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carlson\Desktop\"/>
    </mc:Choice>
  </mc:AlternateContent>
  <xr:revisionPtr revIDLastSave="0" documentId="8_{52B58892-C93C-4B9E-9706-CD270B6E4C02}" xr6:coauthVersionLast="40" xr6:coauthVersionMax="40" xr10:uidLastSave="{00000000-0000-0000-0000-000000000000}"/>
  <bookViews>
    <workbookView xWindow="45972" yWindow="-9528" windowWidth="26136" windowHeight="45696" activeTab="4" xr2:uid="{00000000-000D-0000-FFFF-FFFF00000000}"/>
  </bookViews>
  <sheets>
    <sheet name="NUE split N application" sheetId="1" r:id="rId1"/>
    <sheet name="NUE spring only N application" sheetId="5" r:id="rId2"/>
    <sheet name="Fertilizer" sheetId="2" r:id="rId3"/>
    <sheet name="Grain N" sheetId="3" r:id="rId4"/>
    <sheet name="Assumptions" sheetId="4" r:id="rId5"/>
    <sheet name="Sheet2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Z3" i="2" l="1"/>
  <c r="AZ4" i="2"/>
  <c r="AZ5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97" i="2"/>
  <c r="AZ98" i="2"/>
  <c r="AZ99" i="2"/>
  <c r="AZ100" i="2"/>
  <c r="AZ101" i="2"/>
  <c r="AZ102" i="2"/>
  <c r="AZ103" i="2"/>
  <c r="AZ112" i="2"/>
  <c r="AZ113" i="2"/>
  <c r="AZ114" i="2"/>
  <c r="AZ115" i="2"/>
  <c r="AZ116" i="2"/>
  <c r="AZ117" i="2"/>
  <c r="AZ118" i="2"/>
  <c r="AZ119" i="2"/>
  <c r="AZ120" i="2"/>
  <c r="AZ121" i="2"/>
  <c r="AZ122" i="2"/>
  <c r="AZ123" i="2"/>
  <c r="AZ124" i="2"/>
  <c r="AZ125" i="2"/>
  <c r="AZ126" i="2"/>
  <c r="AZ127" i="2"/>
  <c r="AZ128" i="2"/>
  <c r="AZ129" i="2"/>
  <c r="AZ130" i="2"/>
  <c r="AZ140" i="2"/>
  <c r="AZ141" i="2"/>
  <c r="AZ142" i="2"/>
  <c r="AZ143" i="2"/>
  <c r="AZ144" i="2"/>
  <c r="AZ145" i="2"/>
  <c r="AZ146" i="2"/>
  <c r="AZ147" i="2"/>
  <c r="AZ148" i="2"/>
  <c r="AZ149" i="2"/>
  <c r="AZ150" i="2"/>
  <c r="AZ151" i="2"/>
  <c r="AZ152" i="2"/>
  <c r="AZ153" i="2"/>
  <c r="AZ154" i="2"/>
  <c r="AZ155" i="2"/>
  <c r="AZ156" i="2"/>
  <c r="AZ166" i="2"/>
  <c r="AZ167" i="2"/>
  <c r="AZ168" i="2"/>
  <c r="AZ169" i="2"/>
  <c r="AZ170" i="2"/>
  <c r="AZ171" i="2"/>
  <c r="AZ172" i="2"/>
  <c r="AZ173" i="2"/>
  <c r="AZ174" i="2"/>
  <c r="AZ175" i="2"/>
  <c r="AZ176" i="2"/>
  <c r="AZ177" i="2"/>
  <c r="AZ178" i="2"/>
  <c r="AZ179" i="2"/>
  <c r="AZ180" i="2"/>
  <c r="AZ181" i="2"/>
  <c r="AZ182" i="2"/>
  <c r="AZ192" i="2"/>
  <c r="AZ193" i="2"/>
  <c r="AZ194" i="2"/>
  <c r="AZ195" i="2"/>
  <c r="AZ196" i="2"/>
  <c r="AZ197" i="2"/>
  <c r="AZ198" i="2"/>
  <c r="AZ199" i="2"/>
  <c r="AZ200" i="2"/>
  <c r="AZ201" i="2"/>
  <c r="AZ202" i="2"/>
  <c r="AZ203" i="2"/>
  <c r="AZ204" i="2"/>
  <c r="AZ205" i="2"/>
  <c r="AZ206" i="2"/>
  <c r="AZ207" i="2"/>
  <c r="AZ208" i="2"/>
  <c r="AZ218" i="2"/>
  <c r="AZ219" i="2"/>
  <c r="AZ220" i="2"/>
  <c r="AZ221" i="2"/>
  <c r="AZ222" i="2"/>
  <c r="AZ223" i="2"/>
  <c r="AZ224" i="2"/>
  <c r="AZ225" i="2"/>
  <c r="AZ226" i="2"/>
  <c r="AZ227" i="2"/>
  <c r="AZ228" i="2"/>
  <c r="AZ229" i="2"/>
  <c r="AZ230" i="2"/>
  <c r="AZ231" i="2"/>
  <c r="AZ232" i="2"/>
  <c r="AZ243" i="2"/>
  <c r="AZ244" i="2"/>
  <c r="AZ245" i="2"/>
  <c r="AZ246" i="2"/>
  <c r="AZ247" i="2"/>
  <c r="AZ248" i="2"/>
  <c r="AZ249" i="2"/>
  <c r="AZ250" i="2"/>
  <c r="AZ251" i="2"/>
  <c r="AZ252" i="2"/>
  <c r="AZ253" i="2"/>
  <c r="AZ254" i="2"/>
  <c r="AZ255" i="2"/>
  <c r="AZ256" i="2"/>
  <c r="AZ266" i="2"/>
  <c r="AZ267" i="2"/>
  <c r="AZ268" i="2"/>
  <c r="AZ269" i="2"/>
  <c r="AZ270" i="2"/>
  <c r="AZ271" i="2"/>
  <c r="AZ272" i="2"/>
  <c r="AZ273" i="2"/>
  <c r="AZ274" i="2"/>
  <c r="AZ275" i="2"/>
  <c r="AZ276" i="2"/>
  <c r="AZ277" i="2"/>
  <c r="AZ278" i="2"/>
  <c r="AZ279" i="2"/>
  <c r="AZ289" i="2"/>
  <c r="AZ290" i="2"/>
  <c r="AZ291" i="2"/>
  <c r="AZ292" i="2"/>
  <c r="AZ293" i="2"/>
  <c r="AZ294" i="2"/>
  <c r="AZ295" i="2"/>
  <c r="AZ296" i="2"/>
  <c r="AZ297" i="2"/>
  <c r="AZ298" i="2"/>
  <c r="AZ299" i="2"/>
  <c r="AZ300" i="2"/>
  <c r="AZ301" i="2"/>
  <c r="AZ302" i="2"/>
  <c r="AZ312" i="2"/>
  <c r="AZ313" i="2"/>
  <c r="AZ314" i="2"/>
  <c r="AZ315" i="2"/>
  <c r="AZ316" i="2"/>
  <c r="AZ317" i="2"/>
  <c r="AZ318" i="2"/>
  <c r="AZ319" i="2"/>
  <c r="AZ320" i="2"/>
  <c r="AZ321" i="2"/>
  <c r="AZ322" i="2"/>
  <c r="AZ331" i="2"/>
  <c r="AZ332" i="2"/>
  <c r="AZ333" i="2"/>
  <c r="AZ334" i="2"/>
  <c r="AZ335" i="2"/>
  <c r="AZ336" i="2"/>
  <c r="AZ337" i="2"/>
  <c r="AZ345" i="2"/>
  <c r="AZ346" i="2"/>
  <c r="AZ347" i="2"/>
  <c r="AZ348" i="2"/>
  <c r="AZ349" i="2"/>
  <c r="AZ356" i="2"/>
  <c r="AZ357" i="2"/>
  <c r="AZ358" i="2"/>
  <c r="AZ359" i="2"/>
  <c r="AZ360" i="2"/>
  <c r="AZ361" i="2"/>
  <c r="AZ365" i="2"/>
  <c r="AZ366" i="2"/>
  <c r="AZ367" i="2"/>
  <c r="AZ368" i="2"/>
  <c r="AZ369" i="2"/>
  <c r="AZ364" i="2"/>
  <c r="AZ355" i="2"/>
  <c r="AZ344" i="2"/>
  <c r="AZ330" i="2"/>
  <c r="AZ311" i="2"/>
  <c r="AZ288" i="2"/>
  <c r="AZ265" i="2"/>
  <c r="AZ242" i="2"/>
  <c r="AZ217" i="2"/>
  <c r="AZ191" i="2"/>
  <c r="AZ165" i="2"/>
  <c r="AZ139" i="2"/>
  <c r="AZ111" i="2"/>
  <c r="AZ84" i="2"/>
  <c r="AZ59" i="2"/>
  <c r="AZ35" i="2"/>
  <c r="AZ14" i="2"/>
  <c r="AZ2" i="2"/>
  <c r="AT3" i="2"/>
  <c r="AT4" i="2"/>
  <c r="AT5" i="2"/>
  <c r="AT6" i="2"/>
  <c r="AT7" i="2"/>
  <c r="AT8" i="2"/>
  <c r="AT9" i="2"/>
  <c r="AT10" i="2"/>
  <c r="AT11" i="2"/>
  <c r="AT12" i="2"/>
  <c r="AT13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97" i="2"/>
  <c r="AT98" i="2"/>
  <c r="AT99" i="2"/>
  <c r="AT100" i="2"/>
  <c r="AT101" i="2"/>
  <c r="AT102" i="2"/>
  <c r="AT103" i="2"/>
  <c r="AT104" i="2"/>
  <c r="AT105" i="2"/>
  <c r="AT106" i="2"/>
  <c r="AT107" i="2"/>
  <c r="AT108" i="2"/>
  <c r="AT109" i="2"/>
  <c r="AT110" i="2"/>
  <c r="AT124" i="2"/>
  <c r="AT125" i="2"/>
  <c r="AT126" i="2"/>
  <c r="AT127" i="2"/>
  <c r="AT128" i="2"/>
  <c r="AT129" i="2"/>
  <c r="AT130" i="2"/>
  <c r="AT131" i="2"/>
  <c r="AT132" i="2"/>
  <c r="AT133" i="2"/>
  <c r="AT134" i="2"/>
  <c r="AT135" i="2"/>
  <c r="AT136" i="2"/>
  <c r="AT137" i="2"/>
  <c r="AT138" i="2"/>
  <c r="AT151" i="2"/>
  <c r="AT152" i="2"/>
  <c r="AT153" i="2"/>
  <c r="AT154" i="2"/>
  <c r="AT155" i="2"/>
  <c r="AT156" i="2"/>
  <c r="AT157" i="2"/>
  <c r="AT158" i="2"/>
  <c r="AT159" i="2"/>
  <c r="AT160" i="2"/>
  <c r="AT161" i="2"/>
  <c r="AT162" i="2"/>
  <c r="AT163" i="2"/>
  <c r="AT164" i="2"/>
  <c r="AT177" i="2"/>
  <c r="AT178" i="2"/>
  <c r="AT179" i="2"/>
  <c r="AT180" i="2"/>
  <c r="AT181" i="2"/>
  <c r="AT182" i="2"/>
  <c r="AT183" i="2"/>
  <c r="AT184" i="2"/>
  <c r="AT185" i="2"/>
  <c r="AT186" i="2"/>
  <c r="AT187" i="2"/>
  <c r="AT188" i="2"/>
  <c r="AT189" i="2"/>
  <c r="AT190" i="2"/>
  <c r="AT202" i="2"/>
  <c r="AT203" i="2"/>
  <c r="AT204" i="2"/>
  <c r="AT205" i="2"/>
  <c r="AT206" i="2"/>
  <c r="AT207" i="2"/>
  <c r="AT208" i="2"/>
  <c r="AT209" i="2"/>
  <c r="AT210" i="2"/>
  <c r="AT211" i="2"/>
  <c r="AT212" i="2"/>
  <c r="AT213" i="2"/>
  <c r="AT214" i="2"/>
  <c r="AT215" i="2"/>
  <c r="AT216" i="2"/>
  <c r="AT227" i="2"/>
  <c r="AT228" i="2"/>
  <c r="AT229" i="2"/>
  <c r="AT230" i="2"/>
  <c r="AT231" i="2"/>
  <c r="AT232" i="2"/>
  <c r="AT233" i="2"/>
  <c r="AT234" i="2"/>
  <c r="AT235" i="2"/>
  <c r="AT236" i="2"/>
  <c r="AT237" i="2"/>
  <c r="AT238" i="2"/>
  <c r="AT239" i="2"/>
  <c r="AT240" i="2"/>
  <c r="AT241" i="2"/>
  <c r="AT251" i="2"/>
  <c r="AT252" i="2"/>
  <c r="AT253" i="2"/>
  <c r="AT254" i="2"/>
  <c r="AT255" i="2"/>
  <c r="AT256" i="2"/>
  <c r="AT257" i="2"/>
  <c r="AT258" i="2"/>
  <c r="AT259" i="2"/>
  <c r="AT260" i="2"/>
  <c r="AT261" i="2"/>
  <c r="AT262" i="2"/>
  <c r="AT263" i="2"/>
  <c r="AT264" i="2"/>
  <c r="AT274" i="2"/>
  <c r="AT275" i="2"/>
  <c r="AT276" i="2"/>
  <c r="AT277" i="2"/>
  <c r="AT278" i="2"/>
  <c r="AT279" i="2"/>
  <c r="AT280" i="2"/>
  <c r="AT281" i="2"/>
  <c r="AT282" i="2"/>
  <c r="AT283" i="2"/>
  <c r="AT284" i="2"/>
  <c r="AT285" i="2"/>
  <c r="AT286" i="2"/>
  <c r="AT287" i="2"/>
  <c r="AT296" i="2"/>
  <c r="AT297" i="2"/>
  <c r="AT298" i="2"/>
  <c r="AT299" i="2"/>
  <c r="AT300" i="2"/>
  <c r="AT301" i="2"/>
  <c r="AT302" i="2"/>
  <c r="AT303" i="2"/>
  <c r="AT304" i="2"/>
  <c r="AT305" i="2"/>
  <c r="AT306" i="2"/>
  <c r="AT307" i="2"/>
  <c r="AT308" i="2"/>
  <c r="AT309" i="2"/>
  <c r="AT310" i="2"/>
  <c r="AT316" i="2"/>
  <c r="AT317" i="2"/>
  <c r="AT318" i="2"/>
  <c r="AT319" i="2"/>
  <c r="AT320" i="2"/>
  <c r="AT321" i="2"/>
  <c r="AT322" i="2"/>
  <c r="AT323" i="2"/>
  <c r="AT324" i="2"/>
  <c r="AT325" i="2"/>
  <c r="AT326" i="2"/>
  <c r="AT327" i="2"/>
  <c r="AT328" i="2"/>
  <c r="AT329" i="2"/>
  <c r="AT332" i="2"/>
  <c r="AT333" i="2"/>
  <c r="AT334" i="2"/>
  <c r="AT335" i="2"/>
  <c r="AT336" i="2"/>
  <c r="AT337" i="2"/>
  <c r="AT338" i="2"/>
  <c r="AT339" i="2"/>
  <c r="AT340" i="2"/>
  <c r="AT341" i="2"/>
  <c r="AT342" i="2"/>
  <c r="AT343" i="2"/>
  <c r="AT344" i="2"/>
  <c r="AT345" i="2"/>
  <c r="AT346" i="2"/>
  <c r="AT347" i="2"/>
  <c r="AT348" i="2"/>
  <c r="AT349" i="2"/>
  <c r="AT350" i="2"/>
  <c r="AT351" i="2"/>
  <c r="AT352" i="2"/>
  <c r="AT353" i="2"/>
  <c r="AT354" i="2"/>
  <c r="AT355" i="2"/>
  <c r="AT356" i="2"/>
  <c r="AT357" i="2"/>
  <c r="AT358" i="2"/>
  <c r="AT359" i="2"/>
  <c r="AT360" i="2"/>
  <c r="AT361" i="2"/>
  <c r="AT362" i="2"/>
  <c r="AT363" i="2"/>
  <c r="AT364" i="2"/>
  <c r="AT365" i="2"/>
  <c r="AT366" i="2"/>
  <c r="AT367" i="2"/>
  <c r="AT368" i="2"/>
  <c r="AT369" i="2"/>
  <c r="AT370" i="2"/>
  <c r="AT331" i="2"/>
  <c r="AT315" i="2"/>
  <c r="AT295" i="2"/>
  <c r="AT273" i="2"/>
  <c r="AT250" i="2"/>
  <c r="AT226" i="2"/>
  <c r="AT201" i="2"/>
  <c r="AT176" i="2"/>
  <c r="AT150" i="2"/>
  <c r="AT123" i="2"/>
  <c r="AT96" i="2"/>
  <c r="AT69" i="2"/>
  <c r="AT43" i="2"/>
  <c r="AT19" i="2"/>
  <c r="AT2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248" i="2"/>
  <c r="AN249" i="2"/>
  <c r="AN258" i="2"/>
  <c r="AN259" i="2"/>
  <c r="AN260" i="2"/>
  <c r="AN261" i="2"/>
  <c r="AN262" i="2"/>
  <c r="AN263" i="2"/>
  <c r="AN264" i="2"/>
  <c r="AN265" i="2"/>
  <c r="AN266" i="2"/>
  <c r="AN267" i="2"/>
  <c r="AN268" i="2"/>
  <c r="AN269" i="2"/>
  <c r="AN270" i="2"/>
  <c r="AN271" i="2"/>
  <c r="AN272" i="2"/>
  <c r="AN281" i="2"/>
  <c r="AN282" i="2"/>
  <c r="AN283" i="2"/>
  <c r="AN284" i="2"/>
  <c r="AN285" i="2"/>
  <c r="AN286" i="2"/>
  <c r="AN287" i="2"/>
  <c r="AN288" i="2"/>
  <c r="AN289" i="2"/>
  <c r="AN290" i="2"/>
  <c r="AN291" i="2"/>
  <c r="AN292" i="2"/>
  <c r="AN293" i="2"/>
  <c r="AN294" i="2"/>
  <c r="AN304" i="2"/>
  <c r="AN305" i="2"/>
  <c r="AN306" i="2"/>
  <c r="AN307" i="2"/>
  <c r="AN308" i="2"/>
  <c r="AN309" i="2"/>
  <c r="AN310" i="2"/>
  <c r="AN311" i="2"/>
  <c r="AN312" i="2"/>
  <c r="AN313" i="2"/>
  <c r="AN314" i="2"/>
  <c r="AN324" i="2"/>
  <c r="AN325" i="2"/>
  <c r="AN326" i="2"/>
  <c r="AN327" i="2"/>
  <c r="AN328" i="2"/>
  <c r="AN329" i="2"/>
  <c r="AN330" i="2"/>
  <c r="AN339" i="2"/>
  <c r="AN340" i="2"/>
  <c r="AN341" i="2"/>
  <c r="AN342" i="2"/>
  <c r="AN343" i="2"/>
  <c r="AN351" i="2"/>
  <c r="AN352" i="2"/>
  <c r="AN353" i="2"/>
  <c r="AN354" i="2"/>
  <c r="AN363" i="2"/>
  <c r="AN370" i="2"/>
  <c r="AN362" i="2"/>
  <c r="AN350" i="2"/>
  <c r="AN338" i="2"/>
  <c r="AN323" i="2"/>
  <c r="AN303" i="2"/>
  <c r="AN280" i="2"/>
  <c r="AN257" i="2"/>
  <c r="AN233" i="2"/>
  <c r="AN209" i="2"/>
  <c r="AN183" i="2"/>
  <c r="AN157" i="2"/>
  <c r="AN131" i="2"/>
  <c r="AN104" i="2"/>
  <c r="AN77" i="2"/>
  <c r="AN51" i="2"/>
  <c r="AN27" i="2"/>
  <c r="AN6" i="2"/>
  <c r="AH3" i="2"/>
  <c r="AH4" i="2"/>
  <c r="AH5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12" i="2"/>
  <c r="AH313" i="2"/>
  <c r="AH314" i="2"/>
  <c r="AH315" i="2"/>
  <c r="AH316" i="2"/>
  <c r="AH317" i="2"/>
  <c r="AH318" i="2"/>
  <c r="AH319" i="2"/>
  <c r="AH320" i="2"/>
  <c r="AH321" i="2"/>
  <c r="AH322" i="2"/>
  <c r="AH331" i="2"/>
  <c r="AH332" i="2"/>
  <c r="AH333" i="2"/>
  <c r="AH334" i="2"/>
  <c r="AH335" i="2"/>
  <c r="AH336" i="2"/>
  <c r="AH337" i="2"/>
  <c r="AH345" i="2"/>
  <c r="AH346" i="2"/>
  <c r="AH347" i="2"/>
  <c r="AH348" i="2"/>
  <c r="AH349" i="2"/>
  <c r="AH356" i="2"/>
  <c r="AH357" i="2"/>
  <c r="AH358" i="2"/>
  <c r="AH359" i="2"/>
  <c r="AH360" i="2"/>
  <c r="AH361" i="2"/>
  <c r="AH365" i="2"/>
  <c r="AH366" i="2"/>
  <c r="AH367" i="2"/>
  <c r="AH368" i="2"/>
  <c r="AH369" i="2"/>
  <c r="AH364" i="2"/>
  <c r="AH355" i="2"/>
  <c r="AH344" i="2"/>
  <c r="AH330" i="2"/>
  <c r="AH311" i="2"/>
  <c r="AH288" i="2"/>
  <c r="AH265" i="2"/>
  <c r="AH242" i="2"/>
  <c r="AH217" i="2"/>
  <c r="AH191" i="2"/>
  <c r="AH165" i="2"/>
  <c r="AH139" i="2"/>
  <c r="AH111" i="2"/>
  <c r="AH84" i="2"/>
  <c r="AH59" i="2"/>
  <c r="AH35" i="2"/>
  <c r="AH14" i="2"/>
  <c r="AH2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31" i="2"/>
  <c r="AB315" i="2"/>
  <c r="AB295" i="2"/>
  <c r="AB273" i="2"/>
  <c r="AB250" i="2"/>
  <c r="AB226" i="2"/>
  <c r="AB201" i="2"/>
  <c r="AB176" i="2"/>
  <c r="AB150" i="2"/>
  <c r="AB123" i="2"/>
  <c r="AB96" i="2"/>
  <c r="AB69" i="2"/>
  <c r="AB43" i="2"/>
  <c r="AB19" i="2"/>
  <c r="AB3" i="2"/>
  <c r="AB4" i="2"/>
  <c r="AB5" i="2"/>
  <c r="AB6" i="2"/>
  <c r="AB7" i="2"/>
  <c r="AB8" i="2"/>
  <c r="AB9" i="2"/>
  <c r="AB10" i="2"/>
  <c r="AB11" i="2"/>
  <c r="AB12" i="2"/>
  <c r="AB13" i="2"/>
  <c r="AB2" i="2"/>
  <c r="V363" i="2"/>
  <c r="V351" i="2"/>
  <c r="V352" i="2"/>
  <c r="V353" i="2"/>
  <c r="V354" i="2"/>
  <c r="V339" i="2"/>
  <c r="V340" i="2"/>
  <c r="V341" i="2"/>
  <c r="V342" i="2"/>
  <c r="V343" i="2"/>
  <c r="V324" i="2"/>
  <c r="V325" i="2"/>
  <c r="V326" i="2"/>
  <c r="V327" i="2"/>
  <c r="V328" i="2"/>
  <c r="V329" i="2"/>
  <c r="V330" i="2"/>
  <c r="V370" i="2"/>
  <c r="V362" i="2"/>
  <c r="V350" i="2"/>
  <c r="V338" i="2"/>
  <c r="V323" i="2"/>
  <c r="V304" i="2"/>
  <c r="V305" i="2"/>
  <c r="V306" i="2"/>
  <c r="V307" i="2"/>
  <c r="V308" i="2"/>
  <c r="V309" i="2"/>
  <c r="V310" i="2"/>
  <c r="V311" i="2"/>
  <c r="V312" i="2"/>
  <c r="V313" i="2"/>
  <c r="V314" i="2"/>
  <c r="V303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80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57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33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09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183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57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31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04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77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51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18" i="2"/>
  <c r="V27" i="2"/>
  <c r="V7" i="2"/>
  <c r="V8" i="2"/>
  <c r="V9" i="2"/>
  <c r="V10" i="2"/>
  <c r="V11" i="2"/>
  <c r="V12" i="2"/>
  <c r="V13" i="2"/>
  <c r="V14" i="2"/>
  <c r="V15" i="2"/>
  <c r="V16" i="2"/>
  <c r="V17" i="2"/>
  <c r="V6" i="2"/>
  <c r="Z2" i="2"/>
  <c r="L2" i="2"/>
  <c r="V184" i="5"/>
  <c r="U184" i="5"/>
  <c r="T184" i="5"/>
  <c r="S184" i="5"/>
  <c r="R184" i="5"/>
  <c r="Q184" i="5"/>
  <c r="P184" i="5"/>
  <c r="V183" i="5"/>
  <c r="U183" i="5"/>
  <c r="T183" i="5"/>
  <c r="S183" i="5"/>
  <c r="R183" i="5"/>
  <c r="Q183" i="5"/>
  <c r="P183" i="5"/>
  <c r="V182" i="5"/>
  <c r="U182" i="5"/>
  <c r="T182" i="5"/>
  <c r="S182" i="5"/>
  <c r="R182" i="5"/>
  <c r="Q182" i="5"/>
  <c r="P182" i="5"/>
  <c r="V181" i="5"/>
  <c r="U181" i="5"/>
  <c r="T181" i="5"/>
  <c r="S181" i="5"/>
  <c r="R181" i="5"/>
  <c r="Q181" i="5"/>
  <c r="P181" i="5"/>
  <c r="V180" i="5"/>
  <c r="U180" i="5"/>
  <c r="T180" i="5"/>
  <c r="S180" i="5"/>
  <c r="R180" i="5"/>
  <c r="Q180" i="5"/>
  <c r="P180" i="5"/>
  <c r="V179" i="5"/>
  <c r="U179" i="5"/>
  <c r="T179" i="5"/>
  <c r="S179" i="5"/>
  <c r="R179" i="5"/>
  <c r="Q179" i="5"/>
  <c r="P179" i="5"/>
  <c r="V178" i="5"/>
  <c r="U178" i="5"/>
  <c r="T178" i="5"/>
  <c r="S178" i="5"/>
  <c r="R178" i="5"/>
  <c r="Q178" i="5"/>
  <c r="P178" i="5"/>
  <c r="V177" i="5"/>
  <c r="U177" i="5"/>
  <c r="T177" i="5"/>
  <c r="S177" i="5"/>
  <c r="R177" i="5"/>
  <c r="Q177" i="5"/>
  <c r="P177" i="5"/>
  <c r="V176" i="5"/>
  <c r="U176" i="5"/>
  <c r="T176" i="5"/>
  <c r="S176" i="5"/>
  <c r="R176" i="5"/>
  <c r="Q176" i="5"/>
  <c r="P176" i="5"/>
  <c r="V175" i="5"/>
  <c r="U175" i="5"/>
  <c r="T175" i="5"/>
  <c r="S175" i="5"/>
  <c r="R175" i="5"/>
  <c r="Q175" i="5"/>
  <c r="P175" i="5"/>
  <c r="V174" i="5"/>
  <c r="U174" i="5"/>
  <c r="T174" i="5"/>
  <c r="S174" i="5"/>
  <c r="R174" i="5"/>
  <c r="Q174" i="5"/>
  <c r="P174" i="5"/>
  <c r="V173" i="5"/>
  <c r="U173" i="5"/>
  <c r="T173" i="5"/>
  <c r="S173" i="5"/>
  <c r="R173" i="5"/>
  <c r="Q173" i="5"/>
  <c r="P173" i="5"/>
  <c r="V172" i="5"/>
  <c r="U172" i="5"/>
  <c r="T172" i="5"/>
  <c r="S172" i="5"/>
  <c r="R172" i="5"/>
  <c r="Q172" i="5"/>
  <c r="P172" i="5"/>
  <c r="V171" i="5"/>
  <c r="U171" i="5"/>
  <c r="T171" i="5"/>
  <c r="S171" i="5"/>
  <c r="R171" i="5"/>
  <c r="Q171" i="5"/>
  <c r="P171" i="5"/>
  <c r="V170" i="5"/>
  <c r="U170" i="5"/>
  <c r="T170" i="5"/>
  <c r="S170" i="5"/>
  <c r="R170" i="5"/>
  <c r="Q170" i="5"/>
  <c r="P170" i="5"/>
  <c r="V169" i="5"/>
  <c r="U169" i="5"/>
  <c r="T169" i="5"/>
  <c r="S169" i="5"/>
  <c r="R169" i="5"/>
  <c r="Q169" i="5"/>
  <c r="P169" i="5"/>
  <c r="V168" i="5"/>
  <c r="U168" i="5"/>
  <c r="T168" i="5"/>
  <c r="S168" i="5"/>
  <c r="R168" i="5"/>
  <c r="Q168" i="5"/>
  <c r="P168" i="5"/>
  <c r="V167" i="5"/>
  <c r="U167" i="5"/>
  <c r="T167" i="5"/>
  <c r="S167" i="5"/>
  <c r="R167" i="5"/>
  <c r="Q167" i="5"/>
  <c r="P167" i="5"/>
  <c r="V166" i="5"/>
  <c r="U166" i="5"/>
  <c r="T166" i="5"/>
  <c r="S166" i="5"/>
  <c r="R166" i="5"/>
  <c r="Q166" i="5"/>
  <c r="P166" i="5"/>
  <c r="V165" i="5"/>
  <c r="U165" i="5"/>
  <c r="T165" i="5"/>
  <c r="S165" i="5"/>
  <c r="R165" i="5"/>
  <c r="Q165" i="5"/>
  <c r="P165" i="5"/>
  <c r="V164" i="5"/>
  <c r="U164" i="5"/>
  <c r="T164" i="5"/>
  <c r="S164" i="5"/>
  <c r="R164" i="5"/>
  <c r="Q164" i="5"/>
  <c r="P164" i="5"/>
  <c r="V163" i="5"/>
  <c r="U163" i="5"/>
  <c r="T163" i="5"/>
  <c r="S163" i="5"/>
  <c r="R163" i="5"/>
  <c r="Q163" i="5"/>
  <c r="P163" i="5"/>
  <c r="V162" i="5"/>
  <c r="U162" i="5"/>
  <c r="T162" i="5"/>
  <c r="S162" i="5"/>
  <c r="R162" i="5"/>
  <c r="Q162" i="5"/>
  <c r="P162" i="5"/>
  <c r="V161" i="5"/>
  <c r="U161" i="5"/>
  <c r="T161" i="5"/>
  <c r="S161" i="5"/>
  <c r="R161" i="5"/>
  <c r="Q161" i="5"/>
  <c r="P161" i="5"/>
  <c r="V160" i="5"/>
  <c r="U160" i="5"/>
  <c r="T160" i="5"/>
  <c r="S160" i="5"/>
  <c r="R160" i="5"/>
  <c r="Q160" i="5"/>
  <c r="P160" i="5"/>
  <c r="V159" i="5"/>
  <c r="U159" i="5"/>
  <c r="T159" i="5"/>
  <c r="S159" i="5"/>
  <c r="R159" i="5"/>
  <c r="Q159" i="5"/>
  <c r="P159" i="5"/>
  <c r="V158" i="5"/>
  <c r="U158" i="5"/>
  <c r="T158" i="5"/>
  <c r="S158" i="5"/>
  <c r="R158" i="5"/>
  <c r="Q158" i="5"/>
  <c r="P158" i="5"/>
  <c r="V157" i="5"/>
  <c r="U157" i="5"/>
  <c r="T157" i="5"/>
  <c r="S157" i="5"/>
  <c r="R157" i="5"/>
  <c r="Q157" i="5"/>
  <c r="P157" i="5"/>
  <c r="V156" i="5"/>
  <c r="U156" i="5"/>
  <c r="T156" i="5"/>
  <c r="S156" i="5"/>
  <c r="R156" i="5"/>
  <c r="Q156" i="5"/>
  <c r="P156" i="5"/>
  <c r="V155" i="5"/>
  <c r="U155" i="5"/>
  <c r="T155" i="5"/>
  <c r="S155" i="5"/>
  <c r="R155" i="5"/>
  <c r="Q155" i="5"/>
  <c r="P155" i="5"/>
  <c r="V154" i="5"/>
  <c r="U154" i="5"/>
  <c r="T154" i="5"/>
  <c r="S154" i="5"/>
  <c r="R154" i="5"/>
  <c r="Q154" i="5"/>
  <c r="P154" i="5"/>
  <c r="V153" i="5"/>
  <c r="U153" i="5"/>
  <c r="T153" i="5"/>
  <c r="S153" i="5"/>
  <c r="R153" i="5"/>
  <c r="Q153" i="5"/>
  <c r="P153" i="5"/>
  <c r="V152" i="5"/>
  <c r="U152" i="5"/>
  <c r="T152" i="5"/>
  <c r="S152" i="5"/>
  <c r="R152" i="5"/>
  <c r="Q152" i="5"/>
  <c r="P152" i="5"/>
  <c r="V151" i="5"/>
  <c r="U151" i="5"/>
  <c r="T151" i="5"/>
  <c r="S151" i="5"/>
  <c r="R151" i="5"/>
  <c r="Q151" i="5"/>
  <c r="P151" i="5"/>
  <c r="V150" i="5"/>
  <c r="U150" i="5"/>
  <c r="T150" i="5"/>
  <c r="S150" i="5"/>
  <c r="R150" i="5"/>
  <c r="Q150" i="5"/>
  <c r="P150" i="5"/>
  <c r="V149" i="5"/>
  <c r="U149" i="5"/>
  <c r="T149" i="5"/>
  <c r="S149" i="5"/>
  <c r="R149" i="5"/>
  <c r="Q149" i="5"/>
  <c r="P149" i="5"/>
  <c r="V148" i="5"/>
  <c r="U148" i="5"/>
  <c r="T148" i="5"/>
  <c r="S148" i="5"/>
  <c r="R148" i="5"/>
  <c r="Q148" i="5"/>
  <c r="P148" i="5"/>
  <c r="V147" i="5"/>
  <c r="U147" i="5"/>
  <c r="T147" i="5"/>
  <c r="S147" i="5"/>
  <c r="R147" i="5"/>
  <c r="Q147" i="5"/>
  <c r="P147" i="5"/>
  <c r="V146" i="5"/>
  <c r="U146" i="5"/>
  <c r="T146" i="5"/>
  <c r="S146" i="5"/>
  <c r="R146" i="5"/>
  <c r="Q146" i="5"/>
  <c r="P146" i="5"/>
  <c r="V145" i="5"/>
  <c r="U145" i="5"/>
  <c r="T145" i="5"/>
  <c r="S145" i="5"/>
  <c r="R145" i="5"/>
  <c r="Q145" i="5"/>
  <c r="P145" i="5"/>
  <c r="V144" i="5"/>
  <c r="U144" i="5"/>
  <c r="T144" i="5"/>
  <c r="S144" i="5"/>
  <c r="R144" i="5"/>
  <c r="Q144" i="5"/>
  <c r="P144" i="5"/>
  <c r="V143" i="5"/>
  <c r="U143" i="5"/>
  <c r="T143" i="5"/>
  <c r="S143" i="5"/>
  <c r="R143" i="5"/>
  <c r="Q143" i="5"/>
  <c r="P143" i="5"/>
  <c r="V142" i="5"/>
  <c r="U142" i="5"/>
  <c r="T142" i="5"/>
  <c r="S142" i="5"/>
  <c r="R142" i="5"/>
  <c r="Q142" i="5"/>
  <c r="P142" i="5"/>
  <c r="V141" i="5"/>
  <c r="U141" i="5"/>
  <c r="T141" i="5"/>
  <c r="S141" i="5"/>
  <c r="R141" i="5"/>
  <c r="Q141" i="5"/>
  <c r="P141" i="5"/>
  <c r="V140" i="5"/>
  <c r="U140" i="5"/>
  <c r="T140" i="5"/>
  <c r="S140" i="5"/>
  <c r="R140" i="5"/>
  <c r="Q140" i="5"/>
  <c r="P140" i="5"/>
  <c r="V139" i="5"/>
  <c r="U139" i="5"/>
  <c r="T139" i="5"/>
  <c r="S139" i="5"/>
  <c r="R139" i="5"/>
  <c r="Q139" i="5"/>
  <c r="P139" i="5"/>
  <c r="V138" i="5"/>
  <c r="U138" i="5"/>
  <c r="T138" i="5"/>
  <c r="S138" i="5"/>
  <c r="R138" i="5"/>
  <c r="Q138" i="5"/>
  <c r="P138" i="5"/>
  <c r="V137" i="5"/>
  <c r="U137" i="5"/>
  <c r="T137" i="5"/>
  <c r="S137" i="5"/>
  <c r="R137" i="5"/>
  <c r="Q137" i="5"/>
  <c r="P137" i="5"/>
  <c r="V136" i="5"/>
  <c r="U136" i="5"/>
  <c r="T136" i="5"/>
  <c r="S136" i="5"/>
  <c r="R136" i="5"/>
  <c r="Q136" i="5"/>
  <c r="P136" i="5"/>
  <c r="V135" i="5"/>
  <c r="U135" i="5"/>
  <c r="T135" i="5"/>
  <c r="S135" i="5"/>
  <c r="R135" i="5"/>
  <c r="Q135" i="5"/>
  <c r="P135" i="5"/>
  <c r="V134" i="5"/>
  <c r="U134" i="5"/>
  <c r="T134" i="5"/>
  <c r="S134" i="5"/>
  <c r="R134" i="5"/>
  <c r="Q134" i="5"/>
  <c r="P134" i="5"/>
  <c r="V133" i="5"/>
  <c r="U133" i="5"/>
  <c r="T133" i="5"/>
  <c r="S133" i="5"/>
  <c r="R133" i="5"/>
  <c r="Q133" i="5"/>
  <c r="P133" i="5"/>
  <c r="V132" i="5"/>
  <c r="U132" i="5"/>
  <c r="T132" i="5"/>
  <c r="S132" i="5"/>
  <c r="R132" i="5"/>
  <c r="Q132" i="5"/>
  <c r="P132" i="5"/>
  <c r="V131" i="5"/>
  <c r="U131" i="5"/>
  <c r="T131" i="5"/>
  <c r="S131" i="5"/>
  <c r="R131" i="5"/>
  <c r="Q131" i="5"/>
  <c r="P131" i="5"/>
  <c r="V130" i="5"/>
  <c r="U130" i="5"/>
  <c r="T130" i="5"/>
  <c r="S130" i="5"/>
  <c r="R130" i="5"/>
  <c r="Q130" i="5"/>
  <c r="P130" i="5"/>
  <c r="V129" i="5"/>
  <c r="U129" i="5"/>
  <c r="T129" i="5"/>
  <c r="S129" i="5"/>
  <c r="R129" i="5"/>
  <c r="Q129" i="5"/>
  <c r="P129" i="5"/>
  <c r="V128" i="5"/>
  <c r="U128" i="5"/>
  <c r="T128" i="5"/>
  <c r="S128" i="5"/>
  <c r="R128" i="5"/>
  <c r="Q128" i="5"/>
  <c r="P128" i="5"/>
  <c r="V127" i="5"/>
  <c r="U127" i="5"/>
  <c r="T127" i="5"/>
  <c r="S127" i="5"/>
  <c r="R127" i="5"/>
  <c r="Q127" i="5"/>
  <c r="P127" i="5"/>
  <c r="V126" i="5"/>
  <c r="U126" i="5"/>
  <c r="T126" i="5"/>
  <c r="S126" i="5"/>
  <c r="R126" i="5"/>
  <c r="Q126" i="5"/>
  <c r="P126" i="5"/>
  <c r="V125" i="5"/>
  <c r="U125" i="5"/>
  <c r="T125" i="5"/>
  <c r="S125" i="5"/>
  <c r="R125" i="5"/>
  <c r="Q125" i="5"/>
  <c r="P125" i="5"/>
  <c r="V124" i="5"/>
  <c r="U124" i="5"/>
  <c r="T124" i="5"/>
  <c r="S124" i="5"/>
  <c r="R124" i="5"/>
  <c r="Q124" i="5"/>
  <c r="P124" i="5"/>
  <c r="V123" i="5"/>
  <c r="U123" i="5"/>
  <c r="T123" i="5"/>
  <c r="S123" i="5"/>
  <c r="R123" i="5"/>
  <c r="Q123" i="5"/>
  <c r="P123" i="5"/>
  <c r="V122" i="5"/>
  <c r="U122" i="5"/>
  <c r="T122" i="5"/>
  <c r="S122" i="5"/>
  <c r="R122" i="5"/>
  <c r="Q122" i="5"/>
  <c r="P122" i="5"/>
  <c r="V121" i="5"/>
  <c r="U121" i="5"/>
  <c r="T121" i="5"/>
  <c r="S121" i="5"/>
  <c r="R121" i="5"/>
  <c r="Q121" i="5"/>
  <c r="P121" i="5"/>
  <c r="V120" i="5"/>
  <c r="U120" i="5"/>
  <c r="T120" i="5"/>
  <c r="S120" i="5"/>
  <c r="R120" i="5"/>
  <c r="Q120" i="5"/>
  <c r="P120" i="5"/>
  <c r="V119" i="5"/>
  <c r="U119" i="5"/>
  <c r="T119" i="5"/>
  <c r="S119" i="5"/>
  <c r="R119" i="5"/>
  <c r="Q119" i="5"/>
  <c r="P119" i="5"/>
  <c r="V118" i="5"/>
  <c r="U118" i="5"/>
  <c r="T118" i="5"/>
  <c r="S118" i="5"/>
  <c r="R118" i="5"/>
  <c r="Q118" i="5"/>
  <c r="P118" i="5"/>
  <c r="V117" i="5"/>
  <c r="U117" i="5"/>
  <c r="T117" i="5"/>
  <c r="S117" i="5"/>
  <c r="R117" i="5"/>
  <c r="Q117" i="5"/>
  <c r="P117" i="5"/>
  <c r="V116" i="5"/>
  <c r="U116" i="5"/>
  <c r="T116" i="5"/>
  <c r="S116" i="5"/>
  <c r="R116" i="5"/>
  <c r="Q116" i="5"/>
  <c r="P116" i="5"/>
  <c r="V115" i="5"/>
  <c r="U115" i="5"/>
  <c r="T115" i="5"/>
  <c r="S115" i="5"/>
  <c r="R115" i="5"/>
  <c r="Q115" i="5"/>
  <c r="P115" i="5"/>
  <c r="V114" i="5"/>
  <c r="U114" i="5"/>
  <c r="T114" i="5"/>
  <c r="S114" i="5"/>
  <c r="R114" i="5"/>
  <c r="Q114" i="5"/>
  <c r="P114" i="5"/>
  <c r="V113" i="5"/>
  <c r="U113" i="5"/>
  <c r="T113" i="5"/>
  <c r="S113" i="5"/>
  <c r="R113" i="5"/>
  <c r="Q113" i="5"/>
  <c r="P113" i="5"/>
  <c r="V112" i="5"/>
  <c r="U112" i="5"/>
  <c r="T112" i="5"/>
  <c r="S112" i="5"/>
  <c r="R112" i="5"/>
  <c r="Q112" i="5"/>
  <c r="P112" i="5"/>
  <c r="V111" i="5"/>
  <c r="U111" i="5"/>
  <c r="T111" i="5"/>
  <c r="S111" i="5"/>
  <c r="R111" i="5"/>
  <c r="Q111" i="5"/>
  <c r="P111" i="5"/>
  <c r="V110" i="5"/>
  <c r="U110" i="5"/>
  <c r="T110" i="5"/>
  <c r="S110" i="5"/>
  <c r="R110" i="5"/>
  <c r="Q110" i="5"/>
  <c r="P110" i="5"/>
  <c r="V109" i="5"/>
  <c r="U109" i="5"/>
  <c r="T109" i="5"/>
  <c r="S109" i="5"/>
  <c r="R109" i="5"/>
  <c r="Q109" i="5"/>
  <c r="P109" i="5"/>
  <c r="V108" i="5"/>
  <c r="U108" i="5"/>
  <c r="T108" i="5"/>
  <c r="S108" i="5"/>
  <c r="R108" i="5"/>
  <c r="Q108" i="5"/>
  <c r="P108" i="5"/>
  <c r="V107" i="5"/>
  <c r="U107" i="5"/>
  <c r="T107" i="5"/>
  <c r="S107" i="5"/>
  <c r="R107" i="5"/>
  <c r="Q107" i="5"/>
  <c r="P107" i="5"/>
  <c r="V106" i="5"/>
  <c r="U106" i="5"/>
  <c r="T106" i="5"/>
  <c r="S106" i="5"/>
  <c r="R106" i="5"/>
  <c r="Q106" i="5"/>
  <c r="P106" i="5"/>
  <c r="V105" i="5"/>
  <c r="U105" i="5"/>
  <c r="T105" i="5"/>
  <c r="S105" i="5"/>
  <c r="R105" i="5"/>
  <c r="Q105" i="5"/>
  <c r="P105" i="5"/>
  <c r="V104" i="5"/>
  <c r="U104" i="5"/>
  <c r="T104" i="5"/>
  <c r="S104" i="5"/>
  <c r="R104" i="5"/>
  <c r="Q104" i="5"/>
  <c r="P104" i="5"/>
  <c r="V103" i="5"/>
  <c r="U103" i="5"/>
  <c r="T103" i="5"/>
  <c r="S103" i="5"/>
  <c r="R103" i="5"/>
  <c r="Q103" i="5"/>
  <c r="P103" i="5"/>
  <c r="V102" i="5"/>
  <c r="U102" i="5"/>
  <c r="T102" i="5"/>
  <c r="S102" i="5"/>
  <c r="R102" i="5"/>
  <c r="Q102" i="5"/>
  <c r="P102" i="5"/>
  <c r="V101" i="5"/>
  <c r="U101" i="5"/>
  <c r="T101" i="5"/>
  <c r="S101" i="5"/>
  <c r="R101" i="5"/>
  <c r="Q101" i="5"/>
  <c r="P101" i="5"/>
  <c r="V100" i="5"/>
  <c r="U100" i="5"/>
  <c r="T100" i="5"/>
  <c r="S100" i="5"/>
  <c r="R100" i="5"/>
  <c r="Q100" i="5"/>
  <c r="P100" i="5"/>
  <c r="V99" i="5"/>
  <c r="U99" i="5"/>
  <c r="T99" i="5"/>
  <c r="S99" i="5"/>
  <c r="R99" i="5"/>
  <c r="Q99" i="5"/>
  <c r="P99" i="5"/>
  <c r="V98" i="5"/>
  <c r="U98" i="5"/>
  <c r="T98" i="5"/>
  <c r="S98" i="5"/>
  <c r="R98" i="5"/>
  <c r="Q98" i="5"/>
  <c r="P98" i="5"/>
  <c r="V97" i="5"/>
  <c r="U97" i="5"/>
  <c r="T97" i="5"/>
  <c r="S97" i="5"/>
  <c r="R97" i="5"/>
  <c r="Q97" i="5"/>
  <c r="P97" i="5"/>
  <c r="V96" i="5"/>
  <c r="U96" i="5"/>
  <c r="T96" i="5"/>
  <c r="S96" i="5"/>
  <c r="R96" i="5"/>
  <c r="Q96" i="5"/>
  <c r="P96" i="5"/>
  <c r="V95" i="5"/>
  <c r="U95" i="5"/>
  <c r="T95" i="5"/>
  <c r="S95" i="5"/>
  <c r="R95" i="5"/>
  <c r="Q95" i="5"/>
  <c r="P95" i="5"/>
  <c r="V94" i="5"/>
  <c r="U94" i="5"/>
  <c r="T94" i="5"/>
  <c r="S94" i="5"/>
  <c r="R94" i="5"/>
  <c r="Q94" i="5"/>
  <c r="P94" i="5"/>
  <c r="V93" i="5"/>
  <c r="U93" i="5"/>
  <c r="T93" i="5"/>
  <c r="S93" i="5"/>
  <c r="R93" i="5"/>
  <c r="Q93" i="5"/>
  <c r="P93" i="5"/>
  <c r="V92" i="5"/>
  <c r="U92" i="5"/>
  <c r="T92" i="5"/>
  <c r="S92" i="5"/>
  <c r="R92" i="5"/>
  <c r="Q92" i="5"/>
  <c r="P92" i="5"/>
  <c r="V91" i="5"/>
  <c r="U91" i="5"/>
  <c r="T91" i="5"/>
  <c r="S91" i="5"/>
  <c r="R91" i="5"/>
  <c r="Q91" i="5"/>
  <c r="P91" i="5"/>
  <c r="V90" i="5"/>
  <c r="U90" i="5"/>
  <c r="T90" i="5"/>
  <c r="S90" i="5"/>
  <c r="R90" i="5"/>
  <c r="Q90" i="5"/>
  <c r="P90" i="5"/>
  <c r="V89" i="5"/>
  <c r="U89" i="5"/>
  <c r="T89" i="5"/>
  <c r="S89" i="5"/>
  <c r="R89" i="5"/>
  <c r="Q89" i="5"/>
  <c r="P89" i="5"/>
  <c r="V88" i="5"/>
  <c r="U88" i="5"/>
  <c r="T88" i="5"/>
  <c r="S88" i="5"/>
  <c r="R88" i="5"/>
  <c r="Q88" i="5"/>
  <c r="P88" i="5"/>
  <c r="V87" i="5"/>
  <c r="U87" i="5"/>
  <c r="T87" i="5"/>
  <c r="S87" i="5"/>
  <c r="R87" i="5"/>
  <c r="Q87" i="5"/>
  <c r="P87" i="5"/>
  <c r="V86" i="5"/>
  <c r="U86" i="5"/>
  <c r="T86" i="5"/>
  <c r="S86" i="5"/>
  <c r="R86" i="5"/>
  <c r="Q86" i="5"/>
  <c r="P86" i="5"/>
  <c r="V85" i="5"/>
  <c r="U85" i="5"/>
  <c r="T85" i="5"/>
  <c r="S85" i="5"/>
  <c r="R85" i="5"/>
  <c r="Q85" i="5"/>
  <c r="P85" i="5"/>
  <c r="V84" i="5"/>
  <c r="U84" i="5"/>
  <c r="T84" i="5"/>
  <c r="S84" i="5"/>
  <c r="R84" i="5"/>
  <c r="Q84" i="5"/>
  <c r="P84" i="5"/>
  <c r="V83" i="5"/>
  <c r="U83" i="5"/>
  <c r="T83" i="5"/>
  <c r="S83" i="5"/>
  <c r="R83" i="5"/>
  <c r="Q83" i="5"/>
  <c r="P83" i="5"/>
  <c r="V82" i="5"/>
  <c r="U82" i="5"/>
  <c r="T82" i="5"/>
  <c r="S82" i="5"/>
  <c r="R82" i="5"/>
  <c r="Q82" i="5"/>
  <c r="P82" i="5"/>
  <c r="V81" i="5"/>
  <c r="U81" i="5"/>
  <c r="T81" i="5"/>
  <c r="S81" i="5"/>
  <c r="R81" i="5"/>
  <c r="Q81" i="5"/>
  <c r="P81" i="5"/>
  <c r="V80" i="5"/>
  <c r="U80" i="5"/>
  <c r="T80" i="5"/>
  <c r="S80" i="5"/>
  <c r="R80" i="5"/>
  <c r="Q80" i="5"/>
  <c r="P80" i="5"/>
  <c r="V79" i="5"/>
  <c r="U79" i="5"/>
  <c r="T79" i="5"/>
  <c r="S79" i="5"/>
  <c r="R79" i="5"/>
  <c r="Q79" i="5"/>
  <c r="P79" i="5"/>
  <c r="V78" i="5"/>
  <c r="U78" i="5"/>
  <c r="T78" i="5"/>
  <c r="S78" i="5"/>
  <c r="R78" i="5"/>
  <c r="Q78" i="5"/>
  <c r="P78" i="5"/>
  <c r="V77" i="5"/>
  <c r="U77" i="5"/>
  <c r="T77" i="5"/>
  <c r="S77" i="5"/>
  <c r="R77" i="5"/>
  <c r="Q77" i="5"/>
  <c r="P77" i="5"/>
  <c r="V76" i="5"/>
  <c r="U76" i="5"/>
  <c r="T76" i="5"/>
  <c r="S76" i="5"/>
  <c r="R76" i="5"/>
  <c r="Q76" i="5"/>
  <c r="P76" i="5"/>
  <c r="V75" i="5"/>
  <c r="U75" i="5"/>
  <c r="T75" i="5"/>
  <c r="S75" i="5"/>
  <c r="R75" i="5"/>
  <c r="Q75" i="5"/>
  <c r="P75" i="5"/>
  <c r="V74" i="5"/>
  <c r="U74" i="5"/>
  <c r="T74" i="5"/>
  <c r="S74" i="5"/>
  <c r="R74" i="5"/>
  <c r="Q74" i="5"/>
  <c r="P74" i="5"/>
  <c r="V73" i="5"/>
  <c r="U73" i="5"/>
  <c r="T73" i="5"/>
  <c r="S73" i="5"/>
  <c r="R73" i="5"/>
  <c r="Q73" i="5"/>
  <c r="P73" i="5"/>
  <c r="V72" i="5"/>
  <c r="U72" i="5"/>
  <c r="T72" i="5"/>
  <c r="S72" i="5"/>
  <c r="R72" i="5"/>
  <c r="Q72" i="5"/>
  <c r="P72" i="5"/>
  <c r="V71" i="5"/>
  <c r="U71" i="5"/>
  <c r="T71" i="5"/>
  <c r="S71" i="5"/>
  <c r="R71" i="5"/>
  <c r="Q71" i="5"/>
  <c r="P71" i="5"/>
  <c r="V70" i="5"/>
  <c r="U70" i="5"/>
  <c r="T70" i="5"/>
  <c r="S70" i="5"/>
  <c r="R70" i="5"/>
  <c r="Q70" i="5"/>
  <c r="P70" i="5"/>
  <c r="V69" i="5"/>
  <c r="U69" i="5"/>
  <c r="T69" i="5"/>
  <c r="S69" i="5"/>
  <c r="R69" i="5"/>
  <c r="Q69" i="5"/>
  <c r="P69" i="5"/>
  <c r="V68" i="5"/>
  <c r="U68" i="5"/>
  <c r="T68" i="5"/>
  <c r="S68" i="5"/>
  <c r="R68" i="5"/>
  <c r="Q68" i="5"/>
  <c r="P68" i="5"/>
  <c r="V67" i="5"/>
  <c r="U67" i="5"/>
  <c r="T67" i="5"/>
  <c r="S67" i="5"/>
  <c r="R67" i="5"/>
  <c r="Q67" i="5"/>
  <c r="P67" i="5"/>
  <c r="V66" i="5"/>
  <c r="U66" i="5"/>
  <c r="T66" i="5"/>
  <c r="S66" i="5"/>
  <c r="R66" i="5"/>
  <c r="Q66" i="5"/>
  <c r="P66" i="5"/>
  <c r="V65" i="5"/>
  <c r="U65" i="5"/>
  <c r="T65" i="5"/>
  <c r="S65" i="5"/>
  <c r="R65" i="5"/>
  <c r="Q65" i="5"/>
  <c r="P65" i="5"/>
  <c r="V64" i="5"/>
  <c r="U64" i="5"/>
  <c r="T64" i="5"/>
  <c r="S64" i="5"/>
  <c r="R64" i="5"/>
  <c r="Q64" i="5"/>
  <c r="P64" i="5"/>
  <c r="V63" i="5"/>
  <c r="U63" i="5"/>
  <c r="T63" i="5"/>
  <c r="S63" i="5"/>
  <c r="R63" i="5"/>
  <c r="Q63" i="5"/>
  <c r="P63" i="5"/>
  <c r="V62" i="5"/>
  <c r="U62" i="5"/>
  <c r="T62" i="5"/>
  <c r="S62" i="5"/>
  <c r="R62" i="5"/>
  <c r="Q62" i="5"/>
  <c r="P62" i="5"/>
  <c r="V61" i="5"/>
  <c r="U61" i="5"/>
  <c r="T61" i="5"/>
  <c r="S61" i="5"/>
  <c r="R61" i="5"/>
  <c r="Q61" i="5"/>
  <c r="P61" i="5"/>
  <c r="V60" i="5"/>
  <c r="U60" i="5"/>
  <c r="T60" i="5"/>
  <c r="S60" i="5"/>
  <c r="R60" i="5"/>
  <c r="Q60" i="5"/>
  <c r="P60" i="5"/>
  <c r="V59" i="5"/>
  <c r="U59" i="5"/>
  <c r="T59" i="5"/>
  <c r="S59" i="5"/>
  <c r="R59" i="5"/>
  <c r="Q59" i="5"/>
  <c r="P59" i="5"/>
  <c r="V58" i="5"/>
  <c r="U58" i="5"/>
  <c r="T58" i="5"/>
  <c r="S58" i="5"/>
  <c r="R58" i="5"/>
  <c r="Q58" i="5"/>
  <c r="P58" i="5"/>
  <c r="V57" i="5"/>
  <c r="U57" i="5"/>
  <c r="T57" i="5"/>
  <c r="S57" i="5"/>
  <c r="R57" i="5"/>
  <c r="Q57" i="5"/>
  <c r="P57" i="5"/>
  <c r="V56" i="5"/>
  <c r="U56" i="5"/>
  <c r="T56" i="5"/>
  <c r="S56" i="5"/>
  <c r="R56" i="5"/>
  <c r="Q56" i="5"/>
  <c r="P56" i="5"/>
  <c r="V55" i="5"/>
  <c r="U55" i="5"/>
  <c r="T55" i="5"/>
  <c r="S55" i="5"/>
  <c r="R55" i="5"/>
  <c r="Q55" i="5"/>
  <c r="P55" i="5"/>
  <c r="V54" i="5"/>
  <c r="U54" i="5"/>
  <c r="T54" i="5"/>
  <c r="S54" i="5"/>
  <c r="R54" i="5"/>
  <c r="Q54" i="5"/>
  <c r="P54" i="5"/>
  <c r="V53" i="5"/>
  <c r="U53" i="5"/>
  <c r="T53" i="5"/>
  <c r="S53" i="5"/>
  <c r="R53" i="5"/>
  <c r="Q53" i="5"/>
  <c r="P53" i="5"/>
  <c r="V52" i="5"/>
  <c r="U52" i="5"/>
  <c r="T52" i="5"/>
  <c r="S52" i="5"/>
  <c r="R52" i="5"/>
  <c r="Q52" i="5"/>
  <c r="P52" i="5"/>
  <c r="V51" i="5"/>
  <c r="U51" i="5"/>
  <c r="T51" i="5"/>
  <c r="S51" i="5"/>
  <c r="R51" i="5"/>
  <c r="Q51" i="5"/>
  <c r="P51" i="5"/>
  <c r="V50" i="5"/>
  <c r="U50" i="5"/>
  <c r="T50" i="5"/>
  <c r="S50" i="5"/>
  <c r="R50" i="5"/>
  <c r="Q50" i="5"/>
  <c r="P50" i="5"/>
  <c r="V49" i="5"/>
  <c r="U49" i="5"/>
  <c r="T49" i="5"/>
  <c r="S49" i="5"/>
  <c r="R49" i="5"/>
  <c r="Q49" i="5"/>
  <c r="P49" i="5"/>
  <c r="V48" i="5"/>
  <c r="U48" i="5"/>
  <c r="T48" i="5"/>
  <c r="S48" i="5"/>
  <c r="R48" i="5"/>
  <c r="Q48" i="5"/>
  <c r="P48" i="5"/>
  <c r="V47" i="5"/>
  <c r="U47" i="5"/>
  <c r="T47" i="5"/>
  <c r="S47" i="5"/>
  <c r="R47" i="5"/>
  <c r="Q47" i="5"/>
  <c r="P47" i="5"/>
  <c r="V46" i="5"/>
  <c r="U46" i="5"/>
  <c r="T46" i="5"/>
  <c r="S46" i="5"/>
  <c r="R46" i="5"/>
  <c r="Q46" i="5"/>
  <c r="P46" i="5"/>
  <c r="V45" i="5"/>
  <c r="U45" i="5"/>
  <c r="T45" i="5"/>
  <c r="S45" i="5"/>
  <c r="R45" i="5"/>
  <c r="Q45" i="5"/>
  <c r="P45" i="5"/>
  <c r="V44" i="5"/>
  <c r="U44" i="5"/>
  <c r="T44" i="5"/>
  <c r="S44" i="5"/>
  <c r="R44" i="5"/>
  <c r="Q44" i="5"/>
  <c r="P44" i="5"/>
  <c r="V43" i="5"/>
  <c r="U43" i="5"/>
  <c r="T43" i="5"/>
  <c r="S43" i="5"/>
  <c r="R43" i="5"/>
  <c r="Q43" i="5"/>
  <c r="P43" i="5"/>
  <c r="V42" i="5"/>
  <c r="U42" i="5"/>
  <c r="T42" i="5"/>
  <c r="S42" i="5"/>
  <c r="R42" i="5"/>
  <c r="Q42" i="5"/>
  <c r="P42" i="5"/>
  <c r="V41" i="5"/>
  <c r="U41" i="5"/>
  <c r="T41" i="5"/>
  <c r="S41" i="5"/>
  <c r="R41" i="5"/>
  <c r="Q41" i="5"/>
  <c r="P41" i="5"/>
  <c r="V40" i="5"/>
  <c r="U40" i="5"/>
  <c r="T40" i="5"/>
  <c r="S40" i="5"/>
  <c r="R40" i="5"/>
  <c r="Q40" i="5"/>
  <c r="P40" i="5"/>
  <c r="V39" i="5"/>
  <c r="U39" i="5"/>
  <c r="T39" i="5"/>
  <c r="S39" i="5"/>
  <c r="R39" i="5"/>
  <c r="Q39" i="5"/>
  <c r="P39" i="5"/>
  <c r="V38" i="5"/>
  <c r="U38" i="5"/>
  <c r="T38" i="5"/>
  <c r="S38" i="5"/>
  <c r="R38" i="5"/>
  <c r="Q38" i="5"/>
  <c r="P38" i="5"/>
  <c r="V37" i="5"/>
  <c r="U37" i="5"/>
  <c r="T37" i="5"/>
  <c r="S37" i="5"/>
  <c r="R37" i="5"/>
  <c r="Q37" i="5"/>
  <c r="P37" i="5"/>
  <c r="V36" i="5"/>
  <c r="U36" i="5"/>
  <c r="T36" i="5"/>
  <c r="S36" i="5"/>
  <c r="R36" i="5"/>
  <c r="Q36" i="5"/>
  <c r="P36" i="5"/>
  <c r="V35" i="5"/>
  <c r="U35" i="5"/>
  <c r="T35" i="5"/>
  <c r="S35" i="5"/>
  <c r="R35" i="5"/>
  <c r="Q35" i="5"/>
  <c r="P35" i="5"/>
  <c r="V34" i="5"/>
  <c r="U34" i="5"/>
  <c r="T34" i="5"/>
  <c r="S34" i="5"/>
  <c r="R34" i="5"/>
  <c r="Q34" i="5"/>
  <c r="P34" i="5"/>
  <c r="V33" i="5"/>
  <c r="U33" i="5"/>
  <c r="T33" i="5"/>
  <c r="S33" i="5"/>
  <c r="R33" i="5"/>
  <c r="Q33" i="5"/>
  <c r="P33" i="5"/>
  <c r="V32" i="5"/>
  <c r="U32" i="5"/>
  <c r="T32" i="5"/>
  <c r="S32" i="5"/>
  <c r="R32" i="5"/>
  <c r="Q32" i="5"/>
  <c r="P32" i="5"/>
  <c r="V31" i="5"/>
  <c r="U31" i="5"/>
  <c r="T31" i="5"/>
  <c r="S31" i="5"/>
  <c r="R31" i="5"/>
  <c r="Q31" i="5"/>
  <c r="P31" i="5"/>
  <c r="V30" i="5"/>
  <c r="U30" i="5"/>
  <c r="T30" i="5"/>
  <c r="S30" i="5"/>
  <c r="R30" i="5"/>
  <c r="Q30" i="5"/>
  <c r="P30" i="5"/>
  <c r="V29" i="5"/>
  <c r="U29" i="5"/>
  <c r="T29" i="5"/>
  <c r="S29" i="5"/>
  <c r="R29" i="5"/>
  <c r="Q29" i="5"/>
  <c r="P29" i="5"/>
  <c r="V28" i="5"/>
  <c r="U28" i="5"/>
  <c r="T28" i="5"/>
  <c r="S28" i="5"/>
  <c r="R28" i="5"/>
  <c r="Q28" i="5"/>
  <c r="P28" i="5"/>
  <c r="V27" i="5"/>
  <c r="U27" i="5"/>
  <c r="T27" i="5"/>
  <c r="S27" i="5"/>
  <c r="R27" i="5"/>
  <c r="Q27" i="5"/>
  <c r="P27" i="5"/>
  <c r="V26" i="5"/>
  <c r="U26" i="5"/>
  <c r="T26" i="5"/>
  <c r="S26" i="5"/>
  <c r="R26" i="5"/>
  <c r="Q26" i="5"/>
  <c r="P26" i="5"/>
  <c r="V25" i="5"/>
  <c r="U25" i="5"/>
  <c r="T25" i="5"/>
  <c r="S25" i="5"/>
  <c r="R25" i="5"/>
  <c r="Q25" i="5"/>
  <c r="P25" i="5"/>
  <c r="V24" i="5"/>
  <c r="U24" i="5"/>
  <c r="T24" i="5"/>
  <c r="S24" i="5"/>
  <c r="R24" i="5"/>
  <c r="Q24" i="5"/>
  <c r="P24" i="5"/>
  <c r="V23" i="5"/>
  <c r="U23" i="5"/>
  <c r="T23" i="5"/>
  <c r="S23" i="5"/>
  <c r="R23" i="5"/>
  <c r="Q23" i="5"/>
  <c r="P23" i="5"/>
  <c r="V22" i="5"/>
  <c r="U22" i="5"/>
  <c r="T22" i="5"/>
  <c r="S22" i="5"/>
  <c r="R22" i="5"/>
  <c r="Q22" i="5"/>
  <c r="P22" i="5"/>
  <c r="V21" i="5"/>
  <c r="U21" i="5"/>
  <c r="T21" i="5"/>
  <c r="S21" i="5"/>
  <c r="R21" i="5"/>
  <c r="Q21" i="5"/>
  <c r="P21" i="5"/>
  <c r="V20" i="5"/>
  <c r="U20" i="5"/>
  <c r="T20" i="5"/>
  <c r="S20" i="5"/>
  <c r="R20" i="5"/>
  <c r="Q20" i="5"/>
  <c r="P20" i="5"/>
  <c r="V19" i="5"/>
  <c r="U19" i="5"/>
  <c r="T19" i="5"/>
  <c r="S19" i="5"/>
  <c r="R19" i="5"/>
  <c r="Q19" i="5"/>
  <c r="P19" i="5"/>
  <c r="V18" i="5"/>
  <c r="U18" i="5"/>
  <c r="T18" i="5"/>
  <c r="S18" i="5"/>
  <c r="R18" i="5"/>
  <c r="Q18" i="5"/>
  <c r="P18" i="5"/>
  <c r="V17" i="5"/>
  <c r="U17" i="5"/>
  <c r="T17" i="5"/>
  <c r="S17" i="5"/>
  <c r="R17" i="5"/>
  <c r="Q17" i="5"/>
  <c r="P17" i="5"/>
  <c r="V16" i="5"/>
  <c r="U16" i="5"/>
  <c r="T16" i="5"/>
  <c r="S16" i="5"/>
  <c r="R16" i="5"/>
  <c r="Q16" i="5"/>
  <c r="P16" i="5"/>
  <c r="V15" i="5"/>
  <c r="U15" i="5"/>
  <c r="T15" i="5"/>
  <c r="S15" i="5"/>
  <c r="R15" i="5"/>
  <c r="Q15" i="5"/>
  <c r="P15" i="5"/>
  <c r="V14" i="5"/>
  <c r="U14" i="5"/>
  <c r="T14" i="5"/>
  <c r="S14" i="5"/>
  <c r="R14" i="5"/>
  <c r="Q14" i="5"/>
  <c r="P14" i="5"/>
  <c r="V13" i="5"/>
  <c r="U13" i="5"/>
  <c r="T13" i="5"/>
  <c r="S13" i="5"/>
  <c r="R13" i="5"/>
  <c r="Q13" i="5"/>
  <c r="P13" i="5"/>
  <c r="V12" i="5"/>
  <c r="U12" i="5"/>
  <c r="T12" i="5"/>
  <c r="S12" i="5"/>
  <c r="R12" i="5"/>
  <c r="Q12" i="5"/>
  <c r="P12" i="5"/>
  <c r="V11" i="5"/>
  <c r="U11" i="5"/>
  <c r="T11" i="5"/>
  <c r="S11" i="5"/>
  <c r="R11" i="5"/>
  <c r="Q11" i="5"/>
  <c r="P11" i="5"/>
  <c r="V10" i="5"/>
  <c r="U10" i="5"/>
  <c r="T10" i="5"/>
  <c r="S10" i="5"/>
  <c r="R10" i="5"/>
  <c r="Q10" i="5"/>
  <c r="P10" i="5"/>
  <c r="V9" i="5"/>
  <c r="U9" i="5"/>
  <c r="T9" i="5"/>
  <c r="S9" i="5"/>
  <c r="R9" i="5"/>
  <c r="Q9" i="5"/>
  <c r="P9" i="5"/>
  <c r="V8" i="5"/>
  <c r="U8" i="5"/>
  <c r="T8" i="5"/>
  <c r="S8" i="5"/>
  <c r="R8" i="5"/>
  <c r="Q8" i="5"/>
  <c r="P8" i="5"/>
  <c r="V7" i="5"/>
  <c r="U7" i="5"/>
  <c r="T7" i="5"/>
  <c r="S7" i="5"/>
  <c r="R7" i="5"/>
  <c r="Q7" i="5"/>
  <c r="P7" i="5"/>
  <c r="V6" i="5"/>
  <c r="U6" i="5"/>
  <c r="T6" i="5"/>
  <c r="S6" i="5"/>
  <c r="R6" i="5"/>
  <c r="Q6" i="5"/>
  <c r="P6" i="5"/>
  <c r="V5" i="5"/>
  <c r="U5" i="5"/>
  <c r="T5" i="5"/>
  <c r="S5" i="5"/>
  <c r="R5" i="5"/>
  <c r="Q5" i="5"/>
  <c r="P5" i="5"/>
  <c r="V4" i="5"/>
  <c r="U4" i="5"/>
  <c r="T4" i="5"/>
  <c r="S4" i="5"/>
  <c r="R4" i="5"/>
  <c r="Q4" i="5"/>
  <c r="P4" i="5"/>
  <c r="V3" i="5"/>
  <c r="U3" i="5"/>
  <c r="T3" i="5"/>
  <c r="S3" i="5"/>
  <c r="R3" i="5"/>
  <c r="Q3" i="5"/>
  <c r="P3" i="5"/>
  <c r="V2" i="5"/>
  <c r="U2" i="5"/>
  <c r="T2" i="5"/>
  <c r="S2" i="5"/>
  <c r="R2" i="5"/>
  <c r="Q2" i="5"/>
  <c r="P2" i="5"/>
  <c r="T2" i="1" l="1"/>
  <c r="S2" i="1"/>
  <c r="R2" i="1"/>
  <c r="Q2" i="1"/>
  <c r="P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BD9" i="3"/>
  <c r="BD17" i="3"/>
  <c r="BD25" i="3"/>
  <c r="BD33" i="3"/>
  <c r="BD41" i="3"/>
  <c r="BD49" i="3"/>
  <c r="BD57" i="3"/>
  <c r="BD65" i="3"/>
  <c r="BD73" i="3"/>
  <c r="BD81" i="3"/>
  <c r="BD89" i="3"/>
  <c r="BD97" i="3"/>
  <c r="BD105" i="3"/>
  <c r="BD113" i="3"/>
  <c r="BD121" i="3"/>
  <c r="BD129" i="3"/>
  <c r="BD137" i="3"/>
  <c r="BD145" i="3"/>
  <c r="BD153" i="3"/>
  <c r="BD161" i="3"/>
  <c r="BD169" i="3"/>
  <c r="BD177" i="3"/>
  <c r="BD185" i="3"/>
  <c r="BD193" i="3"/>
  <c r="BD201" i="3"/>
  <c r="BD209" i="3"/>
  <c r="BD43" i="2"/>
  <c r="BD44" i="2"/>
  <c r="BD69" i="2"/>
  <c r="BD96" i="2"/>
  <c r="BD97" i="2"/>
  <c r="BD123" i="2"/>
  <c r="BF123" i="2" s="1"/>
  <c r="BD124" i="2"/>
  <c r="BD150" i="2"/>
  <c r="BD176" i="2"/>
  <c r="BD177" i="2"/>
  <c r="BD201" i="2"/>
  <c r="BD202" i="2"/>
  <c r="BD226" i="2"/>
  <c r="BD250" i="2"/>
  <c r="BD273" i="2"/>
  <c r="BD295" i="2"/>
  <c r="BD296" i="2"/>
  <c r="BD315" i="2"/>
  <c r="BD331" i="2"/>
  <c r="BD344" i="2"/>
  <c r="BD20" i="2"/>
  <c r="BD21" i="2"/>
  <c r="BD45" i="2"/>
  <c r="BD70" i="2"/>
  <c r="BD71" i="2"/>
  <c r="BD98" i="2"/>
  <c r="BD125" i="2"/>
  <c r="BD151" i="2"/>
  <c r="BD178" i="2"/>
  <c r="BD203" i="2"/>
  <c r="BD227" i="2"/>
  <c r="BD251" i="2"/>
  <c r="BD274" i="2"/>
  <c r="BD297" i="2"/>
  <c r="BD316" i="2"/>
  <c r="BD317" i="2"/>
  <c r="BD332" i="2"/>
  <c r="BD345" i="2"/>
  <c r="BD355" i="2"/>
  <c r="BD356" i="2"/>
  <c r="BD364" i="2"/>
  <c r="BD22" i="2"/>
  <c r="BD46" i="2"/>
  <c r="BD47" i="2"/>
  <c r="BD72" i="2"/>
  <c r="BD99" i="2"/>
  <c r="BD100" i="2"/>
  <c r="BD126" i="2"/>
  <c r="BD152" i="2"/>
  <c r="BD179" i="2"/>
  <c r="BD204" i="2"/>
  <c r="BD228" i="2"/>
  <c r="BD229" i="2"/>
  <c r="BD252" i="2"/>
  <c r="BD275" i="2"/>
  <c r="BD276" i="2"/>
  <c r="BD298" i="2"/>
  <c r="BD318" i="2"/>
  <c r="BD333" i="2"/>
  <c r="BD346" i="2"/>
  <c r="BD357" i="2"/>
  <c r="BD365" i="2"/>
  <c r="BD2" i="2"/>
  <c r="BH2" i="2" s="1"/>
  <c r="BI2" i="2" s="1"/>
  <c r="BD23" i="2"/>
  <c r="BD24" i="2"/>
  <c r="BD48" i="2"/>
  <c r="BD73" i="2"/>
  <c r="BD74" i="2"/>
  <c r="BD101" i="2"/>
  <c r="BD127" i="2"/>
  <c r="BD153" i="2"/>
  <c r="BD154" i="2"/>
  <c r="BD180" i="2"/>
  <c r="BD205" i="2"/>
  <c r="BD230" i="2"/>
  <c r="BD253" i="2"/>
  <c r="BD254" i="2"/>
  <c r="BD277" i="2"/>
  <c r="BD299" i="2"/>
  <c r="BD319" i="2"/>
  <c r="BD334" i="2"/>
  <c r="BD347" i="2"/>
  <c r="BD358" i="2"/>
  <c r="BD359" i="2"/>
  <c r="BD366" i="2"/>
  <c r="BD3" i="2"/>
  <c r="BD4" i="2"/>
  <c r="BD25" i="2"/>
  <c r="BD49" i="2"/>
  <c r="BD102" i="2"/>
  <c r="BD128" i="2"/>
  <c r="BD129" i="2"/>
  <c r="BD155" i="2"/>
  <c r="BD181" i="2"/>
  <c r="BD206" i="2"/>
  <c r="BD231" i="2"/>
  <c r="BD255" i="2"/>
  <c r="BD278" i="2"/>
  <c r="BD300" i="2"/>
  <c r="BD320" i="2"/>
  <c r="BD335" i="2"/>
  <c r="BD336" i="2"/>
  <c r="BD348" i="2"/>
  <c r="BD349" i="2"/>
  <c r="BD367" i="2"/>
  <c r="BD5" i="2"/>
  <c r="BD26" i="2"/>
  <c r="BD50" i="2"/>
  <c r="BD75" i="2"/>
  <c r="BD76" i="2"/>
  <c r="BD103" i="2"/>
  <c r="BD130" i="2"/>
  <c r="BD156" i="2"/>
  <c r="BD182" i="2"/>
  <c r="BD207" i="2"/>
  <c r="BD208" i="2"/>
  <c r="BD232" i="2"/>
  <c r="BD256" i="2"/>
  <c r="BD279" i="2"/>
  <c r="BD301" i="2"/>
  <c r="BD302" i="2"/>
  <c r="BD321" i="2"/>
  <c r="BD322" i="2"/>
  <c r="BD337" i="2"/>
  <c r="BD360" i="2"/>
  <c r="BD361" i="2"/>
  <c r="BD368" i="2"/>
  <c r="BD369" i="2"/>
  <c r="BD6" i="2"/>
  <c r="BD27" i="2"/>
  <c r="BD51" i="2"/>
  <c r="BD77" i="2"/>
  <c r="BD104" i="2"/>
  <c r="BD105" i="2"/>
  <c r="BD131" i="2"/>
  <c r="BD157" i="2"/>
  <c r="BD158" i="2"/>
  <c r="BD183" i="2"/>
  <c r="BD184" i="2"/>
  <c r="BD209" i="2"/>
  <c r="BD233" i="2"/>
  <c r="BD234" i="2"/>
  <c r="BD257" i="2"/>
  <c r="BD258" i="2"/>
  <c r="BD280" i="2"/>
  <c r="BD281" i="2"/>
  <c r="BD303" i="2"/>
  <c r="BD323" i="2"/>
  <c r="BD338" i="2"/>
  <c r="BD350" i="2"/>
  <c r="BD351" i="2"/>
  <c r="BD362" i="2"/>
  <c r="BD370" i="2"/>
  <c r="BD7" i="2"/>
  <c r="BD28" i="2"/>
  <c r="BD52" i="2"/>
  <c r="BD53" i="2"/>
  <c r="BD78" i="2"/>
  <c r="BD106" i="2"/>
  <c r="BD132" i="2"/>
  <c r="BD133" i="2"/>
  <c r="BD159" i="2"/>
  <c r="BD185" i="2"/>
  <c r="BD210" i="2"/>
  <c r="BD235" i="2"/>
  <c r="BD304" i="2"/>
  <c r="BD324" i="2"/>
  <c r="BD339" i="2"/>
  <c r="BD340" i="2"/>
  <c r="BD352" i="2"/>
  <c r="BD363" i="2"/>
  <c r="BD8" i="2"/>
  <c r="BD9" i="2"/>
  <c r="BD29" i="2"/>
  <c r="BD30" i="2"/>
  <c r="BD54" i="2"/>
  <c r="BD79" i="2"/>
  <c r="BD80" i="2"/>
  <c r="BD107" i="2"/>
  <c r="BD134" i="2"/>
  <c r="BD160" i="2"/>
  <c r="BD186" i="2"/>
  <c r="BD211" i="2"/>
  <c r="BD236" i="2"/>
  <c r="BD259" i="2"/>
  <c r="BD260" i="2"/>
  <c r="BD282" i="2"/>
  <c r="BD283" i="2"/>
  <c r="BD305" i="2"/>
  <c r="BD306" i="2"/>
  <c r="BD325" i="2"/>
  <c r="BD353" i="2"/>
  <c r="BD354" i="2"/>
  <c r="BD10" i="2"/>
  <c r="BD31" i="2"/>
  <c r="BD55" i="2"/>
  <c r="BD81" i="2"/>
  <c r="BD108" i="2"/>
  <c r="BD135" i="2"/>
  <c r="BD161" i="2"/>
  <c r="BD187" i="2"/>
  <c r="BD212" i="2"/>
  <c r="BD213" i="2"/>
  <c r="BD237" i="2"/>
  <c r="BD261" i="2"/>
  <c r="BD284" i="2"/>
  <c r="BD326" i="2"/>
  <c r="BD327" i="2"/>
  <c r="BD341" i="2"/>
  <c r="BD342" i="2"/>
  <c r="BD11" i="2"/>
  <c r="BD32" i="2"/>
  <c r="BD56" i="2"/>
  <c r="BD57" i="2"/>
  <c r="BD82" i="2"/>
  <c r="BD109" i="2"/>
  <c r="BD136" i="2"/>
  <c r="BD162" i="2"/>
  <c r="BD188" i="2"/>
  <c r="BD189" i="2"/>
  <c r="BD214" i="2"/>
  <c r="BD238" i="2"/>
  <c r="BD239" i="2"/>
  <c r="BD262" i="2"/>
  <c r="BD263" i="2"/>
  <c r="BD285" i="2"/>
  <c r="BD286" i="2"/>
  <c r="BD307" i="2"/>
  <c r="BD308" i="2"/>
  <c r="BD328" i="2"/>
  <c r="BD343" i="2"/>
  <c r="BD12" i="2"/>
  <c r="BD13" i="2"/>
  <c r="BD33" i="2"/>
  <c r="BD34" i="2"/>
  <c r="BD58" i="2"/>
  <c r="BD83" i="2"/>
  <c r="BD110" i="2"/>
  <c r="BD137" i="2"/>
  <c r="BD138" i="2"/>
  <c r="BD163" i="2"/>
  <c r="BD164" i="2"/>
  <c r="BD190" i="2"/>
  <c r="BD215" i="2"/>
  <c r="BD216" i="2"/>
  <c r="BD240" i="2"/>
  <c r="BD241" i="2"/>
  <c r="BD264" i="2"/>
  <c r="BD287" i="2"/>
  <c r="BD309" i="2"/>
  <c r="BD310" i="2"/>
  <c r="BD329" i="2"/>
  <c r="BD14" i="2"/>
  <c r="BD35" i="2"/>
  <c r="BD59" i="2"/>
  <c r="BD84" i="2"/>
  <c r="BD85" i="2"/>
  <c r="BD111" i="2"/>
  <c r="BD112" i="2"/>
  <c r="BD139" i="2"/>
  <c r="BD165" i="2"/>
  <c r="BD166" i="2"/>
  <c r="BD191" i="2"/>
  <c r="BD192" i="2"/>
  <c r="BD217" i="2"/>
  <c r="BD242" i="2"/>
  <c r="BD265" i="2"/>
  <c r="BD288" i="2"/>
  <c r="BD311" i="2"/>
  <c r="BD330" i="2"/>
  <c r="BD36" i="2"/>
  <c r="BD37" i="2"/>
  <c r="BD60" i="2"/>
  <c r="BD61" i="2"/>
  <c r="BD86" i="2"/>
  <c r="BD113" i="2"/>
  <c r="BD140" i="2"/>
  <c r="BD141" i="2"/>
  <c r="BD167" i="2"/>
  <c r="BD193" i="2"/>
  <c r="BD218" i="2"/>
  <c r="BD243" i="2"/>
  <c r="BD266" i="2"/>
  <c r="BD267" i="2"/>
  <c r="BD289" i="2"/>
  <c r="BD290" i="2"/>
  <c r="BD312" i="2"/>
  <c r="BD313" i="2"/>
  <c r="BD15" i="2"/>
  <c r="BD16" i="2"/>
  <c r="BD38" i="2"/>
  <c r="BD62" i="2"/>
  <c r="BD63" i="2"/>
  <c r="BD87" i="2"/>
  <c r="BD88" i="2"/>
  <c r="BD114" i="2"/>
  <c r="BD115" i="2"/>
  <c r="BD142" i="2"/>
  <c r="BD168" i="2"/>
  <c r="BD194" i="2"/>
  <c r="BD219" i="2"/>
  <c r="BD220" i="2"/>
  <c r="BD244" i="2"/>
  <c r="BD245" i="2"/>
  <c r="BD268" i="2"/>
  <c r="BD291" i="2"/>
  <c r="BD314" i="2"/>
  <c r="BD17" i="2"/>
  <c r="BD39" i="2"/>
  <c r="BD40" i="2"/>
  <c r="BD64" i="2"/>
  <c r="BD89" i="2"/>
  <c r="BD116" i="2"/>
  <c r="BD117" i="2"/>
  <c r="BD143" i="2"/>
  <c r="BD169" i="2"/>
  <c r="BD170" i="2"/>
  <c r="BD195" i="2"/>
  <c r="BD196" i="2"/>
  <c r="BD221" i="2"/>
  <c r="BD246" i="2"/>
  <c r="BD269" i="2"/>
  <c r="BD270" i="2"/>
  <c r="BD292" i="2"/>
  <c r="BD293" i="2"/>
  <c r="BD18" i="2"/>
  <c r="BD41" i="2"/>
  <c r="BD65" i="2"/>
  <c r="BD90" i="2"/>
  <c r="BD91" i="2"/>
  <c r="BD118" i="2"/>
  <c r="BD144" i="2"/>
  <c r="BD145" i="2"/>
  <c r="BD171" i="2"/>
  <c r="BD197" i="2"/>
  <c r="BD222" i="2"/>
  <c r="BD223" i="2"/>
  <c r="BD247" i="2"/>
  <c r="BD248" i="2"/>
  <c r="BD271" i="2"/>
  <c r="BD294" i="2"/>
  <c r="BD42" i="2"/>
  <c r="BD66" i="2"/>
  <c r="BD67" i="2"/>
  <c r="BD92" i="2"/>
  <c r="BD119" i="2"/>
  <c r="BD146" i="2"/>
  <c r="BD172" i="2"/>
  <c r="BD173" i="2"/>
  <c r="BD198" i="2"/>
  <c r="BD199" i="2"/>
  <c r="BD224" i="2"/>
  <c r="BD249" i="2"/>
  <c r="BD272" i="2"/>
  <c r="BD68" i="2"/>
  <c r="BD93" i="2"/>
  <c r="BD120" i="2"/>
  <c r="BD121" i="2"/>
  <c r="BD147" i="2"/>
  <c r="BD148" i="2"/>
  <c r="BD174" i="2"/>
  <c r="BD200" i="2"/>
  <c r="BD225" i="2"/>
  <c r="BD94" i="2"/>
  <c r="BD95" i="2"/>
  <c r="BD122" i="2"/>
  <c r="BD149" i="2"/>
  <c r="BD175" i="2"/>
  <c r="BD19" i="2"/>
  <c r="AX43" i="2"/>
  <c r="AX44" i="2"/>
  <c r="AX69" i="2"/>
  <c r="AX96" i="2"/>
  <c r="AX97" i="2"/>
  <c r="AX123" i="2"/>
  <c r="AX124" i="2"/>
  <c r="AX150" i="2"/>
  <c r="AX176" i="2"/>
  <c r="AX177" i="2"/>
  <c r="AX201" i="2"/>
  <c r="AX202" i="2"/>
  <c r="AX226" i="2"/>
  <c r="AX250" i="2"/>
  <c r="AX273" i="2"/>
  <c r="AX295" i="2"/>
  <c r="AX296" i="2"/>
  <c r="AX315" i="2"/>
  <c r="AX331" i="2"/>
  <c r="AX344" i="2"/>
  <c r="AX20" i="2"/>
  <c r="AX21" i="2"/>
  <c r="AX45" i="2"/>
  <c r="AX70" i="2"/>
  <c r="AX71" i="2"/>
  <c r="AX98" i="2"/>
  <c r="AX125" i="2"/>
  <c r="AX151" i="2"/>
  <c r="AX178" i="2"/>
  <c r="AX203" i="2"/>
  <c r="AX227" i="2"/>
  <c r="AX251" i="2"/>
  <c r="AX274" i="2"/>
  <c r="AX297" i="2"/>
  <c r="AX316" i="2"/>
  <c r="AX317" i="2"/>
  <c r="AX332" i="2"/>
  <c r="AX345" i="2"/>
  <c r="AX355" i="2"/>
  <c r="AX356" i="2"/>
  <c r="AX364" i="2"/>
  <c r="AX22" i="2"/>
  <c r="AX46" i="2"/>
  <c r="AX47" i="2"/>
  <c r="AX72" i="2"/>
  <c r="AX99" i="2"/>
  <c r="AX100" i="2"/>
  <c r="AX126" i="2"/>
  <c r="AX152" i="2"/>
  <c r="AX179" i="2"/>
  <c r="AX204" i="2"/>
  <c r="AX228" i="2"/>
  <c r="AX229" i="2"/>
  <c r="AX252" i="2"/>
  <c r="AX275" i="2"/>
  <c r="AX276" i="2"/>
  <c r="AX298" i="2"/>
  <c r="AX318" i="2"/>
  <c r="AX333" i="2"/>
  <c r="AX346" i="2"/>
  <c r="AX357" i="2"/>
  <c r="AX365" i="2"/>
  <c r="AX2" i="2"/>
  <c r="AX23" i="2"/>
  <c r="AX24" i="2"/>
  <c r="AX48" i="2"/>
  <c r="AX73" i="2"/>
  <c r="AX74" i="2"/>
  <c r="AX101" i="2"/>
  <c r="AX127" i="2"/>
  <c r="AX153" i="2"/>
  <c r="AX154" i="2"/>
  <c r="AX180" i="2"/>
  <c r="AX205" i="2"/>
  <c r="AX230" i="2"/>
  <c r="AX253" i="2"/>
  <c r="AX254" i="2"/>
  <c r="AX277" i="2"/>
  <c r="AX299" i="2"/>
  <c r="AX319" i="2"/>
  <c r="AX334" i="2"/>
  <c r="AX347" i="2"/>
  <c r="AX358" i="2"/>
  <c r="AX359" i="2"/>
  <c r="AX366" i="2"/>
  <c r="AX3" i="2"/>
  <c r="AX4" i="2"/>
  <c r="AX25" i="2"/>
  <c r="AX49" i="2"/>
  <c r="AX102" i="2"/>
  <c r="AX128" i="2"/>
  <c r="AX129" i="2"/>
  <c r="AX155" i="2"/>
  <c r="AX181" i="2"/>
  <c r="AX206" i="2"/>
  <c r="AX231" i="2"/>
  <c r="AX255" i="2"/>
  <c r="AX278" i="2"/>
  <c r="AX300" i="2"/>
  <c r="AX320" i="2"/>
  <c r="AX335" i="2"/>
  <c r="AX336" i="2"/>
  <c r="AX348" i="2"/>
  <c r="AX349" i="2"/>
  <c r="AX367" i="2"/>
  <c r="AX5" i="2"/>
  <c r="AX26" i="2"/>
  <c r="AX50" i="2"/>
  <c r="AX75" i="2"/>
  <c r="AX76" i="2"/>
  <c r="AX103" i="2"/>
  <c r="AX130" i="2"/>
  <c r="AX156" i="2"/>
  <c r="AX182" i="2"/>
  <c r="AX207" i="2"/>
  <c r="AX208" i="2"/>
  <c r="AX232" i="2"/>
  <c r="AX256" i="2"/>
  <c r="AX279" i="2"/>
  <c r="AX301" i="2"/>
  <c r="AX302" i="2"/>
  <c r="AX321" i="2"/>
  <c r="AX322" i="2"/>
  <c r="AX337" i="2"/>
  <c r="AX360" i="2"/>
  <c r="AX361" i="2"/>
  <c r="AX368" i="2"/>
  <c r="AX369" i="2"/>
  <c r="AX6" i="2"/>
  <c r="AX27" i="2"/>
  <c r="AX51" i="2"/>
  <c r="AX77" i="2"/>
  <c r="AX104" i="2"/>
  <c r="AX105" i="2"/>
  <c r="AX131" i="2"/>
  <c r="AX157" i="2"/>
  <c r="AX158" i="2"/>
  <c r="AX183" i="2"/>
  <c r="AX184" i="2"/>
  <c r="AX209" i="2"/>
  <c r="AX233" i="2"/>
  <c r="AX234" i="2"/>
  <c r="AX257" i="2"/>
  <c r="AX258" i="2"/>
  <c r="AX280" i="2"/>
  <c r="AX281" i="2"/>
  <c r="AX303" i="2"/>
  <c r="AX323" i="2"/>
  <c r="AX338" i="2"/>
  <c r="AX350" i="2"/>
  <c r="AX351" i="2"/>
  <c r="AX362" i="2"/>
  <c r="AX370" i="2"/>
  <c r="AX7" i="2"/>
  <c r="AX28" i="2"/>
  <c r="AX52" i="2"/>
  <c r="AX53" i="2"/>
  <c r="AX78" i="2"/>
  <c r="AX106" i="2"/>
  <c r="AX132" i="2"/>
  <c r="AX133" i="2"/>
  <c r="AX159" i="2"/>
  <c r="AX185" i="2"/>
  <c r="AX210" i="2"/>
  <c r="AX235" i="2"/>
  <c r="AX304" i="2"/>
  <c r="AX324" i="2"/>
  <c r="AX339" i="2"/>
  <c r="AX340" i="2"/>
  <c r="AX352" i="2"/>
  <c r="AX363" i="2"/>
  <c r="AX8" i="2"/>
  <c r="AX9" i="2"/>
  <c r="AX29" i="2"/>
  <c r="AX30" i="2"/>
  <c r="AX54" i="2"/>
  <c r="AX79" i="2"/>
  <c r="AX80" i="2"/>
  <c r="AX107" i="2"/>
  <c r="AX134" i="2"/>
  <c r="AX160" i="2"/>
  <c r="AX186" i="2"/>
  <c r="AX211" i="2"/>
  <c r="AX236" i="2"/>
  <c r="AX259" i="2"/>
  <c r="AX260" i="2"/>
  <c r="AX282" i="2"/>
  <c r="AX283" i="2"/>
  <c r="AX305" i="2"/>
  <c r="AX306" i="2"/>
  <c r="AX325" i="2"/>
  <c r="AX353" i="2"/>
  <c r="AX354" i="2"/>
  <c r="AX10" i="2"/>
  <c r="AX31" i="2"/>
  <c r="AX55" i="2"/>
  <c r="AX81" i="2"/>
  <c r="AX108" i="2"/>
  <c r="AX135" i="2"/>
  <c r="AX161" i="2"/>
  <c r="AX187" i="2"/>
  <c r="AX212" i="2"/>
  <c r="AX213" i="2"/>
  <c r="AX237" i="2"/>
  <c r="AX261" i="2"/>
  <c r="AX284" i="2"/>
  <c r="AX326" i="2"/>
  <c r="AX327" i="2"/>
  <c r="AX341" i="2"/>
  <c r="AX342" i="2"/>
  <c r="AX11" i="2"/>
  <c r="AX32" i="2"/>
  <c r="AX56" i="2"/>
  <c r="AX57" i="2"/>
  <c r="AX82" i="2"/>
  <c r="AX109" i="2"/>
  <c r="AX136" i="2"/>
  <c r="AX162" i="2"/>
  <c r="AX188" i="2"/>
  <c r="AX189" i="2"/>
  <c r="AX214" i="2"/>
  <c r="AX238" i="2"/>
  <c r="AX239" i="2"/>
  <c r="AX262" i="2"/>
  <c r="AX263" i="2"/>
  <c r="AX285" i="2"/>
  <c r="AX286" i="2"/>
  <c r="AX307" i="2"/>
  <c r="AX308" i="2"/>
  <c r="AX328" i="2"/>
  <c r="AX343" i="2"/>
  <c r="AX12" i="2"/>
  <c r="AX13" i="2"/>
  <c r="AX33" i="2"/>
  <c r="AX34" i="2"/>
  <c r="AX58" i="2"/>
  <c r="AX83" i="2"/>
  <c r="AX110" i="2"/>
  <c r="AX137" i="2"/>
  <c r="AX138" i="2"/>
  <c r="AX163" i="2"/>
  <c r="AX164" i="2"/>
  <c r="AX190" i="2"/>
  <c r="AX215" i="2"/>
  <c r="AX216" i="2"/>
  <c r="AX240" i="2"/>
  <c r="AX241" i="2"/>
  <c r="AX264" i="2"/>
  <c r="AX287" i="2"/>
  <c r="AX309" i="2"/>
  <c r="AX310" i="2"/>
  <c r="AX329" i="2"/>
  <c r="AX14" i="2"/>
  <c r="AX35" i="2"/>
  <c r="AX59" i="2"/>
  <c r="AX84" i="2"/>
  <c r="AX85" i="2"/>
  <c r="AX111" i="2"/>
  <c r="AX112" i="2"/>
  <c r="AX139" i="2"/>
  <c r="AX165" i="2"/>
  <c r="AX166" i="2"/>
  <c r="AX191" i="2"/>
  <c r="AX192" i="2"/>
  <c r="AX217" i="2"/>
  <c r="AX242" i="2"/>
  <c r="AX265" i="2"/>
  <c r="AX288" i="2"/>
  <c r="AX311" i="2"/>
  <c r="AX330" i="2"/>
  <c r="AX36" i="2"/>
  <c r="AX37" i="2"/>
  <c r="AX60" i="2"/>
  <c r="AX61" i="2"/>
  <c r="AX86" i="2"/>
  <c r="AX113" i="2"/>
  <c r="AX140" i="2"/>
  <c r="AX141" i="2"/>
  <c r="AX167" i="2"/>
  <c r="AX193" i="2"/>
  <c r="AX218" i="2"/>
  <c r="AX243" i="2"/>
  <c r="AX266" i="2"/>
  <c r="AX267" i="2"/>
  <c r="AX289" i="2"/>
  <c r="AX290" i="2"/>
  <c r="AX312" i="2"/>
  <c r="AX313" i="2"/>
  <c r="AX15" i="2"/>
  <c r="AX16" i="2"/>
  <c r="AX38" i="2"/>
  <c r="AX62" i="2"/>
  <c r="AX63" i="2"/>
  <c r="AX87" i="2"/>
  <c r="AX88" i="2"/>
  <c r="AX114" i="2"/>
  <c r="AX115" i="2"/>
  <c r="AX142" i="2"/>
  <c r="AX168" i="2"/>
  <c r="AX194" i="2"/>
  <c r="AX219" i="2"/>
  <c r="AX220" i="2"/>
  <c r="AX244" i="2"/>
  <c r="AX245" i="2"/>
  <c r="AX268" i="2"/>
  <c r="AX291" i="2"/>
  <c r="AX314" i="2"/>
  <c r="AX17" i="2"/>
  <c r="AX39" i="2"/>
  <c r="AX40" i="2"/>
  <c r="AX64" i="2"/>
  <c r="AX89" i="2"/>
  <c r="AX116" i="2"/>
  <c r="AX117" i="2"/>
  <c r="AX143" i="2"/>
  <c r="AX169" i="2"/>
  <c r="AX170" i="2"/>
  <c r="AX195" i="2"/>
  <c r="AX196" i="2"/>
  <c r="AX221" i="2"/>
  <c r="AX246" i="2"/>
  <c r="AX269" i="2"/>
  <c r="AX270" i="2"/>
  <c r="AX292" i="2"/>
  <c r="AX293" i="2"/>
  <c r="AX18" i="2"/>
  <c r="AX41" i="2"/>
  <c r="AX65" i="2"/>
  <c r="AX90" i="2"/>
  <c r="AX91" i="2"/>
  <c r="AX118" i="2"/>
  <c r="AX144" i="2"/>
  <c r="AX145" i="2"/>
  <c r="AX171" i="2"/>
  <c r="AX197" i="2"/>
  <c r="AX222" i="2"/>
  <c r="AX223" i="2"/>
  <c r="AX247" i="2"/>
  <c r="AX248" i="2"/>
  <c r="AX271" i="2"/>
  <c r="AX294" i="2"/>
  <c r="AX42" i="2"/>
  <c r="AX66" i="2"/>
  <c r="AX67" i="2"/>
  <c r="AX92" i="2"/>
  <c r="AX119" i="2"/>
  <c r="AX146" i="2"/>
  <c r="AX172" i="2"/>
  <c r="AX173" i="2"/>
  <c r="AX198" i="2"/>
  <c r="AX199" i="2"/>
  <c r="AX224" i="2"/>
  <c r="AX249" i="2"/>
  <c r="AX272" i="2"/>
  <c r="AX68" i="2"/>
  <c r="AX93" i="2"/>
  <c r="AX120" i="2"/>
  <c r="AX121" i="2"/>
  <c r="AX147" i="2"/>
  <c r="AX148" i="2"/>
  <c r="AX174" i="2"/>
  <c r="AX200" i="2"/>
  <c r="AX225" i="2"/>
  <c r="AX94" i="2"/>
  <c r="AX95" i="2"/>
  <c r="AX122" i="2"/>
  <c r="AX149" i="2"/>
  <c r="AX175" i="2"/>
  <c r="AX19" i="2"/>
  <c r="AR43" i="2"/>
  <c r="AR44" i="2"/>
  <c r="AR69" i="2"/>
  <c r="AR96" i="2"/>
  <c r="AR97" i="2"/>
  <c r="AR123" i="2"/>
  <c r="AR124" i="2"/>
  <c r="AR150" i="2"/>
  <c r="AR176" i="2"/>
  <c r="AR177" i="2"/>
  <c r="AR201" i="2"/>
  <c r="AR202" i="2"/>
  <c r="AR226" i="2"/>
  <c r="AR250" i="2"/>
  <c r="AR273" i="2"/>
  <c r="AR295" i="2"/>
  <c r="AR296" i="2"/>
  <c r="AR315" i="2"/>
  <c r="AR331" i="2"/>
  <c r="AR344" i="2"/>
  <c r="AR20" i="2"/>
  <c r="AR21" i="2"/>
  <c r="AR45" i="2"/>
  <c r="AR70" i="2"/>
  <c r="AR71" i="2"/>
  <c r="AR98" i="2"/>
  <c r="AR125" i="2"/>
  <c r="AR151" i="2"/>
  <c r="AR178" i="2"/>
  <c r="AR203" i="2"/>
  <c r="AR227" i="2"/>
  <c r="AR251" i="2"/>
  <c r="AR274" i="2"/>
  <c r="AR297" i="2"/>
  <c r="AR316" i="2"/>
  <c r="AR317" i="2"/>
  <c r="AR332" i="2"/>
  <c r="AR345" i="2"/>
  <c r="AR355" i="2"/>
  <c r="AR356" i="2"/>
  <c r="AR364" i="2"/>
  <c r="AR22" i="2"/>
  <c r="AR46" i="2"/>
  <c r="AR47" i="2"/>
  <c r="AR72" i="2"/>
  <c r="AR99" i="2"/>
  <c r="AR100" i="2"/>
  <c r="AR126" i="2"/>
  <c r="AR152" i="2"/>
  <c r="AR179" i="2"/>
  <c r="AR204" i="2"/>
  <c r="AR228" i="2"/>
  <c r="AR229" i="2"/>
  <c r="AR252" i="2"/>
  <c r="AR275" i="2"/>
  <c r="AR276" i="2"/>
  <c r="AR298" i="2"/>
  <c r="AR318" i="2"/>
  <c r="AR333" i="2"/>
  <c r="AR346" i="2"/>
  <c r="AR357" i="2"/>
  <c r="AR365" i="2"/>
  <c r="AR2" i="2"/>
  <c r="AR23" i="2"/>
  <c r="AR24" i="2"/>
  <c r="AR48" i="2"/>
  <c r="AR73" i="2"/>
  <c r="AR74" i="2"/>
  <c r="AR101" i="2"/>
  <c r="AR127" i="2"/>
  <c r="AR153" i="2"/>
  <c r="AR154" i="2"/>
  <c r="AR180" i="2"/>
  <c r="AR205" i="2"/>
  <c r="AR230" i="2"/>
  <c r="AR253" i="2"/>
  <c r="AR254" i="2"/>
  <c r="AR277" i="2"/>
  <c r="AR299" i="2"/>
  <c r="AR319" i="2"/>
  <c r="AR334" i="2"/>
  <c r="AR347" i="2"/>
  <c r="AR358" i="2"/>
  <c r="AR359" i="2"/>
  <c r="AR366" i="2"/>
  <c r="AR3" i="2"/>
  <c r="AR4" i="2"/>
  <c r="AR25" i="2"/>
  <c r="AR49" i="2"/>
  <c r="AR102" i="2"/>
  <c r="AR128" i="2"/>
  <c r="AR129" i="2"/>
  <c r="AR155" i="2"/>
  <c r="AR181" i="2"/>
  <c r="AR206" i="2"/>
  <c r="AR231" i="2"/>
  <c r="AR255" i="2"/>
  <c r="AR278" i="2"/>
  <c r="AR300" i="2"/>
  <c r="AR320" i="2"/>
  <c r="AR335" i="2"/>
  <c r="AR336" i="2"/>
  <c r="AR348" i="2"/>
  <c r="AR349" i="2"/>
  <c r="AR367" i="2"/>
  <c r="AR5" i="2"/>
  <c r="AR26" i="2"/>
  <c r="AR50" i="2"/>
  <c r="AR75" i="2"/>
  <c r="AR76" i="2"/>
  <c r="AR103" i="2"/>
  <c r="AR130" i="2"/>
  <c r="AR156" i="2"/>
  <c r="AR182" i="2"/>
  <c r="AR207" i="2"/>
  <c r="AR208" i="2"/>
  <c r="AR232" i="2"/>
  <c r="AR256" i="2"/>
  <c r="AR279" i="2"/>
  <c r="AR301" i="2"/>
  <c r="AR302" i="2"/>
  <c r="AR321" i="2"/>
  <c r="AR322" i="2"/>
  <c r="AR337" i="2"/>
  <c r="AR360" i="2"/>
  <c r="AR361" i="2"/>
  <c r="AR368" i="2"/>
  <c r="AR369" i="2"/>
  <c r="AR6" i="2"/>
  <c r="AR27" i="2"/>
  <c r="AR51" i="2"/>
  <c r="AR77" i="2"/>
  <c r="AR104" i="2"/>
  <c r="AR105" i="2"/>
  <c r="AR131" i="2"/>
  <c r="AR157" i="2"/>
  <c r="AR158" i="2"/>
  <c r="AR183" i="2"/>
  <c r="AR184" i="2"/>
  <c r="AR209" i="2"/>
  <c r="AR233" i="2"/>
  <c r="AR234" i="2"/>
  <c r="AR257" i="2"/>
  <c r="AR258" i="2"/>
  <c r="AR280" i="2"/>
  <c r="AR281" i="2"/>
  <c r="AR303" i="2"/>
  <c r="AR323" i="2"/>
  <c r="AR338" i="2"/>
  <c r="AR350" i="2"/>
  <c r="AR351" i="2"/>
  <c r="AR362" i="2"/>
  <c r="AR370" i="2"/>
  <c r="AR7" i="2"/>
  <c r="AR28" i="2"/>
  <c r="AR52" i="2"/>
  <c r="AR53" i="2"/>
  <c r="AR78" i="2"/>
  <c r="AR106" i="2"/>
  <c r="AR132" i="2"/>
  <c r="AR133" i="2"/>
  <c r="AR159" i="2"/>
  <c r="AR185" i="2"/>
  <c r="AR210" i="2"/>
  <c r="AR235" i="2"/>
  <c r="AR304" i="2"/>
  <c r="AR324" i="2"/>
  <c r="AR339" i="2"/>
  <c r="AR340" i="2"/>
  <c r="AR352" i="2"/>
  <c r="AR363" i="2"/>
  <c r="AR8" i="2"/>
  <c r="AR9" i="2"/>
  <c r="AR29" i="2"/>
  <c r="AR30" i="2"/>
  <c r="AR54" i="2"/>
  <c r="AR79" i="2"/>
  <c r="AR80" i="2"/>
  <c r="AR107" i="2"/>
  <c r="AR134" i="2"/>
  <c r="AR160" i="2"/>
  <c r="AR186" i="2"/>
  <c r="AR211" i="2"/>
  <c r="AR236" i="2"/>
  <c r="AR259" i="2"/>
  <c r="AR260" i="2"/>
  <c r="AR282" i="2"/>
  <c r="AR283" i="2"/>
  <c r="AR305" i="2"/>
  <c r="AR306" i="2"/>
  <c r="AR325" i="2"/>
  <c r="AR353" i="2"/>
  <c r="AR354" i="2"/>
  <c r="AR10" i="2"/>
  <c r="AR31" i="2"/>
  <c r="AR55" i="2"/>
  <c r="AR81" i="2"/>
  <c r="AR108" i="2"/>
  <c r="AR135" i="2"/>
  <c r="AR161" i="2"/>
  <c r="AR187" i="2"/>
  <c r="AR212" i="2"/>
  <c r="AR213" i="2"/>
  <c r="AR237" i="2"/>
  <c r="AR261" i="2"/>
  <c r="AR284" i="2"/>
  <c r="AR326" i="2"/>
  <c r="AR327" i="2"/>
  <c r="AR341" i="2"/>
  <c r="AR342" i="2"/>
  <c r="AR11" i="2"/>
  <c r="AR32" i="2"/>
  <c r="AR56" i="2"/>
  <c r="AR57" i="2"/>
  <c r="AR82" i="2"/>
  <c r="AR109" i="2"/>
  <c r="AR136" i="2"/>
  <c r="AR162" i="2"/>
  <c r="AR188" i="2"/>
  <c r="AR189" i="2"/>
  <c r="AR214" i="2"/>
  <c r="AR238" i="2"/>
  <c r="AR239" i="2"/>
  <c r="AR262" i="2"/>
  <c r="AR263" i="2"/>
  <c r="AR285" i="2"/>
  <c r="AR286" i="2"/>
  <c r="AR307" i="2"/>
  <c r="AR308" i="2"/>
  <c r="AR328" i="2"/>
  <c r="AR343" i="2"/>
  <c r="AR12" i="2"/>
  <c r="AR13" i="2"/>
  <c r="AR33" i="2"/>
  <c r="AR34" i="2"/>
  <c r="AR58" i="2"/>
  <c r="AR83" i="2"/>
  <c r="AR110" i="2"/>
  <c r="AR137" i="2"/>
  <c r="AR138" i="2"/>
  <c r="AR163" i="2"/>
  <c r="AR164" i="2"/>
  <c r="AR190" i="2"/>
  <c r="AR215" i="2"/>
  <c r="AR216" i="2"/>
  <c r="AR240" i="2"/>
  <c r="AR241" i="2"/>
  <c r="AR264" i="2"/>
  <c r="AR287" i="2"/>
  <c r="AR309" i="2"/>
  <c r="AR310" i="2"/>
  <c r="AR329" i="2"/>
  <c r="AR14" i="2"/>
  <c r="AR35" i="2"/>
  <c r="AR59" i="2"/>
  <c r="AR84" i="2"/>
  <c r="AR85" i="2"/>
  <c r="AR111" i="2"/>
  <c r="AR112" i="2"/>
  <c r="AR139" i="2"/>
  <c r="AR165" i="2"/>
  <c r="AR166" i="2"/>
  <c r="AR191" i="2"/>
  <c r="AR192" i="2"/>
  <c r="AR217" i="2"/>
  <c r="AR242" i="2"/>
  <c r="AR265" i="2"/>
  <c r="AR288" i="2"/>
  <c r="AR311" i="2"/>
  <c r="AR330" i="2"/>
  <c r="AR36" i="2"/>
  <c r="AR37" i="2"/>
  <c r="AR60" i="2"/>
  <c r="AR61" i="2"/>
  <c r="AR86" i="2"/>
  <c r="AR113" i="2"/>
  <c r="AR140" i="2"/>
  <c r="AR141" i="2"/>
  <c r="AR167" i="2"/>
  <c r="AR193" i="2"/>
  <c r="AR218" i="2"/>
  <c r="AR243" i="2"/>
  <c r="AR266" i="2"/>
  <c r="AR267" i="2"/>
  <c r="AR289" i="2"/>
  <c r="AR290" i="2"/>
  <c r="AR312" i="2"/>
  <c r="AR313" i="2"/>
  <c r="AR15" i="2"/>
  <c r="AR16" i="2"/>
  <c r="AR38" i="2"/>
  <c r="AR62" i="2"/>
  <c r="AR63" i="2"/>
  <c r="AR87" i="2"/>
  <c r="AR88" i="2"/>
  <c r="AR114" i="2"/>
  <c r="AR115" i="2"/>
  <c r="AR142" i="2"/>
  <c r="AR168" i="2"/>
  <c r="AR194" i="2"/>
  <c r="AR219" i="2"/>
  <c r="AR220" i="2"/>
  <c r="AR244" i="2"/>
  <c r="AR245" i="2"/>
  <c r="AR268" i="2"/>
  <c r="AR291" i="2"/>
  <c r="AR314" i="2"/>
  <c r="AR17" i="2"/>
  <c r="AR39" i="2"/>
  <c r="AR40" i="2"/>
  <c r="AR64" i="2"/>
  <c r="AR89" i="2"/>
  <c r="AR116" i="2"/>
  <c r="AR117" i="2"/>
  <c r="AR143" i="2"/>
  <c r="AR169" i="2"/>
  <c r="AR170" i="2"/>
  <c r="AR195" i="2"/>
  <c r="AR196" i="2"/>
  <c r="AR221" i="2"/>
  <c r="AR246" i="2"/>
  <c r="AR269" i="2"/>
  <c r="AR270" i="2"/>
  <c r="AR292" i="2"/>
  <c r="AR293" i="2"/>
  <c r="AR18" i="2"/>
  <c r="AR41" i="2"/>
  <c r="AR65" i="2"/>
  <c r="AR90" i="2"/>
  <c r="AR91" i="2"/>
  <c r="AR118" i="2"/>
  <c r="AR144" i="2"/>
  <c r="AR145" i="2"/>
  <c r="AR171" i="2"/>
  <c r="AR197" i="2"/>
  <c r="AR222" i="2"/>
  <c r="AR223" i="2"/>
  <c r="AR247" i="2"/>
  <c r="AR248" i="2"/>
  <c r="AR271" i="2"/>
  <c r="AR294" i="2"/>
  <c r="AR42" i="2"/>
  <c r="AR66" i="2"/>
  <c r="AR67" i="2"/>
  <c r="AR92" i="2"/>
  <c r="AR119" i="2"/>
  <c r="AR146" i="2"/>
  <c r="AR172" i="2"/>
  <c r="AR173" i="2"/>
  <c r="AR198" i="2"/>
  <c r="AR199" i="2"/>
  <c r="AR224" i="2"/>
  <c r="AR249" i="2"/>
  <c r="AR272" i="2"/>
  <c r="AR68" i="2"/>
  <c r="AR93" i="2"/>
  <c r="AR120" i="2"/>
  <c r="AR121" i="2"/>
  <c r="AR147" i="2"/>
  <c r="AR148" i="2"/>
  <c r="AR174" i="2"/>
  <c r="AR200" i="2"/>
  <c r="AR225" i="2"/>
  <c r="AR94" i="2"/>
  <c r="AR95" i="2"/>
  <c r="AR122" i="2"/>
  <c r="AR149" i="2"/>
  <c r="AR175" i="2"/>
  <c r="AR19" i="2"/>
  <c r="AL43" i="2"/>
  <c r="AL44" i="2"/>
  <c r="AL69" i="2"/>
  <c r="AL96" i="2"/>
  <c r="AL97" i="2"/>
  <c r="AL123" i="2"/>
  <c r="AL124" i="2"/>
  <c r="AL150" i="2"/>
  <c r="AL176" i="2"/>
  <c r="AL177" i="2"/>
  <c r="AL201" i="2"/>
  <c r="AL202" i="2"/>
  <c r="AL226" i="2"/>
  <c r="AL250" i="2"/>
  <c r="AL273" i="2"/>
  <c r="AL295" i="2"/>
  <c r="AL296" i="2"/>
  <c r="AL315" i="2"/>
  <c r="AL331" i="2"/>
  <c r="AL344" i="2"/>
  <c r="AL20" i="2"/>
  <c r="AL21" i="2"/>
  <c r="AL45" i="2"/>
  <c r="AL70" i="2"/>
  <c r="AL71" i="2"/>
  <c r="AL98" i="2"/>
  <c r="AL125" i="2"/>
  <c r="AL151" i="2"/>
  <c r="AL178" i="2"/>
  <c r="AL203" i="2"/>
  <c r="AL227" i="2"/>
  <c r="AL251" i="2"/>
  <c r="AL274" i="2"/>
  <c r="AL297" i="2"/>
  <c r="AL316" i="2"/>
  <c r="AL317" i="2"/>
  <c r="AL332" i="2"/>
  <c r="AL345" i="2"/>
  <c r="AL355" i="2"/>
  <c r="AL356" i="2"/>
  <c r="AL364" i="2"/>
  <c r="AL22" i="2"/>
  <c r="AL46" i="2"/>
  <c r="AL47" i="2"/>
  <c r="AL72" i="2"/>
  <c r="AL99" i="2"/>
  <c r="AL100" i="2"/>
  <c r="AL126" i="2"/>
  <c r="AL152" i="2"/>
  <c r="AL179" i="2"/>
  <c r="AL204" i="2"/>
  <c r="AL228" i="2"/>
  <c r="AL229" i="2"/>
  <c r="AL252" i="2"/>
  <c r="AL275" i="2"/>
  <c r="AL276" i="2"/>
  <c r="AL298" i="2"/>
  <c r="AL318" i="2"/>
  <c r="AL333" i="2"/>
  <c r="AL346" i="2"/>
  <c r="AL357" i="2"/>
  <c r="AL365" i="2"/>
  <c r="AL2" i="2"/>
  <c r="AL23" i="2"/>
  <c r="AL24" i="2"/>
  <c r="AL48" i="2"/>
  <c r="AL73" i="2"/>
  <c r="AL74" i="2"/>
  <c r="AL101" i="2"/>
  <c r="AL127" i="2"/>
  <c r="AL153" i="2"/>
  <c r="AL154" i="2"/>
  <c r="AL180" i="2"/>
  <c r="AL205" i="2"/>
  <c r="AL230" i="2"/>
  <c r="AL253" i="2"/>
  <c r="AL254" i="2"/>
  <c r="AL277" i="2"/>
  <c r="AL299" i="2"/>
  <c r="AL319" i="2"/>
  <c r="AL334" i="2"/>
  <c r="AL347" i="2"/>
  <c r="AL358" i="2"/>
  <c r="AL359" i="2"/>
  <c r="AL366" i="2"/>
  <c r="AL3" i="2"/>
  <c r="AL4" i="2"/>
  <c r="AL25" i="2"/>
  <c r="AL49" i="2"/>
  <c r="AL102" i="2"/>
  <c r="AL128" i="2"/>
  <c r="AL129" i="2"/>
  <c r="AL155" i="2"/>
  <c r="AL181" i="2"/>
  <c r="AL206" i="2"/>
  <c r="AL231" i="2"/>
  <c r="AL255" i="2"/>
  <c r="AL278" i="2"/>
  <c r="AL300" i="2"/>
  <c r="AL320" i="2"/>
  <c r="AL335" i="2"/>
  <c r="AL336" i="2"/>
  <c r="AL348" i="2"/>
  <c r="AL349" i="2"/>
  <c r="AL367" i="2"/>
  <c r="AL5" i="2"/>
  <c r="AL26" i="2"/>
  <c r="AL50" i="2"/>
  <c r="AL75" i="2"/>
  <c r="AL76" i="2"/>
  <c r="AL103" i="2"/>
  <c r="AL130" i="2"/>
  <c r="AL156" i="2"/>
  <c r="AL182" i="2"/>
  <c r="AL207" i="2"/>
  <c r="AL208" i="2"/>
  <c r="AL232" i="2"/>
  <c r="AL256" i="2"/>
  <c r="AL279" i="2"/>
  <c r="AL301" i="2"/>
  <c r="AL302" i="2"/>
  <c r="AL321" i="2"/>
  <c r="AL322" i="2"/>
  <c r="AL337" i="2"/>
  <c r="AL360" i="2"/>
  <c r="AL361" i="2"/>
  <c r="AL368" i="2"/>
  <c r="AL369" i="2"/>
  <c r="AL6" i="2"/>
  <c r="AL27" i="2"/>
  <c r="AL51" i="2"/>
  <c r="AL77" i="2"/>
  <c r="AL104" i="2"/>
  <c r="AL105" i="2"/>
  <c r="AL131" i="2"/>
  <c r="AL157" i="2"/>
  <c r="AL158" i="2"/>
  <c r="AL183" i="2"/>
  <c r="AL184" i="2"/>
  <c r="AL209" i="2"/>
  <c r="AL233" i="2"/>
  <c r="AL234" i="2"/>
  <c r="AL257" i="2"/>
  <c r="AL258" i="2"/>
  <c r="AL280" i="2"/>
  <c r="AL281" i="2"/>
  <c r="AL303" i="2"/>
  <c r="AL323" i="2"/>
  <c r="AL338" i="2"/>
  <c r="AL350" i="2"/>
  <c r="AL351" i="2"/>
  <c r="AL362" i="2"/>
  <c r="AL370" i="2"/>
  <c r="AL7" i="2"/>
  <c r="AL28" i="2"/>
  <c r="AL52" i="2"/>
  <c r="AL53" i="2"/>
  <c r="AL78" i="2"/>
  <c r="AL106" i="2"/>
  <c r="AL132" i="2"/>
  <c r="AL133" i="2"/>
  <c r="AL159" i="2"/>
  <c r="AL185" i="2"/>
  <c r="AL210" i="2"/>
  <c r="AL235" i="2"/>
  <c r="AL304" i="2"/>
  <c r="AL324" i="2"/>
  <c r="AL339" i="2"/>
  <c r="AL340" i="2"/>
  <c r="AL352" i="2"/>
  <c r="AL363" i="2"/>
  <c r="AL8" i="2"/>
  <c r="AL9" i="2"/>
  <c r="AL29" i="2"/>
  <c r="AL30" i="2"/>
  <c r="AL54" i="2"/>
  <c r="AL79" i="2"/>
  <c r="AL80" i="2"/>
  <c r="AL107" i="2"/>
  <c r="AL134" i="2"/>
  <c r="AL160" i="2"/>
  <c r="AL186" i="2"/>
  <c r="AL211" i="2"/>
  <c r="AL236" i="2"/>
  <c r="AL259" i="2"/>
  <c r="AL260" i="2"/>
  <c r="AL282" i="2"/>
  <c r="AL283" i="2"/>
  <c r="AL305" i="2"/>
  <c r="AL306" i="2"/>
  <c r="AL325" i="2"/>
  <c r="AL353" i="2"/>
  <c r="AL354" i="2"/>
  <c r="AL10" i="2"/>
  <c r="AL31" i="2"/>
  <c r="AL55" i="2"/>
  <c r="AL81" i="2"/>
  <c r="AL108" i="2"/>
  <c r="AL135" i="2"/>
  <c r="AL161" i="2"/>
  <c r="AL187" i="2"/>
  <c r="AL212" i="2"/>
  <c r="AL213" i="2"/>
  <c r="AL237" i="2"/>
  <c r="AL261" i="2"/>
  <c r="AL284" i="2"/>
  <c r="AL326" i="2"/>
  <c r="AL327" i="2"/>
  <c r="AL341" i="2"/>
  <c r="AL342" i="2"/>
  <c r="AL11" i="2"/>
  <c r="AL32" i="2"/>
  <c r="AL56" i="2"/>
  <c r="AL57" i="2"/>
  <c r="AL82" i="2"/>
  <c r="AL109" i="2"/>
  <c r="AL136" i="2"/>
  <c r="AL162" i="2"/>
  <c r="AL188" i="2"/>
  <c r="AL189" i="2"/>
  <c r="AL214" i="2"/>
  <c r="AL238" i="2"/>
  <c r="AL239" i="2"/>
  <c r="AL262" i="2"/>
  <c r="AL263" i="2"/>
  <c r="AL285" i="2"/>
  <c r="AL286" i="2"/>
  <c r="AL307" i="2"/>
  <c r="AL308" i="2"/>
  <c r="AL328" i="2"/>
  <c r="AL343" i="2"/>
  <c r="AL12" i="2"/>
  <c r="AL13" i="2"/>
  <c r="AL33" i="2"/>
  <c r="AL34" i="2"/>
  <c r="AL58" i="2"/>
  <c r="AL83" i="2"/>
  <c r="AL110" i="2"/>
  <c r="AL137" i="2"/>
  <c r="AL138" i="2"/>
  <c r="AL163" i="2"/>
  <c r="AL164" i="2"/>
  <c r="AL190" i="2"/>
  <c r="AL215" i="2"/>
  <c r="AL216" i="2"/>
  <c r="AL240" i="2"/>
  <c r="AL241" i="2"/>
  <c r="AL264" i="2"/>
  <c r="AL287" i="2"/>
  <c r="AL309" i="2"/>
  <c r="AL310" i="2"/>
  <c r="AL329" i="2"/>
  <c r="AL14" i="2"/>
  <c r="AL35" i="2"/>
  <c r="AL59" i="2"/>
  <c r="AL84" i="2"/>
  <c r="AL85" i="2"/>
  <c r="AL111" i="2"/>
  <c r="AL112" i="2"/>
  <c r="AL139" i="2"/>
  <c r="AL165" i="2"/>
  <c r="AL166" i="2"/>
  <c r="AL191" i="2"/>
  <c r="AL192" i="2"/>
  <c r="AL217" i="2"/>
  <c r="AL242" i="2"/>
  <c r="AL265" i="2"/>
  <c r="AL288" i="2"/>
  <c r="AL311" i="2"/>
  <c r="AL330" i="2"/>
  <c r="AL36" i="2"/>
  <c r="AL37" i="2"/>
  <c r="AL60" i="2"/>
  <c r="AL61" i="2"/>
  <c r="AL86" i="2"/>
  <c r="AL113" i="2"/>
  <c r="AL140" i="2"/>
  <c r="AL141" i="2"/>
  <c r="AL167" i="2"/>
  <c r="AL193" i="2"/>
  <c r="AL218" i="2"/>
  <c r="AL243" i="2"/>
  <c r="AL266" i="2"/>
  <c r="AL267" i="2"/>
  <c r="AL289" i="2"/>
  <c r="AL290" i="2"/>
  <c r="AL312" i="2"/>
  <c r="AL313" i="2"/>
  <c r="AL15" i="2"/>
  <c r="AL16" i="2"/>
  <c r="AL38" i="2"/>
  <c r="AL62" i="2"/>
  <c r="AL63" i="2"/>
  <c r="AL87" i="2"/>
  <c r="AL88" i="2"/>
  <c r="AL114" i="2"/>
  <c r="AL115" i="2"/>
  <c r="AL142" i="2"/>
  <c r="AL168" i="2"/>
  <c r="AL194" i="2"/>
  <c r="AL219" i="2"/>
  <c r="AL220" i="2"/>
  <c r="AL244" i="2"/>
  <c r="AL245" i="2"/>
  <c r="AL268" i="2"/>
  <c r="AL291" i="2"/>
  <c r="AL314" i="2"/>
  <c r="AL17" i="2"/>
  <c r="AL39" i="2"/>
  <c r="AL40" i="2"/>
  <c r="AL64" i="2"/>
  <c r="AL89" i="2"/>
  <c r="AL116" i="2"/>
  <c r="AL117" i="2"/>
  <c r="AL143" i="2"/>
  <c r="AL169" i="2"/>
  <c r="AL170" i="2"/>
  <c r="AL195" i="2"/>
  <c r="AL196" i="2"/>
  <c r="AL221" i="2"/>
  <c r="AL246" i="2"/>
  <c r="AL269" i="2"/>
  <c r="AL270" i="2"/>
  <c r="AL292" i="2"/>
  <c r="AL293" i="2"/>
  <c r="AL18" i="2"/>
  <c r="AL41" i="2"/>
  <c r="AL65" i="2"/>
  <c r="AL90" i="2"/>
  <c r="AL91" i="2"/>
  <c r="AL118" i="2"/>
  <c r="AL144" i="2"/>
  <c r="AL145" i="2"/>
  <c r="AL171" i="2"/>
  <c r="AL197" i="2"/>
  <c r="AL222" i="2"/>
  <c r="AL223" i="2"/>
  <c r="AL247" i="2"/>
  <c r="AL248" i="2"/>
  <c r="AL271" i="2"/>
  <c r="AL294" i="2"/>
  <c r="AL42" i="2"/>
  <c r="AL66" i="2"/>
  <c r="AL67" i="2"/>
  <c r="AL92" i="2"/>
  <c r="AL119" i="2"/>
  <c r="AL146" i="2"/>
  <c r="AL172" i="2"/>
  <c r="AL173" i="2"/>
  <c r="AL198" i="2"/>
  <c r="AL199" i="2"/>
  <c r="AL224" i="2"/>
  <c r="AL249" i="2"/>
  <c r="AL272" i="2"/>
  <c r="AL68" i="2"/>
  <c r="AL93" i="2"/>
  <c r="AL120" i="2"/>
  <c r="AL121" i="2"/>
  <c r="AL147" i="2"/>
  <c r="AL148" i="2"/>
  <c r="AL174" i="2"/>
  <c r="AL200" i="2"/>
  <c r="AL225" i="2"/>
  <c r="AL94" i="2"/>
  <c r="AL95" i="2"/>
  <c r="AL122" i="2"/>
  <c r="AL149" i="2"/>
  <c r="AL175" i="2"/>
  <c r="AL19" i="2"/>
  <c r="AF43" i="2"/>
  <c r="AF44" i="2"/>
  <c r="AF69" i="2"/>
  <c r="AF96" i="2"/>
  <c r="AF97" i="2"/>
  <c r="AF123" i="2"/>
  <c r="AF124" i="2"/>
  <c r="AF150" i="2"/>
  <c r="AF176" i="2"/>
  <c r="AF177" i="2"/>
  <c r="AF201" i="2"/>
  <c r="AF202" i="2"/>
  <c r="AF226" i="2"/>
  <c r="AF250" i="2"/>
  <c r="AF273" i="2"/>
  <c r="AF295" i="2"/>
  <c r="AF296" i="2"/>
  <c r="AF315" i="2"/>
  <c r="AF331" i="2"/>
  <c r="AF344" i="2"/>
  <c r="AF20" i="2"/>
  <c r="AF21" i="2"/>
  <c r="AF45" i="2"/>
  <c r="AF70" i="2"/>
  <c r="AF71" i="2"/>
  <c r="AF98" i="2"/>
  <c r="AF125" i="2"/>
  <c r="AF151" i="2"/>
  <c r="AF178" i="2"/>
  <c r="AF203" i="2"/>
  <c r="AF227" i="2"/>
  <c r="AF251" i="2"/>
  <c r="AF274" i="2"/>
  <c r="AF297" i="2"/>
  <c r="AF316" i="2"/>
  <c r="AF317" i="2"/>
  <c r="AF332" i="2"/>
  <c r="AF345" i="2"/>
  <c r="AF355" i="2"/>
  <c r="AF356" i="2"/>
  <c r="AF364" i="2"/>
  <c r="AF22" i="2"/>
  <c r="AF46" i="2"/>
  <c r="AF47" i="2"/>
  <c r="AF72" i="2"/>
  <c r="AF99" i="2"/>
  <c r="AF100" i="2"/>
  <c r="AF126" i="2"/>
  <c r="AF152" i="2"/>
  <c r="AF179" i="2"/>
  <c r="AF204" i="2"/>
  <c r="AF228" i="2"/>
  <c r="AF229" i="2"/>
  <c r="AF252" i="2"/>
  <c r="AF275" i="2"/>
  <c r="AF276" i="2"/>
  <c r="AF298" i="2"/>
  <c r="AF318" i="2"/>
  <c r="AF333" i="2"/>
  <c r="AF346" i="2"/>
  <c r="AF357" i="2"/>
  <c r="AF365" i="2"/>
  <c r="AF2" i="2"/>
  <c r="AF23" i="2"/>
  <c r="AF24" i="2"/>
  <c r="AF48" i="2"/>
  <c r="AF73" i="2"/>
  <c r="AF74" i="2"/>
  <c r="AF101" i="2"/>
  <c r="AF127" i="2"/>
  <c r="AF153" i="2"/>
  <c r="AF154" i="2"/>
  <c r="AF180" i="2"/>
  <c r="AF205" i="2"/>
  <c r="AF230" i="2"/>
  <c r="AF253" i="2"/>
  <c r="AF254" i="2"/>
  <c r="AF277" i="2"/>
  <c r="AF299" i="2"/>
  <c r="AF319" i="2"/>
  <c r="AF334" i="2"/>
  <c r="AF347" i="2"/>
  <c r="AF358" i="2"/>
  <c r="AF359" i="2"/>
  <c r="AF366" i="2"/>
  <c r="AF3" i="2"/>
  <c r="AF4" i="2"/>
  <c r="AF25" i="2"/>
  <c r="AF49" i="2"/>
  <c r="AF102" i="2"/>
  <c r="AF128" i="2"/>
  <c r="AF129" i="2"/>
  <c r="AF155" i="2"/>
  <c r="AF181" i="2"/>
  <c r="AF206" i="2"/>
  <c r="AF231" i="2"/>
  <c r="AF255" i="2"/>
  <c r="AF278" i="2"/>
  <c r="AF300" i="2"/>
  <c r="AF320" i="2"/>
  <c r="AF335" i="2"/>
  <c r="AF336" i="2"/>
  <c r="AF348" i="2"/>
  <c r="AF349" i="2"/>
  <c r="AF367" i="2"/>
  <c r="AF5" i="2"/>
  <c r="AF26" i="2"/>
  <c r="AF50" i="2"/>
  <c r="AF75" i="2"/>
  <c r="AF76" i="2"/>
  <c r="AF103" i="2"/>
  <c r="AF130" i="2"/>
  <c r="AF156" i="2"/>
  <c r="AF182" i="2"/>
  <c r="AF207" i="2"/>
  <c r="AF208" i="2"/>
  <c r="AF232" i="2"/>
  <c r="AF256" i="2"/>
  <c r="AF279" i="2"/>
  <c r="AF301" i="2"/>
  <c r="AF302" i="2"/>
  <c r="AF321" i="2"/>
  <c r="AF322" i="2"/>
  <c r="AF337" i="2"/>
  <c r="AF360" i="2"/>
  <c r="AF361" i="2"/>
  <c r="AF368" i="2"/>
  <c r="AF369" i="2"/>
  <c r="AF6" i="2"/>
  <c r="AF27" i="2"/>
  <c r="AF51" i="2"/>
  <c r="AF77" i="2"/>
  <c r="AF104" i="2"/>
  <c r="AF105" i="2"/>
  <c r="AF131" i="2"/>
  <c r="AF157" i="2"/>
  <c r="AF158" i="2"/>
  <c r="AF183" i="2"/>
  <c r="AF184" i="2"/>
  <c r="AF209" i="2"/>
  <c r="AF233" i="2"/>
  <c r="AF234" i="2"/>
  <c r="AF257" i="2"/>
  <c r="AF258" i="2"/>
  <c r="AF280" i="2"/>
  <c r="AF281" i="2"/>
  <c r="AF303" i="2"/>
  <c r="AF323" i="2"/>
  <c r="AF338" i="2"/>
  <c r="AF350" i="2"/>
  <c r="AF351" i="2"/>
  <c r="AF362" i="2"/>
  <c r="AF370" i="2"/>
  <c r="AF7" i="2"/>
  <c r="AF28" i="2"/>
  <c r="AF52" i="2"/>
  <c r="AF53" i="2"/>
  <c r="AF78" i="2"/>
  <c r="AF106" i="2"/>
  <c r="AF132" i="2"/>
  <c r="AF133" i="2"/>
  <c r="AF159" i="2"/>
  <c r="AF185" i="2"/>
  <c r="AF210" i="2"/>
  <c r="AF235" i="2"/>
  <c r="AF304" i="2"/>
  <c r="AF324" i="2"/>
  <c r="AF339" i="2"/>
  <c r="AF340" i="2"/>
  <c r="AF352" i="2"/>
  <c r="AF363" i="2"/>
  <c r="AF8" i="2"/>
  <c r="AF9" i="2"/>
  <c r="AF29" i="2"/>
  <c r="AF30" i="2"/>
  <c r="AF54" i="2"/>
  <c r="AF79" i="2"/>
  <c r="AF80" i="2"/>
  <c r="AF107" i="2"/>
  <c r="AF134" i="2"/>
  <c r="AF160" i="2"/>
  <c r="AF186" i="2"/>
  <c r="AF211" i="2"/>
  <c r="AF236" i="2"/>
  <c r="AF259" i="2"/>
  <c r="AF260" i="2"/>
  <c r="AF282" i="2"/>
  <c r="AF283" i="2"/>
  <c r="AF305" i="2"/>
  <c r="AF306" i="2"/>
  <c r="AF325" i="2"/>
  <c r="AF353" i="2"/>
  <c r="AF354" i="2"/>
  <c r="AF10" i="2"/>
  <c r="AF31" i="2"/>
  <c r="AF55" i="2"/>
  <c r="AF81" i="2"/>
  <c r="AF108" i="2"/>
  <c r="AF135" i="2"/>
  <c r="AF161" i="2"/>
  <c r="AF187" i="2"/>
  <c r="AF212" i="2"/>
  <c r="AF213" i="2"/>
  <c r="AF237" i="2"/>
  <c r="AF261" i="2"/>
  <c r="AF284" i="2"/>
  <c r="AF326" i="2"/>
  <c r="AF327" i="2"/>
  <c r="AF341" i="2"/>
  <c r="AF342" i="2"/>
  <c r="AF11" i="2"/>
  <c r="AF32" i="2"/>
  <c r="AF56" i="2"/>
  <c r="AF57" i="2"/>
  <c r="AF82" i="2"/>
  <c r="AF109" i="2"/>
  <c r="AF136" i="2"/>
  <c r="AF162" i="2"/>
  <c r="AF188" i="2"/>
  <c r="AF189" i="2"/>
  <c r="AF214" i="2"/>
  <c r="AF238" i="2"/>
  <c r="AF239" i="2"/>
  <c r="AF262" i="2"/>
  <c r="AF263" i="2"/>
  <c r="AF285" i="2"/>
  <c r="AF286" i="2"/>
  <c r="AF307" i="2"/>
  <c r="AF308" i="2"/>
  <c r="AF328" i="2"/>
  <c r="AF343" i="2"/>
  <c r="AF12" i="2"/>
  <c r="AF13" i="2"/>
  <c r="AF33" i="2"/>
  <c r="AF34" i="2"/>
  <c r="AF58" i="2"/>
  <c r="AF83" i="2"/>
  <c r="AF110" i="2"/>
  <c r="AF137" i="2"/>
  <c r="AF138" i="2"/>
  <c r="AF163" i="2"/>
  <c r="AF164" i="2"/>
  <c r="AF190" i="2"/>
  <c r="AF215" i="2"/>
  <c r="AF216" i="2"/>
  <c r="AF240" i="2"/>
  <c r="AF241" i="2"/>
  <c r="AF264" i="2"/>
  <c r="AF287" i="2"/>
  <c r="AF309" i="2"/>
  <c r="AF310" i="2"/>
  <c r="AF329" i="2"/>
  <c r="AF14" i="2"/>
  <c r="AF35" i="2"/>
  <c r="AF59" i="2"/>
  <c r="AF84" i="2"/>
  <c r="AF85" i="2"/>
  <c r="AF111" i="2"/>
  <c r="AF112" i="2"/>
  <c r="AF139" i="2"/>
  <c r="AF165" i="2"/>
  <c r="AF166" i="2"/>
  <c r="AF191" i="2"/>
  <c r="AF192" i="2"/>
  <c r="AF217" i="2"/>
  <c r="AF242" i="2"/>
  <c r="AF265" i="2"/>
  <c r="AF288" i="2"/>
  <c r="AF311" i="2"/>
  <c r="AF330" i="2"/>
  <c r="AF36" i="2"/>
  <c r="AF37" i="2"/>
  <c r="AF60" i="2"/>
  <c r="AF61" i="2"/>
  <c r="AF86" i="2"/>
  <c r="AF113" i="2"/>
  <c r="AF140" i="2"/>
  <c r="AF141" i="2"/>
  <c r="AF167" i="2"/>
  <c r="AF193" i="2"/>
  <c r="AF218" i="2"/>
  <c r="AF243" i="2"/>
  <c r="AF266" i="2"/>
  <c r="AF267" i="2"/>
  <c r="AF289" i="2"/>
  <c r="AF290" i="2"/>
  <c r="AF312" i="2"/>
  <c r="AF313" i="2"/>
  <c r="AF15" i="2"/>
  <c r="AF16" i="2"/>
  <c r="AF38" i="2"/>
  <c r="AF62" i="2"/>
  <c r="AF63" i="2"/>
  <c r="AF87" i="2"/>
  <c r="AF88" i="2"/>
  <c r="AF114" i="2"/>
  <c r="AF115" i="2"/>
  <c r="AF142" i="2"/>
  <c r="AF168" i="2"/>
  <c r="AF194" i="2"/>
  <c r="AF219" i="2"/>
  <c r="AF220" i="2"/>
  <c r="AF244" i="2"/>
  <c r="AF245" i="2"/>
  <c r="AF268" i="2"/>
  <c r="AF291" i="2"/>
  <c r="AF314" i="2"/>
  <c r="AF17" i="2"/>
  <c r="AF39" i="2"/>
  <c r="AF40" i="2"/>
  <c r="AF64" i="2"/>
  <c r="AF89" i="2"/>
  <c r="AF116" i="2"/>
  <c r="AF117" i="2"/>
  <c r="AF143" i="2"/>
  <c r="AF169" i="2"/>
  <c r="AF170" i="2"/>
  <c r="AF195" i="2"/>
  <c r="AF196" i="2"/>
  <c r="AF221" i="2"/>
  <c r="AF246" i="2"/>
  <c r="AF269" i="2"/>
  <c r="AF270" i="2"/>
  <c r="AF292" i="2"/>
  <c r="AF293" i="2"/>
  <c r="AF18" i="2"/>
  <c r="AF41" i="2"/>
  <c r="AF65" i="2"/>
  <c r="AF90" i="2"/>
  <c r="AF91" i="2"/>
  <c r="AF118" i="2"/>
  <c r="AF144" i="2"/>
  <c r="AF145" i="2"/>
  <c r="AF171" i="2"/>
  <c r="AF197" i="2"/>
  <c r="AF222" i="2"/>
  <c r="AF223" i="2"/>
  <c r="AF247" i="2"/>
  <c r="AF248" i="2"/>
  <c r="AF271" i="2"/>
  <c r="AF294" i="2"/>
  <c r="AF42" i="2"/>
  <c r="AF66" i="2"/>
  <c r="AF67" i="2"/>
  <c r="AF92" i="2"/>
  <c r="AF119" i="2"/>
  <c r="AF146" i="2"/>
  <c r="AF172" i="2"/>
  <c r="AF173" i="2"/>
  <c r="AF198" i="2"/>
  <c r="AF199" i="2"/>
  <c r="AF224" i="2"/>
  <c r="AF249" i="2"/>
  <c r="AF272" i="2"/>
  <c r="AF68" i="2"/>
  <c r="AF93" i="2"/>
  <c r="AF120" i="2"/>
  <c r="AF121" i="2"/>
  <c r="AF147" i="2"/>
  <c r="AF148" i="2"/>
  <c r="AF174" i="2"/>
  <c r="AF200" i="2"/>
  <c r="AF225" i="2"/>
  <c r="AF94" i="2"/>
  <c r="AF95" i="2"/>
  <c r="AF122" i="2"/>
  <c r="AF149" i="2"/>
  <c r="AF175" i="2"/>
  <c r="AF19" i="2"/>
  <c r="Z43" i="2"/>
  <c r="Z44" i="2"/>
  <c r="Z69" i="2"/>
  <c r="Z96" i="2"/>
  <c r="Z97" i="2"/>
  <c r="Z123" i="2"/>
  <c r="Z124" i="2"/>
  <c r="Z150" i="2"/>
  <c r="Z176" i="2"/>
  <c r="Z177" i="2"/>
  <c r="Z201" i="2"/>
  <c r="Z202" i="2"/>
  <c r="Z226" i="2"/>
  <c r="Z250" i="2"/>
  <c r="Z273" i="2"/>
  <c r="Z295" i="2"/>
  <c r="Z296" i="2"/>
  <c r="Z315" i="2"/>
  <c r="Z331" i="2"/>
  <c r="Z344" i="2"/>
  <c r="Z20" i="2"/>
  <c r="Z21" i="2"/>
  <c r="Z45" i="2"/>
  <c r="Z70" i="2"/>
  <c r="Z71" i="2"/>
  <c r="Z98" i="2"/>
  <c r="Z125" i="2"/>
  <c r="Z151" i="2"/>
  <c r="Z178" i="2"/>
  <c r="Z203" i="2"/>
  <c r="Z227" i="2"/>
  <c r="Z251" i="2"/>
  <c r="Z274" i="2"/>
  <c r="Z297" i="2"/>
  <c r="Z316" i="2"/>
  <c r="Z317" i="2"/>
  <c r="Z332" i="2"/>
  <c r="Z345" i="2"/>
  <c r="Z355" i="2"/>
  <c r="Z356" i="2"/>
  <c r="Z364" i="2"/>
  <c r="Z22" i="2"/>
  <c r="Z46" i="2"/>
  <c r="Z47" i="2"/>
  <c r="Z72" i="2"/>
  <c r="Z99" i="2"/>
  <c r="Z100" i="2"/>
  <c r="Z126" i="2"/>
  <c r="Z152" i="2"/>
  <c r="Z179" i="2"/>
  <c r="Z204" i="2"/>
  <c r="Z228" i="2"/>
  <c r="Z229" i="2"/>
  <c r="Z252" i="2"/>
  <c r="Z275" i="2"/>
  <c r="Z276" i="2"/>
  <c r="Z298" i="2"/>
  <c r="Z318" i="2"/>
  <c r="Z333" i="2"/>
  <c r="Z346" i="2"/>
  <c r="Z357" i="2"/>
  <c r="Z365" i="2"/>
  <c r="Z23" i="2"/>
  <c r="Z24" i="2"/>
  <c r="Z48" i="2"/>
  <c r="Z73" i="2"/>
  <c r="Z74" i="2"/>
  <c r="Z101" i="2"/>
  <c r="Z127" i="2"/>
  <c r="Z153" i="2"/>
  <c r="Z154" i="2"/>
  <c r="Z180" i="2"/>
  <c r="Z205" i="2"/>
  <c r="Z230" i="2"/>
  <c r="Z253" i="2"/>
  <c r="Z254" i="2"/>
  <c r="Z277" i="2"/>
  <c r="Z299" i="2"/>
  <c r="Z319" i="2"/>
  <c r="Z334" i="2"/>
  <c r="Z347" i="2"/>
  <c r="Z358" i="2"/>
  <c r="Z359" i="2"/>
  <c r="Z366" i="2"/>
  <c r="Z3" i="2"/>
  <c r="Z4" i="2"/>
  <c r="Z25" i="2"/>
  <c r="Z49" i="2"/>
  <c r="Z102" i="2"/>
  <c r="Z128" i="2"/>
  <c r="Z129" i="2"/>
  <c r="Z155" i="2"/>
  <c r="Z181" i="2"/>
  <c r="Z206" i="2"/>
  <c r="Z231" i="2"/>
  <c r="Z255" i="2"/>
  <c r="Z278" i="2"/>
  <c r="Z300" i="2"/>
  <c r="Z320" i="2"/>
  <c r="Z335" i="2"/>
  <c r="Z336" i="2"/>
  <c r="Z348" i="2"/>
  <c r="Z349" i="2"/>
  <c r="Z367" i="2"/>
  <c r="Z5" i="2"/>
  <c r="Z26" i="2"/>
  <c r="Z50" i="2"/>
  <c r="Z75" i="2"/>
  <c r="Z76" i="2"/>
  <c r="Z103" i="2"/>
  <c r="Z130" i="2"/>
  <c r="Z156" i="2"/>
  <c r="Z182" i="2"/>
  <c r="Z207" i="2"/>
  <c r="Z208" i="2"/>
  <c r="Z232" i="2"/>
  <c r="Z256" i="2"/>
  <c r="Z279" i="2"/>
  <c r="Z301" i="2"/>
  <c r="Z302" i="2"/>
  <c r="Z321" i="2"/>
  <c r="Z322" i="2"/>
  <c r="Z337" i="2"/>
  <c r="Z360" i="2"/>
  <c r="Z361" i="2"/>
  <c r="Z368" i="2"/>
  <c r="Z369" i="2"/>
  <c r="Z6" i="2"/>
  <c r="Z27" i="2"/>
  <c r="Z51" i="2"/>
  <c r="Z77" i="2"/>
  <c r="Z104" i="2"/>
  <c r="Z105" i="2"/>
  <c r="Z131" i="2"/>
  <c r="Z157" i="2"/>
  <c r="Z158" i="2"/>
  <c r="Z183" i="2"/>
  <c r="Z184" i="2"/>
  <c r="Z209" i="2"/>
  <c r="Z233" i="2"/>
  <c r="Z234" i="2"/>
  <c r="Z257" i="2"/>
  <c r="Z258" i="2"/>
  <c r="Z280" i="2"/>
  <c r="Z281" i="2"/>
  <c r="Z303" i="2"/>
  <c r="Z323" i="2"/>
  <c r="Z338" i="2"/>
  <c r="Z350" i="2"/>
  <c r="Z351" i="2"/>
  <c r="Z362" i="2"/>
  <c r="Z370" i="2"/>
  <c r="Z7" i="2"/>
  <c r="Z28" i="2"/>
  <c r="Z52" i="2"/>
  <c r="Z53" i="2"/>
  <c r="Z78" i="2"/>
  <c r="Z106" i="2"/>
  <c r="Z132" i="2"/>
  <c r="Z133" i="2"/>
  <c r="Z159" i="2"/>
  <c r="Z185" i="2"/>
  <c r="Z210" i="2"/>
  <c r="Z235" i="2"/>
  <c r="Z304" i="2"/>
  <c r="Z324" i="2"/>
  <c r="Z339" i="2"/>
  <c r="Z340" i="2"/>
  <c r="Z352" i="2"/>
  <c r="Z363" i="2"/>
  <c r="Z8" i="2"/>
  <c r="Z9" i="2"/>
  <c r="Z29" i="2"/>
  <c r="Z30" i="2"/>
  <c r="Z54" i="2"/>
  <c r="Z79" i="2"/>
  <c r="Z80" i="2"/>
  <c r="Z107" i="2"/>
  <c r="Z134" i="2"/>
  <c r="Z160" i="2"/>
  <c r="Z186" i="2"/>
  <c r="Z211" i="2"/>
  <c r="Z236" i="2"/>
  <c r="Z259" i="2"/>
  <c r="Z260" i="2"/>
  <c r="Z282" i="2"/>
  <c r="Z283" i="2"/>
  <c r="Z305" i="2"/>
  <c r="Z306" i="2"/>
  <c r="Z325" i="2"/>
  <c r="Z353" i="2"/>
  <c r="Z354" i="2"/>
  <c r="Z10" i="2"/>
  <c r="Z31" i="2"/>
  <c r="Z55" i="2"/>
  <c r="Z81" i="2"/>
  <c r="Z108" i="2"/>
  <c r="Z135" i="2"/>
  <c r="Z161" i="2"/>
  <c r="Z187" i="2"/>
  <c r="Z212" i="2"/>
  <c r="Z213" i="2"/>
  <c r="Z237" i="2"/>
  <c r="Z261" i="2"/>
  <c r="Z284" i="2"/>
  <c r="Z326" i="2"/>
  <c r="Z327" i="2"/>
  <c r="Z341" i="2"/>
  <c r="Z342" i="2"/>
  <c r="Z11" i="2"/>
  <c r="Z32" i="2"/>
  <c r="Z56" i="2"/>
  <c r="Z57" i="2"/>
  <c r="Z82" i="2"/>
  <c r="Z109" i="2"/>
  <c r="Z136" i="2"/>
  <c r="Z162" i="2"/>
  <c r="Z188" i="2"/>
  <c r="Z189" i="2"/>
  <c r="Z214" i="2"/>
  <c r="Z238" i="2"/>
  <c r="Z239" i="2"/>
  <c r="Z262" i="2"/>
  <c r="Z263" i="2"/>
  <c r="Z285" i="2"/>
  <c r="Z286" i="2"/>
  <c r="Z307" i="2"/>
  <c r="Z308" i="2"/>
  <c r="Z328" i="2"/>
  <c r="Z343" i="2"/>
  <c r="Z12" i="2"/>
  <c r="Z13" i="2"/>
  <c r="Z33" i="2"/>
  <c r="Z34" i="2"/>
  <c r="Z58" i="2"/>
  <c r="Z83" i="2"/>
  <c r="Z110" i="2"/>
  <c r="Z137" i="2"/>
  <c r="Z138" i="2"/>
  <c r="Z163" i="2"/>
  <c r="Z164" i="2"/>
  <c r="Z190" i="2"/>
  <c r="Z215" i="2"/>
  <c r="Z216" i="2"/>
  <c r="Z240" i="2"/>
  <c r="Z241" i="2"/>
  <c r="Z264" i="2"/>
  <c r="Z287" i="2"/>
  <c r="Z309" i="2"/>
  <c r="Z310" i="2"/>
  <c r="Z329" i="2"/>
  <c r="Z14" i="2"/>
  <c r="Z35" i="2"/>
  <c r="Z59" i="2"/>
  <c r="Z84" i="2"/>
  <c r="Z85" i="2"/>
  <c r="Z111" i="2"/>
  <c r="Z112" i="2"/>
  <c r="Z139" i="2"/>
  <c r="Z165" i="2"/>
  <c r="Z166" i="2"/>
  <c r="Z191" i="2"/>
  <c r="Z192" i="2"/>
  <c r="Z217" i="2"/>
  <c r="Z242" i="2"/>
  <c r="Z265" i="2"/>
  <c r="Z288" i="2"/>
  <c r="Z311" i="2"/>
  <c r="Z330" i="2"/>
  <c r="Z36" i="2"/>
  <c r="Z37" i="2"/>
  <c r="Z60" i="2"/>
  <c r="Z61" i="2"/>
  <c r="Z86" i="2"/>
  <c r="Z113" i="2"/>
  <c r="Z140" i="2"/>
  <c r="Z141" i="2"/>
  <c r="Z167" i="2"/>
  <c r="Z193" i="2"/>
  <c r="Z218" i="2"/>
  <c r="Z243" i="2"/>
  <c r="Z266" i="2"/>
  <c r="Z267" i="2"/>
  <c r="Z289" i="2"/>
  <c r="Z290" i="2"/>
  <c r="Z312" i="2"/>
  <c r="Z313" i="2"/>
  <c r="Z15" i="2"/>
  <c r="Z16" i="2"/>
  <c r="Z38" i="2"/>
  <c r="Z62" i="2"/>
  <c r="Z63" i="2"/>
  <c r="Z87" i="2"/>
  <c r="Z88" i="2"/>
  <c r="Z114" i="2"/>
  <c r="Z115" i="2"/>
  <c r="Z142" i="2"/>
  <c r="Z168" i="2"/>
  <c r="Z194" i="2"/>
  <c r="Z219" i="2"/>
  <c r="Z220" i="2"/>
  <c r="Z244" i="2"/>
  <c r="Z245" i="2"/>
  <c r="Z268" i="2"/>
  <c r="Z291" i="2"/>
  <c r="Z314" i="2"/>
  <c r="Z17" i="2"/>
  <c r="Z39" i="2"/>
  <c r="Z40" i="2"/>
  <c r="Z64" i="2"/>
  <c r="Z89" i="2"/>
  <c r="Z116" i="2"/>
  <c r="Z117" i="2"/>
  <c r="Z143" i="2"/>
  <c r="Z169" i="2"/>
  <c r="Z170" i="2"/>
  <c r="Z195" i="2"/>
  <c r="Z196" i="2"/>
  <c r="Z221" i="2"/>
  <c r="Z246" i="2"/>
  <c r="Z269" i="2"/>
  <c r="Z270" i="2"/>
  <c r="Z292" i="2"/>
  <c r="Z293" i="2"/>
  <c r="Z18" i="2"/>
  <c r="Z41" i="2"/>
  <c r="Z65" i="2"/>
  <c r="Z90" i="2"/>
  <c r="Z91" i="2"/>
  <c r="Z118" i="2"/>
  <c r="Z144" i="2"/>
  <c r="Z145" i="2"/>
  <c r="Z171" i="2"/>
  <c r="Z197" i="2"/>
  <c r="Z222" i="2"/>
  <c r="Z223" i="2"/>
  <c r="Z247" i="2"/>
  <c r="Z248" i="2"/>
  <c r="Z271" i="2"/>
  <c r="Z294" i="2"/>
  <c r="Z42" i="2"/>
  <c r="Z66" i="2"/>
  <c r="Z67" i="2"/>
  <c r="Z92" i="2"/>
  <c r="Z119" i="2"/>
  <c r="Z146" i="2"/>
  <c r="Z172" i="2"/>
  <c r="Z173" i="2"/>
  <c r="Z198" i="2"/>
  <c r="Z199" i="2"/>
  <c r="Z224" i="2"/>
  <c r="Z249" i="2"/>
  <c r="Z272" i="2"/>
  <c r="Z68" i="2"/>
  <c r="Z93" i="2"/>
  <c r="Z120" i="2"/>
  <c r="Z121" i="2"/>
  <c r="Z147" i="2"/>
  <c r="Z148" i="2"/>
  <c r="Z174" i="2"/>
  <c r="Z200" i="2"/>
  <c r="Z225" i="2"/>
  <c r="Z94" i="2"/>
  <c r="Z95" i="2"/>
  <c r="Z122" i="2"/>
  <c r="Z149" i="2"/>
  <c r="Z175" i="2"/>
  <c r="Z19" i="2"/>
  <c r="L43" i="2"/>
  <c r="L44" i="2"/>
  <c r="BH44" i="2" s="1"/>
  <c r="BI44" i="2" s="1"/>
  <c r="L69" i="2"/>
  <c r="BH69" i="2" s="1"/>
  <c r="BI69" i="2" s="1"/>
  <c r="L96" i="2"/>
  <c r="L97" i="2"/>
  <c r="BH97" i="2" s="1"/>
  <c r="BI97" i="2" s="1"/>
  <c r="L123" i="2"/>
  <c r="L124" i="2"/>
  <c r="BH124" i="2" s="1"/>
  <c r="BI124" i="2" s="1"/>
  <c r="L150" i="2"/>
  <c r="BH150" i="2" s="1"/>
  <c r="BI150" i="2" s="1"/>
  <c r="L176" i="2"/>
  <c r="BH176" i="2" s="1"/>
  <c r="BI176" i="2" s="1"/>
  <c r="L177" i="2"/>
  <c r="L201" i="2"/>
  <c r="BH201" i="2" s="1"/>
  <c r="BI201" i="2" s="1"/>
  <c r="L202" i="2"/>
  <c r="L226" i="2"/>
  <c r="BH226" i="2" s="1"/>
  <c r="BI226" i="2" s="1"/>
  <c r="L250" i="2"/>
  <c r="L273" i="2"/>
  <c r="BH273" i="2" s="1"/>
  <c r="BI273" i="2" s="1"/>
  <c r="L295" i="2"/>
  <c r="L296" i="2"/>
  <c r="L315" i="2"/>
  <c r="L331" i="2"/>
  <c r="BH331" i="2" s="1"/>
  <c r="BI331" i="2" s="1"/>
  <c r="L344" i="2"/>
  <c r="BH344" i="2" s="1"/>
  <c r="BI344" i="2" s="1"/>
  <c r="L20" i="2"/>
  <c r="BH20" i="2" s="1"/>
  <c r="BI20" i="2" s="1"/>
  <c r="L21" i="2"/>
  <c r="L45" i="2"/>
  <c r="BH45" i="2" s="1"/>
  <c r="BI45" i="2" s="1"/>
  <c r="L70" i="2"/>
  <c r="L71" i="2"/>
  <c r="BH71" i="2" s="1"/>
  <c r="BI71" i="2" s="1"/>
  <c r="L98" i="2"/>
  <c r="L125" i="2"/>
  <c r="BH125" i="2" s="1"/>
  <c r="BI125" i="2" s="1"/>
  <c r="L151" i="2"/>
  <c r="L178" i="2"/>
  <c r="BH178" i="2" s="1"/>
  <c r="BI178" i="2" s="1"/>
  <c r="L203" i="2"/>
  <c r="L227" i="2"/>
  <c r="BH227" i="2" s="1"/>
  <c r="BI227" i="2" s="1"/>
  <c r="L251" i="2"/>
  <c r="BH251" i="2" s="1"/>
  <c r="BI251" i="2" s="1"/>
  <c r="L274" i="2"/>
  <c r="BH274" i="2" s="1"/>
  <c r="BI274" i="2" s="1"/>
  <c r="L297" i="2"/>
  <c r="L316" i="2"/>
  <c r="L317" i="2"/>
  <c r="L332" i="2"/>
  <c r="BH332" i="2" s="1"/>
  <c r="BI332" i="2" s="1"/>
  <c r="L345" i="2"/>
  <c r="L355" i="2"/>
  <c r="BH355" i="2" s="1"/>
  <c r="BI355" i="2" s="1"/>
  <c r="L356" i="2"/>
  <c r="L364" i="2"/>
  <c r="L22" i="2"/>
  <c r="L46" i="2"/>
  <c r="L47" i="2"/>
  <c r="BH47" i="2" s="1"/>
  <c r="BI47" i="2" s="1"/>
  <c r="L72" i="2"/>
  <c r="BH72" i="2" s="1"/>
  <c r="BI72" i="2" s="1"/>
  <c r="L99" i="2"/>
  <c r="L100" i="2"/>
  <c r="BH100" i="2" s="1"/>
  <c r="BI100" i="2" s="1"/>
  <c r="L126" i="2"/>
  <c r="L152" i="2"/>
  <c r="BH152" i="2" s="1"/>
  <c r="BI152" i="2" s="1"/>
  <c r="L179" i="2"/>
  <c r="L204" i="2"/>
  <c r="BH204" i="2" s="1"/>
  <c r="BI204" i="2" s="1"/>
  <c r="L228" i="2"/>
  <c r="L229" i="2"/>
  <c r="BH229" i="2" s="1"/>
  <c r="BI229" i="2" s="1"/>
  <c r="L252" i="2"/>
  <c r="L275" i="2"/>
  <c r="BH275" i="2" s="1"/>
  <c r="BI275" i="2" s="1"/>
  <c r="L276" i="2"/>
  <c r="BH276" i="2" s="1"/>
  <c r="BI276" i="2" s="1"/>
  <c r="L298" i="2"/>
  <c r="BH298" i="2" s="1"/>
  <c r="BI298" i="2" s="1"/>
  <c r="L318" i="2"/>
  <c r="L333" i="2"/>
  <c r="BH333" i="2" s="1"/>
  <c r="BI333" i="2" s="1"/>
  <c r="L346" i="2"/>
  <c r="L357" i="2"/>
  <c r="BH357" i="2" s="1"/>
  <c r="BI357" i="2" s="1"/>
  <c r="L365" i="2"/>
  <c r="L23" i="2"/>
  <c r="BH23" i="2" s="1"/>
  <c r="BI23" i="2" s="1"/>
  <c r="L24" i="2"/>
  <c r="BH24" i="2" s="1"/>
  <c r="BI24" i="2" s="1"/>
  <c r="L48" i="2"/>
  <c r="L73" i="2"/>
  <c r="BH73" i="2" s="1"/>
  <c r="BI73" i="2" s="1"/>
  <c r="L74" i="2"/>
  <c r="L101" i="2"/>
  <c r="BH101" i="2" s="1"/>
  <c r="BI101" i="2" s="1"/>
  <c r="L127" i="2"/>
  <c r="L153" i="2"/>
  <c r="BH153" i="2" s="1"/>
  <c r="BI153" i="2" s="1"/>
  <c r="L154" i="2"/>
  <c r="L180" i="2"/>
  <c r="BH180" i="2" s="1"/>
  <c r="BI180" i="2" s="1"/>
  <c r="L205" i="2"/>
  <c r="BH205" i="2" s="1"/>
  <c r="BI205" i="2" s="1"/>
  <c r="L230" i="2"/>
  <c r="L253" i="2"/>
  <c r="L254" i="2"/>
  <c r="BH254" i="2" s="1"/>
  <c r="BI254" i="2" s="1"/>
  <c r="L277" i="2"/>
  <c r="L299" i="2"/>
  <c r="BH299" i="2" s="1"/>
  <c r="BI299" i="2" s="1"/>
  <c r="L319" i="2"/>
  <c r="BH319" i="2" s="1"/>
  <c r="BI319" i="2" s="1"/>
  <c r="L334" i="2"/>
  <c r="BH334" i="2" s="1"/>
  <c r="BI334" i="2" s="1"/>
  <c r="L347" i="2"/>
  <c r="L358" i="2"/>
  <c r="BH358" i="2" s="1"/>
  <c r="BI358" i="2" s="1"/>
  <c r="L359" i="2"/>
  <c r="L366" i="2"/>
  <c r="BH366" i="2" s="1"/>
  <c r="BI366" i="2" s="1"/>
  <c r="L3" i="2"/>
  <c r="L4" i="2"/>
  <c r="BH4" i="2" s="1"/>
  <c r="BI4" i="2" s="1"/>
  <c r="L25" i="2"/>
  <c r="BH25" i="2" s="1"/>
  <c r="BI25" i="2" s="1"/>
  <c r="L49" i="2"/>
  <c r="BH49" i="2" s="1"/>
  <c r="BI49" i="2" s="1"/>
  <c r="L102" i="2"/>
  <c r="L128" i="2"/>
  <c r="BH128" i="2" s="1"/>
  <c r="BI128" i="2" s="1"/>
  <c r="L129" i="2"/>
  <c r="L155" i="2"/>
  <c r="BH155" i="2" s="1"/>
  <c r="BI155" i="2" s="1"/>
  <c r="L181" i="2"/>
  <c r="L206" i="2"/>
  <c r="BH206" i="2" s="1"/>
  <c r="BI206" i="2" s="1"/>
  <c r="L231" i="2"/>
  <c r="L255" i="2"/>
  <c r="BH255" i="2" s="1"/>
  <c r="BI255" i="2" s="1"/>
  <c r="L278" i="2"/>
  <c r="BH278" i="2" s="1"/>
  <c r="BI278" i="2" s="1"/>
  <c r="L300" i="2"/>
  <c r="L320" i="2"/>
  <c r="L335" i="2"/>
  <c r="BH335" i="2" s="1"/>
  <c r="BI335" i="2" s="1"/>
  <c r="L336" i="2"/>
  <c r="L348" i="2"/>
  <c r="BH348" i="2" s="1"/>
  <c r="BI348" i="2" s="1"/>
  <c r="L349" i="2"/>
  <c r="BH349" i="2" s="1"/>
  <c r="BI349" i="2" s="1"/>
  <c r="L367" i="2"/>
  <c r="BH367" i="2" s="1"/>
  <c r="BI367" i="2" s="1"/>
  <c r="L5" i="2"/>
  <c r="BH5" i="2" s="1"/>
  <c r="BI5" i="2" s="1"/>
  <c r="L26" i="2"/>
  <c r="BH26" i="2" s="1"/>
  <c r="BI26" i="2" s="1"/>
  <c r="L50" i="2"/>
  <c r="L75" i="2"/>
  <c r="BH75" i="2" s="1"/>
  <c r="BI75" i="2" s="1"/>
  <c r="L76" i="2"/>
  <c r="L103" i="2"/>
  <c r="BH103" i="2" s="1"/>
  <c r="BI103" i="2" s="1"/>
  <c r="L130" i="2"/>
  <c r="L156" i="2"/>
  <c r="BH156" i="2" s="1"/>
  <c r="BI156" i="2" s="1"/>
  <c r="L182" i="2"/>
  <c r="L207" i="2"/>
  <c r="BH207" i="2" s="1"/>
  <c r="BI207" i="2" s="1"/>
  <c r="L208" i="2"/>
  <c r="BH208" i="2" s="1"/>
  <c r="BI208" i="2" s="1"/>
  <c r="L232" i="2"/>
  <c r="BH232" i="2" s="1"/>
  <c r="BI232" i="2" s="1"/>
  <c r="L256" i="2"/>
  <c r="L279" i="2"/>
  <c r="BH279" i="2" s="1"/>
  <c r="BI279" i="2" s="1"/>
  <c r="L301" i="2"/>
  <c r="L302" i="2"/>
  <c r="BH302" i="2" s="1"/>
  <c r="BI302" i="2" s="1"/>
  <c r="L321" i="2"/>
  <c r="L322" i="2"/>
  <c r="BH322" i="2" s="1"/>
  <c r="BI322" i="2" s="1"/>
  <c r="L337" i="2"/>
  <c r="L360" i="2"/>
  <c r="BH360" i="2" s="1"/>
  <c r="BI360" i="2" s="1"/>
  <c r="L361" i="2"/>
  <c r="L368" i="2"/>
  <c r="BH368" i="2" s="1"/>
  <c r="BI368" i="2" s="1"/>
  <c r="L369" i="2"/>
  <c r="BH369" i="2" s="1"/>
  <c r="BI369" i="2" s="1"/>
  <c r="L6" i="2"/>
  <c r="L27" i="2"/>
  <c r="BH27" i="2" s="1"/>
  <c r="BI27" i="2" s="1"/>
  <c r="L51" i="2"/>
  <c r="BH51" i="2" s="1"/>
  <c r="BI51" i="2" s="1"/>
  <c r="L77" i="2"/>
  <c r="L104" i="2"/>
  <c r="BH104" i="2" s="1"/>
  <c r="BI104" i="2" s="1"/>
  <c r="L105" i="2"/>
  <c r="L131" i="2"/>
  <c r="BH131" i="2" s="1"/>
  <c r="BI131" i="2" s="1"/>
  <c r="L157" i="2"/>
  <c r="L158" i="2"/>
  <c r="BH158" i="2" s="1"/>
  <c r="BI158" i="2" s="1"/>
  <c r="L183" i="2"/>
  <c r="L184" i="2"/>
  <c r="BH184" i="2" s="1"/>
  <c r="BI184" i="2" s="1"/>
  <c r="L209" i="2"/>
  <c r="BH209" i="2" s="1"/>
  <c r="BI209" i="2" s="1"/>
  <c r="L233" i="2"/>
  <c r="BH233" i="2" s="1"/>
  <c r="BI233" i="2" s="1"/>
  <c r="L234" i="2"/>
  <c r="L257" i="2"/>
  <c r="BH257" i="2" s="1"/>
  <c r="BI257" i="2" s="1"/>
  <c r="L258" i="2"/>
  <c r="L280" i="2"/>
  <c r="BH280" i="2" s="1"/>
  <c r="BI280" i="2" s="1"/>
  <c r="L281" i="2"/>
  <c r="BH281" i="2" s="1"/>
  <c r="BI281" i="2" s="1"/>
  <c r="L303" i="2"/>
  <c r="BH303" i="2" s="1"/>
  <c r="BI303" i="2" s="1"/>
  <c r="L323" i="2"/>
  <c r="L338" i="2"/>
  <c r="BH338" i="2" s="1"/>
  <c r="BI338" i="2" s="1"/>
  <c r="L350" i="2"/>
  <c r="L351" i="2"/>
  <c r="BH351" i="2" s="1"/>
  <c r="BI351" i="2" s="1"/>
  <c r="L362" i="2"/>
  <c r="L370" i="2"/>
  <c r="BH370" i="2" s="1"/>
  <c r="BI370" i="2" s="1"/>
  <c r="L7" i="2"/>
  <c r="BH7" i="2" s="1"/>
  <c r="BI7" i="2" s="1"/>
  <c r="L28" i="2"/>
  <c r="BH28" i="2" s="1"/>
  <c r="BI28" i="2" s="1"/>
  <c r="L52" i="2"/>
  <c r="BH52" i="2" s="1"/>
  <c r="BI52" i="2" s="1"/>
  <c r="L53" i="2"/>
  <c r="BH53" i="2" s="1"/>
  <c r="BI53" i="2" s="1"/>
  <c r="L78" i="2"/>
  <c r="L106" i="2"/>
  <c r="BH106" i="2" s="1"/>
  <c r="BI106" i="2" s="1"/>
  <c r="L132" i="2"/>
  <c r="L133" i="2"/>
  <c r="BH133" i="2" s="1"/>
  <c r="BI133" i="2" s="1"/>
  <c r="L159" i="2"/>
  <c r="BH159" i="2" s="1"/>
  <c r="BI159" i="2" s="1"/>
  <c r="L185" i="2"/>
  <c r="BH185" i="2" s="1"/>
  <c r="BI185" i="2" s="1"/>
  <c r="L210" i="2"/>
  <c r="BH210" i="2" s="1"/>
  <c r="BI210" i="2" s="1"/>
  <c r="L235" i="2"/>
  <c r="BH235" i="2" s="1"/>
  <c r="BI235" i="2" s="1"/>
  <c r="L304" i="2"/>
  <c r="L324" i="2"/>
  <c r="BH324" i="2" s="1"/>
  <c r="BI324" i="2" s="1"/>
  <c r="L339" i="2"/>
  <c r="BH339" i="2" s="1"/>
  <c r="BI339" i="2" s="1"/>
  <c r="L340" i="2"/>
  <c r="BH340" i="2" s="1"/>
  <c r="BI340" i="2" s="1"/>
  <c r="L352" i="2"/>
  <c r="L363" i="2"/>
  <c r="BH363" i="2" s="1"/>
  <c r="BI363" i="2" s="1"/>
  <c r="L8" i="2"/>
  <c r="BH8" i="2" s="1"/>
  <c r="BI8" i="2" s="1"/>
  <c r="L9" i="2"/>
  <c r="BH9" i="2" s="1"/>
  <c r="BI9" i="2" s="1"/>
  <c r="L29" i="2"/>
  <c r="L30" i="2"/>
  <c r="BH30" i="2" s="1"/>
  <c r="BI30" i="2" s="1"/>
  <c r="L54" i="2"/>
  <c r="BH54" i="2" s="1"/>
  <c r="BI54" i="2" s="1"/>
  <c r="L79" i="2"/>
  <c r="BH79" i="2" s="1"/>
  <c r="BI79" i="2" s="1"/>
  <c r="L80" i="2"/>
  <c r="L107" i="2"/>
  <c r="BH107" i="2" s="1"/>
  <c r="BI107" i="2" s="1"/>
  <c r="L134" i="2"/>
  <c r="BH134" i="2" s="1"/>
  <c r="BI134" i="2" s="1"/>
  <c r="L160" i="2"/>
  <c r="BH160" i="2" s="1"/>
  <c r="BI160" i="2" s="1"/>
  <c r="L186" i="2"/>
  <c r="L211" i="2"/>
  <c r="BH211" i="2" s="1"/>
  <c r="BI211" i="2" s="1"/>
  <c r="L236" i="2"/>
  <c r="L259" i="2"/>
  <c r="BH259" i="2" s="1"/>
  <c r="BI259" i="2" s="1"/>
  <c r="L260" i="2"/>
  <c r="BH260" i="2" s="1"/>
  <c r="BI260" i="2" s="1"/>
  <c r="L282" i="2"/>
  <c r="BH282" i="2" s="1"/>
  <c r="BI282" i="2" s="1"/>
  <c r="L283" i="2"/>
  <c r="L305" i="2"/>
  <c r="BH305" i="2" s="1"/>
  <c r="BI305" i="2" s="1"/>
  <c r="L306" i="2"/>
  <c r="L325" i="2"/>
  <c r="BH325" i="2" s="1"/>
  <c r="BI325" i="2" s="1"/>
  <c r="L353" i="2"/>
  <c r="BH353" i="2" s="1"/>
  <c r="BI353" i="2" s="1"/>
  <c r="L354" i="2"/>
  <c r="BH354" i="2" s="1"/>
  <c r="BI354" i="2" s="1"/>
  <c r="L10" i="2"/>
  <c r="BH10" i="2" s="1"/>
  <c r="BI10" i="2" s="1"/>
  <c r="L31" i="2"/>
  <c r="BH31" i="2" s="1"/>
  <c r="BI31" i="2" s="1"/>
  <c r="L55" i="2"/>
  <c r="BH55" i="2" s="1"/>
  <c r="BI55" i="2" s="1"/>
  <c r="L81" i="2"/>
  <c r="BH81" i="2" s="1"/>
  <c r="BI81" i="2" s="1"/>
  <c r="L108" i="2"/>
  <c r="L135" i="2"/>
  <c r="BH135" i="2" s="1"/>
  <c r="BI135" i="2" s="1"/>
  <c r="L161" i="2"/>
  <c r="BH161" i="2" s="1"/>
  <c r="BI161" i="2" s="1"/>
  <c r="L187" i="2"/>
  <c r="BH187" i="2" s="1"/>
  <c r="BI187" i="2" s="1"/>
  <c r="L212" i="2"/>
  <c r="L213" i="2"/>
  <c r="BH213" i="2" s="1"/>
  <c r="BI213" i="2" s="1"/>
  <c r="L237" i="2"/>
  <c r="BH237" i="2" s="1"/>
  <c r="BI237" i="2" s="1"/>
  <c r="L261" i="2"/>
  <c r="BH261" i="2" s="1"/>
  <c r="BI261" i="2" s="1"/>
  <c r="L284" i="2"/>
  <c r="L326" i="2"/>
  <c r="BH326" i="2" s="1"/>
  <c r="BI326" i="2" s="1"/>
  <c r="L327" i="2"/>
  <c r="L341" i="2"/>
  <c r="BH341" i="2" s="1"/>
  <c r="BI341" i="2" s="1"/>
  <c r="L342" i="2"/>
  <c r="BH342" i="2" s="1"/>
  <c r="BI342" i="2" s="1"/>
  <c r="L11" i="2"/>
  <c r="BH11" i="2" s="1"/>
  <c r="BI11" i="2" s="1"/>
  <c r="L32" i="2"/>
  <c r="L56" i="2"/>
  <c r="BH56" i="2" s="1"/>
  <c r="BI56" i="2" s="1"/>
  <c r="L57" i="2"/>
  <c r="L82" i="2"/>
  <c r="BH82" i="2" s="1"/>
  <c r="BI82" i="2" s="1"/>
  <c r="L109" i="2"/>
  <c r="BH109" i="2" s="1"/>
  <c r="BI109" i="2" s="1"/>
  <c r="L136" i="2"/>
  <c r="BH136" i="2" s="1"/>
  <c r="BI136" i="2" s="1"/>
  <c r="L162" i="2"/>
  <c r="BH162" i="2" s="1"/>
  <c r="BI162" i="2" s="1"/>
  <c r="L188" i="2"/>
  <c r="BH188" i="2" s="1"/>
  <c r="BI188" i="2" s="1"/>
  <c r="L189" i="2"/>
  <c r="L214" i="2"/>
  <c r="BH214" i="2" s="1"/>
  <c r="BI214" i="2" s="1"/>
  <c r="L238" i="2"/>
  <c r="L239" i="2"/>
  <c r="BH239" i="2" s="1"/>
  <c r="BI239" i="2" s="1"/>
  <c r="L262" i="2"/>
  <c r="BH262" i="2" s="1"/>
  <c r="BI262" i="2" s="1"/>
  <c r="L263" i="2"/>
  <c r="BH263" i="2" s="1"/>
  <c r="BI263" i="2" s="1"/>
  <c r="L285" i="2"/>
  <c r="L286" i="2"/>
  <c r="L307" i="2"/>
  <c r="BH307" i="2" s="1"/>
  <c r="BI307" i="2" s="1"/>
  <c r="L308" i="2"/>
  <c r="BH308" i="2" s="1"/>
  <c r="BI308" i="2" s="1"/>
  <c r="L328" i="2"/>
  <c r="L343" i="2"/>
  <c r="BH343" i="2" s="1"/>
  <c r="BI343" i="2" s="1"/>
  <c r="L12" i="2"/>
  <c r="BH12" i="2" s="1"/>
  <c r="BI12" i="2" s="1"/>
  <c r="L13" i="2"/>
  <c r="BH13" i="2" s="1"/>
  <c r="BI13" i="2" s="1"/>
  <c r="L33" i="2"/>
  <c r="BH33" i="2" s="1"/>
  <c r="BI33" i="2" s="1"/>
  <c r="L34" i="2"/>
  <c r="BH34" i="2" s="1"/>
  <c r="BI34" i="2" s="1"/>
  <c r="L58" i="2"/>
  <c r="BH58" i="2" s="1"/>
  <c r="BI58" i="2" s="1"/>
  <c r="L83" i="2"/>
  <c r="L110" i="2"/>
  <c r="L137" i="2"/>
  <c r="BH137" i="2" s="1"/>
  <c r="BI137" i="2" s="1"/>
  <c r="L138" i="2"/>
  <c r="BH138" i="2" s="1"/>
  <c r="BI138" i="2" s="1"/>
  <c r="L163" i="2"/>
  <c r="BH163" i="2" s="1"/>
  <c r="BI163" i="2" s="1"/>
  <c r="L164" i="2"/>
  <c r="BH164" i="2" s="1"/>
  <c r="BI164" i="2" s="1"/>
  <c r="L190" i="2"/>
  <c r="BH190" i="2" s="1"/>
  <c r="BI190" i="2" s="1"/>
  <c r="L215" i="2"/>
  <c r="L216" i="2"/>
  <c r="L240" i="2"/>
  <c r="L241" i="2"/>
  <c r="BH241" i="2" s="1"/>
  <c r="BI241" i="2" s="1"/>
  <c r="L264" i="2"/>
  <c r="BH264" i="2" s="1"/>
  <c r="BI264" i="2" s="1"/>
  <c r="L287" i="2"/>
  <c r="L309" i="2"/>
  <c r="L310" i="2"/>
  <c r="BH310" i="2" s="1"/>
  <c r="BI310" i="2" s="1"/>
  <c r="L329" i="2"/>
  <c r="BH329" i="2" s="1"/>
  <c r="BI329" i="2" s="1"/>
  <c r="L14" i="2"/>
  <c r="BH14" i="2" s="1"/>
  <c r="BI14" i="2" s="1"/>
  <c r="L35" i="2"/>
  <c r="L59" i="2"/>
  <c r="BH59" i="2" s="1"/>
  <c r="BI59" i="2" s="1"/>
  <c r="L84" i="2"/>
  <c r="L85" i="2"/>
  <c r="L111" i="2"/>
  <c r="BH111" i="2" s="1"/>
  <c r="BI111" i="2" s="1"/>
  <c r="L112" i="2"/>
  <c r="BH112" i="2" s="1"/>
  <c r="BI112" i="2" s="1"/>
  <c r="L139" i="2"/>
  <c r="BH139" i="2" s="1"/>
  <c r="BI139" i="2" s="1"/>
  <c r="L165" i="2"/>
  <c r="BH165" i="2" s="1"/>
  <c r="BI165" i="2" s="1"/>
  <c r="L166" i="2"/>
  <c r="L191" i="2"/>
  <c r="L192" i="2"/>
  <c r="L217" i="2"/>
  <c r="BH217" i="2" s="1"/>
  <c r="BI217" i="2" s="1"/>
  <c r="L242" i="2"/>
  <c r="BH242" i="2" s="1"/>
  <c r="BI242" i="2" s="1"/>
  <c r="L265" i="2"/>
  <c r="BH265" i="2" s="1"/>
  <c r="BI265" i="2" s="1"/>
  <c r="L288" i="2"/>
  <c r="L311" i="2"/>
  <c r="L330" i="2"/>
  <c r="L36" i="2"/>
  <c r="BH36" i="2" s="1"/>
  <c r="BI36" i="2" s="1"/>
  <c r="L37" i="2"/>
  <c r="BH37" i="2" s="1"/>
  <c r="BI37" i="2" s="1"/>
  <c r="L60" i="2"/>
  <c r="BH60" i="2" s="1"/>
  <c r="BI60" i="2" s="1"/>
  <c r="L61" i="2"/>
  <c r="BH61" i="2" s="1"/>
  <c r="BI61" i="2" s="1"/>
  <c r="L86" i="2"/>
  <c r="L113" i="2"/>
  <c r="BH113" i="2" s="1"/>
  <c r="BI113" i="2" s="1"/>
  <c r="L140" i="2"/>
  <c r="BH140" i="2" s="1"/>
  <c r="BI140" i="2" s="1"/>
  <c r="L141" i="2"/>
  <c r="L167" i="2"/>
  <c r="L193" i="2"/>
  <c r="L218" i="2"/>
  <c r="L243" i="2"/>
  <c r="BH243" i="2" s="1"/>
  <c r="BI243" i="2" s="1"/>
  <c r="L266" i="2"/>
  <c r="BH266" i="2" s="1"/>
  <c r="BI266" i="2" s="1"/>
  <c r="L267" i="2"/>
  <c r="BH267" i="2" s="1"/>
  <c r="BI267" i="2" s="1"/>
  <c r="L289" i="2"/>
  <c r="BH289" i="2" s="1"/>
  <c r="BI289" i="2" s="1"/>
  <c r="L290" i="2"/>
  <c r="L312" i="2"/>
  <c r="L313" i="2"/>
  <c r="BH313" i="2" s="1"/>
  <c r="BI313" i="2" s="1"/>
  <c r="L15" i="2"/>
  <c r="BH15" i="2" s="1"/>
  <c r="BI15" i="2" s="1"/>
  <c r="L16" i="2"/>
  <c r="BH16" i="2" s="1"/>
  <c r="BI16" i="2" s="1"/>
  <c r="L38" i="2"/>
  <c r="BH38" i="2" s="1"/>
  <c r="BI38" i="2" s="1"/>
  <c r="L62" i="2"/>
  <c r="BH62" i="2" s="1"/>
  <c r="BI62" i="2" s="1"/>
  <c r="L63" i="2"/>
  <c r="BH63" i="2" s="1"/>
  <c r="BI63" i="2" s="1"/>
  <c r="L87" i="2"/>
  <c r="L88" i="2"/>
  <c r="BH88" i="2" s="1"/>
  <c r="BI88" i="2" s="1"/>
  <c r="L114" i="2"/>
  <c r="L115" i="2"/>
  <c r="BH115" i="2" s="1"/>
  <c r="BI115" i="2" s="1"/>
  <c r="L142" i="2"/>
  <c r="L168" i="2"/>
  <c r="L194" i="2"/>
  <c r="BH194" i="2" s="1"/>
  <c r="BI194" i="2" s="1"/>
  <c r="L219" i="2"/>
  <c r="BH219" i="2" s="1"/>
  <c r="BI219" i="2" s="1"/>
  <c r="L220" i="2"/>
  <c r="L244" i="2"/>
  <c r="BH244" i="2" s="1"/>
  <c r="BI244" i="2" s="1"/>
  <c r="L245" i="2"/>
  <c r="L268" i="2"/>
  <c r="L291" i="2"/>
  <c r="BH291" i="2" s="1"/>
  <c r="BI291" i="2" s="1"/>
  <c r="L314" i="2"/>
  <c r="BH314" i="2" s="1"/>
  <c r="BI314" i="2" s="1"/>
  <c r="L17" i="2"/>
  <c r="BH17" i="2" s="1"/>
  <c r="BI17" i="2" s="1"/>
  <c r="L39" i="2"/>
  <c r="BH39" i="2" s="1"/>
  <c r="BI39" i="2" s="1"/>
  <c r="L40" i="2"/>
  <c r="L64" i="2"/>
  <c r="BH64" i="2" s="1"/>
  <c r="BI64" i="2" s="1"/>
  <c r="L89" i="2"/>
  <c r="L116" i="2"/>
  <c r="BH116" i="2" s="1"/>
  <c r="BI116" i="2" s="1"/>
  <c r="L117" i="2"/>
  <c r="BH117" i="2" s="1"/>
  <c r="BI117" i="2" s="1"/>
  <c r="L143" i="2"/>
  <c r="BH143" i="2" s="1"/>
  <c r="BI143" i="2" s="1"/>
  <c r="L169" i="2"/>
  <c r="L170" i="2"/>
  <c r="BH170" i="2" s="1"/>
  <c r="BI170" i="2" s="1"/>
  <c r="L195" i="2"/>
  <c r="L196" i="2"/>
  <c r="BH196" i="2" s="1"/>
  <c r="BI196" i="2" s="1"/>
  <c r="L221" i="2"/>
  <c r="BH221" i="2" s="1"/>
  <c r="BI221" i="2" s="1"/>
  <c r="L246" i="2"/>
  <c r="BH246" i="2" s="1"/>
  <c r="BI246" i="2" s="1"/>
  <c r="L269" i="2"/>
  <c r="L270" i="2"/>
  <c r="L292" i="2"/>
  <c r="L293" i="2"/>
  <c r="BH293" i="2" s="1"/>
  <c r="BI293" i="2" s="1"/>
  <c r="L18" i="2"/>
  <c r="L41" i="2"/>
  <c r="BH41" i="2" s="1"/>
  <c r="BI41" i="2" s="1"/>
  <c r="L65" i="2"/>
  <c r="BH65" i="2" s="1"/>
  <c r="BI65" i="2" s="1"/>
  <c r="L90" i="2"/>
  <c r="BH90" i="2" s="1"/>
  <c r="BI90" i="2" s="1"/>
  <c r="L91" i="2"/>
  <c r="BH91" i="2" s="1"/>
  <c r="BI91" i="2" s="1"/>
  <c r="L118" i="2"/>
  <c r="BH118" i="2" s="1"/>
  <c r="BI118" i="2" s="1"/>
  <c r="L144" i="2"/>
  <c r="BH144" i="2" s="1"/>
  <c r="BI144" i="2" s="1"/>
  <c r="L145" i="2"/>
  <c r="BH145" i="2" s="1"/>
  <c r="BI145" i="2" s="1"/>
  <c r="L171" i="2"/>
  <c r="L197" i="2"/>
  <c r="L222" i="2"/>
  <c r="BH222" i="2" s="1"/>
  <c r="BI222" i="2" s="1"/>
  <c r="L223" i="2"/>
  <c r="BH223" i="2" s="1"/>
  <c r="BI223" i="2" s="1"/>
  <c r="L247" i="2"/>
  <c r="BH247" i="2" s="1"/>
  <c r="BI247" i="2" s="1"/>
  <c r="L248" i="2"/>
  <c r="L271" i="2"/>
  <c r="L294" i="2"/>
  <c r="L42" i="2"/>
  <c r="L66" i="2"/>
  <c r="BH66" i="2" s="1"/>
  <c r="BI66" i="2" s="1"/>
  <c r="L67" i="2"/>
  <c r="BH67" i="2" s="1"/>
  <c r="BI67" i="2" s="1"/>
  <c r="L92" i="2"/>
  <c r="BH92" i="2" s="1"/>
  <c r="BI92" i="2" s="1"/>
  <c r="L119" i="2"/>
  <c r="L146" i="2"/>
  <c r="L172" i="2"/>
  <c r="BH172" i="2" s="1"/>
  <c r="BI172" i="2" s="1"/>
  <c r="L173" i="2"/>
  <c r="BH173" i="2" s="1"/>
  <c r="BI173" i="2" s="1"/>
  <c r="L198" i="2"/>
  <c r="L199" i="2"/>
  <c r="BH199" i="2" s="1"/>
  <c r="BI199" i="2" s="1"/>
  <c r="L224" i="2"/>
  <c r="L249" i="2"/>
  <c r="L272" i="2"/>
  <c r="L68" i="2"/>
  <c r="BH68" i="2" s="1"/>
  <c r="BI68" i="2" s="1"/>
  <c r="L93" i="2"/>
  <c r="BH93" i="2" s="1"/>
  <c r="BI93" i="2" s="1"/>
  <c r="L120" i="2"/>
  <c r="BH120" i="2" s="1"/>
  <c r="BI120" i="2" s="1"/>
  <c r="L121" i="2"/>
  <c r="L147" i="2"/>
  <c r="L148" i="2"/>
  <c r="BH148" i="2" s="1"/>
  <c r="BI148" i="2" s="1"/>
  <c r="L174" i="2"/>
  <c r="BH174" i="2" s="1"/>
  <c r="BI174" i="2" s="1"/>
  <c r="L200" i="2"/>
  <c r="BH200" i="2" s="1"/>
  <c r="BI200" i="2" s="1"/>
  <c r="L225" i="2"/>
  <c r="BH225" i="2" s="1"/>
  <c r="BI225" i="2" s="1"/>
  <c r="L94" i="2"/>
  <c r="L95" i="2"/>
  <c r="L122" i="2"/>
  <c r="L149" i="2"/>
  <c r="BH149" i="2" s="1"/>
  <c r="BI149" i="2" s="1"/>
  <c r="L175" i="2"/>
  <c r="BH175" i="2" s="1"/>
  <c r="BI175" i="2" s="1"/>
  <c r="L19" i="2"/>
  <c r="BH19" i="2" s="1"/>
  <c r="BI19" i="2" s="1"/>
  <c r="T43" i="2"/>
  <c r="T44" i="2"/>
  <c r="T69" i="2"/>
  <c r="T96" i="2"/>
  <c r="T97" i="2"/>
  <c r="T123" i="2"/>
  <c r="T124" i="2"/>
  <c r="T150" i="2"/>
  <c r="T176" i="2"/>
  <c r="T177" i="2"/>
  <c r="T201" i="2"/>
  <c r="T202" i="2"/>
  <c r="T226" i="2"/>
  <c r="T250" i="2"/>
  <c r="T273" i="2"/>
  <c r="T295" i="2"/>
  <c r="T296" i="2"/>
  <c r="T315" i="2"/>
  <c r="T331" i="2"/>
  <c r="T344" i="2"/>
  <c r="T20" i="2"/>
  <c r="T21" i="2"/>
  <c r="T45" i="2"/>
  <c r="T70" i="2"/>
  <c r="T71" i="2"/>
  <c r="T98" i="2"/>
  <c r="T125" i="2"/>
  <c r="T151" i="2"/>
  <c r="T178" i="2"/>
  <c r="T203" i="2"/>
  <c r="T227" i="2"/>
  <c r="T251" i="2"/>
  <c r="BF251" i="2" s="1"/>
  <c r="T274" i="2"/>
  <c r="T297" i="2"/>
  <c r="T316" i="2"/>
  <c r="T317" i="2"/>
  <c r="T332" i="2"/>
  <c r="T345" i="2"/>
  <c r="T355" i="2"/>
  <c r="T356" i="2"/>
  <c r="T364" i="2"/>
  <c r="T22" i="2"/>
  <c r="T46" i="2"/>
  <c r="T47" i="2"/>
  <c r="T72" i="2"/>
  <c r="T99" i="2"/>
  <c r="T100" i="2"/>
  <c r="T126" i="2"/>
  <c r="T152" i="2"/>
  <c r="T179" i="2"/>
  <c r="T204" i="2"/>
  <c r="T228" i="2"/>
  <c r="T229" i="2"/>
  <c r="T252" i="2"/>
  <c r="T275" i="2"/>
  <c r="T276" i="2"/>
  <c r="BF276" i="2" s="1"/>
  <c r="T298" i="2"/>
  <c r="T318" i="2"/>
  <c r="T333" i="2"/>
  <c r="T346" i="2"/>
  <c r="T357" i="2"/>
  <c r="T365" i="2"/>
  <c r="T2" i="2"/>
  <c r="BF2" i="2" s="1"/>
  <c r="T23" i="2"/>
  <c r="T24" i="2"/>
  <c r="T48" i="2"/>
  <c r="T73" i="2"/>
  <c r="T74" i="2"/>
  <c r="T101" i="2"/>
  <c r="T127" i="2"/>
  <c r="T153" i="2"/>
  <c r="T154" i="2"/>
  <c r="T180" i="2"/>
  <c r="T205" i="2"/>
  <c r="T230" i="2"/>
  <c r="T253" i="2"/>
  <c r="T254" i="2"/>
  <c r="T277" i="2"/>
  <c r="T299" i="2"/>
  <c r="T319" i="2"/>
  <c r="T334" i="2"/>
  <c r="BF334" i="2" s="1"/>
  <c r="T347" i="2"/>
  <c r="T358" i="2"/>
  <c r="T359" i="2"/>
  <c r="T366" i="2"/>
  <c r="T3" i="2"/>
  <c r="T4" i="2"/>
  <c r="T25" i="2"/>
  <c r="T49" i="2"/>
  <c r="T102" i="2"/>
  <c r="T128" i="2"/>
  <c r="T129" i="2"/>
  <c r="T155" i="2"/>
  <c r="T181" i="2"/>
  <c r="T206" i="2"/>
  <c r="T231" i="2"/>
  <c r="T255" i="2"/>
  <c r="BF255" i="2" s="1"/>
  <c r="T278" i="2"/>
  <c r="T300" i="2"/>
  <c r="T320" i="2"/>
  <c r="T335" i="2"/>
  <c r="T336" i="2"/>
  <c r="T348" i="2"/>
  <c r="T349" i="2"/>
  <c r="T367" i="2"/>
  <c r="BF367" i="2" s="1"/>
  <c r="T5" i="2"/>
  <c r="T26" i="2"/>
  <c r="T50" i="2"/>
  <c r="T75" i="2"/>
  <c r="T76" i="2"/>
  <c r="T103" i="2"/>
  <c r="BF103" i="2" s="1"/>
  <c r="T130" i="2"/>
  <c r="T156" i="2"/>
  <c r="T182" i="2"/>
  <c r="T207" i="2"/>
  <c r="T208" i="2"/>
  <c r="T232" i="2"/>
  <c r="T256" i="2"/>
  <c r="T279" i="2"/>
  <c r="BF279" i="2" s="1"/>
  <c r="T301" i="2"/>
  <c r="T302" i="2"/>
  <c r="BF302" i="2" s="1"/>
  <c r="T321" i="2"/>
  <c r="T322" i="2"/>
  <c r="T337" i="2"/>
  <c r="T360" i="2"/>
  <c r="T361" i="2"/>
  <c r="T368" i="2"/>
  <c r="T369" i="2"/>
  <c r="T6" i="2"/>
  <c r="T27" i="2"/>
  <c r="T51" i="2"/>
  <c r="T77" i="2"/>
  <c r="T104" i="2"/>
  <c r="T105" i="2"/>
  <c r="T131" i="2"/>
  <c r="BF131" i="2" s="1"/>
  <c r="T157" i="2"/>
  <c r="T158" i="2"/>
  <c r="T183" i="2"/>
  <c r="T184" i="2"/>
  <c r="T209" i="2"/>
  <c r="T233" i="2"/>
  <c r="T234" i="2"/>
  <c r="T257" i="2"/>
  <c r="T258" i="2"/>
  <c r="T280" i="2"/>
  <c r="T281" i="2"/>
  <c r="T303" i="2"/>
  <c r="T323" i="2"/>
  <c r="T338" i="2"/>
  <c r="T350" i="2"/>
  <c r="T351" i="2"/>
  <c r="T362" i="2"/>
  <c r="T370" i="2"/>
  <c r="BF370" i="2" s="1"/>
  <c r="T7" i="2"/>
  <c r="T28" i="2"/>
  <c r="T52" i="2"/>
  <c r="T53" i="2"/>
  <c r="T78" i="2"/>
  <c r="T106" i="2"/>
  <c r="BF106" i="2" s="1"/>
  <c r="T132" i="2"/>
  <c r="T133" i="2"/>
  <c r="T159" i="2"/>
  <c r="T185" i="2"/>
  <c r="T210" i="2"/>
  <c r="T235" i="2"/>
  <c r="T304" i="2"/>
  <c r="T324" i="2"/>
  <c r="T339" i="2"/>
  <c r="T340" i="2"/>
  <c r="T352" i="2"/>
  <c r="T363" i="2"/>
  <c r="T8" i="2"/>
  <c r="T9" i="2"/>
  <c r="T29" i="2"/>
  <c r="T30" i="2"/>
  <c r="T54" i="2"/>
  <c r="T79" i="2"/>
  <c r="BF79" i="2" s="1"/>
  <c r="T80" i="2"/>
  <c r="T107" i="2"/>
  <c r="T134" i="2"/>
  <c r="T160" i="2"/>
  <c r="T186" i="2"/>
  <c r="T211" i="2"/>
  <c r="BF211" i="2" s="1"/>
  <c r="T236" i="2"/>
  <c r="T259" i="2"/>
  <c r="T260" i="2"/>
  <c r="T282" i="2"/>
  <c r="T283" i="2"/>
  <c r="T305" i="2"/>
  <c r="T306" i="2"/>
  <c r="T325" i="2"/>
  <c r="T353" i="2"/>
  <c r="T354" i="2"/>
  <c r="T10" i="2"/>
  <c r="T31" i="2"/>
  <c r="T55" i="2"/>
  <c r="T81" i="2"/>
  <c r="T108" i="2"/>
  <c r="T135" i="2"/>
  <c r="T161" i="2"/>
  <c r="T187" i="2"/>
  <c r="BF187" i="2" s="1"/>
  <c r="T212" i="2"/>
  <c r="T213" i="2"/>
  <c r="T237" i="2"/>
  <c r="T261" i="2"/>
  <c r="T284" i="2"/>
  <c r="T326" i="2"/>
  <c r="BF326" i="2" s="1"/>
  <c r="T327" i="2"/>
  <c r="T341" i="2"/>
  <c r="T342" i="2"/>
  <c r="T11" i="2"/>
  <c r="T32" i="2"/>
  <c r="T56" i="2"/>
  <c r="T57" i="2"/>
  <c r="T82" i="2"/>
  <c r="T109" i="2"/>
  <c r="T136" i="2"/>
  <c r="T162" i="2"/>
  <c r="T188" i="2"/>
  <c r="T189" i="2"/>
  <c r="T214" i="2"/>
  <c r="T238" i="2"/>
  <c r="T239" i="2"/>
  <c r="T262" i="2"/>
  <c r="T263" i="2"/>
  <c r="T285" i="2"/>
  <c r="T286" i="2"/>
  <c r="T307" i="2"/>
  <c r="T308" i="2"/>
  <c r="T328" i="2"/>
  <c r="T343" i="2"/>
  <c r="BF343" i="2" s="1"/>
  <c r="T12" i="2"/>
  <c r="T13" i="2"/>
  <c r="T33" i="2"/>
  <c r="T34" i="2"/>
  <c r="T58" i="2"/>
  <c r="T83" i="2"/>
  <c r="T110" i="2"/>
  <c r="T137" i="2"/>
  <c r="T138" i="2"/>
  <c r="T163" i="2"/>
  <c r="T164" i="2"/>
  <c r="T190" i="2"/>
  <c r="T215" i="2"/>
  <c r="T216" i="2"/>
  <c r="T240" i="2"/>
  <c r="T241" i="2"/>
  <c r="T264" i="2"/>
  <c r="T287" i="2"/>
  <c r="T309" i="2"/>
  <c r="T310" i="2"/>
  <c r="T329" i="2"/>
  <c r="T14" i="2"/>
  <c r="T35" i="2"/>
  <c r="T59" i="2"/>
  <c r="T84" i="2"/>
  <c r="T85" i="2"/>
  <c r="T111" i="2"/>
  <c r="T112" i="2"/>
  <c r="T139" i="2"/>
  <c r="T165" i="2"/>
  <c r="T166" i="2"/>
  <c r="T191" i="2"/>
  <c r="T192" i="2"/>
  <c r="T217" i="2"/>
  <c r="T242" i="2"/>
  <c r="T265" i="2"/>
  <c r="T288" i="2"/>
  <c r="T311" i="2"/>
  <c r="T330" i="2"/>
  <c r="T36" i="2"/>
  <c r="T37" i="2"/>
  <c r="T60" i="2"/>
  <c r="T61" i="2"/>
  <c r="T86" i="2"/>
  <c r="T113" i="2"/>
  <c r="T140" i="2"/>
  <c r="T141" i="2"/>
  <c r="T167" i="2"/>
  <c r="T193" i="2"/>
  <c r="T218" i="2"/>
  <c r="T243" i="2"/>
  <c r="T266" i="2"/>
  <c r="T267" i="2"/>
  <c r="T289" i="2"/>
  <c r="T290" i="2"/>
  <c r="T312" i="2"/>
  <c r="T313" i="2"/>
  <c r="T15" i="2"/>
  <c r="T16" i="2"/>
  <c r="T38" i="2"/>
  <c r="T62" i="2"/>
  <c r="T63" i="2"/>
  <c r="T87" i="2"/>
  <c r="T88" i="2"/>
  <c r="T114" i="2"/>
  <c r="T115" i="2"/>
  <c r="T142" i="2"/>
  <c r="T168" i="2"/>
  <c r="T194" i="2"/>
  <c r="T219" i="2"/>
  <c r="T220" i="2"/>
  <c r="T244" i="2"/>
  <c r="BF244" i="2" s="1"/>
  <c r="T245" i="2"/>
  <c r="T268" i="2"/>
  <c r="T291" i="2"/>
  <c r="T314" i="2"/>
  <c r="T17" i="2"/>
  <c r="T39" i="2"/>
  <c r="T40" i="2"/>
  <c r="T64" i="2"/>
  <c r="T89" i="2"/>
  <c r="T116" i="2"/>
  <c r="T117" i="2"/>
  <c r="T143" i="2"/>
  <c r="T169" i="2"/>
  <c r="T170" i="2"/>
  <c r="T195" i="2"/>
  <c r="T196" i="2"/>
  <c r="T221" i="2"/>
  <c r="T246" i="2"/>
  <c r="BF246" i="2" s="1"/>
  <c r="T269" i="2"/>
  <c r="T270" i="2"/>
  <c r="T292" i="2"/>
  <c r="T293" i="2"/>
  <c r="T18" i="2"/>
  <c r="T41" i="2"/>
  <c r="T65" i="2"/>
  <c r="T90" i="2"/>
  <c r="T91" i="2"/>
  <c r="T118" i="2"/>
  <c r="T144" i="2"/>
  <c r="T145" i="2"/>
  <c r="T171" i="2"/>
  <c r="T197" i="2"/>
  <c r="T222" i="2"/>
  <c r="T223" i="2"/>
  <c r="T247" i="2"/>
  <c r="T248" i="2"/>
  <c r="T271" i="2"/>
  <c r="T294" i="2"/>
  <c r="T42" i="2"/>
  <c r="T66" i="2"/>
  <c r="T67" i="2"/>
  <c r="T92" i="2"/>
  <c r="BF92" i="2" s="1"/>
  <c r="T119" i="2"/>
  <c r="T146" i="2"/>
  <c r="T172" i="2"/>
  <c r="T173" i="2"/>
  <c r="T198" i="2"/>
  <c r="T199" i="2"/>
  <c r="BF199" i="2" s="1"/>
  <c r="T224" i="2"/>
  <c r="T249" i="2"/>
  <c r="T272" i="2"/>
  <c r="T68" i="2"/>
  <c r="T93" i="2"/>
  <c r="T120" i="2"/>
  <c r="T121" i="2"/>
  <c r="T147" i="2"/>
  <c r="T148" i="2"/>
  <c r="T174" i="2"/>
  <c r="T200" i="2"/>
  <c r="T225" i="2"/>
  <c r="T94" i="2"/>
  <c r="T95" i="2"/>
  <c r="T122" i="2"/>
  <c r="T149" i="2"/>
  <c r="T175" i="2"/>
  <c r="T19" i="2"/>
  <c r="BC62" i="3"/>
  <c r="BD62" i="3" s="1"/>
  <c r="BC214" i="3"/>
  <c r="BD214" i="3" s="1"/>
  <c r="BC2" i="3"/>
  <c r="BD2" i="3" s="1"/>
  <c r="BC3" i="3"/>
  <c r="BD3" i="3" s="1"/>
  <c r="BC4" i="3"/>
  <c r="BD4" i="3" s="1"/>
  <c r="BC5" i="3"/>
  <c r="BD5" i="3" s="1"/>
  <c r="BC6" i="3"/>
  <c r="BD6" i="3" s="1"/>
  <c r="BC7" i="3"/>
  <c r="BD7" i="3" s="1"/>
  <c r="BC8" i="3"/>
  <c r="BD8" i="3" s="1"/>
  <c r="BC9" i="3"/>
  <c r="BC10" i="3"/>
  <c r="BD10" i="3" s="1"/>
  <c r="BC11" i="3"/>
  <c r="BD11" i="3" s="1"/>
  <c r="BC12" i="3"/>
  <c r="BD12" i="3" s="1"/>
  <c r="BC13" i="3"/>
  <c r="BD13" i="3" s="1"/>
  <c r="BC14" i="3"/>
  <c r="BD14" i="3" s="1"/>
  <c r="BC15" i="3"/>
  <c r="BD15" i="3" s="1"/>
  <c r="BC16" i="3"/>
  <c r="BD16" i="3" s="1"/>
  <c r="BC17" i="3"/>
  <c r="BC18" i="3"/>
  <c r="BD18" i="3" s="1"/>
  <c r="BC19" i="3"/>
  <c r="BD19" i="3" s="1"/>
  <c r="BC20" i="3"/>
  <c r="BD20" i="3" s="1"/>
  <c r="BC21" i="3"/>
  <c r="BD21" i="3" s="1"/>
  <c r="BC22" i="3"/>
  <c r="BD22" i="3" s="1"/>
  <c r="BC23" i="3"/>
  <c r="BD23" i="3" s="1"/>
  <c r="BC24" i="3"/>
  <c r="BD24" i="3" s="1"/>
  <c r="BC25" i="3"/>
  <c r="BC26" i="3"/>
  <c r="BD26" i="3" s="1"/>
  <c r="BC27" i="3"/>
  <c r="BD27" i="3" s="1"/>
  <c r="BC28" i="3"/>
  <c r="BD28" i="3" s="1"/>
  <c r="BC29" i="3"/>
  <c r="BD29" i="3" s="1"/>
  <c r="BC30" i="3"/>
  <c r="BD30" i="3" s="1"/>
  <c r="BC31" i="3"/>
  <c r="BD31" i="3" s="1"/>
  <c r="BC32" i="3"/>
  <c r="BD32" i="3" s="1"/>
  <c r="BC33" i="3"/>
  <c r="BC34" i="3"/>
  <c r="BD34" i="3" s="1"/>
  <c r="BC35" i="3"/>
  <c r="BD35" i="3" s="1"/>
  <c r="BC36" i="3"/>
  <c r="BD36" i="3" s="1"/>
  <c r="BC37" i="3"/>
  <c r="BD37" i="3" s="1"/>
  <c r="BC38" i="3"/>
  <c r="BD38" i="3" s="1"/>
  <c r="BC39" i="3"/>
  <c r="BD39" i="3" s="1"/>
  <c r="BC40" i="3"/>
  <c r="BD40" i="3" s="1"/>
  <c r="BC41" i="3"/>
  <c r="BC42" i="3"/>
  <c r="BD42" i="3" s="1"/>
  <c r="BC43" i="3"/>
  <c r="BD43" i="3" s="1"/>
  <c r="BC44" i="3"/>
  <c r="BD44" i="3" s="1"/>
  <c r="BC45" i="3"/>
  <c r="BD45" i="3" s="1"/>
  <c r="BC46" i="3"/>
  <c r="BD46" i="3" s="1"/>
  <c r="BC47" i="3"/>
  <c r="BD47" i="3" s="1"/>
  <c r="BC48" i="3"/>
  <c r="BD48" i="3" s="1"/>
  <c r="BC49" i="3"/>
  <c r="BC50" i="3"/>
  <c r="BD50" i="3" s="1"/>
  <c r="BC51" i="3"/>
  <c r="BD51" i="3" s="1"/>
  <c r="BC52" i="3"/>
  <c r="BD52" i="3" s="1"/>
  <c r="BC53" i="3"/>
  <c r="BD53" i="3" s="1"/>
  <c r="BC54" i="3"/>
  <c r="BD54" i="3" s="1"/>
  <c r="BC55" i="3"/>
  <c r="BD55" i="3" s="1"/>
  <c r="BC56" i="3"/>
  <c r="BD56" i="3" s="1"/>
  <c r="BC57" i="3"/>
  <c r="BC58" i="3"/>
  <c r="BD58" i="3" s="1"/>
  <c r="BC59" i="3"/>
  <c r="BD59" i="3" s="1"/>
  <c r="BC60" i="3"/>
  <c r="BD60" i="3" s="1"/>
  <c r="BC61" i="3"/>
  <c r="BD61" i="3" s="1"/>
  <c r="BC63" i="3"/>
  <c r="BD63" i="3" s="1"/>
  <c r="BC64" i="3"/>
  <c r="BD64" i="3" s="1"/>
  <c r="BC65" i="3"/>
  <c r="BC66" i="3"/>
  <c r="BD66" i="3" s="1"/>
  <c r="BC67" i="3"/>
  <c r="BD67" i="3" s="1"/>
  <c r="BC68" i="3"/>
  <c r="BD68" i="3" s="1"/>
  <c r="BC69" i="3"/>
  <c r="BD69" i="3" s="1"/>
  <c r="BC70" i="3"/>
  <c r="BD70" i="3" s="1"/>
  <c r="BC71" i="3"/>
  <c r="BD71" i="3" s="1"/>
  <c r="BC72" i="3"/>
  <c r="BD72" i="3" s="1"/>
  <c r="BC73" i="3"/>
  <c r="BC74" i="3"/>
  <c r="BD74" i="3" s="1"/>
  <c r="BC75" i="3"/>
  <c r="BD75" i="3" s="1"/>
  <c r="BC76" i="3"/>
  <c r="BD76" i="3" s="1"/>
  <c r="BC77" i="3"/>
  <c r="BD77" i="3" s="1"/>
  <c r="BC78" i="3"/>
  <c r="BD78" i="3" s="1"/>
  <c r="BC79" i="3"/>
  <c r="BD79" i="3" s="1"/>
  <c r="BC80" i="3"/>
  <c r="BD80" i="3" s="1"/>
  <c r="BC81" i="3"/>
  <c r="BC82" i="3"/>
  <c r="BD82" i="3" s="1"/>
  <c r="BC83" i="3"/>
  <c r="BD83" i="3" s="1"/>
  <c r="BC84" i="3"/>
  <c r="BD84" i="3" s="1"/>
  <c r="BC85" i="3"/>
  <c r="BD85" i="3" s="1"/>
  <c r="BC86" i="3"/>
  <c r="BD86" i="3" s="1"/>
  <c r="BC87" i="3"/>
  <c r="BD87" i="3" s="1"/>
  <c r="BC88" i="3"/>
  <c r="BD88" i="3" s="1"/>
  <c r="BC89" i="3"/>
  <c r="BC90" i="3"/>
  <c r="BD90" i="3" s="1"/>
  <c r="BC91" i="3"/>
  <c r="BD91" i="3" s="1"/>
  <c r="BC92" i="3"/>
  <c r="BD92" i="3" s="1"/>
  <c r="BC93" i="3"/>
  <c r="BD93" i="3" s="1"/>
  <c r="BC94" i="3"/>
  <c r="BD94" i="3" s="1"/>
  <c r="BC95" i="3"/>
  <c r="BD95" i="3" s="1"/>
  <c r="BC96" i="3"/>
  <c r="BD96" i="3" s="1"/>
  <c r="BC97" i="3"/>
  <c r="BC98" i="3"/>
  <c r="BD98" i="3" s="1"/>
  <c r="BC99" i="3"/>
  <c r="BD99" i="3" s="1"/>
  <c r="BC100" i="3"/>
  <c r="BD100" i="3" s="1"/>
  <c r="BC101" i="3"/>
  <c r="BD101" i="3" s="1"/>
  <c r="BC102" i="3"/>
  <c r="BD102" i="3" s="1"/>
  <c r="BC103" i="3"/>
  <c r="BD103" i="3" s="1"/>
  <c r="BC104" i="3"/>
  <c r="BD104" i="3" s="1"/>
  <c r="BC105" i="3"/>
  <c r="BC106" i="3"/>
  <c r="BD106" i="3" s="1"/>
  <c r="BC107" i="3"/>
  <c r="BD107" i="3" s="1"/>
  <c r="BC108" i="3"/>
  <c r="BD108" i="3" s="1"/>
  <c r="BC109" i="3"/>
  <c r="BD109" i="3" s="1"/>
  <c r="BC110" i="3"/>
  <c r="BD110" i="3" s="1"/>
  <c r="BC111" i="3"/>
  <c r="BD111" i="3" s="1"/>
  <c r="BC112" i="3"/>
  <c r="BD112" i="3" s="1"/>
  <c r="BC113" i="3"/>
  <c r="BC114" i="3"/>
  <c r="BD114" i="3" s="1"/>
  <c r="BC115" i="3"/>
  <c r="BD115" i="3" s="1"/>
  <c r="BC116" i="3"/>
  <c r="BD116" i="3" s="1"/>
  <c r="BC117" i="3"/>
  <c r="BD117" i="3" s="1"/>
  <c r="BC118" i="3"/>
  <c r="BD118" i="3" s="1"/>
  <c r="BC119" i="3"/>
  <c r="BD119" i="3" s="1"/>
  <c r="BC120" i="3"/>
  <c r="BD120" i="3" s="1"/>
  <c r="BC121" i="3"/>
  <c r="BC122" i="3"/>
  <c r="BD122" i="3" s="1"/>
  <c r="BC123" i="3"/>
  <c r="BD123" i="3" s="1"/>
  <c r="BC124" i="3"/>
  <c r="BD124" i="3" s="1"/>
  <c r="BC125" i="3"/>
  <c r="BD125" i="3" s="1"/>
  <c r="BC126" i="3"/>
  <c r="BD126" i="3" s="1"/>
  <c r="BC127" i="3"/>
  <c r="BD127" i="3" s="1"/>
  <c r="BC128" i="3"/>
  <c r="BD128" i="3" s="1"/>
  <c r="BC129" i="3"/>
  <c r="BC130" i="3"/>
  <c r="BD130" i="3" s="1"/>
  <c r="BC131" i="3"/>
  <c r="BD131" i="3" s="1"/>
  <c r="BC132" i="3"/>
  <c r="BD132" i="3" s="1"/>
  <c r="BC133" i="3"/>
  <c r="BD133" i="3" s="1"/>
  <c r="BC134" i="3"/>
  <c r="BD134" i="3" s="1"/>
  <c r="BC135" i="3"/>
  <c r="BD135" i="3" s="1"/>
  <c r="BC136" i="3"/>
  <c r="BD136" i="3" s="1"/>
  <c r="BC137" i="3"/>
  <c r="BC138" i="3"/>
  <c r="BD138" i="3" s="1"/>
  <c r="BC139" i="3"/>
  <c r="BD139" i="3" s="1"/>
  <c r="BC140" i="3"/>
  <c r="BD140" i="3" s="1"/>
  <c r="BC141" i="3"/>
  <c r="BD141" i="3" s="1"/>
  <c r="BC142" i="3"/>
  <c r="BD142" i="3" s="1"/>
  <c r="BC143" i="3"/>
  <c r="BD143" i="3" s="1"/>
  <c r="BC144" i="3"/>
  <c r="BD144" i="3" s="1"/>
  <c r="BC145" i="3"/>
  <c r="BC146" i="3"/>
  <c r="BD146" i="3" s="1"/>
  <c r="BC147" i="3"/>
  <c r="BD147" i="3" s="1"/>
  <c r="BC148" i="3"/>
  <c r="BD148" i="3" s="1"/>
  <c r="BC149" i="3"/>
  <c r="BD149" i="3" s="1"/>
  <c r="BC150" i="3"/>
  <c r="BD150" i="3" s="1"/>
  <c r="BC151" i="3"/>
  <c r="BD151" i="3" s="1"/>
  <c r="BC152" i="3"/>
  <c r="BD152" i="3" s="1"/>
  <c r="BC153" i="3"/>
  <c r="BC154" i="3"/>
  <c r="BD154" i="3" s="1"/>
  <c r="BC155" i="3"/>
  <c r="BD155" i="3" s="1"/>
  <c r="BC156" i="3"/>
  <c r="BD156" i="3" s="1"/>
  <c r="BC157" i="3"/>
  <c r="BD157" i="3" s="1"/>
  <c r="BC158" i="3"/>
  <c r="BD158" i="3" s="1"/>
  <c r="BC159" i="3"/>
  <c r="BD159" i="3" s="1"/>
  <c r="BC160" i="3"/>
  <c r="BD160" i="3" s="1"/>
  <c r="BC161" i="3"/>
  <c r="BC162" i="3"/>
  <c r="BD162" i="3" s="1"/>
  <c r="BC163" i="3"/>
  <c r="BD163" i="3" s="1"/>
  <c r="BC164" i="3"/>
  <c r="BD164" i="3" s="1"/>
  <c r="BC165" i="3"/>
  <c r="BD165" i="3" s="1"/>
  <c r="BC166" i="3"/>
  <c r="BD166" i="3" s="1"/>
  <c r="BC167" i="3"/>
  <c r="BD167" i="3" s="1"/>
  <c r="BC168" i="3"/>
  <c r="BD168" i="3" s="1"/>
  <c r="BC169" i="3"/>
  <c r="BC170" i="3"/>
  <c r="BD170" i="3" s="1"/>
  <c r="BC171" i="3"/>
  <c r="BD171" i="3" s="1"/>
  <c r="BC172" i="3"/>
  <c r="BD172" i="3" s="1"/>
  <c r="BC173" i="3"/>
  <c r="BD173" i="3" s="1"/>
  <c r="BC174" i="3"/>
  <c r="BD174" i="3" s="1"/>
  <c r="BC175" i="3"/>
  <c r="BD175" i="3" s="1"/>
  <c r="BC176" i="3"/>
  <c r="BD176" i="3" s="1"/>
  <c r="BC177" i="3"/>
  <c r="BC178" i="3"/>
  <c r="BD178" i="3" s="1"/>
  <c r="BC179" i="3"/>
  <c r="BD179" i="3" s="1"/>
  <c r="BC180" i="3"/>
  <c r="BD180" i="3" s="1"/>
  <c r="BC181" i="3"/>
  <c r="BD181" i="3" s="1"/>
  <c r="BC182" i="3"/>
  <c r="BD182" i="3" s="1"/>
  <c r="BC183" i="3"/>
  <c r="BD183" i="3" s="1"/>
  <c r="BC184" i="3"/>
  <c r="BD184" i="3" s="1"/>
  <c r="BC185" i="3"/>
  <c r="BC186" i="3"/>
  <c r="BD186" i="3" s="1"/>
  <c r="BC187" i="3"/>
  <c r="BD187" i="3" s="1"/>
  <c r="BC188" i="3"/>
  <c r="BD188" i="3" s="1"/>
  <c r="BC189" i="3"/>
  <c r="BD189" i="3" s="1"/>
  <c r="BC190" i="3"/>
  <c r="BD190" i="3" s="1"/>
  <c r="BC191" i="3"/>
  <c r="BD191" i="3" s="1"/>
  <c r="BC192" i="3"/>
  <c r="BD192" i="3" s="1"/>
  <c r="BC193" i="3"/>
  <c r="BC194" i="3"/>
  <c r="BD194" i="3" s="1"/>
  <c r="BC195" i="3"/>
  <c r="BD195" i="3" s="1"/>
  <c r="BC196" i="3"/>
  <c r="BD196" i="3" s="1"/>
  <c r="BC197" i="3"/>
  <c r="BD197" i="3" s="1"/>
  <c r="BC198" i="3"/>
  <c r="BD198" i="3" s="1"/>
  <c r="BC199" i="3"/>
  <c r="BD199" i="3" s="1"/>
  <c r="BC200" i="3"/>
  <c r="BD200" i="3" s="1"/>
  <c r="BC201" i="3"/>
  <c r="BC202" i="3"/>
  <c r="BD202" i="3" s="1"/>
  <c r="BC203" i="3"/>
  <c r="BD203" i="3" s="1"/>
  <c r="BC204" i="3"/>
  <c r="BD204" i="3" s="1"/>
  <c r="BC205" i="3"/>
  <c r="BD205" i="3" s="1"/>
  <c r="BC206" i="3"/>
  <c r="BD206" i="3" s="1"/>
  <c r="BC207" i="3"/>
  <c r="BD207" i="3" s="1"/>
  <c r="BC208" i="3"/>
  <c r="BD208" i="3" s="1"/>
  <c r="BC209" i="3"/>
  <c r="BC210" i="3"/>
  <c r="BD210" i="3" s="1"/>
  <c r="BC211" i="3"/>
  <c r="BD211" i="3" s="1"/>
  <c r="BC212" i="3"/>
  <c r="BD212" i="3" s="1"/>
  <c r="BC213" i="3"/>
  <c r="BD213" i="3" s="1"/>
  <c r="BC215" i="3"/>
  <c r="BD215" i="3" s="1"/>
  <c r="BC216" i="3"/>
  <c r="BD216" i="3" s="1"/>
  <c r="BC217" i="3"/>
  <c r="BD217" i="3" s="1"/>
  <c r="BC218" i="3"/>
  <c r="BD218" i="3" s="1"/>
  <c r="BC219" i="3"/>
  <c r="BD219" i="3" s="1"/>
  <c r="BC220" i="3"/>
  <c r="BD220" i="3" s="1"/>
  <c r="BC221" i="3"/>
  <c r="BD221" i="3" s="1"/>
  <c r="BC222" i="3"/>
  <c r="BD222" i="3" s="1"/>
  <c r="BC223" i="3"/>
  <c r="BD223" i="3" s="1"/>
  <c r="BC224" i="3"/>
  <c r="BD224" i="3" s="1"/>
  <c r="BC225" i="3"/>
  <c r="BD225" i="3" s="1"/>
  <c r="BC226" i="3"/>
  <c r="BD226" i="3" s="1"/>
  <c r="BC227" i="3"/>
  <c r="BD227" i="3" s="1"/>
  <c r="BC228" i="3"/>
  <c r="BD228" i="3" s="1"/>
  <c r="BC229" i="3"/>
  <c r="BD229" i="3" s="1"/>
  <c r="BC230" i="3"/>
  <c r="BD230" i="3" s="1"/>
  <c r="BC231" i="3"/>
  <c r="BD231" i="3" s="1"/>
  <c r="BC232" i="3"/>
  <c r="BD232" i="3" s="1"/>
  <c r="BC233" i="3"/>
  <c r="BD233" i="3" s="1"/>
  <c r="BC234" i="3"/>
  <c r="BD234" i="3" s="1"/>
  <c r="BC235" i="3"/>
  <c r="BD235" i="3" s="1"/>
  <c r="BC236" i="3"/>
  <c r="BD236" i="3" s="1"/>
  <c r="BC237" i="3"/>
  <c r="BD237" i="3" s="1"/>
  <c r="BC238" i="3"/>
  <c r="BD238" i="3" s="1"/>
  <c r="BC239" i="3"/>
  <c r="BD239" i="3" s="1"/>
  <c r="BC240" i="3"/>
  <c r="BD240" i="3" s="1"/>
  <c r="BC241" i="3"/>
  <c r="BD241" i="3" s="1"/>
  <c r="BC242" i="3"/>
  <c r="BD242" i="3" s="1"/>
  <c r="BC243" i="3"/>
  <c r="BD243" i="3" s="1"/>
  <c r="BC244" i="3"/>
  <c r="BD244" i="3" s="1"/>
  <c r="BC245" i="3"/>
  <c r="BD245" i="3" s="1"/>
  <c r="BC246" i="3"/>
  <c r="BD246" i="3" s="1"/>
  <c r="BC247" i="3"/>
  <c r="BD247" i="3" s="1"/>
  <c r="BC248" i="3"/>
  <c r="BD248" i="3" s="1"/>
  <c r="BC249" i="3"/>
  <c r="BD249" i="3" s="1"/>
  <c r="BC250" i="3"/>
  <c r="BD250" i="3" s="1"/>
  <c r="BC251" i="3"/>
  <c r="BD251" i="3" s="1"/>
  <c r="BC252" i="3"/>
  <c r="BD252" i="3" s="1"/>
  <c r="BC253" i="3"/>
  <c r="BD253" i="3" s="1"/>
  <c r="BC254" i="3"/>
  <c r="BD254" i="3" s="1"/>
  <c r="BC255" i="3"/>
  <c r="BD255" i="3" s="1"/>
  <c r="BC256" i="3"/>
  <c r="BD256" i="3" s="1"/>
  <c r="BC257" i="3"/>
  <c r="BD257" i="3" s="1"/>
  <c r="BC258" i="3"/>
  <c r="BD258" i="3" s="1"/>
  <c r="BC259" i="3"/>
  <c r="BD259" i="3" s="1"/>
  <c r="BC260" i="3"/>
  <c r="BD260" i="3" s="1"/>
  <c r="BC261" i="3"/>
  <c r="BD261" i="3" s="1"/>
  <c r="BC262" i="3"/>
  <c r="BD262" i="3" s="1"/>
  <c r="BC263" i="3"/>
  <c r="BD263" i="3" s="1"/>
  <c r="BC264" i="3"/>
  <c r="BD264" i="3" s="1"/>
  <c r="BC265" i="3"/>
  <c r="BD265" i="3" s="1"/>
  <c r="BC266" i="3"/>
  <c r="BD266" i="3" s="1"/>
  <c r="BC267" i="3"/>
  <c r="BD267" i="3" s="1"/>
  <c r="BC268" i="3"/>
  <c r="BD268" i="3" s="1"/>
  <c r="BC269" i="3"/>
  <c r="BD269" i="3" s="1"/>
  <c r="BC270" i="3"/>
  <c r="BD270" i="3" s="1"/>
  <c r="BC271" i="3"/>
  <c r="BD271" i="3" s="1"/>
  <c r="BC272" i="3"/>
  <c r="BD272" i="3" s="1"/>
  <c r="BC273" i="3"/>
  <c r="BD273" i="3" s="1"/>
  <c r="BC274" i="3"/>
  <c r="BD274" i="3" s="1"/>
  <c r="BC275" i="3"/>
  <c r="BD275" i="3" s="1"/>
  <c r="BC276" i="3"/>
  <c r="BD276" i="3" s="1"/>
  <c r="BC277" i="3"/>
  <c r="BD277" i="3" s="1"/>
  <c r="BC278" i="3"/>
  <c r="BD278" i="3" s="1"/>
  <c r="BC279" i="3"/>
  <c r="BD279" i="3" s="1"/>
  <c r="BC280" i="3"/>
  <c r="BD280" i="3" s="1"/>
  <c r="BC281" i="3"/>
  <c r="BD281" i="3" s="1"/>
  <c r="BC282" i="3"/>
  <c r="BD282" i="3" s="1"/>
  <c r="BC283" i="3"/>
  <c r="BD283" i="3" s="1"/>
  <c r="BC284" i="3"/>
  <c r="BD284" i="3" s="1"/>
  <c r="BC285" i="3"/>
  <c r="BD285" i="3" s="1"/>
  <c r="BC286" i="3"/>
  <c r="BD286" i="3" s="1"/>
  <c r="BC287" i="3"/>
  <c r="BD287" i="3" s="1"/>
  <c r="BC288" i="3"/>
  <c r="BD288" i="3" s="1"/>
  <c r="BC289" i="3"/>
  <c r="BD289" i="3" s="1"/>
  <c r="BC290" i="3"/>
  <c r="BD290" i="3" s="1"/>
  <c r="BC291" i="3"/>
  <c r="BD291" i="3" s="1"/>
  <c r="BC292" i="3"/>
  <c r="BD292" i="3" s="1"/>
  <c r="BC293" i="3"/>
  <c r="BD293" i="3" s="1"/>
  <c r="BC294" i="3"/>
  <c r="BD294" i="3" s="1"/>
  <c r="BC295" i="3"/>
  <c r="BD295" i="3" s="1"/>
  <c r="BC296" i="3"/>
  <c r="BD296" i="3" s="1"/>
  <c r="BC297" i="3"/>
  <c r="BD297" i="3" s="1"/>
  <c r="BC298" i="3"/>
  <c r="BD298" i="3" s="1"/>
  <c r="BC299" i="3"/>
  <c r="BD299" i="3" s="1"/>
  <c r="BC300" i="3"/>
  <c r="BD300" i="3" s="1"/>
  <c r="BC301" i="3"/>
  <c r="BD301" i="3" s="1"/>
  <c r="BC302" i="3"/>
  <c r="BD302" i="3" s="1"/>
  <c r="BC303" i="3"/>
  <c r="BD303" i="3" s="1"/>
  <c r="BC304" i="3"/>
  <c r="BD304" i="3" s="1"/>
  <c r="BC305" i="3"/>
  <c r="BD305" i="3" s="1"/>
  <c r="BC306" i="3"/>
  <c r="BD306" i="3" s="1"/>
  <c r="BC307" i="3"/>
  <c r="BD307" i="3" s="1"/>
  <c r="BC308" i="3"/>
  <c r="BD308" i="3" s="1"/>
  <c r="BC309" i="3"/>
  <c r="BD309" i="3" s="1"/>
  <c r="BC310" i="3"/>
  <c r="BD310" i="3" s="1"/>
  <c r="BC311" i="3"/>
  <c r="BD311" i="3" s="1"/>
  <c r="BC312" i="3"/>
  <c r="BD312" i="3" s="1"/>
  <c r="BC313" i="3"/>
  <c r="BD313" i="3" s="1"/>
  <c r="BC314" i="3"/>
  <c r="BD314" i="3" s="1"/>
  <c r="BC315" i="3"/>
  <c r="BD315" i="3" s="1"/>
  <c r="BC316" i="3"/>
  <c r="BD316" i="3" s="1"/>
  <c r="BC317" i="3"/>
  <c r="BD317" i="3" s="1"/>
  <c r="BC318" i="3"/>
  <c r="BD318" i="3" s="1"/>
  <c r="BC319" i="3"/>
  <c r="BD319" i="3" s="1"/>
  <c r="BC320" i="3"/>
  <c r="BD320" i="3" s="1"/>
  <c r="BC321" i="3"/>
  <c r="BD321" i="3" s="1"/>
  <c r="BC322" i="3"/>
  <c r="BD322" i="3" s="1"/>
  <c r="BC323" i="3"/>
  <c r="BD323" i="3" s="1"/>
  <c r="BC324" i="3"/>
  <c r="BD324" i="3" s="1"/>
  <c r="BC325" i="3"/>
  <c r="BD325" i="3" s="1"/>
  <c r="BC326" i="3"/>
  <c r="BD326" i="3" s="1"/>
  <c r="BC327" i="3"/>
  <c r="BD327" i="3" s="1"/>
  <c r="BC328" i="3"/>
  <c r="BD328" i="3" s="1"/>
  <c r="BC329" i="3"/>
  <c r="BD329" i="3" s="1"/>
  <c r="BC330" i="3"/>
  <c r="BD330" i="3" s="1"/>
  <c r="BC331" i="3"/>
  <c r="BD331" i="3" s="1"/>
  <c r="BC332" i="3"/>
  <c r="BD332" i="3" s="1"/>
  <c r="BC333" i="3"/>
  <c r="BD333" i="3" s="1"/>
  <c r="BC334" i="3"/>
  <c r="BD334" i="3" s="1"/>
  <c r="BC335" i="3"/>
  <c r="BD335" i="3" s="1"/>
  <c r="BC336" i="3"/>
  <c r="BD336" i="3" s="1"/>
  <c r="BC337" i="3"/>
  <c r="BD337" i="3" s="1"/>
  <c r="BC338" i="3"/>
  <c r="BD338" i="3" s="1"/>
  <c r="BC339" i="3"/>
  <c r="BD339" i="3" s="1"/>
  <c r="BC340" i="3"/>
  <c r="BD340" i="3" s="1"/>
  <c r="BC341" i="3"/>
  <c r="BD341" i="3" s="1"/>
  <c r="BC342" i="3"/>
  <c r="BD342" i="3" s="1"/>
  <c r="BC343" i="3"/>
  <c r="BD343" i="3" s="1"/>
  <c r="BC344" i="3"/>
  <c r="BD344" i="3" s="1"/>
  <c r="BC345" i="3"/>
  <c r="BD345" i="3" s="1"/>
  <c r="BC346" i="3"/>
  <c r="BD346" i="3" s="1"/>
  <c r="BC347" i="3"/>
  <c r="BD347" i="3" s="1"/>
  <c r="BC348" i="3"/>
  <c r="BD348" i="3" s="1"/>
  <c r="BC349" i="3"/>
  <c r="BD349" i="3" s="1"/>
  <c r="BC350" i="3"/>
  <c r="BD350" i="3" s="1"/>
  <c r="BC351" i="3"/>
  <c r="BD351" i="3" s="1"/>
  <c r="BC352" i="3"/>
  <c r="BD352" i="3" s="1"/>
  <c r="BC353" i="3"/>
  <c r="BD353" i="3" s="1"/>
  <c r="BC354" i="3"/>
  <c r="BD354" i="3" s="1"/>
  <c r="BC355" i="3"/>
  <c r="BD355" i="3" s="1"/>
  <c r="BC356" i="3"/>
  <c r="BD356" i="3" s="1"/>
  <c r="BC357" i="3"/>
  <c r="BD357" i="3" s="1"/>
  <c r="BC358" i="3"/>
  <c r="BD358" i="3" s="1"/>
  <c r="BC359" i="3"/>
  <c r="BD359" i="3" s="1"/>
  <c r="BC360" i="3"/>
  <c r="BD360" i="3" s="1"/>
  <c r="BC361" i="3"/>
  <c r="BD361" i="3" s="1"/>
  <c r="BC362" i="3"/>
  <c r="BD362" i="3" s="1"/>
  <c r="BC363" i="3"/>
  <c r="BD363" i="3" s="1"/>
  <c r="BC364" i="3"/>
  <c r="BD364" i="3" s="1"/>
  <c r="BC365" i="3"/>
  <c r="BD365" i="3" s="1"/>
  <c r="BC366" i="3"/>
  <c r="BD366" i="3" s="1"/>
  <c r="BC367" i="3"/>
  <c r="BD367" i="3" s="1"/>
  <c r="BC368" i="3"/>
  <c r="BD368" i="3" s="1"/>
  <c r="BC369" i="3"/>
  <c r="BD369" i="3" s="1"/>
  <c r="BC370" i="3"/>
  <c r="BD370" i="3" s="1"/>
  <c r="BF150" i="2"/>
  <c r="BF365" i="2" l="1"/>
  <c r="BF345" i="2"/>
  <c r="BF250" i="2"/>
  <c r="BH365" i="2"/>
  <c r="BI365" i="2" s="1"/>
  <c r="BH345" i="2"/>
  <c r="BI345" i="2" s="1"/>
  <c r="BH21" i="2"/>
  <c r="BI21" i="2" s="1"/>
  <c r="BH250" i="2"/>
  <c r="BI250" i="2" s="1"/>
  <c r="BF120" i="2"/>
  <c r="BF289" i="2"/>
  <c r="BF165" i="2"/>
  <c r="BF305" i="2"/>
  <c r="BF235" i="2"/>
  <c r="BF232" i="2"/>
  <c r="BF155" i="2"/>
  <c r="BF101" i="2"/>
  <c r="BK101" i="2" s="1"/>
  <c r="BH198" i="2"/>
  <c r="BI198" i="2" s="1"/>
  <c r="BH42" i="2"/>
  <c r="BI42" i="2" s="1"/>
  <c r="BH18" i="2"/>
  <c r="BI18" i="2" s="1"/>
  <c r="BH195" i="2"/>
  <c r="BI195" i="2" s="1"/>
  <c r="BH40" i="2"/>
  <c r="BI40" i="2" s="1"/>
  <c r="BH220" i="2"/>
  <c r="BI220" i="2" s="1"/>
  <c r="BH87" i="2"/>
  <c r="BI87" i="2" s="1"/>
  <c r="BH141" i="2"/>
  <c r="BI141" i="2" s="1"/>
  <c r="BH330" i="2"/>
  <c r="BI330" i="2" s="1"/>
  <c r="BH35" i="2"/>
  <c r="BI35" i="2" s="1"/>
  <c r="BH240" i="2"/>
  <c r="BI240" i="2" s="1"/>
  <c r="BH328" i="2"/>
  <c r="BI328" i="2" s="1"/>
  <c r="BH57" i="2"/>
  <c r="BI57" i="2" s="1"/>
  <c r="BH284" i="2"/>
  <c r="BI284" i="2" s="1"/>
  <c r="BH186" i="2"/>
  <c r="BI186" i="2" s="1"/>
  <c r="BH29" i="2"/>
  <c r="BI29" i="2" s="1"/>
  <c r="BH78" i="2"/>
  <c r="BI78" i="2" s="1"/>
  <c r="BH350" i="2"/>
  <c r="BI350" i="2" s="1"/>
  <c r="BH105" i="2"/>
  <c r="BI105" i="2" s="1"/>
  <c r="BH76" i="2"/>
  <c r="BI76" i="2" s="1"/>
  <c r="BH3" i="2"/>
  <c r="BI3" i="2" s="1"/>
  <c r="BF344" i="2"/>
  <c r="BF265" i="2"/>
  <c r="BF188" i="2"/>
  <c r="BK188" i="2" s="1"/>
  <c r="BF303" i="2"/>
  <c r="BF71" i="2"/>
  <c r="BH346" i="2"/>
  <c r="BI346" i="2" s="1"/>
  <c r="BH252" i="2"/>
  <c r="BI252" i="2" s="1"/>
  <c r="BH126" i="2"/>
  <c r="BI126" i="2" s="1"/>
  <c r="BH22" i="2"/>
  <c r="BI22" i="2" s="1"/>
  <c r="BH317" i="2"/>
  <c r="BI317" i="2" s="1"/>
  <c r="BH203" i="2"/>
  <c r="BI203" i="2" s="1"/>
  <c r="BH70" i="2"/>
  <c r="BI70" i="2" s="1"/>
  <c r="BH315" i="2"/>
  <c r="BI315" i="2" s="1"/>
  <c r="BH202" i="2"/>
  <c r="BI202" i="2" s="1"/>
  <c r="BH123" i="2"/>
  <c r="BI123" i="2" s="1"/>
  <c r="BF274" i="2"/>
  <c r="BH258" i="2"/>
  <c r="BI258" i="2" s="1"/>
  <c r="BH77" i="2"/>
  <c r="BI77" i="2" s="1"/>
  <c r="BH361" i="2"/>
  <c r="BI361" i="2" s="1"/>
  <c r="BH301" i="2"/>
  <c r="BI301" i="2" s="1"/>
  <c r="BH182" i="2"/>
  <c r="BI182" i="2" s="1"/>
  <c r="BH336" i="2"/>
  <c r="BI336" i="2" s="1"/>
  <c r="BH231" i="2"/>
  <c r="BI231" i="2" s="1"/>
  <c r="BH102" i="2"/>
  <c r="BI102" i="2" s="1"/>
  <c r="BH359" i="2"/>
  <c r="BI359" i="2" s="1"/>
  <c r="BH277" i="2"/>
  <c r="BI277" i="2" s="1"/>
  <c r="BH154" i="2"/>
  <c r="BI154" i="2" s="1"/>
  <c r="BH48" i="2"/>
  <c r="BI48" i="2" s="1"/>
  <c r="BF298" i="2"/>
  <c r="BF204" i="2"/>
  <c r="BF355" i="2"/>
  <c r="BF125" i="2"/>
  <c r="BF273" i="2"/>
  <c r="BF176" i="2"/>
  <c r="BF69" i="2"/>
  <c r="BK69" i="2" s="1"/>
  <c r="BF210" i="2"/>
  <c r="BF124" i="2"/>
  <c r="BF198" i="2"/>
  <c r="BF67" i="2"/>
  <c r="BF221" i="2"/>
  <c r="BF220" i="2"/>
  <c r="BF267" i="2"/>
  <c r="BF141" i="2"/>
  <c r="BK141" i="2" s="1"/>
  <c r="BF242" i="2"/>
  <c r="BF139" i="2"/>
  <c r="BF264" i="2"/>
  <c r="BF164" i="2"/>
  <c r="BF328" i="2"/>
  <c r="BF262" i="2"/>
  <c r="BF162" i="2"/>
  <c r="BF284" i="2"/>
  <c r="BK284" i="2" s="1"/>
  <c r="BF161" i="2"/>
  <c r="BF186" i="2"/>
  <c r="BF78" i="2"/>
  <c r="BF281" i="2"/>
  <c r="BF209" i="2"/>
  <c r="BF105" i="2"/>
  <c r="BF369" i="2"/>
  <c r="BF208" i="2"/>
  <c r="BG208" i="2" s="1"/>
  <c r="BF76" i="2"/>
  <c r="BF349" i="2"/>
  <c r="BF278" i="2"/>
  <c r="BF3" i="2"/>
  <c r="BF319" i="2"/>
  <c r="BF205" i="2"/>
  <c r="BF332" i="2"/>
  <c r="BF366" i="2"/>
  <c r="BG366" i="2" s="1"/>
  <c r="BF324" i="2"/>
  <c r="BF252" i="2"/>
  <c r="BF259" i="2"/>
  <c r="BF158" i="2"/>
  <c r="BF35" i="2"/>
  <c r="BF360" i="2"/>
  <c r="BF275" i="2"/>
  <c r="BF93" i="2"/>
  <c r="BK93" i="2" s="1"/>
  <c r="BF247" i="2"/>
  <c r="BF357" i="2"/>
  <c r="BF152" i="2"/>
  <c r="BF226" i="2"/>
  <c r="BF111" i="2"/>
  <c r="BF354" i="2"/>
  <c r="BF184" i="2"/>
  <c r="BF333" i="2"/>
  <c r="BK333" i="2" s="1"/>
  <c r="BF203" i="2"/>
  <c r="BF342" i="2"/>
  <c r="BF175" i="2"/>
  <c r="BF341" i="2"/>
  <c r="BF359" i="2"/>
  <c r="BF200" i="2"/>
  <c r="BF144" i="2"/>
  <c r="BF117" i="2"/>
  <c r="BG117" i="2" s="1"/>
  <c r="BF351" i="2"/>
  <c r="BF227" i="2"/>
  <c r="BF331" i="2"/>
  <c r="BF180" i="2"/>
  <c r="BF231" i="2"/>
  <c r="BF97" i="2"/>
  <c r="BF135" i="2"/>
  <c r="BF107" i="2"/>
  <c r="BK107" i="2" s="1"/>
  <c r="BF338" i="2"/>
  <c r="BF206" i="2"/>
  <c r="BF153" i="2"/>
  <c r="BF100" i="2"/>
  <c r="BF172" i="2"/>
  <c r="BF81" i="2"/>
  <c r="BF340" i="2"/>
  <c r="BF233" i="2"/>
  <c r="BG233" i="2" s="1"/>
  <c r="BF368" i="2"/>
  <c r="BF75" i="2"/>
  <c r="BF73" i="2"/>
  <c r="BF72" i="2"/>
  <c r="BK72" i="2" s="1"/>
  <c r="BF77" i="2"/>
  <c r="BF301" i="2"/>
  <c r="BF213" i="2"/>
  <c r="BF350" i="2"/>
  <c r="BG350" i="2" s="1"/>
  <c r="BF330" i="2"/>
  <c r="BF353" i="2"/>
  <c r="BK353" i="2" s="1"/>
  <c r="BF87" i="2"/>
  <c r="BF138" i="2"/>
  <c r="BF82" i="2"/>
  <c r="BF325" i="2"/>
  <c r="BF30" i="2"/>
  <c r="BF133" i="2"/>
  <c r="BK133" i="2" s="1"/>
  <c r="BF258" i="2"/>
  <c r="BF182" i="2"/>
  <c r="BF336" i="2"/>
  <c r="BF128" i="2"/>
  <c r="BF299" i="2"/>
  <c r="BF229" i="2"/>
  <c r="BF346" i="2"/>
  <c r="BG346" i="2" s="1"/>
  <c r="BF126" i="2"/>
  <c r="BK126" i="2" s="1"/>
  <c r="BF22" i="2"/>
  <c r="BF70" i="2"/>
  <c r="BF315" i="2"/>
  <c r="BG315" i="2" s="1"/>
  <c r="BF91" i="2"/>
  <c r="BF313" i="2"/>
  <c r="BF11" i="2"/>
  <c r="BF282" i="2"/>
  <c r="BF363" i="2"/>
  <c r="BK363" i="2" s="1"/>
  <c r="BF257" i="2"/>
  <c r="BF104" i="2"/>
  <c r="BF322" i="2"/>
  <c r="BF156" i="2"/>
  <c r="BF335" i="2"/>
  <c r="BF102" i="2"/>
  <c r="BF254" i="2"/>
  <c r="BG254" i="2" s="1"/>
  <c r="BF201" i="2"/>
  <c r="BG201" i="2" s="1"/>
  <c r="BF113" i="2"/>
  <c r="BF291" i="2"/>
  <c r="BF148" i="2"/>
  <c r="BG148" i="2" s="1"/>
  <c r="BF136" i="2"/>
  <c r="BF159" i="2"/>
  <c r="BG159" i="2" s="1"/>
  <c r="BF361" i="2"/>
  <c r="BG361" i="2" s="1"/>
  <c r="BF348" i="2"/>
  <c r="BF48" i="2"/>
  <c r="BG48" i="2" s="1"/>
  <c r="BF317" i="2"/>
  <c r="BG317" i="2" s="1"/>
  <c r="BF202" i="2"/>
  <c r="BK202" i="2" s="1"/>
  <c r="BK246" i="2"/>
  <c r="BG246" i="2"/>
  <c r="BK265" i="2"/>
  <c r="BG265" i="2"/>
  <c r="BK305" i="2"/>
  <c r="BG305" i="2"/>
  <c r="BK303" i="2"/>
  <c r="BG303" i="2"/>
  <c r="BK155" i="2"/>
  <c r="BG155" i="2"/>
  <c r="BK346" i="2"/>
  <c r="BK120" i="2"/>
  <c r="BG120" i="2"/>
  <c r="BK343" i="2"/>
  <c r="BG343" i="2"/>
  <c r="BK131" i="2"/>
  <c r="BG131" i="2"/>
  <c r="BK326" i="2"/>
  <c r="BG326" i="2"/>
  <c r="BK235" i="2"/>
  <c r="BG235" i="2"/>
  <c r="BK103" i="2"/>
  <c r="BG103" i="2"/>
  <c r="BK334" i="2"/>
  <c r="BG334" i="2"/>
  <c r="BK204" i="2"/>
  <c r="BG204" i="2"/>
  <c r="BK355" i="2"/>
  <c r="BG355" i="2"/>
  <c r="BK273" i="2"/>
  <c r="BG273" i="2"/>
  <c r="BK199" i="2"/>
  <c r="BG199" i="2"/>
  <c r="BK106" i="2"/>
  <c r="BG106" i="2"/>
  <c r="BK244" i="2"/>
  <c r="BG244" i="2"/>
  <c r="BK165" i="2"/>
  <c r="BG165" i="2"/>
  <c r="BK367" i="2"/>
  <c r="BG367" i="2"/>
  <c r="BK289" i="2"/>
  <c r="BG289" i="2"/>
  <c r="BK79" i="2"/>
  <c r="BG79" i="2"/>
  <c r="BK370" i="2"/>
  <c r="BG370" i="2"/>
  <c r="BK232" i="2"/>
  <c r="BG232" i="2"/>
  <c r="BG126" i="2"/>
  <c r="BK317" i="2"/>
  <c r="BK70" i="2"/>
  <c r="BG70" i="2"/>
  <c r="BK144" i="2"/>
  <c r="BG144" i="2"/>
  <c r="BK111" i="2"/>
  <c r="BG111" i="2"/>
  <c r="BG353" i="2"/>
  <c r="BK148" i="2"/>
  <c r="BK313" i="2"/>
  <c r="BG313" i="2"/>
  <c r="BK186" i="2"/>
  <c r="BG186" i="2"/>
  <c r="BK209" i="2"/>
  <c r="BG209" i="2"/>
  <c r="BK156" i="2"/>
  <c r="BG156" i="2"/>
  <c r="BK359" i="2"/>
  <c r="BG359" i="2"/>
  <c r="BG72" i="2"/>
  <c r="BK125" i="2"/>
  <c r="BG125" i="2"/>
  <c r="BH292" i="2"/>
  <c r="BI292" i="2" s="1"/>
  <c r="BF292" i="2"/>
  <c r="BH89" i="2"/>
  <c r="BI89" i="2" s="1"/>
  <c r="BF89" i="2"/>
  <c r="BK175" i="2"/>
  <c r="BG175" i="2"/>
  <c r="BF195" i="2"/>
  <c r="BF194" i="2"/>
  <c r="BF243" i="2"/>
  <c r="BF240" i="2"/>
  <c r="BF307" i="2"/>
  <c r="BF109" i="2"/>
  <c r="BK81" i="2"/>
  <c r="BG81" i="2"/>
  <c r="BF260" i="2"/>
  <c r="BK258" i="2"/>
  <c r="BG258" i="2"/>
  <c r="BK75" i="2"/>
  <c r="BG75" i="2"/>
  <c r="BK102" i="2"/>
  <c r="BG102" i="2"/>
  <c r="BK299" i="2"/>
  <c r="BG299" i="2"/>
  <c r="BK332" i="2"/>
  <c r="BG332" i="2"/>
  <c r="BK226" i="2"/>
  <c r="BG226" i="2"/>
  <c r="BF42" i="2"/>
  <c r="BF29" i="2"/>
  <c r="BF52" i="2"/>
  <c r="BK315" i="2"/>
  <c r="BH167" i="2"/>
  <c r="BI167" i="2" s="1"/>
  <c r="BF167" i="2"/>
  <c r="BF225" i="2"/>
  <c r="BK198" i="2"/>
  <c r="BG198" i="2"/>
  <c r="BF145" i="2"/>
  <c r="BF143" i="2"/>
  <c r="BF115" i="2"/>
  <c r="BG141" i="2"/>
  <c r="BK139" i="2"/>
  <c r="BG139" i="2"/>
  <c r="BF190" i="2"/>
  <c r="BF263" i="2"/>
  <c r="BK82" i="2"/>
  <c r="BG82" i="2"/>
  <c r="BF237" i="2"/>
  <c r="BK354" i="2"/>
  <c r="BG354" i="2"/>
  <c r="BK259" i="2"/>
  <c r="BG259" i="2"/>
  <c r="BG30" i="2"/>
  <c r="BK30" i="2"/>
  <c r="BK210" i="2"/>
  <c r="BG210" i="2"/>
  <c r="BK351" i="2"/>
  <c r="BG351" i="2"/>
  <c r="BK257" i="2"/>
  <c r="BG257" i="2"/>
  <c r="BK105" i="2"/>
  <c r="BG105" i="2"/>
  <c r="BK360" i="2"/>
  <c r="BG360" i="2"/>
  <c r="BK208" i="2"/>
  <c r="BK255" i="2"/>
  <c r="BG255" i="2"/>
  <c r="BG3" i="2"/>
  <c r="BK3" i="2"/>
  <c r="BF277" i="2"/>
  <c r="BK276" i="2"/>
  <c r="BG276" i="2"/>
  <c r="BF45" i="2"/>
  <c r="BH114" i="2"/>
  <c r="BI114" i="2" s="1"/>
  <c r="BF114" i="2"/>
  <c r="BH32" i="2"/>
  <c r="BI32" i="2" s="1"/>
  <c r="BF32" i="2"/>
  <c r="BH283" i="2"/>
  <c r="BI283" i="2" s="1"/>
  <c r="BF283" i="2"/>
  <c r="BH352" i="2"/>
  <c r="BI352" i="2" s="1"/>
  <c r="BF352" i="2"/>
  <c r="BH362" i="2"/>
  <c r="BI362" i="2" s="1"/>
  <c r="BF362" i="2"/>
  <c r="BH321" i="2"/>
  <c r="BI321" i="2" s="1"/>
  <c r="BF321" i="2"/>
  <c r="BH129" i="2"/>
  <c r="BI129" i="2" s="1"/>
  <c r="BF129" i="2"/>
  <c r="BH74" i="2"/>
  <c r="BI74" i="2" s="1"/>
  <c r="BF74" i="2"/>
  <c r="BH46" i="2"/>
  <c r="BI46" i="2" s="1"/>
  <c r="BF46" i="2"/>
  <c r="BH43" i="2"/>
  <c r="BI43" i="2" s="1"/>
  <c r="BF43" i="2"/>
  <c r="BK262" i="2"/>
  <c r="BG262" i="2"/>
  <c r="BK159" i="2"/>
  <c r="BK182" i="2"/>
  <c r="BG182" i="2"/>
  <c r="BK349" i="2"/>
  <c r="BG349" i="2"/>
  <c r="BK231" i="2"/>
  <c r="BG231" i="2"/>
  <c r="BK366" i="2"/>
  <c r="BK254" i="2"/>
  <c r="BK73" i="2"/>
  <c r="BG73" i="2"/>
  <c r="BK275" i="2"/>
  <c r="BG275" i="2"/>
  <c r="BK100" i="2"/>
  <c r="BG100" i="2"/>
  <c r="BK251" i="2"/>
  <c r="BG251" i="2"/>
  <c r="BK344" i="2"/>
  <c r="BG344" i="2"/>
  <c r="BK150" i="2"/>
  <c r="BG150" i="2"/>
  <c r="BK87" i="2"/>
  <c r="BG87" i="2"/>
  <c r="BK330" i="2"/>
  <c r="BG330" i="2"/>
  <c r="BK206" i="2"/>
  <c r="BG206" i="2"/>
  <c r="BH238" i="2"/>
  <c r="BI238" i="2" s="1"/>
  <c r="BF238" i="2"/>
  <c r="BH108" i="2"/>
  <c r="BI108" i="2" s="1"/>
  <c r="BF108" i="2"/>
  <c r="BH183" i="2"/>
  <c r="BI183" i="2" s="1"/>
  <c r="BF183" i="2"/>
  <c r="BH50" i="2"/>
  <c r="BI50" i="2" s="1"/>
  <c r="BF50" i="2"/>
  <c r="BH364" i="2"/>
  <c r="BI364" i="2" s="1"/>
  <c r="BF364" i="2"/>
  <c r="BH316" i="2"/>
  <c r="BI316" i="2" s="1"/>
  <c r="BF316" i="2"/>
  <c r="BH296" i="2"/>
  <c r="BI296" i="2" s="1"/>
  <c r="BF296" i="2"/>
  <c r="BK200" i="2"/>
  <c r="BG200" i="2"/>
  <c r="BK113" i="2"/>
  <c r="BG113" i="2"/>
  <c r="BK213" i="2"/>
  <c r="BG213" i="2"/>
  <c r="BK92" i="2"/>
  <c r="BG92" i="2"/>
  <c r="BK138" i="2"/>
  <c r="BG138" i="2"/>
  <c r="BK325" i="2"/>
  <c r="BG325" i="2"/>
  <c r="BK338" i="2"/>
  <c r="BG338" i="2"/>
  <c r="BK348" i="2"/>
  <c r="BG348" i="2"/>
  <c r="BK252" i="2"/>
  <c r="BG252" i="2"/>
  <c r="BK124" i="2"/>
  <c r="BG124" i="2"/>
  <c r="BK298" i="2"/>
  <c r="BG298" i="2"/>
  <c r="BH122" i="2"/>
  <c r="BI122" i="2" s="1"/>
  <c r="BF122" i="2"/>
  <c r="BK67" i="2"/>
  <c r="BG67" i="2"/>
  <c r="BK161" i="2"/>
  <c r="BG161" i="2"/>
  <c r="BF339" i="2"/>
  <c r="BK369" i="2"/>
  <c r="BG369" i="2"/>
  <c r="BK172" i="2"/>
  <c r="BG172" i="2"/>
  <c r="BK164" i="2"/>
  <c r="BG164" i="2"/>
  <c r="BK211" i="2"/>
  <c r="BG211" i="2"/>
  <c r="BK104" i="2"/>
  <c r="BG104" i="2"/>
  <c r="BK291" i="2"/>
  <c r="BG291" i="2"/>
  <c r="BK342" i="2"/>
  <c r="BG342" i="2"/>
  <c r="BK302" i="2"/>
  <c r="BG302" i="2"/>
  <c r="BK365" i="2"/>
  <c r="BG365" i="2"/>
  <c r="BK331" i="2"/>
  <c r="BG331" i="2"/>
  <c r="BK274" i="2"/>
  <c r="BG274" i="2"/>
  <c r="BH192" i="2"/>
  <c r="BI192" i="2" s="1"/>
  <c r="BF192" i="2"/>
  <c r="BF329" i="2"/>
  <c r="BK162" i="2"/>
  <c r="BG162" i="2"/>
  <c r="BK341" i="2"/>
  <c r="BG341" i="2"/>
  <c r="BF134" i="2"/>
  <c r="BK184" i="2"/>
  <c r="BG184" i="2"/>
  <c r="BK301" i="2"/>
  <c r="BG301" i="2"/>
  <c r="BK336" i="2"/>
  <c r="BG336" i="2"/>
  <c r="BK180" i="2"/>
  <c r="BG180" i="2"/>
  <c r="BK357" i="2"/>
  <c r="BG357" i="2"/>
  <c r="BK229" i="2"/>
  <c r="BG229" i="2"/>
  <c r="BK203" i="2"/>
  <c r="BG203" i="2"/>
  <c r="BK123" i="2"/>
  <c r="BG123" i="2"/>
  <c r="BK247" i="2"/>
  <c r="BG247" i="2"/>
  <c r="BK221" i="2"/>
  <c r="BG221" i="2"/>
  <c r="BK220" i="2"/>
  <c r="BG220" i="2"/>
  <c r="BK267" i="2"/>
  <c r="BG267" i="2"/>
  <c r="BK242" i="2"/>
  <c r="BG242" i="2"/>
  <c r="BK264" i="2"/>
  <c r="BG264" i="2"/>
  <c r="BK328" i="2"/>
  <c r="BG328" i="2"/>
  <c r="BK136" i="2"/>
  <c r="BG136" i="2"/>
  <c r="BK135" i="2"/>
  <c r="BG135" i="2"/>
  <c r="BK282" i="2"/>
  <c r="BG282" i="2"/>
  <c r="BK324" i="2"/>
  <c r="BG324" i="2"/>
  <c r="BK78" i="2"/>
  <c r="BG78" i="2"/>
  <c r="BK281" i="2"/>
  <c r="BG281" i="2"/>
  <c r="BK158" i="2"/>
  <c r="BG158" i="2"/>
  <c r="BK368" i="2"/>
  <c r="BG368" i="2"/>
  <c r="BK279" i="2"/>
  <c r="BG279" i="2"/>
  <c r="BK76" i="2"/>
  <c r="BG76" i="2"/>
  <c r="BK335" i="2"/>
  <c r="BG335" i="2"/>
  <c r="BK128" i="2"/>
  <c r="BG128" i="2"/>
  <c r="BK319" i="2"/>
  <c r="BG319" i="2"/>
  <c r="BF154" i="2"/>
  <c r="BK345" i="2"/>
  <c r="BG345" i="2"/>
  <c r="BF178" i="2"/>
  <c r="BG250" i="2"/>
  <c r="BK97" i="2"/>
  <c r="BG97" i="2"/>
  <c r="BK117" i="2"/>
  <c r="BG11" i="2"/>
  <c r="BK11" i="2"/>
  <c r="BK322" i="2"/>
  <c r="BG322" i="2"/>
  <c r="BK91" i="2"/>
  <c r="BG91" i="2"/>
  <c r="BG35" i="2"/>
  <c r="BK35" i="2"/>
  <c r="BK187" i="2"/>
  <c r="BG187" i="2"/>
  <c r="BK340" i="2"/>
  <c r="BG340" i="2"/>
  <c r="BK77" i="2"/>
  <c r="BG77" i="2"/>
  <c r="BK205" i="2"/>
  <c r="BG205" i="2"/>
  <c r="BK227" i="2"/>
  <c r="BG227" i="2"/>
  <c r="BG2" i="2"/>
  <c r="BK2" i="2"/>
  <c r="BK176" i="2"/>
  <c r="BG176" i="2"/>
  <c r="BH272" i="2"/>
  <c r="BI272" i="2" s="1"/>
  <c r="BF272" i="2"/>
  <c r="BF222" i="2"/>
  <c r="BK278" i="2"/>
  <c r="BG278" i="2"/>
  <c r="BK153" i="2"/>
  <c r="BG153" i="2"/>
  <c r="BK152" i="2"/>
  <c r="BG152" i="2"/>
  <c r="BK71" i="2"/>
  <c r="BG71" i="2"/>
  <c r="BF33" i="2"/>
  <c r="BG22" i="2"/>
  <c r="BK22" i="2"/>
  <c r="BH248" i="2"/>
  <c r="BI248" i="2" s="1"/>
  <c r="BF248" i="2"/>
  <c r="BH287" i="2"/>
  <c r="BI287" i="2" s="1"/>
  <c r="BF287" i="2"/>
  <c r="BH83" i="2"/>
  <c r="BI83" i="2" s="1"/>
  <c r="BF83" i="2"/>
  <c r="BH6" i="2"/>
  <c r="BI6" i="2" s="1"/>
  <c r="BF6" i="2"/>
  <c r="BH300" i="2"/>
  <c r="BI300" i="2" s="1"/>
  <c r="BF300" i="2"/>
  <c r="BH230" i="2"/>
  <c r="BI230" i="2" s="1"/>
  <c r="BF230" i="2"/>
  <c r="BH179" i="2"/>
  <c r="BI179" i="2" s="1"/>
  <c r="BF179" i="2"/>
  <c r="BH98" i="2"/>
  <c r="BI98" i="2" s="1"/>
  <c r="BF98" i="2"/>
  <c r="BF95" i="2"/>
  <c r="BF147" i="2"/>
  <c r="BH147" i="2"/>
  <c r="BI147" i="2" s="1"/>
  <c r="BF146" i="2"/>
  <c r="BH146" i="2"/>
  <c r="BI146" i="2" s="1"/>
  <c r="BF294" i="2"/>
  <c r="BH294" i="2"/>
  <c r="BI294" i="2" s="1"/>
  <c r="BF197" i="2"/>
  <c r="BF270" i="2"/>
  <c r="BH270" i="2"/>
  <c r="BI270" i="2" s="1"/>
  <c r="BF268" i="2"/>
  <c r="BH268" i="2"/>
  <c r="BI268" i="2" s="1"/>
  <c r="BF218" i="2"/>
  <c r="BH218" i="2"/>
  <c r="BI218" i="2" s="1"/>
  <c r="BF86" i="2"/>
  <c r="BH86" i="2"/>
  <c r="BI86" i="2" s="1"/>
  <c r="BF191" i="2"/>
  <c r="BH191" i="2"/>
  <c r="BI191" i="2" s="1"/>
  <c r="BF85" i="2"/>
  <c r="BF216" i="2"/>
  <c r="BF318" i="2"/>
  <c r="BH318" i="2"/>
  <c r="BI318" i="2" s="1"/>
  <c r="BF228" i="2"/>
  <c r="BH228" i="2"/>
  <c r="BI228" i="2" s="1"/>
  <c r="BF99" i="2"/>
  <c r="BF356" i="2"/>
  <c r="BF297" i="2"/>
  <c r="BH297" i="2"/>
  <c r="BI297" i="2" s="1"/>
  <c r="BF151" i="2"/>
  <c r="BF295" i="2"/>
  <c r="BF177" i="2"/>
  <c r="BH177" i="2"/>
  <c r="BI177" i="2" s="1"/>
  <c r="BF96" i="2"/>
  <c r="BF261" i="2"/>
  <c r="BF160" i="2"/>
  <c r="BF185" i="2"/>
  <c r="BF280" i="2"/>
  <c r="BF207" i="2"/>
  <c r="BF358" i="2"/>
  <c r="BF149" i="2"/>
  <c r="BF174" i="2"/>
  <c r="BF68" i="2"/>
  <c r="BF173" i="2"/>
  <c r="BF66" i="2"/>
  <c r="BF223" i="2"/>
  <c r="BF118" i="2"/>
  <c r="BF293" i="2"/>
  <c r="BF196" i="2"/>
  <c r="BF116" i="2"/>
  <c r="BF314" i="2"/>
  <c r="BF219" i="2"/>
  <c r="BF88" i="2"/>
  <c r="BF266" i="2"/>
  <c r="BF140" i="2"/>
  <c r="BF217" i="2"/>
  <c r="BF112" i="2"/>
  <c r="BF241" i="2"/>
  <c r="BF163" i="2"/>
  <c r="BF308" i="2"/>
  <c r="BF239" i="2"/>
  <c r="BF94" i="2"/>
  <c r="BH94" i="2"/>
  <c r="BI94" i="2" s="1"/>
  <c r="BF121" i="2"/>
  <c r="BH121" i="2"/>
  <c r="BI121" i="2" s="1"/>
  <c r="BF224" i="2"/>
  <c r="BH224" i="2"/>
  <c r="BI224" i="2" s="1"/>
  <c r="BF119" i="2"/>
  <c r="BH119" i="2"/>
  <c r="BI119" i="2" s="1"/>
  <c r="BF271" i="2"/>
  <c r="BF171" i="2"/>
  <c r="BH171" i="2"/>
  <c r="BI171" i="2" s="1"/>
  <c r="BF269" i="2"/>
  <c r="BF169" i="2"/>
  <c r="BF245" i="2"/>
  <c r="BH245" i="2"/>
  <c r="BI245" i="2" s="1"/>
  <c r="BF142" i="2"/>
  <c r="BH142" i="2"/>
  <c r="BI142" i="2" s="1"/>
  <c r="BF290" i="2"/>
  <c r="BH290" i="2"/>
  <c r="BI290" i="2" s="1"/>
  <c r="BF193" i="2"/>
  <c r="BH193" i="2"/>
  <c r="BI193" i="2" s="1"/>
  <c r="BF288" i="2"/>
  <c r="BH288" i="2"/>
  <c r="BI288" i="2" s="1"/>
  <c r="BF166" i="2"/>
  <c r="BF84" i="2"/>
  <c r="BF309" i="2"/>
  <c r="BH309" i="2"/>
  <c r="BI309" i="2" s="1"/>
  <c r="BF215" i="2"/>
  <c r="BH215" i="2"/>
  <c r="BI215" i="2" s="1"/>
  <c r="BF110" i="2"/>
  <c r="BF285" i="2"/>
  <c r="BF189" i="2"/>
  <c r="BF327" i="2"/>
  <c r="BF212" i="2"/>
  <c r="BH212" i="2"/>
  <c r="BI212" i="2" s="1"/>
  <c r="BF306" i="2"/>
  <c r="BH306" i="2"/>
  <c r="BI306" i="2" s="1"/>
  <c r="BF236" i="2"/>
  <c r="BH236" i="2"/>
  <c r="BI236" i="2" s="1"/>
  <c r="BF80" i="2"/>
  <c r="BH80" i="2"/>
  <c r="BI80" i="2" s="1"/>
  <c r="BF304" i="2"/>
  <c r="BF132" i="2"/>
  <c r="BH132" i="2"/>
  <c r="BI132" i="2" s="1"/>
  <c r="BF323" i="2"/>
  <c r="BH323" i="2"/>
  <c r="BI323" i="2" s="1"/>
  <c r="BF234" i="2"/>
  <c r="BH234" i="2"/>
  <c r="BI234" i="2" s="1"/>
  <c r="BF157" i="2"/>
  <c r="BH157" i="2"/>
  <c r="BI157" i="2" s="1"/>
  <c r="BF337" i="2"/>
  <c r="BF256" i="2"/>
  <c r="BF130" i="2"/>
  <c r="BH130" i="2"/>
  <c r="BI130" i="2" s="1"/>
  <c r="BF320" i="2"/>
  <c r="BF181" i="2"/>
  <c r="BH181" i="2"/>
  <c r="BI181" i="2" s="1"/>
  <c r="BF347" i="2"/>
  <c r="BH347" i="2"/>
  <c r="BI347" i="2" s="1"/>
  <c r="BF253" i="2"/>
  <c r="BH253" i="2"/>
  <c r="BI253" i="2" s="1"/>
  <c r="BF127" i="2"/>
  <c r="BH256" i="2"/>
  <c r="BI256" i="2" s="1"/>
  <c r="BH110" i="2"/>
  <c r="BI110" i="2" s="1"/>
  <c r="BH197" i="2"/>
  <c r="BI197" i="2" s="1"/>
  <c r="BH327" i="2"/>
  <c r="BI327" i="2" s="1"/>
  <c r="BH85" i="2"/>
  <c r="BI85" i="2" s="1"/>
  <c r="BH285" i="2"/>
  <c r="BI285" i="2" s="1"/>
  <c r="BH356" i="2"/>
  <c r="BI356" i="2" s="1"/>
  <c r="BH166" i="2"/>
  <c r="BI166" i="2" s="1"/>
  <c r="BH169" i="2"/>
  <c r="BI169" i="2" s="1"/>
  <c r="BH99" i="2"/>
  <c r="BI99" i="2" s="1"/>
  <c r="BH84" i="2"/>
  <c r="BI84" i="2" s="1"/>
  <c r="BH189" i="2"/>
  <c r="BI189" i="2" s="1"/>
  <c r="BH320" i="2"/>
  <c r="BI320" i="2" s="1"/>
  <c r="BH127" i="2"/>
  <c r="BI127" i="2" s="1"/>
  <c r="BH271" i="2"/>
  <c r="BI271" i="2" s="1"/>
  <c r="BH304" i="2"/>
  <c r="BI304" i="2" s="1"/>
  <c r="BH295" i="2"/>
  <c r="BI295" i="2" s="1"/>
  <c r="BH269" i="2"/>
  <c r="BI269" i="2" s="1"/>
  <c r="BH216" i="2"/>
  <c r="BI216" i="2" s="1"/>
  <c r="BH96" i="2"/>
  <c r="BI96" i="2" s="1"/>
  <c r="BF249" i="2"/>
  <c r="BH249" i="2"/>
  <c r="BI249" i="2" s="1"/>
  <c r="BF90" i="2"/>
  <c r="BF170" i="2"/>
  <c r="BF168" i="2"/>
  <c r="BH168" i="2"/>
  <c r="BI168" i="2" s="1"/>
  <c r="BF312" i="2"/>
  <c r="BH312" i="2"/>
  <c r="BI312" i="2" s="1"/>
  <c r="BF311" i="2"/>
  <c r="BH311" i="2"/>
  <c r="BI311" i="2" s="1"/>
  <c r="BF310" i="2"/>
  <c r="BF137" i="2"/>
  <c r="BF286" i="2"/>
  <c r="BH286" i="2"/>
  <c r="BI286" i="2" s="1"/>
  <c r="BH95" i="2"/>
  <c r="BI95" i="2" s="1"/>
  <c r="BH151" i="2"/>
  <c r="BI151" i="2" s="1"/>
  <c r="BH337" i="2"/>
  <c r="BI337" i="2" s="1"/>
  <c r="BF41" i="2"/>
  <c r="BF39" i="2"/>
  <c r="BF38" i="2"/>
  <c r="BF60" i="2"/>
  <c r="BF59" i="2"/>
  <c r="BF56" i="2"/>
  <c r="BF47" i="2"/>
  <c r="BF44" i="2"/>
  <c r="BF49" i="2"/>
  <c r="BF18" i="2"/>
  <c r="BF17" i="2"/>
  <c r="BF16" i="2"/>
  <c r="BF37" i="2"/>
  <c r="BF58" i="2"/>
  <c r="BF10" i="2"/>
  <c r="BF9" i="2"/>
  <c r="BF28" i="2"/>
  <c r="BF51" i="2"/>
  <c r="BF26" i="2"/>
  <c r="BF24" i="2"/>
  <c r="BF54" i="2"/>
  <c r="BF53" i="2"/>
  <c r="BF31" i="2"/>
  <c r="BF4" i="2"/>
  <c r="BF20" i="2"/>
  <c r="BF15" i="2"/>
  <c r="BF36" i="2"/>
  <c r="BF14" i="2"/>
  <c r="BF34" i="2"/>
  <c r="BF64" i="2"/>
  <c r="BF63" i="2"/>
  <c r="BF13" i="2"/>
  <c r="BF21" i="2"/>
  <c r="BF65" i="2"/>
  <c r="BF40" i="2"/>
  <c r="BF62" i="2"/>
  <c r="BF61" i="2"/>
  <c r="BF12" i="2"/>
  <c r="BF57" i="2"/>
  <c r="BF55" i="2"/>
  <c r="BF8" i="2"/>
  <c r="BF7" i="2"/>
  <c r="BF27" i="2"/>
  <c r="BF5" i="2"/>
  <c r="BF25" i="2"/>
  <c r="BF23" i="2"/>
  <c r="BF214" i="2"/>
  <c r="BF19" i="2"/>
  <c r="BK233" i="2" l="1"/>
  <c r="BK350" i="2"/>
  <c r="BG188" i="2"/>
  <c r="BG284" i="2"/>
  <c r="BG101" i="2"/>
  <c r="BG363" i="2"/>
  <c r="BG93" i="2"/>
  <c r="BK48" i="2"/>
  <c r="BK250" i="2"/>
  <c r="BG69" i="2"/>
  <c r="BG333" i="2"/>
  <c r="BK361" i="2"/>
  <c r="BG107" i="2"/>
  <c r="BG133" i="2"/>
  <c r="BK201" i="2"/>
  <c r="BG202" i="2"/>
  <c r="BG12" i="2"/>
  <c r="BK12" i="2"/>
  <c r="BK286" i="2"/>
  <c r="BG286" i="2"/>
  <c r="BG61" i="2"/>
  <c r="BK61" i="2"/>
  <c r="BG37" i="2"/>
  <c r="BK37" i="2"/>
  <c r="BK256" i="2"/>
  <c r="BG256" i="2"/>
  <c r="BG62" i="2"/>
  <c r="BK62" i="2"/>
  <c r="BG16" i="2"/>
  <c r="BK16" i="2"/>
  <c r="BG8" i="2"/>
  <c r="BK8" i="2"/>
  <c r="BG34" i="2"/>
  <c r="BK34" i="2"/>
  <c r="BG17" i="2"/>
  <c r="BK17" i="2"/>
  <c r="BG59" i="2"/>
  <c r="BK59" i="2"/>
  <c r="BK170" i="2"/>
  <c r="BG170" i="2"/>
  <c r="BG23" i="2"/>
  <c r="BK23" i="2"/>
  <c r="BG55" i="2"/>
  <c r="BK55" i="2"/>
  <c r="BG14" i="2"/>
  <c r="BK14" i="2"/>
  <c r="BG53" i="2"/>
  <c r="BK53" i="2"/>
  <c r="BG18" i="2"/>
  <c r="BK18" i="2"/>
  <c r="BG60" i="2"/>
  <c r="BK60" i="2"/>
  <c r="BK311" i="2"/>
  <c r="BG311" i="2"/>
  <c r="BK90" i="2"/>
  <c r="BG90" i="2"/>
  <c r="BG25" i="2"/>
  <c r="BK25" i="2"/>
  <c r="BG57" i="2"/>
  <c r="BK57" i="2"/>
  <c r="BG21" i="2"/>
  <c r="BK21" i="2"/>
  <c r="BG36" i="2"/>
  <c r="BK36" i="2"/>
  <c r="BG54" i="2"/>
  <c r="BK54" i="2"/>
  <c r="BG10" i="2"/>
  <c r="BK10" i="2"/>
  <c r="BG49" i="2"/>
  <c r="BK49" i="2"/>
  <c r="BG38" i="2"/>
  <c r="BK38" i="2"/>
  <c r="BK253" i="2"/>
  <c r="BG253" i="2"/>
  <c r="BK304" i="2"/>
  <c r="BG304" i="2"/>
  <c r="BK306" i="2"/>
  <c r="BG306" i="2"/>
  <c r="BK110" i="2"/>
  <c r="BG110" i="2"/>
  <c r="BK166" i="2"/>
  <c r="BG166" i="2"/>
  <c r="BK290" i="2"/>
  <c r="BG290" i="2"/>
  <c r="BK269" i="2"/>
  <c r="BG269" i="2"/>
  <c r="BK239" i="2"/>
  <c r="BG239" i="2"/>
  <c r="BK140" i="2"/>
  <c r="BG140" i="2"/>
  <c r="BK196" i="2"/>
  <c r="BG196" i="2"/>
  <c r="BK68" i="2"/>
  <c r="BG68" i="2"/>
  <c r="BK185" i="2"/>
  <c r="BG185" i="2"/>
  <c r="BK295" i="2"/>
  <c r="BG295" i="2"/>
  <c r="BK294" i="2"/>
  <c r="BG294" i="2"/>
  <c r="BK98" i="2"/>
  <c r="BG98" i="2"/>
  <c r="BK300" i="2"/>
  <c r="BG300" i="2"/>
  <c r="BK287" i="2"/>
  <c r="BG287" i="2"/>
  <c r="BG33" i="2"/>
  <c r="BK33" i="2"/>
  <c r="BK272" i="2"/>
  <c r="BG272" i="2"/>
  <c r="BK134" i="2"/>
  <c r="BG134" i="2"/>
  <c r="BK192" i="2"/>
  <c r="BG192" i="2"/>
  <c r="BK263" i="2"/>
  <c r="BG263" i="2"/>
  <c r="BK115" i="2"/>
  <c r="BG115" i="2"/>
  <c r="BK167" i="2"/>
  <c r="BG167" i="2"/>
  <c r="BG52" i="2"/>
  <c r="BK52" i="2"/>
  <c r="BK240" i="2"/>
  <c r="BG240" i="2"/>
  <c r="BK89" i="2"/>
  <c r="BG89" i="2"/>
  <c r="BG58" i="2"/>
  <c r="BK58" i="2"/>
  <c r="BK249" i="2"/>
  <c r="BG249" i="2"/>
  <c r="BK130" i="2"/>
  <c r="BG130" i="2"/>
  <c r="BK234" i="2"/>
  <c r="BG234" i="2"/>
  <c r="BK224" i="2"/>
  <c r="BG224" i="2"/>
  <c r="BK308" i="2"/>
  <c r="BG308" i="2"/>
  <c r="BK266" i="2"/>
  <c r="BG266" i="2"/>
  <c r="BK293" i="2"/>
  <c r="BG293" i="2"/>
  <c r="BK174" i="2"/>
  <c r="BG174" i="2"/>
  <c r="BK160" i="2"/>
  <c r="BG160" i="2"/>
  <c r="BK151" i="2"/>
  <c r="BG151" i="2"/>
  <c r="BK228" i="2"/>
  <c r="BG228" i="2"/>
  <c r="BK191" i="2"/>
  <c r="BG191" i="2"/>
  <c r="BK268" i="2"/>
  <c r="BG268" i="2"/>
  <c r="BK122" i="2"/>
  <c r="BG122" i="2"/>
  <c r="BK316" i="2"/>
  <c r="BG316" i="2"/>
  <c r="BK183" i="2"/>
  <c r="BG183" i="2"/>
  <c r="BK74" i="2"/>
  <c r="BG74" i="2"/>
  <c r="BK362" i="2"/>
  <c r="BG362" i="2"/>
  <c r="BG32" i="2"/>
  <c r="BK32" i="2"/>
  <c r="BG45" i="2"/>
  <c r="BK45" i="2"/>
  <c r="BK190" i="2"/>
  <c r="BG190" i="2"/>
  <c r="BK143" i="2"/>
  <c r="BG143" i="2"/>
  <c r="BG29" i="2"/>
  <c r="BK29" i="2"/>
  <c r="BK260" i="2"/>
  <c r="BG260" i="2"/>
  <c r="BK243" i="2"/>
  <c r="BG243" i="2"/>
  <c r="BG47" i="2"/>
  <c r="BK47" i="2"/>
  <c r="BK80" i="2"/>
  <c r="BG80" i="2"/>
  <c r="BK212" i="2"/>
  <c r="BG212" i="2"/>
  <c r="BK215" i="2"/>
  <c r="BG215" i="2"/>
  <c r="BK288" i="2"/>
  <c r="BG288" i="2"/>
  <c r="BK142" i="2"/>
  <c r="BG142" i="2"/>
  <c r="BK171" i="2"/>
  <c r="BG171" i="2"/>
  <c r="BK163" i="2"/>
  <c r="BG163" i="2"/>
  <c r="BK88" i="2"/>
  <c r="BG88" i="2"/>
  <c r="BK118" i="2"/>
  <c r="BG118" i="2"/>
  <c r="BK149" i="2"/>
  <c r="BG149" i="2"/>
  <c r="BK261" i="2"/>
  <c r="BG261" i="2"/>
  <c r="BK146" i="2"/>
  <c r="BG146" i="2"/>
  <c r="BK179" i="2"/>
  <c r="BG179" i="2"/>
  <c r="BG6" i="2"/>
  <c r="BK6" i="2"/>
  <c r="BK248" i="2"/>
  <c r="BG248" i="2"/>
  <c r="BK178" i="2"/>
  <c r="BG178" i="2"/>
  <c r="BK339" i="2"/>
  <c r="BG339" i="2"/>
  <c r="BK145" i="2"/>
  <c r="BG145" i="2"/>
  <c r="BG42" i="2"/>
  <c r="BK42" i="2"/>
  <c r="BK194" i="2"/>
  <c r="BG194" i="2"/>
  <c r="BK292" i="2"/>
  <c r="BG292" i="2"/>
  <c r="BG13" i="2"/>
  <c r="BK13" i="2"/>
  <c r="BG39" i="2"/>
  <c r="BK39" i="2"/>
  <c r="BG27" i="2"/>
  <c r="BK27" i="2"/>
  <c r="BG26" i="2"/>
  <c r="BK26" i="2"/>
  <c r="BG41" i="2"/>
  <c r="BK41" i="2"/>
  <c r="BG51" i="2"/>
  <c r="BK51" i="2"/>
  <c r="BG56" i="2"/>
  <c r="BK56" i="2"/>
  <c r="BK310" i="2"/>
  <c r="BG310" i="2"/>
  <c r="BK168" i="2"/>
  <c r="BG168" i="2"/>
  <c r="BK337" i="2"/>
  <c r="BG337" i="2"/>
  <c r="BK323" i="2"/>
  <c r="BG323" i="2"/>
  <c r="BK327" i="2"/>
  <c r="BG327" i="2"/>
  <c r="BK271" i="2"/>
  <c r="BG271" i="2"/>
  <c r="BK121" i="2"/>
  <c r="BG121" i="2"/>
  <c r="BK241" i="2"/>
  <c r="BG241" i="2"/>
  <c r="BK219" i="2"/>
  <c r="BG219" i="2"/>
  <c r="BK223" i="2"/>
  <c r="BG223" i="2"/>
  <c r="BK358" i="2"/>
  <c r="BG358" i="2"/>
  <c r="BK96" i="2"/>
  <c r="BG96" i="2"/>
  <c r="BK297" i="2"/>
  <c r="BG297" i="2"/>
  <c r="BK318" i="2"/>
  <c r="BG318" i="2"/>
  <c r="BK86" i="2"/>
  <c r="BG86" i="2"/>
  <c r="BK270" i="2"/>
  <c r="BG270" i="2"/>
  <c r="BK364" i="2"/>
  <c r="BG364" i="2"/>
  <c r="BK108" i="2"/>
  <c r="BG108" i="2"/>
  <c r="BG43" i="2"/>
  <c r="BK43" i="2"/>
  <c r="BK129" i="2"/>
  <c r="BG129" i="2"/>
  <c r="BK352" i="2"/>
  <c r="BG352" i="2"/>
  <c r="BK114" i="2"/>
  <c r="BG114" i="2"/>
  <c r="BK237" i="2"/>
  <c r="BG237" i="2"/>
  <c r="BK195" i="2"/>
  <c r="BG195" i="2"/>
  <c r="BG15" i="2"/>
  <c r="BK15" i="2"/>
  <c r="BK312" i="2"/>
  <c r="BG312" i="2"/>
  <c r="BG20" i="2"/>
  <c r="BK20" i="2"/>
  <c r="BG7" i="2"/>
  <c r="BK7" i="2"/>
  <c r="BG64" i="2"/>
  <c r="BK64" i="2"/>
  <c r="BG31" i="2"/>
  <c r="BK31" i="2"/>
  <c r="BK127" i="2"/>
  <c r="BG127" i="2"/>
  <c r="BK181" i="2"/>
  <c r="BG181" i="2"/>
  <c r="BK236" i="2"/>
  <c r="BG236" i="2"/>
  <c r="BK189" i="2"/>
  <c r="BG189" i="2"/>
  <c r="BK309" i="2"/>
  <c r="BG309" i="2"/>
  <c r="BK193" i="2"/>
  <c r="BG193" i="2"/>
  <c r="BK245" i="2"/>
  <c r="BG245" i="2"/>
  <c r="BK112" i="2"/>
  <c r="BG112" i="2"/>
  <c r="BK314" i="2"/>
  <c r="BG314" i="2"/>
  <c r="BK66" i="2"/>
  <c r="BG66" i="2"/>
  <c r="BK207" i="2"/>
  <c r="BG207" i="2"/>
  <c r="BK356" i="2"/>
  <c r="BG356" i="2"/>
  <c r="BK216" i="2"/>
  <c r="BG216" i="2"/>
  <c r="BK197" i="2"/>
  <c r="BG197" i="2"/>
  <c r="BK147" i="2"/>
  <c r="BG147" i="2"/>
  <c r="BK230" i="2"/>
  <c r="BG230" i="2"/>
  <c r="BK83" i="2"/>
  <c r="BG83" i="2"/>
  <c r="BK277" i="2"/>
  <c r="BG277" i="2"/>
  <c r="BK109" i="2"/>
  <c r="BG109" i="2"/>
  <c r="BG5" i="2"/>
  <c r="BK5" i="2"/>
  <c r="BG24" i="2"/>
  <c r="BK24" i="2"/>
  <c r="BG44" i="2"/>
  <c r="BK44" i="2"/>
  <c r="BG63" i="2"/>
  <c r="BK63" i="2"/>
  <c r="BK137" i="2"/>
  <c r="BG137" i="2"/>
  <c r="BK347" i="2"/>
  <c r="BG347" i="2"/>
  <c r="BG19" i="2"/>
  <c r="BK19" i="2"/>
  <c r="BG4" i="2"/>
  <c r="BK4" i="2"/>
  <c r="BK214" i="2"/>
  <c r="BG214" i="2"/>
  <c r="BG40" i="2"/>
  <c r="BK40" i="2"/>
  <c r="BG28" i="2"/>
  <c r="BK28" i="2"/>
  <c r="BG65" i="2"/>
  <c r="BK65" i="2"/>
  <c r="BG9" i="2"/>
  <c r="BK9" i="2"/>
  <c r="BK320" i="2"/>
  <c r="BG320" i="2"/>
  <c r="BK157" i="2"/>
  <c r="BG157" i="2"/>
  <c r="BK132" i="2"/>
  <c r="BG132" i="2"/>
  <c r="BK285" i="2"/>
  <c r="BG285" i="2"/>
  <c r="BK84" i="2"/>
  <c r="BG84" i="2"/>
  <c r="BK169" i="2"/>
  <c r="BG169" i="2"/>
  <c r="BK119" i="2"/>
  <c r="BG119" i="2"/>
  <c r="BK94" i="2"/>
  <c r="BG94" i="2"/>
  <c r="BK217" i="2"/>
  <c r="BG217" i="2"/>
  <c r="BK116" i="2"/>
  <c r="BG116" i="2"/>
  <c r="BK173" i="2"/>
  <c r="BG173" i="2"/>
  <c r="BK280" i="2"/>
  <c r="BG280" i="2"/>
  <c r="BK177" i="2"/>
  <c r="BG177" i="2"/>
  <c r="BK99" i="2"/>
  <c r="BG99" i="2"/>
  <c r="BK85" i="2"/>
  <c r="BG85" i="2"/>
  <c r="BK218" i="2"/>
  <c r="BG218" i="2"/>
  <c r="BK95" i="2"/>
  <c r="BG95" i="2"/>
  <c r="BK222" i="2"/>
  <c r="BG222" i="2"/>
  <c r="BK154" i="2"/>
  <c r="BG154" i="2"/>
  <c r="BK329" i="2"/>
  <c r="BG329" i="2"/>
  <c r="BK296" i="2"/>
  <c r="BG296" i="2"/>
  <c r="BG50" i="2"/>
  <c r="BK50" i="2"/>
  <c r="BK238" i="2"/>
  <c r="BG238" i="2"/>
  <c r="BG46" i="2"/>
  <c r="BK46" i="2"/>
  <c r="BK321" i="2"/>
  <c r="BG321" i="2"/>
  <c r="BK283" i="2"/>
  <c r="BG283" i="2"/>
  <c r="BK225" i="2"/>
  <c r="BG225" i="2"/>
  <c r="BK307" i="2"/>
  <c r="BG30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Unger, Rachel</author>
  </authors>
  <commentList>
    <comment ref="W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 in the spring</t>
        </r>
      </text>
    </comment>
    <comment ref="W10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 in the spring</t>
        </r>
      </text>
    </comment>
    <comment ref="W12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</t>
        </r>
      </text>
    </comment>
    <comment ref="Q15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</t>
        </r>
      </text>
    </comment>
    <comment ref="AO15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 in spring</t>
        </r>
      </text>
    </comment>
    <comment ref="Q16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</t>
        </r>
      </text>
    </comment>
    <comment ref="AO19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Point located in alfalfa</t>
        </r>
      </text>
    </comment>
    <comment ref="BA19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Point located in alfalfa? - No data, no comment</t>
        </r>
      </text>
    </comment>
    <comment ref="F20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</t>
        </r>
      </text>
    </comment>
    <comment ref="F37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</t>
        </r>
      </text>
    </comment>
    <comment ref="F38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</t>
        </r>
      </text>
    </comment>
    <comment ref="I38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</t>
        </r>
      </text>
    </comment>
    <comment ref="Q38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</t>
        </r>
      </text>
    </comment>
    <comment ref="W38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 in the spring</t>
        </r>
      </text>
    </comment>
    <comment ref="AO38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 in spring</t>
        </r>
      </text>
    </comment>
    <comment ref="I40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</t>
        </r>
      </text>
    </comment>
    <comment ref="W40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 in spring</t>
        </r>
      </text>
    </comment>
    <comment ref="AO40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 in spring</t>
        </r>
      </text>
    </comment>
    <comment ref="F41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</t>
        </r>
      </text>
    </comment>
    <comment ref="I41" authorId="0" shapeId="0" xr:uid="{00000000-0006-0000-0200-000014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</t>
        </r>
      </text>
    </comment>
    <comment ref="Q41" authorId="0" shapeId="0" xr:uid="{00000000-0006-0000-0200-000015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</t>
        </r>
      </text>
    </comment>
    <comment ref="W41" authorId="0" shapeId="0" xr:uid="{00000000-0006-0000-0200-000016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 in spring</t>
        </r>
      </text>
    </comment>
    <comment ref="AO41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 in spring</t>
        </r>
      </text>
    </comment>
    <comment ref="AO43" authorId="0" shapeId="0" xr:uid="{00000000-0006-0000-0200-000018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Point located in alfalfa</t>
        </r>
      </text>
    </comment>
    <comment ref="BA43" authorId="0" shapeId="0" xr:uid="{00000000-0006-0000-0200-000019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Point located in alfalfa? - No data, no comment</t>
        </r>
      </text>
    </comment>
    <comment ref="F61" authorId="0" shapeId="0" xr:uid="{00000000-0006-0000-0200-00001A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</t>
        </r>
      </text>
    </comment>
    <comment ref="F62" authorId="0" shapeId="0" xr:uid="{00000000-0006-0000-0200-00001B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</t>
        </r>
      </text>
    </comment>
    <comment ref="I62" authorId="0" shapeId="0" xr:uid="{00000000-0006-0000-0200-00001C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</t>
        </r>
      </text>
    </comment>
    <comment ref="Q62" authorId="0" shapeId="0" xr:uid="{00000000-0006-0000-0200-00001D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</t>
        </r>
      </text>
    </comment>
    <comment ref="W62" authorId="0" shapeId="0" xr:uid="{00000000-0006-0000-0200-00001E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 in the spring</t>
        </r>
      </text>
    </comment>
    <comment ref="AO62" authorId="0" shapeId="0" xr:uid="{00000000-0006-0000-0200-00001F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 in spring</t>
        </r>
      </text>
    </comment>
    <comment ref="F64" authorId="0" shapeId="0" xr:uid="{00000000-0006-0000-0200-000020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</t>
        </r>
      </text>
    </comment>
    <comment ref="AU87" authorId="0" shapeId="0" xr:uid="{00000000-0006-0000-0200-000021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 and no crop planted</t>
        </r>
      </text>
    </comment>
    <comment ref="AO96" authorId="0" shapeId="0" xr:uid="{00000000-0006-0000-0200-000022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A96" authorId="0" shapeId="0" xr:uid="{00000000-0006-0000-0200-000023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Point located in alfalfa? - No data, no comment</t>
        </r>
      </text>
    </comment>
    <comment ref="F106" authorId="0" shapeId="0" xr:uid="{00000000-0006-0000-0200-000024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</t>
        </r>
      </text>
    </comment>
    <comment ref="F108" authorId="0" shapeId="0" xr:uid="{00000000-0006-0000-0200-000025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</t>
        </r>
      </text>
    </comment>
    <comment ref="I115" authorId="0" shapeId="0" xr:uid="{00000000-0006-0000-0200-000026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</t>
        </r>
      </text>
    </comment>
    <comment ref="I123" authorId="0" shapeId="0" xr:uid="{00000000-0006-0000-0200-000027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</t>
        </r>
      </text>
    </comment>
    <comment ref="F131" authorId="0" shapeId="0" xr:uid="{00000000-0006-0000-0200-000028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</t>
        </r>
      </text>
    </comment>
    <comment ref="BA201" authorId="0" shapeId="0" xr:uid="{00000000-0006-0000-0200-000029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Point located in alfalfa? - No data, no comment</t>
        </r>
      </text>
    </comment>
    <comment ref="F214" authorId="0" shapeId="0" xr:uid="{00000000-0006-0000-0200-00002A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</t>
        </r>
      </text>
    </comment>
    <comment ref="I214" authorId="0" shapeId="0" xr:uid="{00000000-0006-0000-0200-00002B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</t>
        </r>
      </text>
    </comment>
    <comment ref="AO214" authorId="0" shapeId="0" xr:uid="{00000000-0006-0000-0200-00002C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</t>
        </r>
      </text>
    </comment>
    <comment ref="BA226" authorId="0" shapeId="0" xr:uid="{00000000-0006-0000-0200-00002D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Point located in alfalfa? - No data, no comment</t>
        </r>
      </text>
    </comment>
    <comment ref="I242" authorId="0" shapeId="0" xr:uid="{00000000-0006-0000-0200-00002E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</t>
        </r>
      </text>
    </comment>
    <comment ref="F270" authorId="0" shapeId="0" xr:uid="{00000000-0006-0000-0200-00002F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</t>
        </r>
      </text>
    </comment>
    <comment ref="Q288" authorId="0" shapeId="0" xr:uid="{00000000-0006-0000-0200-000030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 in spring</t>
        </r>
      </text>
    </comment>
    <comment ref="F293" authorId="0" shapeId="0" xr:uid="{00000000-0006-0000-0200-000031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</t>
        </r>
      </text>
    </comment>
    <comment ref="I293" authorId="0" shapeId="0" xr:uid="{00000000-0006-0000-0200-000032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</t>
        </r>
      </text>
    </comment>
    <comment ref="Q293" authorId="0" shapeId="0" xr:uid="{00000000-0006-0000-0200-000033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 in spring</t>
        </r>
      </text>
    </comment>
    <comment ref="AI293" authorId="0" shapeId="0" xr:uid="{00000000-0006-0000-0200-000034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</t>
        </r>
      </text>
    </comment>
    <comment ref="AO295" authorId="0" shapeId="0" xr:uid="{00000000-0006-0000-0200-000035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Point located in alfalfa</t>
        </r>
      </text>
    </comment>
    <comment ref="BA295" authorId="0" shapeId="0" xr:uid="{00000000-0006-0000-0200-000036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Point located in alfalfa? - No data, no comment</t>
        </r>
      </text>
    </comment>
    <comment ref="F313" authorId="0" shapeId="0" xr:uid="{00000000-0006-0000-0200-000037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</t>
        </r>
      </text>
    </comment>
    <comment ref="I313" authorId="0" shapeId="0" xr:uid="{00000000-0006-0000-0200-000038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</t>
        </r>
      </text>
    </comment>
    <comment ref="Q313" authorId="0" shapeId="0" xr:uid="{00000000-0006-0000-0200-000039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 in spring</t>
        </r>
      </text>
    </comment>
    <comment ref="F314" authorId="0" shapeId="0" xr:uid="{00000000-0006-0000-0200-00003A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</t>
        </r>
      </text>
    </comment>
    <comment ref="Q314" authorId="0" shapeId="0" xr:uid="{00000000-0006-0000-0200-00003B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</t>
        </r>
      </text>
    </comment>
    <comment ref="AO315" authorId="0" shapeId="0" xr:uid="{00000000-0006-0000-0200-00003C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Point located in alfalfa</t>
        </r>
      </text>
    </comment>
    <comment ref="BA315" authorId="0" shapeId="0" xr:uid="{00000000-0006-0000-0200-00003D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Point located in alfalfa? - No data, no comment</t>
        </r>
      </text>
    </comment>
    <comment ref="F332" authorId="0" shapeId="0" xr:uid="{00000000-0006-0000-0200-00003E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</t>
        </r>
      </text>
    </comment>
    <comment ref="Q343" authorId="0" shapeId="0" xr:uid="{00000000-0006-0000-0200-00003F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 in spring</t>
        </r>
      </text>
    </comment>
    <comment ref="Q354" authorId="0" shapeId="0" xr:uid="{00000000-0006-0000-0200-000040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 in spring</t>
        </r>
      </text>
    </comment>
    <comment ref="F355" authorId="0" shapeId="0" xr:uid="{00000000-0006-0000-0200-000041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</t>
        </r>
      </text>
    </comment>
    <comment ref="AC356" authorId="0" shapeId="0" xr:uid="{00000000-0006-0000-0200-000042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  <comment ref="AC364" authorId="0" shapeId="0" xr:uid="{00000000-0006-0000-0200-000043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</t>
        </r>
      </text>
    </comment>
    <comment ref="AC366" authorId="0" shapeId="0" xr:uid="{00000000-0006-0000-0200-000044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</t>
        </r>
      </text>
    </comment>
    <comment ref="F368" authorId="0" shapeId="0" xr:uid="{00000000-0006-0000-0200-000045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</t>
        </r>
      </text>
    </comment>
    <comment ref="I368" authorId="0" shapeId="0" xr:uid="{00000000-0006-0000-0200-000046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</t>
        </r>
      </text>
    </comment>
    <comment ref="Q368" authorId="0" shapeId="0" xr:uid="{00000000-0006-0000-0200-000047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 in spring</t>
        </r>
      </text>
    </comment>
    <comment ref="W368" authorId="0" shapeId="0" xr:uid="{00000000-0006-0000-0200-000048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 in the spring</t>
        </r>
      </text>
    </comment>
    <comment ref="AO368" authorId="0" shapeId="0" xr:uid="{00000000-0006-0000-0200-000049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 in spring</t>
        </r>
      </text>
    </comment>
    <comment ref="F369" authorId="0" shapeId="0" xr:uid="{00000000-0006-0000-0200-00004A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</t>
        </r>
      </text>
    </comment>
    <comment ref="I369" authorId="0" shapeId="0" xr:uid="{00000000-0006-0000-0200-00004B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</t>
        </r>
      </text>
    </comment>
    <comment ref="Q369" authorId="0" shapeId="0" xr:uid="{00000000-0006-0000-0200-00004C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 in spring</t>
        </r>
      </text>
    </comment>
    <comment ref="W369" authorId="0" shapeId="0" xr:uid="{00000000-0006-0000-0200-00004D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 in the spring</t>
        </r>
      </text>
    </comment>
    <comment ref="AC369" authorId="0" shapeId="0" xr:uid="{00000000-0006-0000-0200-00004E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</t>
        </r>
      </text>
    </comment>
    <comment ref="AO369" authorId="0" shapeId="0" xr:uid="{00000000-0006-0000-0200-00004F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 in spring</t>
        </r>
      </text>
    </comment>
    <comment ref="F370" authorId="0" shapeId="0" xr:uid="{00000000-0006-0000-0200-000050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</t>
        </r>
      </text>
    </comment>
    <comment ref="I370" authorId="0" shapeId="0" xr:uid="{00000000-0006-0000-0200-000051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</t>
        </r>
      </text>
    </comment>
    <comment ref="Q370" authorId="0" shapeId="0" xr:uid="{00000000-0006-0000-0200-000052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Wet spot - no fertilizer applied in spring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Unger, Rachel</author>
  </authors>
  <commentList>
    <comment ref="O2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Unger, Rachel:</t>
        </r>
        <r>
          <rPr>
            <sz val="9"/>
            <color indexed="81"/>
            <rFont val="Tahoma"/>
            <charset val="1"/>
          </rPr>
          <t xml:space="preserve">
Missing data </t>
        </r>
      </text>
    </comment>
    <comment ref="AD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Missing data</t>
        </r>
      </text>
    </comment>
    <comment ref="O5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No data, no comment</t>
        </r>
      </text>
    </comment>
    <comment ref="O6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No data, no comment</t>
        </r>
      </text>
    </comment>
    <comment ref="Y6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No data, no comment</t>
        </r>
      </text>
    </comment>
    <comment ref="O7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No data, no comment</t>
        </r>
      </text>
    </comment>
    <comment ref="T9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No data, no comment</t>
        </r>
      </text>
    </comment>
    <comment ref="AI18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Missing data</t>
        </r>
      </text>
    </comment>
    <comment ref="AX19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No data, no comment</t>
        </r>
      </text>
    </comment>
    <comment ref="O22" authorId="0" shapeId="0" xr:uid="{00000000-0006-0000-0300-00000A000000}">
      <text>
        <r>
          <rPr>
            <b/>
            <sz val="9"/>
            <color indexed="81"/>
            <rFont val="Tahoma"/>
            <charset val="1"/>
          </rPr>
          <t>Unger, Rachel:</t>
        </r>
        <r>
          <rPr>
            <sz val="9"/>
            <color indexed="81"/>
            <rFont val="Tahoma"/>
            <charset val="1"/>
          </rPr>
          <t xml:space="preserve">
No data, no comment</t>
        </r>
      </text>
    </comment>
    <comment ref="O26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No data, no comment</t>
        </r>
      </text>
    </comment>
    <comment ref="O27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No data, no comment</t>
        </r>
      </text>
    </comment>
    <comment ref="AD28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Missing data</t>
        </r>
      </text>
    </comment>
    <comment ref="O29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No data, no comment</t>
        </r>
      </text>
    </comment>
    <comment ref="O35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No data, no comment</t>
        </r>
      </text>
    </comment>
    <comment ref="AX43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No data, no comment</t>
        </r>
      </text>
    </comment>
    <comment ref="O46" authorId="0" shapeId="0" xr:uid="{00000000-0006-0000-0300-000011000000}">
      <text>
        <r>
          <rPr>
            <b/>
            <sz val="9"/>
            <color indexed="81"/>
            <rFont val="Tahoma"/>
            <charset val="1"/>
          </rPr>
          <t>Unger, Rachel:</t>
        </r>
        <r>
          <rPr>
            <sz val="9"/>
            <color indexed="81"/>
            <rFont val="Tahoma"/>
            <charset val="1"/>
          </rPr>
          <t xml:space="preserve">
No data, no comment</t>
        </r>
      </text>
    </comment>
    <comment ref="O47" authorId="0" shapeId="0" xr:uid="{00000000-0006-0000-0300-000012000000}">
      <text>
        <r>
          <rPr>
            <b/>
            <sz val="9"/>
            <color indexed="81"/>
            <rFont val="Tahoma"/>
            <charset val="1"/>
          </rPr>
          <t>Unger, Rachel:</t>
        </r>
        <r>
          <rPr>
            <sz val="9"/>
            <color indexed="81"/>
            <rFont val="Tahoma"/>
            <charset val="1"/>
          </rPr>
          <t xml:space="preserve">
No data, no comment</t>
        </r>
      </text>
    </comment>
    <comment ref="AX48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No data, no comment</t>
        </r>
      </text>
    </comment>
    <comment ref="O50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No data, no comment</t>
        </r>
      </text>
    </comment>
    <comment ref="AI53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Yield data, but no N data</t>
        </r>
      </text>
    </comment>
    <comment ref="O59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No data, no comment</t>
        </r>
      </text>
    </comment>
    <comment ref="K65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Yield data, but no N data</t>
        </r>
      </text>
    </comment>
    <comment ref="O72" authorId="0" shapeId="0" xr:uid="{00000000-0006-0000-0300-000018000000}">
      <text>
        <r>
          <rPr>
            <b/>
            <sz val="9"/>
            <color indexed="81"/>
            <rFont val="Tahoma"/>
            <charset val="1"/>
          </rPr>
          <t>Unger, Rachel:</t>
        </r>
        <r>
          <rPr>
            <sz val="9"/>
            <color indexed="81"/>
            <rFont val="Tahoma"/>
            <charset val="1"/>
          </rPr>
          <t xml:space="preserve">
No data, no comment</t>
        </r>
      </text>
    </comment>
    <comment ref="AX73" authorId="0" shapeId="0" xr:uid="{00000000-0006-0000-0300-000019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No data, no comment</t>
        </r>
      </text>
    </comment>
    <comment ref="AX74" authorId="0" shapeId="0" xr:uid="{00000000-0006-0000-0300-00001A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No data, no comment</t>
        </r>
      </text>
    </comment>
    <comment ref="O84" authorId="0" shapeId="0" xr:uid="{00000000-0006-0000-0300-00001B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No data, no comment</t>
        </r>
      </text>
    </comment>
    <comment ref="AX96" authorId="0" shapeId="0" xr:uid="{00000000-0006-0000-0300-00001C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No data, no comment</t>
        </r>
      </text>
    </comment>
    <comment ref="O99" authorId="0" shapeId="0" xr:uid="{00000000-0006-0000-0300-00001D000000}">
      <text>
        <r>
          <rPr>
            <b/>
            <sz val="9"/>
            <color indexed="81"/>
            <rFont val="Tahoma"/>
            <charset val="1"/>
          </rPr>
          <t>Unger, Rachel:</t>
        </r>
        <r>
          <rPr>
            <sz val="9"/>
            <color indexed="81"/>
            <rFont val="Tahoma"/>
            <charset val="1"/>
          </rPr>
          <t xml:space="preserve">
No data, no comment</t>
        </r>
      </text>
    </comment>
    <comment ref="O100" authorId="0" shapeId="0" xr:uid="{00000000-0006-0000-0300-00001E000000}">
      <text>
        <r>
          <rPr>
            <b/>
            <sz val="9"/>
            <color indexed="81"/>
            <rFont val="Tahoma"/>
            <charset val="1"/>
          </rPr>
          <t>Unger, Rachel:</t>
        </r>
        <r>
          <rPr>
            <sz val="9"/>
            <color indexed="81"/>
            <rFont val="Tahoma"/>
            <charset val="1"/>
          </rPr>
          <t xml:space="preserve">
No data, no comment</t>
        </r>
      </text>
    </comment>
    <comment ref="AD118" authorId="0" shapeId="0" xr:uid="{00000000-0006-0000-0300-00001F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Missing data</t>
        </r>
      </text>
    </comment>
    <comment ref="O126" authorId="0" shapeId="0" xr:uid="{00000000-0006-0000-0300-000020000000}">
      <text>
        <r>
          <rPr>
            <b/>
            <sz val="9"/>
            <color indexed="81"/>
            <rFont val="Tahoma"/>
            <charset val="1"/>
          </rPr>
          <t>Unger, Rachel:</t>
        </r>
        <r>
          <rPr>
            <sz val="9"/>
            <color indexed="81"/>
            <rFont val="Tahoma"/>
            <charset val="1"/>
          </rPr>
          <t xml:space="preserve">
No data, no comment</t>
        </r>
      </text>
    </comment>
    <comment ref="AD140" authorId="0" shapeId="0" xr:uid="{00000000-0006-0000-0300-000021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Missing data</t>
        </r>
      </text>
    </comment>
    <comment ref="O152" authorId="0" shapeId="0" xr:uid="{00000000-0006-0000-0300-000022000000}">
      <text>
        <r>
          <rPr>
            <b/>
            <sz val="9"/>
            <color indexed="81"/>
            <rFont val="Tahoma"/>
            <charset val="1"/>
          </rPr>
          <t>Unger, Rachel:</t>
        </r>
        <r>
          <rPr>
            <sz val="9"/>
            <color indexed="81"/>
            <rFont val="Tahoma"/>
            <charset val="1"/>
          </rPr>
          <t xml:space="preserve">
No data, no comment</t>
        </r>
      </text>
    </comment>
    <comment ref="O157" authorId="0" shapeId="0" xr:uid="{00000000-0006-0000-0300-000023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No data, no comment</t>
        </r>
      </text>
    </comment>
    <comment ref="K171" authorId="0" shapeId="0" xr:uid="{00000000-0006-0000-0300-000024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Yield data, but no N data</t>
        </r>
      </text>
    </comment>
    <comment ref="AN173" authorId="0" shapeId="0" xr:uid="{00000000-0006-0000-0300-000025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Missing data</t>
        </r>
      </text>
    </comment>
    <comment ref="O178" authorId="0" shapeId="0" xr:uid="{00000000-0006-0000-0300-000026000000}">
      <text>
        <r>
          <rPr>
            <b/>
            <sz val="9"/>
            <color indexed="81"/>
            <rFont val="Tahoma"/>
            <charset val="1"/>
          </rPr>
          <t>Unger, Rachel:</t>
        </r>
        <r>
          <rPr>
            <sz val="9"/>
            <color indexed="81"/>
            <rFont val="Tahoma"/>
            <charset val="1"/>
          </rPr>
          <t xml:space="preserve">
No data, no comment</t>
        </r>
      </text>
    </comment>
    <comment ref="O179" authorId="0" shapeId="0" xr:uid="{00000000-0006-0000-0300-000027000000}">
      <text>
        <r>
          <rPr>
            <b/>
            <sz val="9"/>
            <color indexed="81"/>
            <rFont val="Tahoma"/>
            <charset val="1"/>
          </rPr>
          <t>Unger, Rachel:</t>
        </r>
        <r>
          <rPr>
            <sz val="9"/>
            <color indexed="81"/>
            <rFont val="Tahoma"/>
            <charset val="1"/>
          </rPr>
          <t xml:space="preserve">
No data, no comment</t>
        </r>
      </text>
    </comment>
    <comment ref="O183" authorId="0" shapeId="0" xr:uid="{00000000-0006-0000-0300-000028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No data, no comment</t>
        </r>
      </text>
    </comment>
    <comment ref="AI184" authorId="0" shapeId="0" xr:uid="{00000000-0006-0000-0300-000029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Grain N was an outlier --Used graph equation to calculate a corrected grain N</t>
        </r>
      </text>
    </comment>
    <comment ref="AX193" authorId="0" shapeId="0" xr:uid="{00000000-0006-0000-0300-00002A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No data, no comment</t>
        </r>
      </text>
    </comment>
    <comment ref="AX201" authorId="0" shapeId="0" xr:uid="{00000000-0006-0000-0300-00002B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No data, no comment</t>
        </r>
      </text>
    </comment>
    <comment ref="O204" authorId="0" shapeId="0" xr:uid="{00000000-0006-0000-0300-00002C000000}">
      <text>
        <r>
          <rPr>
            <b/>
            <sz val="9"/>
            <color indexed="81"/>
            <rFont val="Tahoma"/>
            <charset val="1"/>
          </rPr>
          <t>Unger, Rachel:</t>
        </r>
        <r>
          <rPr>
            <sz val="9"/>
            <color indexed="81"/>
            <rFont val="Tahoma"/>
            <charset val="1"/>
          </rPr>
          <t xml:space="preserve">
No data, no comment</t>
        </r>
      </text>
    </comment>
    <comment ref="AI213" authorId="0" shapeId="0" xr:uid="{00000000-0006-0000-0300-00002D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Missing data</t>
        </r>
      </text>
    </comment>
    <comment ref="AX226" authorId="0" shapeId="0" xr:uid="{00000000-0006-0000-0300-00002E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No data, no comment</t>
        </r>
      </text>
    </comment>
    <comment ref="O229" authorId="0" shapeId="0" xr:uid="{00000000-0006-0000-0300-00002F000000}">
      <text>
        <r>
          <rPr>
            <b/>
            <sz val="9"/>
            <color indexed="81"/>
            <rFont val="Tahoma"/>
            <charset val="1"/>
          </rPr>
          <t>Unger, Rachel:</t>
        </r>
        <r>
          <rPr>
            <sz val="9"/>
            <color indexed="81"/>
            <rFont val="Tahoma"/>
            <charset val="1"/>
          </rPr>
          <t xml:space="preserve">
No data, no comment</t>
        </r>
      </text>
    </comment>
    <comment ref="AN232" authorId="0" shapeId="0" xr:uid="{00000000-0006-0000-0300-000030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Missing data</t>
        </r>
      </text>
    </comment>
    <comment ref="AD234" authorId="0" shapeId="0" xr:uid="{00000000-0006-0000-0300-000031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Missing data</t>
        </r>
      </text>
    </comment>
    <comment ref="O252" authorId="0" shapeId="0" xr:uid="{00000000-0006-0000-0300-000032000000}">
      <text>
        <r>
          <rPr>
            <b/>
            <sz val="9"/>
            <color indexed="81"/>
            <rFont val="Tahoma"/>
            <charset val="1"/>
          </rPr>
          <t>Unger, Rachel:</t>
        </r>
        <r>
          <rPr>
            <sz val="9"/>
            <color indexed="81"/>
            <rFont val="Tahoma"/>
            <charset val="1"/>
          </rPr>
          <t xml:space="preserve">
No data, no comment</t>
        </r>
      </text>
    </comment>
    <comment ref="AN253" authorId="0" shapeId="0" xr:uid="{00000000-0006-0000-0300-000033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Missing data</t>
        </r>
      </text>
    </comment>
    <comment ref="O257" authorId="0" shapeId="0" xr:uid="{00000000-0006-0000-0300-000034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No data, no comment</t>
        </r>
      </text>
    </comment>
    <comment ref="AI266" authorId="0" shapeId="0" xr:uid="{00000000-0006-0000-0300-000035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Grain N was an outlier --Used graph equation to calculate a corrected grain N</t>
        </r>
      </text>
    </comment>
    <comment ref="AN270" authorId="0" shapeId="0" xr:uid="{00000000-0006-0000-0300-000036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Missing data</t>
        </r>
      </text>
    </comment>
    <comment ref="O275" authorId="0" shapeId="0" xr:uid="{00000000-0006-0000-0300-000037000000}">
      <text>
        <r>
          <rPr>
            <b/>
            <sz val="9"/>
            <color indexed="81"/>
            <rFont val="Tahoma"/>
            <charset val="1"/>
          </rPr>
          <t>Unger, Rachel:</t>
        </r>
        <r>
          <rPr>
            <sz val="9"/>
            <color indexed="81"/>
            <rFont val="Tahoma"/>
            <charset val="1"/>
          </rPr>
          <t xml:space="preserve">
No data, no comment</t>
        </r>
      </text>
    </comment>
    <comment ref="O276" authorId="0" shapeId="0" xr:uid="{00000000-0006-0000-0300-000038000000}">
      <text>
        <r>
          <rPr>
            <b/>
            <sz val="9"/>
            <color indexed="81"/>
            <rFont val="Tahoma"/>
            <charset val="1"/>
          </rPr>
          <t>Unger, Rachel:</t>
        </r>
        <r>
          <rPr>
            <sz val="9"/>
            <color indexed="81"/>
            <rFont val="Tahoma"/>
            <charset val="1"/>
          </rPr>
          <t xml:space="preserve">
No data, no comment</t>
        </r>
      </text>
    </comment>
    <comment ref="O280" authorId="0" shapeId="0" xr:uid="{00000000-0006-0000-0300-000039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No data, no comment</t>
        </r>
      </text>
    </comment>
    <comment ref="AX295" authorId="0" shapeId="0" xr:uid="{00000000-0006-0000-0300-00003A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No data, no comment</t>
        </r>
      </text>
    </comment>
    <comment ref="O297" authorId="0" shapeId="0" xr:uid="{00000000-0006-0000-0300-00003B000000}">
      <text>
        <r>
          <rPr>
            <b/>
            <sz val="9"/>
            <color indexed="81"/>
            <rFont val="Tahoma"/>
            <charset val="1"/>
          </rPr>
          <t>Unger, Rachel:</t>
        </r>
        <r>
          <rPr>
            <sz val="9"/>
            <color indexed="81"/>
            <rFont val="Tahoma"/>
            <charset val="1"/>
          </rPr>
          <t xml:space="preserve">
No data, no comment</t>
        </r>
      </text>
    </comment>
    <comment ref="O298" authorId="0" shapeId="0" xr:uid="{00000000-0006-0000-0300-00003C000000}">
      <text>
        <r>
          <rPr>
            <b/>
            <sz val="9"/>
            <color indexed="81"/>
            <rFont val="Tahoma"/>
            <charset val="1"/>
          </rPr>
          <t>Unger, Rachel:</t>
        </r>
        <r>
          <rPr>
            <sz val="9"/>
            <color indexed="81"/>
            <rFont val="Tahoma"/>
            <charset val="1"/>
          </rPr>
          <t xml:space="preserve">
No data, no comment</t>
        </r>
      </text>
    </comment>
    <comment ref="K309" authorId="0" shapeId="0" xr:uid="{00000000-0006-0000-0300-00003D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Yield data, but no N data</t>
        </r>
      </text>
    </comment>
    <comment ref="AD311" authorId="0" shapeId="0" xr:uid="{00000000-0006-0000-0300-00003E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Missing data</t>
        </r>
      </text>
    </comment>
    <comment ref="AX315" authorId="0" shapeId="0" xr:uid="{00000000-0006-0000-0300-00003F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No data, no comment</t>
        </r>
      </text>
    </comment>
    <comment ref="O318" authorId="0" shapeId="0" xr:uid="{00000000-0006-0000-0300-000040000000}">
      <text>
        <r>
          <rPr>
            <b/>
            <sz val="9"/>
            <color indexed="81"/>
            <rFont val="Tahoma"/>
            <charset val="1"/>
          </rPr>
          <t>Unger, Rachel:</t>
        </r>
        <r>
          <rPr>
            <sz val="9"/>
            <color indexed="81"/>
            <rFont val="Tahoma"/>
            <charset val="1"/>
          </rPr>
          <t xml:space="preserve">
No data, no comment</t>
        </r>
      </text>
    </comment>
    <comment ref="AX330" authorId="0" shapeId="0" xr:uid="{00000000-0006-0000-0300-000041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Yield data, but no N data</t>
        </r>
      </text>
    </comment>
    <comment ref="O332" authorId="0" shapeId="0" xr:uid="{00000000-0006-0000-0300-000042000000}">
      <text>
        <r>
          <rPr>
            <b/>
            <sz val="9"/>
            <color indexed="81"/>
            <rFont val="Tahoma"/>
            <charset val="1"/>
          </rPr>
          <t>Unger, Rachel:</t>
        </r>
        <r>
          <rPr>
            <sz val="9"/>
            <color indexed="81"/>
            <rFont val="Tahoma"/>
            <charset val="1"/>
          </rPr>
          <t xml:space="preserve">
Yield data, but no N data</t>
        </r>
      </text>
    </comment>
    <comment ref="O333" authorId="0" shapeId="0" xr:uid="{00000000-0006-0000-0300-000043000000}">
      <text>
        <r>
          <rPr>
            <b/>
            <sz val="9"/>
            <color indexed="81"/>
            <rFont val="Tahoma"/>
            <charset val="1"/>
          </rPr>
          <t>Unger, Rachel:</t>
        </r>
        <r>
          <rPr>
            <sz val="9"/>
            <color indexed="81"/>
            <rFont val="Tahoma"/>
            <charset val="1"/>
          </rPr>
          <t xml:space="preserve">
No data, no comment</t>
        </r>
      </text>
    </comment>
    <comment ref="O346" authorId="0" shapeId="0" xr:uid="{00000000-0006-0000-0300-000044000000}">
      <text>
        <r>
          <rPr>
            <b/>
            <sz val="9"/>
            <color indexed="81"/>
            <rFont val="Tahoma"/>
            <charset val="1"/>
          </rPr>
          <t>Unger, Rachel:</t>
        </r>
        <r>
          <rPr>
            <sz val="9"/>
            <color indexed="81"/>
            <rFont val="Tahoma"/>
            <charset val="1"/>
          </rPr>
          <t xml:space="preserve">
No data, no comment</t>
        </r>
      </text>
    </comment>
    <comment ref="AS352" authorId="0" shapeId="0" xr:uid="{00000000-0006-0000-0300-000045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Yield data, but no N data</t>
        </r>
      </text>
    </comment>
    <comment ref="O356" authorId="0" shapeId="0" xr:uid="{00000000-0006-0000-0300-000046000000}">
      <text>
        <r>
          <rPr>
            <b/>
            <sz val="9"/>
            <color indexed="81"/>
            <rFont val="Tahoma"/>
            <charset val="1"/>
          </rPr>
          <t>Unger, Rachel:</t>
        </r>
        <r>
          <rPr>
            <sz val="9"/>
            <color indexed="81"/>
            <rFont val="Tahoma"/>
            <charset val="1"/>
          </rPr>
          <t xml:space="preserve">
Yield data, but no N data</t>
        </r>
      </text>
    </comment>
    <comment ref="O357" authorId="0" shapeId="0" xr:uid="{00000000-0006-0000-0300-000047000000}">
      <text>
        <r>
          <rPr>
            <b/>
            <sz val="9"/>
            <color indexed="81"/>
            <rFont val="Tahoma"/>
            <charset val="1"/>
          </rPr>
          <t>Unger, Rachel:</t>
        </r>
        <r>
          <rPr>
            <sz val="9"/>
            <color indexed="81"/>
            <rFont val="Tahoma"/>
            <charset val="1"/>
          </rPr>
          <t xml:space="preserve">
No data, no comment</t>
        </r>
      </text>
    </comment>
    <comment ref="O365" authorId="0" shapeId="0" xr:uid="{00000000-0006-0000-0300-000048000000}">
      <text>
        <r>
          <rPr>
            <b/>
            <sz val="9"/>
            <color indexed="81"/>
            <rFont val="Tahoma"/>
            <charset val="1"/>
          </rPr>
          <t>Unger, Rachel:</t>
        </r>
        <r>
          <rPr>
            <sz val="9"/>
            <color indexed="81"/>
            <rFont val="Tahoma"/>
            <charset val="1"/>
          </rPr>
          <t xml:space="preserve">
No data, no comment</t>
        </r>
      </text>
    </comment>
    <comment ref="O366" authorId="0" shapeId="0" xr:uid="{00000000-0006-0000-0300-000049000000}">
      <text>
        <r>
          <rPr>
            <b/>
            <sz val="9"/>
            <color indexed="81"/>
            <rFont val="Tahoma"/>
            <charset val="1"/>
          </rPr>
          <t>Unger, Rachel:</t>
        </r>
        <r>
          <rPr>
            <sz val="9"/>
            <color indexed="81"/>
            <rFont val="Tahoma"/>
            <charset val="1"/>
          </rPr>
          <t xml:space="preserve">
No data, no comment</t>
        </r>
      </text>
    </comment>
    <comment ref="O368" authorId="0" shapeId="0" xr:uid="{00000000-0006-0000-0300-00004A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No data, no comment</t>
        </r>
      </text>
    </comment>
    <comment ref="O369" authorId="0" shapeId="0" xr:uid="{00000000-0006-0000-0300-00004B000000}">
      <text>
        <r>
          <rPr>
            <b/>
            <sz val="9"/>
            <color indexed="81"/>
            <rFont val="Tahoma"/>
            <family val="2"/>
          </rPr>
          <t>Unger, Rachel:</t>
        </r>
        <r>
          <rPr>
            <sz val="9"/>
            <color indexed="81"/>
            <rFont val="Tahoma"/>
            <family val="2"/>
          </rPr>
          <t xml:space="preserve">
No data, no comment</t>
        </r>
      </text>
    </comment>
  </commentList>
</comments>
</file>

<file path=xl/sharedStrings.xml><?xml version="1.0" encoding="utf-8"?>
<sst xmlns="http://schemas.openxmlformats.org/spreadsheetml/2006/main" count="12591" uniqueCount="255">
  <si>
    <t>UID</t>
  </si>
  <si>
    <t>Field</t>
  </si>
  <si>
    <t>Strip</t>
  </si>
  <si>
    <t>Column</t>
  </si>
  <si>
    <t>Row Letter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</si>
  <si>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</si>
  <si>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</si>
  <si>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</si>
  <si>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</si>
  <si>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</si>
  <si>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</si>
  <si>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</si>
  <si>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</si>
  <si>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</si>
  <si>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</si>
  <si>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</si>
  <si>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</si>
  <si>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</si>
  <si>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</si>
  <si>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</si>
  <si>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</si>
  <si>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</si>
  <si>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</si>
  <si>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1999 Fall Fertilizer (kg/ha)</t>
  </si>
  <si>
    <t>1999 Spring Fert (kg/ha)</t>
  </si>
  <si>
    <t>1999 Crop</t>
  </si>
  <si>
    <t>SW</t>
  </si>
  <si>
    <t>2000 Crop</t>
  </si>
  <si>
    <t>SB</t>
  </si>
  <si>
    <t>2000 Fall Fertilizer (kg/ha)</t>
  </si>
  <si>
    <t>2000 Spring Fert (kg/ha)</t>
  </si>
  <si>
    <t>2000 Total Fert (kg/ha)</t>
  </si>
  <si>
    <t>2001 Crop</t>
  </si>
  <si>
    <t>SC</t>
  </si>
  <si>
    <t>SP</t>
  </si>
  <si>
    <t>WW</t>
  </si>
  <si>
    <t>WB</t>
  </si>
  <si>
    <t>WP</t>
  </si>
  <si>
    <t>WC/SC</t>
  </si>
  <si>
    <t>2001 Fall Fertilizer (kg/ha)</t>
  </si>
  <si>
    <t>2001 Spring Fert (kg/ha)</t>
  </si>
  <si>
    <t>2001 Total Fert (kg/ha)</t>
  </si>
  <si>
    <t>2002 Crop</t>
  </si>
  <si>
    <t>2002 Fall Fertilizer (kg/ha)</t>
  </si>
  <si>
    <t>2002 Spring Fert (kg/ha)</t>
  </si>
  <si>
    <t>2002 Spring ONLY Fert (kg/ha)</t>
  </si>
  <si>
    <t>2002 Total Fert (kg/ha)</t>
  </si>
  <si>
    <t>na</t>
  </si>
  <si>
    <t>2003 Crop</t>
  </si>
  <si>
    <t>2003 Fall Fertilizer (kg/ha)</t>
  </si>
  <si>
    <t>2003 Spring Fert (kg/ha)</t>
  </si>
  <si>
    <t>2003 Spring ONLY Fert (kg/ha)</t>
  </si>
  <si>
    <t>2003 Total Fert (kg/ha)</t>
  </si>
  <si>
    <t>2004 Crop</t>
  </si>
  <si>
    <t>2004 Fall Fertilizer (kg/ha)</t>
  </si>
  <si>
    <t>2004 Spring Fert (kg/ha)</t>
  </si>
  <si>
    <t>2004 Spring ONLY Fert (kg/ha)</t>
  </si>
  <si>
    <t>2004 Total Fert (kg/ha)</t>
  </si>
  <si>
    <t>2005 Crop</t>
  </si>
  <si>
    <t>WL</t>
  </si>
  <si>
    <t>2005 Fall Fertilizer (kg/ha)</t>
  </si>
  <si>
    <t>2005 Spring Fert (kg/ha)</t>
  </si>
  <si>
    <t>2005 Spring ONLY Fert (kg/ha)</t>
  </si>
  <si>
    <t>2005 Total Fert (kg/ha)</t>
  </si>
  <si>
    <t>2006 Crop</t>
  </si>
  <si>
    <t>2006 Fall Fertilizer (kg/ha)</t>
  </si>
  <si>
    <t>2006 Spring Fert (kg/ha)</t>
  </si>
  <si>
    <t>2006 Spring ONLY Fert (kg/ha)</t>
  </si>
  <si>
    <t>2006 Total Fert (kg/ha)</t>
  </si>
  <si>
    <t>2007 Crop</t>
  </si>
  <si>
    <t>FALLOW</t>
  </si>
  <si>
    <t>Alfalfa</t>
  </si>
  <si>
    <t>WT</t>
  </si>
  <si>
    <t>2007 Fall Fertilizer (kg/ha)</t>
  </si>
  <si>
    <t>2007 Spring Fert (kg/ha)</t>
  </si>
  <si>
    <t>2007 Spring ONLY Fert (kg/ha)</t>
  </si>
  <si>
    <t>2007 Total Fert (kg/ha)</t>
  </si>
  <si>
    <t>2008 Crop</t>
  </si>
  <si>
    <t>WC</t>
  </si>
  <si>
    <t>GB</t>
  </si>
  <si>
    <t>2008 Fall Fertilizer (kg/ha)</t>
  </si>
  <si>
    <t>2008 Spring Fert (kg/ha)</t>
  </si>
  <si>
    <t>2008 Total Fert (kg/ha)</t>
  </si>
  <si>
    <t>Total Fert applied (99-08) (kg/ha)</t>
  </si>
  <si>
    <t>RYAvgMean (98-08)</t>
  </si>
  <si>
    <t>1999 Dry Grain yield (kg/ha)</t>
  </si>
  <si>
    <t>1999 Grain N removed (kg/ha)</t>
  </si>
  <si>
    <t>1999 Grain Nitrogen %</t>
  </si>
  <si>
    <t>2000 Dry Grain yield (kg/ha)</t>
  </si>
  <si>
    <t>2000 Grain N removed (kg/ha)</t>
  </si>
  <si>
    <t>2000 Grain Nitrogen %</t>
  </si>
  <si>
    <t>2001 Average dry grain yield (kg/ha)</t>
  </si>
  <si>
    <t>2001 Dry Grain yield (kg/ha)</t>
  </si>
  <si>
    <t>2001 Grain N removed (kg/ha)</t>
  </si>
  <si>
    <t>Corrected 2001 Grain %N</t>
  </si>
  <si>
    <t>2002 Average dry grain yield (kg/ha)</t>
  </si>
  <si>
    <t>2002 Dry Grain yield (kg/ha)</t>
  </si>
  <si>
    <t>2002 Grain N removed (kg/ha)</t>
  </si>
  <si>
    <t>Corrected 2002 Grain %N</t>
  </si>
  <si>
    <t>2003 Average dry grain yield (kg/ha)</t>
  </si>
  <si>
    <t>2003 Dry Grain yield (kg/ha)</t>
  </si>
  <si>
    <t>2003 Grain N removed (kg/ha)</t>
  </si>
  <si>
    <t>Corrected 2003 Grain %N</t>
  </si>
  <si>
    <t>2004 Average dry grain yield (kg/ha)</t>
  </si>
  <si>
    <t>2004 Dry Grain yield (kg/ha)</t>
  </si>
  <si>
    <t>2004 Grain N removed (kg/ha)</t>
  </si>
  <si>
    <t>Corrected 2004 Grain %N</t>
  </si>
  <si>
    <t>2005 Avg dry grain yield (kg/ha)</t>
  </si>
  <si>
    <t>2005 Dry Grain yield (kg/ha)</t>
  </si>
  <si>
    <t>2005 Grain N removed (kg/ha)</t>
  </si>
  <si>
    <t>Corrected 2005 Grain %N</t>
  </si>
  <si>
    <t>2006 Avg dry grain yield (kg/ha)</t>
  </si>
  <si>
    <t>2006 Dry Grain yield (kg/ha)</t>
  </si>
  <si>
    <t>2006 Grain N removal (kg/ha)</t>
  </si>
  <si>
    <t>Corrected 2006 Grain %N</t>
  </si>
  <si>
    <t>2007 Avg dry grain yield (kg/ha)</t>
  </si>
  <si>
    <t>2007 Dry Grain yield (kg/ha)</t>
  </si>
  <si>
    <t>2007 Grain N removal (kg/ha)</t>
  </si>
  <si>
    <t>Corrected 2007 Grain %N</t>
  </si>
  <si>
    <t>2008 Avg dry grain yield (kg/ha)</t>
  </si>
  <si>
    <t>2008 Dry Grain yield (kg/ha)</t>
  </si>
  <si>
    <t>2008 Grain N removal (kg/ha)</t>
  </si>
  <si>
    <t>2008 (%N)</t>
  </si>
  <si>
    <t>failure</t>
  </si>
  <si>
    <t>Alfalfa??</t>
  </si>
  <si>
    <t>ws</t>
  </si>
  <si>
    <t>ws -np</t>
  </si>
  <si>
    <t>Total Grain N removal (kg/ha)</t>
  </si>
  <si>
    <t>Fertilizer</t>
  </si>
  <si>
    <t>"failure" - all fertilizer was applied, but no crop was harvested</t>
  </si>
  <si>
    <t>2003-7 - split fertilizer applications were made for spring wheat</t>
  </si>
  <si>
    <t>Points located in alfalfa received no fertilizer??????</t>
  </si>
  <si>
    <t>Grain N</t>
  </si>
  <si>
    <t>"ws" (wet spot) - no spring fertilizer was applied unless nothing was planted in fall (ws-np)</t>
  </si>
  <si>
    <t>No data, no comment - calculated grain N removed from equation derived from plotting all grain yield by grain N removed for each crop and for each growing season</t>
  </si>
  <si>
    <t>No data, no comment - calculated grain yield (=relative yield*average graing yield of the crop the growing season)</t>
  </si>
  <si>
    <t>Yield data, but no N data - calculated grain %N (=calculated grain N removed/dry grain yield *100)</t>
  </si>
  <si>
    <t>No data, no comment - calculated grain %N (=calculated grain N removed/dry grain yield *100)</t>
  </si>
  <si>
    <t>Missing data - calculated grain yield (=relative yield*average graing yield of the crop the growing season)</t>
  </si>
  <si>
    <t>Missing data - calculated grain N removed from equation derived from plotting all grain yield by grain N removed for each crop and for each growing season</t>
  </si>
  <si>
    <t>Missing data - calculated grain %N (=calculated grain N removed/dry grain yield *100)</t>
  </si>
  <si>
    <t>Grain N was an outlier - calculated grain N removed from equation derived from plotting all grain yield by grain N removed for each crop and for each growing season</t>
  </si>
  <si>
    <t>Grain N was an outlier - calculated grain %N (=calculated grain N removed/dry grain yield *100)</t>
  </si>
  <si>
    <t>Soil Type</t>
  </si>
  <si>
    <t>Crop</t>
  </si>
  <si>
    <t>Naff</t>
  </si>
  <si>
    <t>Palouse</t>
  </si>
  <si>
    <t>Latah</t>
  </si>
  <si>
    <t>Staley</t>
  </si>
  <si>
    <t>Thatuna</t>
  </si>
  <si>
    <t>Caldwell</t>
  </si>
  <si>
    <t>Total Fert applied (99-08) (Mg/ha)</t>
  </si>
  <si>
    <t>Total Grain N removal (Mg/ha)</t>
  </si>
  <si>
    <t>Total Fert applied (Mg/ha)</t>
  </si>
  <si>
    <t>Total Grain N removed (Mg/ha)</t>
  </si>
  <si>
    <t>NUE (0-47.8 g/cm2)</t>
  </si>
  <si>
    <t>NUE (total)</t>
  </si>
  <si>
    <t>Mass balance (0-47.8 g/cm2)</t>
  </si>
  <si>
    <t>Mass balance (total)</t>
  </si>
  <si>
    <t>Delta 0-47.8 g/cm2</t>
  </si>
  <si>
    <t>Delta 47.8-153 g/cm2</t>
  </si>
  <si>
    <t>Delta 0-153 g/cm2</t>
  </si>
  <si>
    <t>Corrected Grain N removed regression equations</t>
  </si>
  <si>
    <t>1999 Avg dry grain yield (kg/ha)</t>
  </si>
  <si>
    <t>2000 Avg dry grain yield (kg/ha)</t>
  </si>
  <si>
    <t>2001 Avg dry grain yield (kg/ha)</t>
  </si>
  <si>
    <t>2002 Avg dry grain yield (kg/ha)</t>
  </si>
  <si>
    <t>2003 Avg dry grain yield (kg/ha)</t>
  </si>
  <si>
    <t>2004 Avg dry grain yield (kg/ha)</t>
  </si>
  <si>
    <r>
      <t>y = 7E-07x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+ 0.0109x + 11.877</t>
    </r>
  </si>
  <si>
    <r>
      <t>y = 0.032x</t>
    </r>
    <r>
      <rPr>
        <vertAlign val="superscript"/>
        <sz val="11"/>
        <color theme="1"/>
        <rFont val="Calibri"/>
        <family val="2"/>
        <scheme val="minor"/>
      </rPr>
      <t>0.9205</t>
    </r>
  </si>
  <si>
    <r>
      <t>y = 0.1647x</t>
    </r>
    <r>
      <rPr>
        <vertAlign val="superscript"/>
        <sz val="11"/>
        <color theme="1"/>
        <rFont val="Calibri"/>
        <family val="2"/>
        <scheme val="minor"/>
      </rPr>
      <t>0.7339</t>
    </r>
  </si>
  <si>
    <r>
      <t>y = 3E-09x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- 3E-05x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+ 0.0893x - 51.582</t>
    </r>
  </si>
  <si>
    <r>
      <t>y = 0.0193x</t>
    </r>
    <r>
      <rPr>
        <vertAlign val="superscript"/>
        <sz val="11"/>
        <color theme="1"/>
        <rFont val="Calibri"/>
        <family val="2"/>
        <scheme val="minor"/>
      </rPr>
      <t>0.9758</t>
    </r>
  </si>
  <si>
    <r>
      <t>y = 2E-06x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- 0.0018x + 41.81</t>
    </r>
  </si>
  <si>
    <r>
      <t>y = 4E-09x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- 5E-05x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+ 0.2057x - 227.39</t>
    </r>
  </si>
  <si>
    <r>
      <t>y = 5E-09x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- 5E-05x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+ 0.1914x - 180.33</t>
    </r>
  </si>
  <si>
    <r>
      <t>y = 8E-09x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- 9E-05x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+ 0.2871x - 252.67</t>
    </r>
  </si>
  <si>
    <r>
      <t>y = 0.0169x</t>
    </r>
    <r>
      <rPr>
        <vertAlign val="superscript"/>
        <sz val="11"/>
        <color theme="1"/>
        <rFont val="Calibri"/>
        <family val="2"/>
        <scheme val="minor"/>
      </rPr>
      <t>1.0962</t>
    </r>
  </si>
  <si>
    <r>
      <t>y = 2E-05x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- 0.0414x + 86.363</t>
    </r>
  </si>
  <si>
    <r>
      <t>y = 22.123e</t>
    </r>
    <r>
      <rPr>
        <vertAlign val="superscript"/>
        <sz val="11"/>
        <color theme="1"/>
        <rFont val="Calibri"/>
        <family val="2"/>
        <scheme val="minor"/>
      </rPr>
      <t>0.0006x</t>
    </r>
  </si>
  <si>
    <r>
      <t>y = 0.1466x</t>
    </r>
    <r>
      <rPr>
        <vertAlign val="superscript"/>
        <sz val="11"/>
        <color theme="1"/>
        <rFont val="Calibri"/>
        <family val="2"/>
        <scheme val="minor"/>
      </rPr>
      <t>0.8202</t>
    </r>
  </si>
  <si>
    <r>
      <t>y = 0.0537x</t>
    </r>
    <r>
      <rPr>
        <vertAlign val="superscript"/>
        <sz val="11"/>
        <color theme="1"/>
        <rFont val="Calibri"/>
        <family val="2"/>
        <scheme val="minor"/>
      </rPr>
      <t>0.9606</t>
    </r>
  </si>
  <si>
    <r>
      <t>y = 3E-08x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- 0.0001x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+ 0.215x - 68.021</t>
    </r>
  </si>
  <si>
    <r>
      <t>y = 0.0533x</t>
    </r>
    <r>
      <rPr>
        <vertAlign val="superscript"/>
        <sz val="11"/>
        <color theme="1"/>
        <rFont val="Calibri"/>
        <family val="2"/>
        <scheme val="minor"/>
      </rPr>
      <t>0.9568</t>
    </r>
  </si>
  <si>
    <r>
      <t>y = 0.0807x</t>
    </r>
    <r>
      <rPr>
        <vertAlign val="superscript"/>
        <sz val="11"/>
        <color theme="1"/>
        <rFont val="Calibri"/>
        <family val="2"/>
        <scheme val="minor"/>
      </rPr>
      <t>0.9001</t>
    </r>
  </si>
  <si>
    <r>
      <t>y = 5E-09x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- 3E-05x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+ 0.0772x - 22.531</t>
    </r>
  </si>
  <si>
    <r>
      <t>y = 0.0408x</t>
    </r>
    <r>
      <rPr>
        <vertAlign val="superscript"/>
        <sz val="11"/>
        <color theme="1"/>
        <rFont val="Calibri"/>
        <family val="2"/>
        <scheme val="minor"/>
      </rPr>
      <t>0.9769</t>
    </r>
  </si>
  <si>
    <r>
      <t>y = 0.0465x</t>
    </r>
    <r>
      <rPr>
        <vertAlign val="superscript"/>
        <sz val="11"/>
        <color theme="1"/>
        <rFont val="Calibri"/>
        <family val="2"/>
        <scheme val="minor"/>
      </rPr>
      <t>0.9467</t>
    </r>
  </si>
  <si>
    <r>
      <t>y = 0.0903x</t>
    </r>
    <r>
      <rPr>
        <vertAlign val="superscript"/>
        <sz val="11"/>
        <color theme="1"/>
        <rFont val="Calibri"/>
        <family val="2"/>
        <scheme val="minor"/>
      </rPr>
      <t>0.8924</t>
    </r>
  </si>
  <si>
    <r>
      <t>y = 3E-08x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- 4E-05x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+ 0.0539x - 1.6238</t>
    </r>
  </si>
  <si>
    <r>
      <t>y = 0.0151x</t>
    </r>
    <r>
      <rPr>
        <vertAlign val="superscript"/>
        <sz val="11"/>
        <color theme="1"/>
        <rFont val="Calibri"/>
        <family val="2"/>
        <scheme val="minor"/>
      </rPr>
      <t>1.1029</t>
    </r>
  </si>
  <si>
    <r>
      <t>y = 0.03x</t>
    </r>
    <r>
      <rPr>
        <vertAlign val="superscript"/>
        <sz val="11"/>
        <color theme="1"/>
        <rFont val="Calibri"/>
        <family val="2"/>
        <scheme val="minor"/>
      </rPr>
      <t>1.0169</t>
    </r>
  </si>
  <si>
    <r>
      <t>y = 0.0296x</t>
    </r>
    <r>
      <rPr>
        <vertAlign val="superscript"/>
        <sz val="11"/>
        <color theme="1"/>
        <rFont val="Calibri"/>
        <family val="2"/>
        <scheme val="minor"/>
      </rPr>
      <t>0.9757</t>
    </r>
  </si>
  <si>
    <r>
      <t>y = 6E-10x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- 6E-06x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+ 0.04x - 12.714</t>
    </r>
  </si>
  <si>
    <r>
      <t>y = 0.0893x</t>
    </r>
    <r>
      <rPr>
        <vertAlign val="superscript"/>
        <sz val="11"/>
        <color theme="1"/>
        <rFont val="Calibri"/>
        <family val="2"/>
        <scheme val="minor"/>
      </rPr>
      <t>0.8473</t>
    </r>
  </si>
  <si>
    <r>
      <t>y = 0.07x</t>
    </r>
    <r>
      <rPr>
        <vertAlign val="superscript"/>
        <sz val="11"/>
        <color theme="1"/>
        <rFont val="Calibri"/>
        <family val="2"/>
        <scheme val="minor"/>
      </rPr>
      <t>0.8744</t>
    </r>
  </si>
  <si>
    <t>y = 0.0215x + 13.782</t>
  </si>
  <si>
    <r>
      <t>y = 32.13e</t>
    </r>
    <r>
      <rPr>
        <vertAlign val="superscript"/>
        <sz val="11"/>
        <color theme="1"/>
        <rFont val="Calibri"/>
        <family val="2"/>
        <scheme val="minor"/>
      </rPr>
      <t>0.0003x</t>
    </r>
  </si>
  <si>
    <r>
      <t>y = 2E-09x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- 2E-05x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+ 0.0764x - 45.968</t>
    </r>
  </si>
  <si>
    <r>
      <t>y = -1E-09x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+ 9E-06x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+ 0.0048x + 11.521</t>
    </r>
  </si>
  <si>
    <r>
      <t>y = 0.0749x</t>
    </r>
    <r>
      <rPr>
        <vertAlign val="superscript"/>
        <sz val="11"/>
        <color theme="1"/>
        <rFont val="Calibri"/>
        <family val="2"/>
        <scheme val="minor"/>
      </rPr>
      <t>0.8551</t>
    </r>
  </si>
  <si>
    <r>
      <t>y = 0.0266x</t>
    </r>
    <r>
      <rPr>
        <vertAlign val="superscript"/>
        <sz val="11"/>
        <color theme="1"/>
        <rFont val="Calibri"/>
        <family val="2"/>
        <scheme val="minor"/>
      </rPr>
      <t>0.9785</t>
    </r>
  </si>
  <si>
    <r>
      <t>y = 0.0267x</t>
    </r>
    <r>
      <rPr>
        <vertAlign val="superscript"/>
        <sz val="11"/>
        <color theme="1"/>
        <rFont val="Calibri"/>
        <family val="2"/>
        <scheme val="minor"/>
      </rPr>
      <t>0.9513</t>
    </r>
  </si>
  <si>
    <r>
      <t>y = 2E-09x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- 2E-05x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+ 0.0841x - 87.289</t>
    </r>
  </si>
  <si>
    <r>
      <t>y = 4E-10x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- 5E-06x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+ 0.0404x - 30.635</t>
    </r>
  </si>
  <si>
    <r>
      <t>y = 2E-09x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- 3E-05x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+ 0.1495x - 218.29</t>
    </r>
  </si>
  <si>
    <r>
      <t>y = 0.0139x</t>
    </r>
    <r>
      <rPr>
        <vertAlign val="superscript"/>
        <sz val="11"/>
        <color theme="1"/>
        <rFont val="Calibri"/>
        <family val="2"/>
        <scheme val="minor"/>
      </rPr>
      <t>1.0184</t>
    </r>
  </si>
  <si>
    <t>Replanted w/ SC</t>
  </si>
  <si>
    <r>
      <t>y = 0.0432x</t>
    </r>
    <r>
      <rPr>
        <vertAlign val="superscript"/>
        <sz val="11"/>
        <color theme="1"/>
        <rFont val="Calibri"/>
        <family val="2"/>
        <scheme val="minor"/>
      </rPr>
      <t>0.9771</t>
    </r>
  </si>
  <si>
    <r>
      <t>y = -4E-08x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+ 0.0002x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- 0.2577x + 151.29</t>
    </r>
  </si>
  <si>
    <r>
      <t>y = 0.0606x</t>
    </r>
    <r>
      <rPr>
        <vertAlign val="superscript"/>
        <sz val="11"/>
        <color theme="1"/>
        <rFont val="Calibri"/>
        <family val="2"/>
        <scheme val="minor"/>
      </rPr>
      <t>0.9309</t>
    </r>
  </si>
  <si>
    <r>
      <t>y = 4E-09x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- 3E-05x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+ 0.0885x - 15.972</t>
    </r>
  </si>
  <si>
    <r>
      <t>y = 0.0394x</t>
    </r>
    <r>
      <rPr>
        <vertAlign val="superscript"/>
        <sz val="11"/>
        <color theme="1"/>
        <rFont val="Calibri"/>
        <family val="2"/>
        <scheme val="minor"/>
      </rPr>
      <t>0.9858</t>
    </r>
  </si>
  <si>
    <r>
      <t>y = 6E-06x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+ 0.0035x + 22.202</t>
    </r>
  </si>
  <si>
    <r>
      <t>y = 0.0529x</t>
    </r>
    <r>
      <rPr>
        <vertAlign val="superscript"/>
        <sz val="11"/>
        <color theme="1"/>
        <rFont val="Calibri"/>
        <family val="2"/>
        <scheme val="minor"/>
      </rPr>
      <t>0.9325</t>
    </r>
  </si>
  <si>
    <r>
      <t>y = 0.0338x</t>
    </r>
    <r>
      <rPr>
        <vertAlign val="superscript"/>
        <sz val="11"/>
        <color theme="1"/>
        <rFont val="Calibri"/>
        <family val="2"/>
        <scheme val="minor"/>
      </rPr>
      <t>0.994</t>
    </r>
  </si>
  <si>
    <r>
      <t>y = -7E-09x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+ 4E-05x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- 0.028x + 26.554</t>
    </r>
  </si>
  <si>
    <t>y = 0.0391x - 0.4446</t>
  </si>
  <si>
    <r>
      <t>y = 4E-07x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+ 0.0097x + 46.417</t>
    </r>
  </si>
  <si>
    <r>
      <t>y = 7E-10x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- 1E-05x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+ 0.0835x - 113.18</t>
    </r>
  </si>
  <si>
    <r>
      <t>y = 2E-09x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- 2E-05x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+ 0.1137x - 115.32</t>
    </r>
  </si>
  <si>
    <r>
      <t>y = -4E-10x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+ 8E-06x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- 0.0274x + 99.359</t>
    </r>
  </si>
  <si>
    <r>
      <t>y = 1E-09x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- 2E-05x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+ 0.1259x - 146.99</t>
    </r>
  </si>
  <si>
    <r>
      <t>y = 0.0151x</t>
    </r>
    <r>
      <rPr>
        <vertAlign val="superscript"/>
        <sz val="11"/>
        <color theme="1"/>
        <rFont val="Calibri"/>
        <family val="2"/>
        <scheme val="minor"/>
      </rPr>
      <t>1.0387</t>
    </r>
  </si>
  <si>
    <t>y = 0.019x + 3.6792</t>
  </si>
  <si>
    <r>
      <t>y = 0.0478x</t>
    </r>
    <r>
      <rPr>
        <vertAlign val="superscript"/>
        <sz val="11"/>
        <color theme="1"/>
        <rFont val="Calibri"/>
        <family val="2"/>
        <scheme val="minor"/>
      </rPr>
      <t>0.8913</t>
    </r>
  </si>
  <si>
    <r>
      <t>y = -1E-08x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+ 7E-05x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- 0.0915x + 78.774</t>
    </r>
  </si>
  <si>
    <r>
      <t>y = 2E-06x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+ 0.0379x - 0.2694</t>
    </r>
  </si>
  <si>
    <r>
      <t>y = 0.03x</t>
    </r>
    <r>
      <rPr>
        <vertAlign val="superscript"/>
        <sz val="11"/>
        <color theme="1"/>
        <rFont val="Calibri"/>
        <family val="2"/>
        <scheme val="minor"/>
      </rPr>
      <t>1.0447</t>
    </r>
  </si>
  <si>
    <t>y = 0.0312x - 0.5097</t>
  </si>
  <si>
    <r>
      <t>y = 4E-09x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- 6E-05x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+ 0.3241x - 448.17</t>
    </r>
  </si>
  <si>
    <r>
      <t>y = -2E-09x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+ 3E-05x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- 0.094x + 139.28</t>
    </r>
  </si>
  <si>
    <t>2002 Total Fert (Spring only when applicable)(kg/ha)</t>
  </si>
  <si>
    <t>2003 Total Fert (Spring only when applicable)(kg/ha)</t>
  </si>
  <si>
    <t>2004 Total Fert (Spring only when applicable)(kg/ha)</t>
  </si>
  <si>
    <t>Total Fert applied (99-08) (Spring ONLY when applicable) (kg/ha)</t>
  </si>
  <si>
    <t>Total Fert applied (99-08) (Spring ONLY when applicable) (Mg/ha)</t>
  </si>
  <si>
    <t>2005 Total Fert (Spring only when applicable)(kg/ha)</t>
  </si>
  <si>
    <t>2006 Total Fert (Spring only when applicable)(kg/ha)</t>
  </si>
  <si>
    <t>2007 Total Fert (Spring only when applicable)(kg/ha)</t>
  </si>
  <si>
    <t>Notes on differences</t>
  </si>
  <si>
    <t>Split and spring only application rates slightly different in 2002</t>
  </si>
  <si>
    <t>Wet spot in 2002, so no spring fertilizer was applied</t>
  </si>
  <si>
    <t>Wet spot - no spring fertilizer applied in 2003 and 2006</t>
  </si>
  <si>
    <t>Δ Total Fert applied (99-08) (kg/ha) (Split vs. Spring only)</t>
  </si>
  <si>
    <t>Wet spot - no spring fertilizer application in 2006</t>
  </si>
  <si>
    <t>1998 soil N (equivalent soil mass 0-47.8 g/cm2) (Mg/ha)</t>
  </si>
  <si>
    <t>1998 soil N (equivalent soil mass 47.8-153 g/cm2) (Mg/ha)</t>
  </si>
  <si>
    <t>1998 soil N total (Mg/ha)</t>
  </si>
  <si>
    <t>2008 soil N (equivalent soil mass 0-47.8 g/cm2) (Mg/ha)</t>
  </si>
  <si>
    <t>2008 soil N (equivalent soil mass 47.8-153 g/cm2) (Mg/ha)</t>
  </si>
  <si>
    <t>2008 soil N total (Mg/ha)</t>
  </si>
  <si>
    <t>NUE (total profile)</t>
  </si>
  <si>
    <t>Mass balance (total profile)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</si>
</sst>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MS Sans Serif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theme="1"/>
      <name val="Times New Roman"/>
      <family val="2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1"/>
      <color rgb="FF006100"/>
      <name val="Times New Roman"/>
      <family val="2"/>
    </font>
    <font>
      <sz val="11"/>
      <color rgb="FF9C0006"/>
      <name val="Times New Roman"/>
      <family val="2"/>
    </font>
    <font>
      <sz val="11"/>
      <color rgb="FF9C6500"/>
      <name val="Times New Roman"/>
      <family val="2"/>
    </font>
    <font>
      <sz val="11"/>
      <color rgb="FF3F3F76"/>
      <name val="Times New Roman"/>
      <family val="2"/>
    </font>
    <font>
      <b/>
      <sz val="11"/>
      <color rgb="FF3F3F3F"/>
      <name val="Times New Roman"/>
      <family val="2"/>
    </font>
    <font>
      <b/>
      <sz val="11"/>
      <color rgb="FFFA7D00"/>
      <name val="Times New Roman"/>
      <family val="2"/>
    </font>
    <font>
      <sz val="11"/>
      <color rgb="FFFA7D00"/>
      <name val="Times New Roman"/>
      <family val="2"/>
    </font>
    <font>
      <b/>
      <sz val="11"/>
      <color theme="0"/>
      <name val="Times New Roman"/>
      <family val="2"/>
    </font>
    <font>
      <sz val="11"/>
      <color rgb="FFFF0000"/>
      <name val="Times New Roman"/>
      <family val="2"/>
    </font>
    <font>
      <i/>
      <sz val="11"/>
      <color rgb="FF7F7F7F"/>
      <name val="Times New Roman"/>
      <family val="2"/>
    </font>
    <font>
      <b/>
      <sz val="11"/>
      <color theme="1"/>
      <name val="Times New Roman"/>
      <family val="2"/>
    </font>
    <font>
      <sz val="11"/>
      <color theme="0"/>
      <name val="Times New Roman"/>
      <family val="2"/>
    </font>
    <font>
      <sz val="11"/>
      <name val="Calibri"/>
      <family val="2"/>
      <scheme val="minor"/>
    </font>
    <font>
      <sz val="8"/>
      <name val="Arial"/>
      <family val="2"/>
    </font>
    <font>
      <sz val="10"/>
      <name val="MS Sans Serif"/>
      <family val="2"/>
    </font>
    <font>
      <sz val="10"/>
      <name val="Times New Roman"/>
      <family val="1"/>
    </font>
    <font>
      <sz val="14"/>
      <name val="Arial"/>
      <family val="2"/>
    </font>
    <font>
      <sz val="1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  <font>
      <b/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/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/>
      <bottom style="thin">
        <color indexed="64"/>
      </bottom>
      <diagonal/>
    </border>
  </borders>
  <cellStyleXfs count="126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2" fillId="0" borderId="0"/>
    <xf numFmtId="0" fontId="22" fillId="19" borderId="0" applyNumberFormat="0" applyBorder="0" applyAlignment="0" applyProtection="0"/>
    <xf numFmtId="0" fontId="22" fillId="11" borderId="0" applyNumberFormat="0" applyBorder="0" applyAlignment="0" applyProtection="0"/>
    <xf numFmtId="0" fontId="22" fillId="15" borderId="0" applyNumberFormat="0" applyBorder="0" applyAlignment="0" applyProtection="0"/>
    <xf numFmtId="0" fontId="22" fillId="30" borderId="0" applyNumberFormat="0" applyBorder="0" applyAlignment="0" applyProtection="0"/>
    <xf numFmtId="0" fontId="22" fillId="26" borderId="0" applyNumberFormat="0" applyBorder="0" applyAlignment="0" applyProtection="0"/>
    <xf numFmtId="0" fontId="22" fillId="22" borderId="0" applyNumberFormat="0" applyBorder="0" applyAlignment="0" applyProtection="0"/>
    <xf numFmtId="0" fontId="22" fillId="18" borderId="0" applyNumberFormat="0" applyBorder="0" applyAlignment="0" applyProtection="0"/>
    <xf numFmtId="0" fontId="22" fillId="10" borderId="0" applyNumberFormat="0" applyBorder="0" applyAlignment="0" applyProtection="0"/>
    <xf numFmtId="0" fontId="22" fillId="14" borderId="0" applyNumberFormat="0" applyBorder="0" applyAlignment="0" applyProtection="0"/>
    <xf numFmtId="0" fontId="22" fillId="23" borderId="0" applyNumberFormat="0" applyBorder="0" applyAlignment="0" applyProtection="0"/>
    <xf numFmtId="0" fontId="22" fillId="27" borderId="0" applyNumberFormat="0" applyBorder="0" applyAlignment="0" applyProtection="0"/>
    <xf numFmtId="0" fontId="22" fillId="31" borderId="0" applyNumberFormat="0" applyBorder="0" applyAlignment="0" applyProtection="0"/>
    <xf numFmtId="0" fontId="37" fillId="12" borderId="0" applyNumberFormat="0" applyBorder="0" applyAlignment="0" applyProtection="0"/>
    <xf numFmtId="0" fontId="37" fillId="16" borderId="0" applyNumberFormat="0" applyBorder="0" applyAlignment="0" applyProtection="0"/>
    <xf numFmtId="0" fontId="37" fillId="20" borderId="0" applyNumberFormat="0" applyBorder="0" applyAlignment="0" applyProtection="0"/>
    <xf numFmtId="0" fontId="37" fillId="24" borderId="0" applyNumberFormat="0" applyBorder="0" applyAlignment="0" applyProtection="0"/>
    <xf numFmtId="0" fontId="37" fillId="28" borderId="0" applyNumberFormat="0" applyBorder="0" applyAlignment="0" applyProtection="0"/>
    <xf numFmtId="0" fontId="37" fillId="32" borderId="0" applyNumberFormat="0" applyBorder="0" applyAlignment="0" applyProtection="0"/>
    <xf numFmtId="0" fontId="37" fillId="9" borderId="0" applyNumberFormat="0" applyBorder="0" applyAlignment="0" applyProtection="0"/>
    <xf numFmtId="0" fontId="37" fillId="13" borderId="0" applyNumberFormat="0" applyBorder="0" applyAlignment="0" applyProtection="0"/>
    <xf numFmtId="0" fontId="37" fillId="17" borderId="0" applyNumberFormat="0" applyBorder="0" applyAlignment="0" applyProtection="0"/>
    <xf numFmtId="0" fontId="37" fillId="21" borderId="0" applyNumberFormat="0" applyBorder="0" applyAlignment="0" applyProtection="0"/>
    <xf numFmtId="0" fontId="37" fillId="25" borderId="0" applyNumberFormat="0" applyBorder="0" applyAlignment="0" applyProtection="0"/>
    <xf numFmtId="0" fontId="37" fillId="29" borderId="0" applyNumberFormat="0" applyBorder="0" applyAlignment="0" applyProtection="0"/>
    <xf numFmtId="0" fontId="27" fillId="3" borderId="0" applyNumberFormat="0" applyBorder="0" applyAlignment="0" applyProtection="0"/>
    <xf numFmtId="0" fontId="31" fillId="6" borderId="4" applyNumberFormat="0" applyAlignment="0" applyProtection="0"/>
    <xf numFmtId="0" fontId="33" fillId="7" borderId="7" applyNumberFormat="0" applyAlignment="0" applyProtection="0"/>
    <xf numFmtId="0" fontId="35" fillId="0" borderId="0" applyNumberFormat="0" applyFill="0" applyBorder="0" applyAlignment="0" applyProtection="0"/>
    <xf numFmtId="0" fontId="26" fillId="2" borderId="0" applyNumberFormat="0" applyBorder="0" applyAlignment="0" applyProtection="0"/>
    <xf numFmtId="0" fontId="23" fillId="0" borderId="1" applyNumberFormat="0" applyFill="0" applyAlignment="0" applyProtection="0"/>
    <xf numFmtId="0" fontId="24" fillId="0" borderId="2" applyNumberFormat="0" applyFill="0" applyAlignment="0" applyProtection="0"/>
    <xf numFmtId="0" fontId="25" fillId="0" borderId="3" applyNumberFormat="0" applyFill="0" applyAlignment="0" applyProtection="0"/>
    <xf numFmtId="0" fontId="25" fillId="0" borderId="0" applyNumberFormat="0" applyFill="0" applyBorder="0" applyAlignment="0" applyProtection="0"/>
    <xf numFmtId="0" fontId="29" fillId="5" borderId="4" applyNumberFormat="0" applyAlignment="0" applyProtection="0"/>
    <xf numFmtId="0" fontId="32" fillId="0" borderId="6" applyNumberFormat="0" applyFill="0" applyAlignment="0" applyProtection="0"/>
    <xf numFmtId="0" fontId="28" fillId="4" borderId="0" applyNumberFormat="0" applyBorder="0" applyAlignment="0" applyProtection="0"/>
    <xf numFmtId="0" fontId="22" fillId="8" borderId="8" applyNumberFormat="0" applyFont="0" applyAlignment="0" applyProtection="0"/>
    <xf numFmtId="0" fontId="30" fillId="6" borderId="5" applyNumberFormat="0" applyAlignment="0" applyProtection="0"/>
    <xf numFmtId="0" fontId="36" fillId="0" borderId="9" applyNumberFormat="0" applyFill="0" applyAlignment="0" applyProtection="0"/>
    <xf numFmtId="0" fontId="34" fillId="0" borderId="0" applyNumberFormat="0" applyFill="0" applyBorder="0" applyAlignment="0" applyProtection="0"/>
    <xf numFmtId="0" fontId="21" fillId="0" borderId="0"/>
    <xf numFmtId="0" fontId="1" fillId="8" borderId="8" applyNumberFormat="0" applyFont="0" applyAlignment="0" applyProtection="0"/>
    <xf numFmtId="0" fontId="21" fillId="0" borderId="0"/>
    <xf numFmtId="0" fontId="39" fillId="0" borderId="0"/>
    <xf numFmtId="0" fontId="39" fillId="0" borderId="0"/>
    <xf numFmtId="0" fontId="1" fillId="0" borderId="0"/>
    <xf numFmtId="0" fontId="39" fillId="0" borderId="0"/>
    <xf numFmtId="0" fontId="40" fillId="0" borderId="0"/>
    <xf numFmtId="0" fontId="40" fillId="0" borderId="0"/>
    <xf numFmtId="0" fontId="22" fillId="0" borderId="0"/>
    <xf numFmtId="0" fontId="39" fillId="0" borderId="0"/>
    <xf numFmtId="0" fontId="40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4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9" fillId="0" borderId="0"/>
    <xf numFmtId="0" fontId="39" fillId="0" borderId="0"/>
    <xf numFmtId="0" fontId="40" fillId="0" borderId="0"/>
    <xf numFmtId="0" fontId="40" fillId="0" borderId="0"/>
    <xf numFmtId="0" fontId="40" fillId="0" borderId="0"/>
    <xf numFmtId="0" fontId="42" fillId="0" borderId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20" borderId="0" applyNumberFormat="0" applyBorder="0" applyAlignment="0" applyProtection="0"/>
    <xf numFmtId="0" fontId="37" fillId="20" borderId="0" applyNumberFormat="0" applyBorder="0" applyAlignment="0" applyProtection="0"/>
    <xf numFmtId="0" fontId="37" fillId="20" borderId="0" applyNumberFormat="0" applyBorder="0" applyAlignment="0" applyProtection="0"/>
    <xf numFmtId="0" fontId="37" fillId="20" borderId="0" applyNumberFormat="0" applyBorder="0" applyAlignment="0" applyProtection="0"/>
    <xf numFmtId="0" fontId="37" fillId="20" borderId="0" applyNumberFormat="0" applyBorder="0" applyAlignment="0" applyProtection="0"/>
    <xf numFmtId="0" fontId="37" fillId="20" borderId="0" applyNumberFormat="0" applyBorder="0" applyAlignment="0" applyProtection="0"/>
    <xf numFmtId="0" fontId="37" fillId="20" borderId="0" applyNumberFormat="0" applyBorder="0" applyAlignment="0" applyProtection="0"/>
    <xf numFmtId="0" fontId="37" fillId="20" borderId="0" applyNumberFormat="0" applyBorder="0" applyAlignment="0" applyProtection="0"/>
    <xf numFmtId="0" fontId="37" fillId="20" borderId="0" applyNumberFormat="0" applyBorder="0" applyAlignment="0" applyProtection="0"/>
    <xf numFmtId="0" fontId="37" fillId="20" borderId="0" applyNumberFormat="0" applyBorder="0" applyAlignment="0" applyProtection="0"/>
    <xf numFmtId="0" fontId="37" fillId="20" borderId="0" applyNumberFormat="0" applyBorder="0" applyAlignment="0" applyProtection="0"/>
    <xf numFmtId="0" fontId="37" fillId="20" borderId="0" applyNumberFormat="0" applyBorder="0" applyAlignment="0" applyProtection="0"/>
    <xf numFmtId="0" fontId="37" fillId="20" borderId="0" applyNumberFormat="0" applyBorder="0" applyAlignment="0" applyProtection="0"/>
    <xf numFmtId="0" fontId="37" fillId="20" borderId="0" applyNumberFormat="0" applyBorder="0" applyAlignment="0" applyProtection="0"/>
    <xf numFmtId="0" fontId="37" fillId="20" borderId="0" applyNumberFormat="0" applyBorder="0" applyAlignment="0" applyProtection="0"/>
    <xf numFmtId="0" fontId="37" fillId="20" borderId="0" applyNumberFormat="0" applyBorder="0" applyAlignment="0" applyProtection="0"/>
    <xf numFmtId="0" fontId="37" fillId="20" borderId="0" applyNumberFormat="0" applyBorder="0" applyAlignment="0" applyProtection="0"/>
    <xf numFmtId="0" fontId="37" fillId="20" borderId="0" applyNumberFormat="0" applyBorder="0" applyAlignment="0" applyProtection="0"/>
    <xf numFmtId="0" fontId="37" fillId="20" borderId="0" applyNumberFormat="0" applyBorder="0" applyAlignment="0" applyProtection="0"/>
    <xf numFmtId="0" fontId="37" fillId="20" borderId="0" applyNumberFormat="0" applyBorder="0" applyAlignment="0" applyProtection="0"/>
    <xf numFmtId="0" fontId="37" fillId="20" borderId="0" applyNumberFormat="0" applyBorder="0" applyAlignment="0" applyProtection="0"/>
    <xf numFmtId="0" fontId="37" fillId="20" borderId="0" applyNumberFormat="0" applyBorder="0" applyAlignment="0" applyProtection="0"/>
    <xf numFmtId="0" fontId="37" fillId="20" borderId="0" applyNumberFormat="0" applyBorder="0" applyAlignment="0" applyProtection="0"/>
    <xf numFmtId="0" fontId="37" fillId="20" borderId="0" applyNumberFormat="0" applyBorder="0" applyAlignment="0" applyProtection="0"/>
    <xf numFmtId="0" fontId="37" fillId="20" borderId="0" applyNumberFormat="0" applyBorder="0" applyAlignment="0" applyProtection="0"/>
    <xf numFmtId="0" fontId="37" fillId="20" borderId="0" applyNumberFormat="0" applyBorder="0" applyAlignment="0" applyProtection="0"/>
    <xf numFmtId="0" fontId="37" fillId="20" borderId="0" applyNumberFormat="0" applyBorder="0" applyAlignment="0" applyProtection="0"/>
    <xf numFmtId="0" fontId="37" fillId="20" borderId="0" applyNumberFormat="0" applyBorder="0" applyAlignment="0" applyProtection="0"/>
    <xf numFmtId="0" fontId="37" fillId="24" borderId="0" applyNumberFormat="0" applyBorder="0" applyAlignment="0" applyProtection="0"/>
    <xf numFmtId="0" fontId="37" fillId="24" borderId="0" applyNumberFormat="0" applyBorder="0" applyAlignment="0" applyProtection="0"/>
    <xf numFmtId="0" fontId="37" fillId="24" borderId="0" applyNumberFormat="0" applyBorder="0" applyAlignment="0" applyProtection="0"/>
    <xf numFmtId="0" fontId="37" fillId="24" borderId="0" applyNumberFormat="0" applyBorder="0" applyAlignment="0" applyProtection="0"/>
    <xf numFmtId="0" fontId="37" fillId="24" borderId="0" applyNumberFormat="0" applyBorder="0" applyAlignment="0" applyProtection="0"/>
    <xf numFmtId="0" fontId="37" fillId="24" borderId="0" applyNumberFormat="0" applyBorder="0" applyAlignment="0" applyProtection="0"/>
    <xf numFmtId="0" fontId="37" fillId="24" borderId="0" applyNumberFormat="0" applyBorder="0" applyAlignment="0" applyProtection="0"/>
    <xf numFmtId="0" fontId="37" fillId="24" borderId="0" applyNumberFormat="0" applyBorder="0" applyAlignment="0" applyProtection="0"/>
    <xf numFmtId="0" fontId="37" fillId="24" borderId="0" applyNumberFormat="0" applyBorder="0" applyAlignment="0" applyProtection="0"/>
    <xf numFmtId="0" fontId="37" fillId="24" borderId="0" applyNumberFormat="0" applyBorder="0" applyAlignment="0" applyProtection="0"/>
    <xf numFmtId="0" fontId="37" fillId="24" borderId="0" applyNumberFormat="0" applyBorder="0" applyAlignment="0" applyProtection="0"/>
    <xf numFmtId="0" fontId="37" fillId="24" borderId="0" applyNumberFormat="0" applyBorder="0" applyAlignment="0" applyProtection="0"/>
    <xf numFmtId="0" fontId="37" fillId="24" borderId="0" applyNumberFormat="0" applyBorder="0" applyAlignment="0" applyProtection="0"/>
    <xf numFmtId="0" fontId="37" fillId="24" borderId="0" applyNumberFormat="0" applyBorder="0" applyAlignment="0" applyProtection="0"/>
    <xf numFmtId="0" fontId="37" fillId="24" borderId="0" applyNumberFormat="0" applyBorder="0" applyAlignment="0" applyProtection="0"/>
    <xf numFmtId="0" fontId="37" fillId="24" borderId="0" applyNumberFormat="0" applyBorder="0" applyAlignment="0" applyProtection="0"/>
    <xf numFmtId="0" fontId="37" fillId="24" borderId="0" applyNumberFormat="0" applyBorder="0" applyAlignment="0" applyProtection="0"/>
    <xf numFmtId="0" fontId="37" fillId="24" borderId="0" applyNumberFormat="0" applyBorder="0" applyAlignment="0" applyProtection="0"/>
    <xf numFmtId="0" fontId="37" fillId="24" borderId="0" applyNumberFormat="0" applyBorder="0" applyAlignment="0" applyProtection="0"/>
    <xf numFmtId="0" fontId="37" fillId="24" borderId="0" applyNumberFormat="0" applyBorder="0" applyAlignment="0" applyProtection="0"/>
    <xf numFmtId="0" fontId="37" fillId="24" borderId="0" applyNumberFormat="0" applyBorder="0" applyAlignment="0" applyProtection="0"/>
    <xf numFmtId="0" fontId="37" fillId="24" borderId="0" applyNumberFormat="0" applyBorder="0" applyAlignment="0" applyProtection="0"/>
    <xf numFmtId="0" fontId="37" fillId="24" borderId="0" applyNumberFormat="0" applyBorder="0" applyAlignment="0" applyProtection="0"/>
    <xf numFmtId="0" fontId="37" fillId="24" borderId="0" applyNumberFormat="0" applyBorder="0" applyAlignment="0" applyProtection="0"/>
    <xf numFmtId="0" fontId="37" fillId="24" borderId="0" applyNumberFormat="0" applyBorder="0" applyAlignment="0" applyProtection="0"/>
    <xf numFmtId="0" fontId="37" fillId="24" borderId="0" applyNumberFormat="0" applyBorder="0" applyAlignment="0" applyProtection="0"/>
    <xf numFmtId="0" fontId="37" fillId="24" borderId="0" applyNumberFormat="0" applyBorder="0" applyAlignment="0" applyProtection="0"/>
    <xf numFmtId="0" fontId="37" fillId="24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21" borderId="0" applyNumberFormat="0" applyBorder="0" applyAlignment="0" applyProtection="0"/>
    <xf numFmtId="0" fontId="37" fillId="21" borderId="0" applyNumberFormat="0" applyBorder="0" applyAlignment="0" applyProtection="0"/>
    <xf numFmtId="0" fontId="37" fillId="21" borderId="0" applyNumberFormat="0" applyBorder="0" applyAlignment="0" applyProtection="0"/>
    <xf numFmtId="0" fontId="37" fillId="21" borderId="0" applyNumberFormat="0" applyBorder="0" applyAlignment="0" applyProtection="0"/>
    <xf numFmtId="0" fontId="37" fillId="21" borderId="0" applyNumberFormat="0" applyBorder="0" applyAlignment="0" applyProtection="0"/>
    <xf numFmtId="0" fontId="37" fillId="21" borderId="0" applyNumberFormat="0" applyBorder="0" applyAlignment="0" applyProtection="0"/>
    <xf numFmtId="0" fontId="37" fillId="21" borderId="0" applyNumberFormat="0" applyBorder="0" applyAlignment="0" applyProtection="0"/>
    <xf numFmtId="0" fontId="37" fillId="21" borderId="0" applyNumberFormat="0" applyBorder="0" applyAlignment="0" applyProtection="0"/>
    <xf numFmtId="0" fontId="37" fillId="21" borderId="0" applyNumberFormat="0" applyBorder="0" applyAlignment="0" applyProtection="0"/>
    <xf numFmtId="0" fontId="37" fillId="21" borderId="0" applyNumberFormat="0" applyBorder="0" applyAlignment="0" applyProtection="0"/>
    <xf numFmtId="0" fontId="37" fillId="21" borderId="0" applyNumberFormat="0" applyBorder="0" applyAlignment="0" applyProtection="0"/>
    <xf numFmtId="0" fontId="37" fillId="21" borderId="0" applyNumberFormat="0" applyBorder="0" applyAlignment="0" applyProtection="0"/>
    <xf numFmtId="0" fontId="37" fillId="21" borderId="0" applyNumberFormat="0" applyBorder="0" applyAlignment="0" applyProtection="0"/>
    <xf numFmtId="0" fontId="37" fillId="21" borderId="0" applyNumberFormat="0" applyBorder="0" applyAlignment="0" applyProtection="0"/>
    <xf numFmtId="0" fontId="37" fillId="21" borderId="0" applyNumberFormat="0" applyBorder="0" applyAlignment="0" applyProtection="0"/>
    <xf numFmtId="0" fontId="37" fillId="21" borderId="0" applyNumberFormat="0" applyBorder="0" applyAlignment="0" applyProtection="0"/>
    <xf numFmtId="0" fontId="37" fillId="21" borderId="0" applyNumberFormat="0" applyBorder="0" applyAlignment="0" applyProtection="0"/>
    <xf numFmtId="0" fontId="37" fillId="21" borderId="0" applyNumberFormat="0" applyBorder="0" applyAlignment="0" applyProtection="0"/>
    <xf numFmtId="0" fontId="37" fillId="21" borderId="0" applyNumberFormat="0" applyBorder="0" applyAlignment="0" applyProtection="0"/>
    <xf numFmtId="0" fontId="37" fillId="21" borderId="0" applyNumberFormat="0" applyBorder="0" applyAlignment="0" applyProtection="0"/>
    <xf numFmtId="0" fontId="37" fillId="21" borderId="0" applyNumberFormat="0" applyBorder="0" applyAlignment="0" applyProtection="0"/>
    <xf numFmtId="0" fontId="37" fillId="21" borderId="0" applyNumberFormat="0" applyBorder="0" applyAlignment="0" applyProtection="0"/>
    <xf numFmtId="0" fontId="37" fillId="21" borderId="0" applyNumberFormat="0" applyBorder="0" applyAlignment="0" applyProtection="0"/>
    <xf numFmtId="0" fontId="37" fillId="21" borderId="0" applyNumberFormat="0" applyBorder="0" applyAlignment="0" applyProtection="0"/>
    <xf numFmtId="0" fontId="37" fillId="21" borderId="0" applyNumberFormat="0" applyBorder="0" applyAlignment="0" applyProtection="0"/>
    <xf numFmtId="0" fontId="37" fillId="21" borderId="0" applyNumberFormat="0" applyBorder="0" applyAlignment="0" applyProtection="0"/>
    <xf numFmtId="0" fontId="37" fillId="21" borderId="0" applyNumberFormat="0" applyBorder="0" applyAlignment="0" applyProtection="0"/>
    <xf numFmtId="0" fontId="37" fillId="21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31" fillId="6" borderId="4" applyNumberFormat="0" applyAlignment="0" applyProtection="0"/>
    <xf numFmtId="0" fontId="31" fillId="6" borderId="4" applyNumberFormat="0" applyAlignment="0" applyProtection="0"/>
    <xf numFmtId="0" fontId="31" fillId="6" borderId="4" applyNumberFormat="0" applyAlignment="0" applyProtection="0"/>
    <xf numFmtId="0" fontId="31" fillId="6" borderId="4" applyNumberFormat="0" applyAlignment="0" applyProtection="0"/>
    <xf numFmtId="0" fontId="31" fillId="6" borderId="4" applyNumberFormat="0" applyAlignment="0" applyProtection="0"/>
    <xf numFmtId="0" fontId="31" fillId="6" borderId="4" applyNumberFormat="0" applyAlignment="0" applyProtection="0"/>
    <xf numFmtId="0" fontId="31" fillId="6" borderId="4" applyNumberFormat="0" applyAlignment="0" applyProtection="0"/>
    <xf numFmtId="0" fontId="31" fillId="6" borderId="4" applyNumberFormat="0" applyAlignment="0" applyProtection="0"/>
    <xf numFmtId="0" fontId="31" fillId="6" borderId="4" applyNumberFormat="0" applyAlignment="0" applyProtection="0"/>
    <xf numFmtId="0" fontId="31" fillId="6" borderId="4" applyNumberFormat="0" applyAlignment="0" applyProtection="0"/>
    <xf numFmtId="0" fontId="31" fillId="6" borderId="4" applyNumberFormat="0" applyAlignment="0" applyProtection="0"/>
    <xf numFmtId="0" fontId="31" fillId="6" borderId="4" applyNumberFormat="0" applyAlignment="0" applyProtection="0"/>
    <xf numFmtId="0" fontId="31" fillId="6" borderId="4" applyNumberFormat="0" applyAlignment="0" applyProtection="0"/>
    <xf numFmtId="0" fontId="31" fillId="6" borderId="4" applyNumberFormat="0" applyAlignment="0" applyProtection="0"/>
    <xf numFmtId="0" fontId="31" fillId="6" borderId="4" applyNumberFormat="0" applyAlignment="0" applyProtection="0"/>
    <xf numFmtId="0" fontId="31" fillId="6" borderId="4" applyNumberFormat="0" applyAlignment="0" applyProtection="0"/>
    <xf numFmtId="0" fontId="31" fillId="6" borderId="4" applyNumberFormat="0" applyAlignment="0" applyProtection="0"/>
    <xf numFmtId="0" fontId="31" fillId="6" borderId="4" applyNumberFormat="0" applyAlignment="0" applyProtection="0"/>
    <xf numFmtId="0" fontId="31" fillId="6" borderId="4" applyNumberFormat="0" applyAlignment="0" applyProtection="0"/>
    <xf numFmtId="0" fontId="31" fillId="6" borderId="4" applyNumberFormat="0" applyAlignment="0" applyProtection="0"/>
    <xf numFmtId="0" fontId="31" fillId="6" borderId="4" applyNumberFormat="0" applyAlignment="0" applyProtection="0"/>
    <xf numFmtId="0" fontId="31" fillId="6" borderId="4" applyNumberFormat="0" applyAlignment="0" applyProtection="0"/>
    <xf numFmtId="0" fontId="31" fillId="6" borderId="4" applyNumberFormat="0" applyAlignment="0" applyProtection="0"/>
    <xf numFmtId="0" fontId="31" fillId="6" borderId="4" applyNumberFormat="0" applyAlignment="0" applyProtection="0"/>
    <xf numFmtId="0" fontId="31" fillId="6" borderId="4" applyNumberFormat="0" applyAlignment="0" applyProtection="0"/>
    <xf numFmtId="0" fontId="31" fillId="6" borderId="4" applyNumberFormat="0" applyAlignment="0" applyProtection="0"/>
    <xf numFmtId="0" fontId="31" fillId="6" borderId="4" applyNumberFormat="0" applyAlignment="0" applyProtection="0"/>
    <xf numFmtId="0" fontId="31" fillId="6" borderId="4" applyNumberFormat="0" applyAlignment="0" applyProtection="0"/>
    <xf numFmtId="0" fontId="33" fillId="7" borderId="7" applyNumberFormat="0" applyAlignment="0" applyProtection="0"/>
    <xf numFmtId="0" fontId="33" fillId="7" borderId="7" applyNumberFormat="0" applyAlignment="0" applyProtection="0"/>
    <xf numFmtId="0" fontId="33" fillId="7" borderId="7" applyNumberFormat="0" applyAlignment="0" applyProtection="0"/>
    <xf numFmtId="0" fontId="33" fillId="7" borderId="7" applyNumberFormat="0" applyAlignment="0" applyProtection="0"/>
    <xf numFmtId="0" fontId="33" fillId="7" borderId="7" applyNumberFormat="0" applyAlignment="0" applyProtection="0"/>
    <xf numFmtId="0" fontId="33" fillId="7" borderId="7" applyNumberFormat="0" applyAlignment="0" applyProtection="0"/>
    <xf numFmtId="0" fontId="33" fillId="7" borderId="7" applyNumberFormat="0" applyAlignment="0" applyProtection="0"/>
    <xf numFmtId="0" fontId="33" fillId="7" borderId="7" applyNumberFormat="0" applyAlignment="0" applyProtection="0"/>
    <xf numFmtId="0" fontId="33" fillId="7" borderId="7" applyNumberFormat="0" applyAlignment="0" applyProtection="0"/>
    <xf numFmtId="0" fontId="33" fillId="7" borderId="7" applyNumberFormat="0" applyAlignment="0" applyProtection="0"/>
    <xf numFmtId="0" fontId="33" fillId="7" borderId="7" applyNumberFormat="0" applyAlignment="0" applyProtection="0"/>
    <xf numFmtId="0" fontId="33" fillId="7" borderId="7" applyNumberFormat="0" applyAlignment="0" applyProtection="0"/>
    <xf numFmtId="0" fontId="33" fillId="7" borderId="7" applyNumberFormat="0" applyAlignment="0" applyProtection="0"/>
    <xf numFmtId="0" fontId="33" fillId="7" borderId="7" applyNumberFormat="0" applyAlignment="0" applyProtection="0"/>
    <xf numFmtId="0" fontId="33" fillId="7" borderId="7" applyNumberFormat="0" applyAlignment="0" applyProtection="0"/>
    <xf numFmtId="0" fontId="33" fillId="7" borderId="7" applyNumberFormat="0" applyAlignment="0" applyProtection="0"/>
    <xf numFmtId="0" fontId="33" fillId="7" borderId="7" applyNumberFormat="0" applyAlignment="0" applyProtection="0"/>
    <xf numFmtId="0" fontId="33" fillId="7" borderId="7" applyNumberFormat="0" applyAlignment="0" applyProtection="0"/>
    <xf numFmtId="0" fontId="33" fillId="7" borderId="7" applyNumberFormat="0" applyAlignment="0" applyProtection="0"/>
    <xf numFmtId="0" fontId="33" fillId="7" borderId="7" applyNumberFormat="0" applyAlignment="0" applyProtection="0"/>
    <xf numFmtId="0" fontId="33" fillId="7" borderId="7" applyNumberFormat="0" applyAlignment="0" applyProtection="0"/>
    <xf numFmtId="0" fontId="33" fillId="7" borderId="7" applyNumberFormat="0" applyAlignment="0" applyProtection="0"/>
    <xf numFmtId="0" fontId="33" fillId="7" borderId="7" applyNumberFormat="0" applyAlignment="0" applyProtection="0"/>
    <xf numFmtId="0" fontId="33" fillId="7" borderId="7" applyNumberFormat="0" applyAlignment="0" applyProtection="0"/>
    <xf numFmtId="0" fontId="33" fillId="7" borderId="7" applyNumberFormat="0" applyAlignment="0" applyProtection="0"/>
    <xf numFmtId="0" fontId="33" fillId="7" borderId="7" applyNumberFormat="0" applyAlignment="0" applyProtection="0"/>
    <xf numFmtId="0" fontId="33" fillId="7" borderId="7" applyNumberFormat="0" applyAlignment="0" applyProtection="0"/>
    <xf numFmtId="0" fontId="33" fillId="7" borderId="7" applyNumberFormat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3" fillId="0" borderId="1" applyNumberFormat="0" applyFill="0" applyAlignment="0" applyProtection="0"/>
    <xf numFmtId="0" fontId="23" fillId="0" borderId="1" applyNumberFormat="0" applyFill="0" applyAlignment="0" applyProtection="0"/>
    <xf numFmtId="0" fontId="23" fillId="0" borderId="1" applyNumberFormat="0" applyFill="0" applyAlignment="0" applyProtection="0"/>
    <xf numFmtId="0" fontId="23" fillId="0" borderId="1" applyNumberFormat="0" applyFill="0" applyAlignment="0" applyProtection="0"/>
    <xf numFmtId="0" fontId="23" fillId="0" borderId="1" applyNumberFormat="0" applyFill="0" applyAlignment="0" applyProtection="0"/>
    <xf numFmtId="0" fontId="23" fillId="0" borderId="1" applyNumberFormat="0" applyFill="0" applyAlignment="0" applyProtection="0"/>
    <xf numFmtId="0" fontId="23" fillId="0" borderId="1" applyNumberFormat="0" applyFill="0" applyAlignment="0" applyProtection="0"/>
    <xf numFmtId="0" fontId="23" fillId="0" borderId="1" applyNumberFormat="0" applyFill="0" applyAlignment="0" applyProtection="0"/>
    <xf numFmtId="0" fontId="23" fillId="0" borderId="1" applyNumberFormat="0" applyFill="0" applyAlignment="0" applyProtection="0"/>
    <xf numFmtId="0" fontId="23" fillId="0" borderId="1" applyNumberFormat="0" applyFill="0" applyAlignment="0" applyProtection="0"/>
    <xf numFmtId="0" fontId="23" fillId="0" borderId="1" applyNumberFormat="0" applyFill="0" applyAlignment="0" applyProtection="0"/>
    <xf numFmtId="0" fontId="23" fillId="0" borderId="1" applyNumberFormat="0" applyFill="0" applyAlignment="0" applyProtection="0"/>
    <xf numFmtId="0" fontId="23" fillId="0" borderId="1" applyNumberFormat="0" applyFill="0" applyAlignment="0" applyProtection="0"/>
    <xf numFmtId="0" fontId="23" fillId="0" borderId="1" applyNumberFormat="0" applyFill="0" applyAlignment="0" applyProtection="0"/>
    <xf numFmtId="0" fontId="23" fillId="0" borderId="1" applyNumberFormat="0" applyFill="0" applyAlignment="0" applyProtection="0"/>
    <xf numFmtId="0" fontId="23" fillId="0" borderId="1" applyNumberFormat="0" applyFill="0" applyAlignment="0" applyProtection="0"/>
    <xf numFmtId="0" fontId="23" fillId="0" borderId="1" applyNumberFormat="0" applyFill="0" applyAlignment="0" applyProtection="0"/>
    <xf numFmtId="0" fontId="23" fillId="0" borderId="1" applyNumberFormat="0" applyFill="0" applyAlignment="0" applyProtection="0"/>
    <xf numFmtId="0" fontId="23" fillId="0" borderId="1" applyNumberFormat="0" applyFill="0" applyAlignment="0" applyProtection="0"/>
    <xf numFmtId="0" fontId="23" fillId="0" borderId="1" applyNumberFormat="0" applyFill="0" applyAlignment="0" applyProtection="0"/>
    <xf numFmtId="0" fontId="23" fillId="0" borderId="1" applyNumberFormat="0" applyFill="0" applyAlignment="0" applyProtection="0"/>
    <xf numFmtId="0" fontId="23" fillId="0" borderId="1" applyNumberFormat="0" applyFill="0" applyAlignment="0" applyProtection="0"/>
    <xf numFmtId="0" fontId="23" fillId="0" borderId="1" applyNumberFormat="0" applyFill="0" applyAlignment="0" applyProtection="0"/>
    <xf numFmtId="0" fontId="23" fillId="0" borderId="1" applyNumberFormat="0" applyFill="0" applyAlignment="0" applyProtection="0"/>
    <xf numFmtId="0" fontId="23" fillId="0" borderId="1" applyNumberFormat="0" applyFill="0" applyAlignment="0" applyProtection="0"/>
    <xf numFmtId="0" fontId="23" fillId="0" borderId="1" applyNumberFormat="0" applyFill="0" applyAlignment="0" applyProtection="0"/>
    <xf numFmtId="0" fontId="23" fillId="0" borderId="1" applyNumberFormat="0" applyFill="0" applyAlignment="0" applyProtection="0"/>
    <xf numFmtId="0" fontId="23" fillId="0" borderId="1" applyNumberFormat="0" applyFill="0" applyAlignment="0" applyProtection="0"/>
    <xf numFmtId="0" fontId="24" fillId="0" borderId="2" applyNumberFormat="0" applyFill="0" applyAlignment="0" applyProtection="0"/>
    <xf numFmtId="0" fontId="24" fillId="0" borderId="2" applyNumberFormat="0" applyFill="0" applyAlignment="0" applyProtection="0"/>
    <xf numFmtId="0" fontId="24" fillId="0" borderId="2" applyNumberFormat="0" applyFill="0" applyAlignment="0" applyProtection="0"/>
    <xf numFmtId="0" fontId="24" fillId="0" borderId="2" applyNumberFormat="0" applyFill="0" applyAlignment="0" applyProtection="0"/>
    <xf numFmtId="0" fontId="24" fillId="0" borderId="2" applyNumberFormat="0" applyFill="0" applyAlignment="0" applyProtection="0"/>
    <xf numFmtId="0" fontId="24" fillId="0" borderId="2" applyNumberFormat="0" applyFill="0" applyAlignment="0" applyProtection="0"/>
    <xf numFmtId="0" fontId="24" fillId="0" borderId="2" applyNumberFormat="0" applyFill="0" applyAlignment="0" applyProtection="0"/>
    <xf numFmtId="0" fontId="24" fillId="0" borderId="2" applyNumberFormat="0" applyFill="0" applyAlignment="0" applyProtection="0"/>
    <xf numFmtId="0" fontId="24" fillId="0" borderId="2" applyNumberFormat="0" applyFill="0" applyAlignment="0" applyProtection="0"/>
    <xf numFmtId="0" fontId="24" fillId="0" borderId="2" applyNumberFormat="0" applyFill="0" applyAlignment="0" applyProtection="0"/>
    <xf numFmtId="0" fontId="24" fillId="0" borderId="2" applyNumberFormat="0" applyFill="0" applyAlignment="0" applyProtection="0"/>
    <xf numFmtId="0" fontId="24" fillId="0" borderId="2" applyNumberFormat="0" applyFill="0" applyAlignment="0" applyProtection="0"/>
    <xf numFmtId="0" fontId="24" fillId="0" borderId="2" applyNumberFormat="0" applyFill="0" applyAlignment="0" applyProtection="0"/>
    <xf numFmtId="0" fontId="24" fillId="0" borderId="2" applyNumberFormat="0" applyFill="0" applyAlignment="0" applyProtection="0"/>
    <xf numFmtId="0" fontId="24" fillId="0" borderId="2" applyNumberFormat="0" applyFill="0" applyAlignment="0" applyProtection="0"/>
    <xf numFmtId="0" fontId="24" fillId="0" borderId="2" applyNumberFormat="0" applyFill="0" applyAlignment="0" applyProtection="0"/>
    <xf numFmtId="0" fontId="24" fillId="0" borderId="2" applyNumberFormat="0" applyFill="0" applyAlignment="0" applyProtection="0"/>
    <xf numFmtId="0" fontId="24" fillId="0" borderId="2" applyNumberFormat="0" applyFill="0" applyAlignment="0" applyProtection="0"/>
    <xf numFmtId="0" fontId="24" fillId="0" borderId="2" applyNumberFormat="0" applyFill="0" applyAlignment="0" applyProtection="0"/>
    <xf numFmtId="0" fontId="24" fillId="0" borderId="2" applyNumberFormat="0" applyFill="0" applyAlignment="0" applyProtection="0"/>
    <xf numFmtId="0" fontId="24" fillId="0" borderId="2" applyNumberFormat="0" applyFill="0" applyAlignment="0" applyProtection="0"/>
    <xf numFmtId="0" fontId="24" fillId="0" borderId="2" applyNumberFormat="0" applyFill="0" applyAlignment="0" applyProtection="0"/>
    <xf numFmtId="0" fontId="24" fillId="0" borderId="2" applyNumberFormat="0" applyFill="0" applyAlignment="0" applyProtection="0"/>
    <xf numFmtId="0" fontId="24" fillId="0" borderId="2" applyNumberFormat="0" applyFill="0" applyAlignment="0" applyProtection="0"/>
    <xf numFmtId="0" fontId="24" fillId="0" borderId="2" applyNumberFormat="0" applyFill="0" applyAlignment="0" applyProtection="0"/>
    <xf numFmtId="0" fontId="24" fillId="0" borderId="2" applyNumberFormat="0" applyFill="0" applyAlignment="0" applyProtection="0"/>
    <xf numFmtId="0" fontId="24" fillId="0" borderId="2" applyNumberFormat="0" applyFill="0" applyAlignment="0" applyProtection="0"/>
    <xf numFmtId="0" fontId="24" fillId="0" borderId="2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9" fillId="5" borderId="4" applyNumberFormat="0" applyAlignment="0" applyProtection="0"/>
    <xf numFmtId="0" fontId="29" fillId="5" borderId="4" applyNumberFormat="0" applyAlignment="0" applyProtection="0"/>
    <xf numFmtId="0" fontId="29" fillId="5" borderId="4" applyNumberFormat="0" applyAlignment="0" applyProtection="0"/>
    <xf numFmtId="0" fontId="29" fillId="5" borderId="4" applyNumberFormat="0" applyAlignment="0" applyProtection="0"/>
    <xf numFmtId="0" fontId="29" fillId="5" borderId="4" applyNumberFormat="0" applyAlignment="0" applyProtection="0"/>
    <xf numFmtId="0" fontId="29" fillId="5" borderId="4" applyNumberFormat="0" applyAlignment="0" applyProtection="0"/>
    <xf numFmtId="0" fontId="29" fillId="5" borderId="4" applyNumberFormat="0" applyAlignment="0" applyProtection="0"/>
    <xf numFmtId="0" fontId="29" fillId="5" borderId="4" applyNumberFormat="0" applyAlignment="0" applyProtection="0"/>
    <xf numFmtId="0" fontId="29" fillId="5" borderId="4" applyNumberFormat="0" applyAlignment="0" applyProtection="0"/>
    <xf numFmtId="0" fontId="29" fillId="5" borderId="4" applyNumberFormat="0" applyAlignment="0" applyProtection="0"/>
    <xf numFmtId="0" fontId="29" fillId="5" borderId="4" applyNumberFormat="0" applyAlignment="0" applyProtection="0"/>
    <xf numFmtId="0" fontId="29" fillId="5" borderId="4" applyNumberFormat="0" applyAlignment="0" applyProtection="0"/>
    <xf numFmtId="0" fontId="29" fillId="5" borderId="4" applyNumberFormat="0" applyAlignment="0" applyProtection="0"/>
    <xf numFmtId="0" fontId="29" fillId="5" borderId="4" applyNumberFormat="0" applyAlignment="0" applyProtection="0"/>
    <xf numFmtId="0" fontId="29" fillId="5" borderId="4" applyNumberFormat="0" applyAlignment="0" applyProtection="0"/>
    <xf numFmtId="0" fontId="29" fillId="5" borderId="4" applyNumberFormat="0" applyAlignment="0" applyProtection="0"/>
    <xf numFmtId="0" fontId="29" fillId="5" borderId="4" applyNumberFormat="0" applyAlignment="0" applyProtection="0"/>
    <xf numFmtId="0" fontId="29" fillId="5" borderId="4" applyNumberFormat="0" applyAlignment="0" applyProtection="0"/>
    <xf numFmtId="0" fontId="29" fillId="5" borderId="4" applyNumberFormat="0" applyAlignment="0" applyProtection="0"/>
    <xf numFmtId="0" fontId="29" fillId="5" borderId="4" applyNumberFormat="0" applyAlignment="0" applyProtection="0"/>
    <xf numFmtId="0" fontId="29" fillId="5" borderId="4" applyNumberFormat="0" applyAlignment="0" applyProtection="0"/>
    <xf numFmtId="0" fontId="29" fillId="5" borderId="4" applyNumberFormat="0" applyAlignment="0" applyProtection="0"/>
    <xf numFmtId="0" fontId="29" fillId="5" borderId="4" applyNumberFormat="0" applyAlignment="0" applyProtection="0"/>
    <xf numFmtId="0" fontId="29" fillId="5" borderId="4" applyNumberFormat="0" applyAlignment="0" applyProtection="0"/>
    <xf numFmtId="0" fontId="29" fillId="5" borderId="4" applyNumberFormat="0" applyAlignment="0" applyProtection="0"/>
    <xf numFmtId="0" fontId="29" fillId="5" borderId="4" applyNumberFormat="0" applyAlignment="0" applyProtection="0"/>
    <xf numFmtId="0" fontId="29" fillId="5" borderId="4" applyNumberFormat="0" applyAlignment="0" applyProtection="0"/>
    <xf numFmtId="0" fontId="29" fillId="5" borderId="4" applyNumberFormat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2" fillId="8" borderId="8" applyNumberFormat="0" applyFont="0" applyAlignment="0" applyProtection="0"/>
    <xf numFmtId="0" fontId="22" fillId="8" borderId="8" applyNumberFormat="0" applyFont="0" applyAlignment="0" applyProtection="0"/>
    <xf numFmtId="0" fontId="22" fillId="8" borderId="8" applyNumberFormat="0" applyFont="0" applyAlignment="0" applyProtection="0"/>
    <xf numFmtId="0" fontId="22" fillId="8" borderId="8" applyNumberFormat="0" applyFont="0" applyAlignment="0" applyProtection="0"/>
    <xf numFmtId="0" fontId="22" fillId="8" borderId="8" applyNumberFormat="0" applyFont="0" applyAlignment="0" applyProtection="0"/>
    <xf numFmtId="0" fontId="22" fillId="8" borderId="8" applyNumberFormat="0" applyFont="0" applyAlignment="0" applyProtection="0"/>
    <xf numFmtId="0" fontId="22" fillId="8" borderId="8" applyNumberFormat="0" applyFont="0" applyAlignment="0" applyProtection="0"/>
    <xf numFmtId="0" fontId="22" fillId="8" borderId="8" applyNumberFormat="0" applyFont="0" applyAlignment="0" applyProtection="0"/>
    <xf numFmtId="0" fontId="22" fillId="8" borderId="8" applyNumberFormat="0" applyFont="0" applyAlignment="0" applyProtection="0"/>
    <xf numFmtId="0" fontId="22" fillId="8" borderId="8" applyNumberFormat="0" applyFont="0" applyAlignment="0" applyProtection="0"/>
    <xf numFmtId="0" fontId="22" fillId="8" borderId="8" applyNumberFormat="0" applyFont="0" applyAlignment="0" applyProtection="0"/>
    <xf numFmtId="0" fontId="22" fillId="8" borderId="8" applyNumberFormat="0" applyFont="0" applyAlignment="0" applyProtection="0"/>
    <xf numFmtId="0" fontId="22" fillId="8" borderId="8" applyNumberFormat="0" applyFont="0" applyAlignment="0" applyProtection="0"/>
    <xf numFmtId="0" fontId="22" fillId="8" borderId="8" applyNumberFormat="0" applyFont="0" applyAlignment="0" applyProtection="0"/>
    <xf numFmtId="0" fontId="22" fillId="8" borderId="8" applyNumberFormat="0" applyFont="0" applyAlignment="0" applyProtection="0"/>
    <xf numFmtId="0" fontId="22" fillId="8" borderId="8" applyNumberFormat="0" applyFont="0" applyAlignment="0" applyProtection="0"/>
    <xf numFmtId="0" fontId="22" fillId="8" borderId="8" applyNumberFormat="0" applyFont="0" applyAlignment="0" applyProtection="0"/>
    <xf numFmtId="0" fontId="22" fillId="8" borderId="8" applyNumberFormat="0" applyFont="0" applyAlignment="0" applyProtection="0"/>
    <xf numFmtId="0" fontId="22" fillId="8" borderId="8" applyNumberFormat="0" applyFont="0" applyAlignment="0" applyProtection="0"/>
    <xf numFmtId="0" fontId="22" fillId="8" borderId="8" applyNumberFormat="0" applyFont="0" applyAlignment="0" applyProtection="0"/>
    <xf numFmtId="0" fontId="22" fillId="8" borderId="8" applyNumberFormat="0" applyFont="0" applyAlignment="0" applyProtection="0"/>
    <xf numFmtId="0" fontId="22" fillId="8" borderId="8" applyNumberFormat="0" applyFont="0" applyAlignment="0" applyProtection="0"/>
    <xf numFmtId="0" fontId="22" fillId="8" borderId="8" applyNumberFormat="0" applyFont="0" applyAlignment="0" applyProtection="0"/>
    <xf numFmtId="0" fontId="22" fillId="8" borderId="8" applyNumberFormat="0" applyFont="0" applyAlignment="0" applyProtection="0"/>
    <xf numFmtId="0" fontId="22" fillId="8" borderId="8" applyNumberFormat="0" applyFont="0" applyAlignment="0" applyProtection="0"/>
    <xf numFmtId="0" fontId="22" fillId="8" borderId="8" applyNumberFormat="0" applyFont="0" applyAlignment="0" applyProtection="0"/>
    <xf numFmtId="0" fontId="22" fillId="8" borderId="8" applyNumberFormat="0" applyFont="0" applyAlignment="0" applyProtection="0"/>
    <xf numFmtId="0" fontId="22" fillId="8" borderId="8" applyNumberFormat="0" applyFont="0" applyAlignment="0" applyProtection="0"/>
    <xf numFmtId="0" fontId="30" fillId="6" borderId="5" applyNumberFormat="0" applyAlignment="0" applyProtection="0"/>
    <xf numFmtId="0" fontId="30" fillId="6" borderId="5" applyNumberFormat="0" applyAlignment="0" applyProtection="0"/>
    <xf numFmtId="0" fontId="30" fillId="6" borderId="5" applyNumberFormat="0" applyAlignment="0" applyProtection="0"/>
    <xf numFmtId="0" fontId="30" fillId="6" borderId="5" applyNumberFormat="0" applyAlignment="0" applyProtection="0"/>
    <xf numFmtId="0" fontId="30" fillId="6" borderId="5" applyNumberFormat="0" applyAlignment="0" applyProtection="0"/>
    <xf numFmtId="0" fontId="30" fillId="6" borderId="5" applyNumberFormat="0" applyAlignment="0" applyProtection="0"/>
    <xf numFmtId="0" fontId="30" fillId="6" borderId="5" applyNumberFormat="0" applyAlignment="0" applyProtection="0"/>
    <xf numFmtId="0" fontId="30" fillId="6" borderId="5" applyNumberFormat="0" applyAlignment="0" applyProtection="0"/>
    <xf numFmtId="0" fontId="30" fillId="6" borderId="5" applyNumberFormat="0" applyAlignment="0" applyProtection="0"/>
    <xf numFmtId="0" fontId="30" fillId="6" borderId="5" applyNumberFormat="0" applyAlignment="0" applyProtection="0"/>
    <xf numFmtId="0" fontId="30" fillId="6" borderId="5" applyNumberFormat="0" applyAlignment="0" applyProtection="0"/>
    <xf numFmtId="0" fontId="30" fillId="6" borderId="5" applyNumberFormat="0" applyAlignment="0" applyProtection="0"/>
    <xf numFmtId="0" fontId="30" fillId="6" borderId="5" applyNumberFormat="0" applyAlignment="0" applyProtection="0"/>
    <xf numFmtId="0" fontId="30" fillId="6" borderId="5" applyNumberFormat="0" applyAlignment="0" applyProtection="0"/>
    <xf numFmtId="0" fontId="30" fillId="6" borderId="5" applyNumberFormat="0" applyAlignment="0" applyProtection="0"/>
    <xf numFmtId="0" fontId="30" fillId="6" borderId="5" applyNumberFormat="0" applyAlignment="0" applyProtection="0"/>
    <xf numFmtId="0" fontId="30" fillId="6" borderId="5" applyNumberFormat="0" applyAlignment="0" applyProtection="0"/>
    <xf numFmtId="0" fontId="30" fillId="6" borderId="5" applyNumberFormat="0" applyAlignment="0" applyProtection="0"/>
    <xf numFmtId="0" fontId="30" fillId="6" borderId="5" applyNumberFormat="0" applyAlignment="0" applyProtection="0"/>
    <xf numFmtId="0" fontId="30" fillId="6" borderId="5" applyNumberFormat="0" applyAlignment="0" applyProtection="0"/>
    <xf numFmtId="0" fontId="30" fillId="6" borderId="5" applyNumberFormat="0" applyAlignment="0" applyProtection="0"/>
    <xf numFmtId="0" fontId="30" fillId="6" borderId="5" applyNumberFormat="0" applyAlignment="0" applyProtection="0"/>
    <xf numFmtId="0" fontId="30" fillId="6" borderId="5" applyNumberFormat="0" applyAlignment="0" applyProtection="0"/>
    <xf numFmtId="0" fontId="30" fillId="6" borderId="5" applyNumberFormat="0" applyAlignment="0" applyProtection="0"/>
    <xf numFmtId="0" fontId="30" fillId="6" borderId="5" applyNumberFormat="0" applyAlignment="0" applyProtection="0"/>
    <xf numFmtId="0" fontId="30" fillId="6" borderId="5" applyNumberFormat="0" applyAlignment="0" applyProtection="0"/>
    <xf numFmtId="0" fontId="30" fillId="6" borderId="5" applyNumberFormat="0" applyAlignment="0" applyProtection="0"/>
    <xf numFmtId="0" fontId="30" fillId="6" borderId="5" applyNumberFormat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0" fillId="0" borderId="0"/>
    <xf numFmtId="0" fontId="39" fillId="0" borderId="0"/>
    <xf numFmtId="0" fontId="39" fillId="0" borderId="0"/>
    <xf numFmtId="0" fontId="39" fillId="0" borderId="0"/>
    <xf numFmtId="0" fontId="22" fillId="0" borderId="0"/>
    <xf numFmtId="0" fontId="40" fillId="0" borderId="0"/>
    <xf numFmtId="0" fontId="22" fillId="0" borderId="0"/>
    <xf numFmtId="0" fontId="39" fillId="0" borderId="0"/>
    <xf numFmtId="0" fontId="22" fillId="0" borderId="0"/>
    <xf numFmtId="0" fontId="39" fillId="0" borderId="0"/>
    <xf numFmtId="0" fontId="40" fillId="0" borderId="0"/>
    <xf numFmtId="0" fontId="39" fillId="0" borderId="0"/>
    <xf numFmtId="0" fontId="39" fillId="0" borderId="0"/>
    <xf numFmtId="0" fontId="40" fillId="0" borderId="0"/>
    <xf numFmtId="0" fontId="40" fillId="0" borderId="0"/>
    <xf numFmtId="0" fontId="40" fillId="0" borderId="0"/>
  </cellStyleXfs>
  <cellXfs count="106">
    <xf numFmtId="0" fontId="0" fillId="0" borderId="0" xfId="0"/>
    <xf numFmtId="1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/>
    <xf numFmtId="165" fontId="20" fillId="0" borderId="0" xfId="121" applyNumberFormat="1" applyFont="1" applyFill="1" applyBorder="1" applyAlignment="1" applyProtection="1">
      <alignment horizontal="right" vertical="center" wrapText="1"/>
    </xf>
    <xf numFmtId="2" fontId="43" fillId="0" borderId="10" xfId="121" applyNumberFormat="1" applyFont="1" applyFill="1" applyBorder="1" applyAlignment="1" applyProtection="1">
      <alignment horizontal="right" vertical="center" wrapText="1"/>
    </xf>
    <xf numFmtId="165" fontId="38" fillId="0" borderId="0" xfId="0" applyNumberFormat="1" applyFont="1" applyFill="1" applyBorder="1" applyAlignment="1">
      <alignment horizontal="center" vertical="center"/>
    </xf>
    <xf numFmtId="0" fontId="38" fillId="0" borderId="11" xfId="0" applyFont="1" applyFill="1" applyBorder="1" applyAlignment="1">
      <alignment horizontal="center" vertical="center"/>
    </xf>
    <xf numFmtId="0" fontId="20" fillId="0" borderId="12" xfId="122" applyFont="1" applyFill="1" applyBorder="1" applyAlignment="1" applyProtection="1">
      <alignment horizontal="center" vertical="center" wrapText="1"/>
    </xf>
    <xf numFmtId="2" fontId="20" fillId="0" borderId="0" xfId="121" applyNumberFormat="1" applyFont="1" applyFill="1" applyBorder="1" applyAlignment="1" applyProtection="1">
      <alignment horizontal="center" vertical="center" wrapText="1"/>
    </xf>
    <xf numFmtId="0" fontId="20" fillId="0" borderId="0" xfId="1259" applyNumberFormat="1" applyFont="1" applyFill="1" applyBorder="1" applyAlignment="1" applyProtection="1">
      <alignment horizontal="center" vertical="center" wrapText="1"/>
    </xf>
    <xf numFmtId="0" fontId="14" fillId="0" borderId="0" xfId="0" applyFont="1"/>
    <xf numFmtId="0" fontId="20" fillId="0" borderId="11" xfId="121" applyFont="1" applyFill="1" applyBorder="1" applyAlignment="1" applyProtection="1">
      <alignment horizontal="right" vertical="center" wrapText="1"/>
    </xf>
    <xf numFmtId="165" fontId="20" fillId="0" borderId="10" xfId="121" applyNumberFormat="1" applyFont="1" applyFill="1" applyBorder="1" applyAlignment="1" applyProtection="1">
      <alignment horizontal="right" vertical="center" wrapText="1"/>
    </xf>
    <xf numFmtId="165" fontId="0" fillId="0" borderId="10" xfId="0" applyNumberFormat="1" applyFill="1" applyBorder="1"/>
    <xf numFmtId="165" fontId="0" fillId="0" borderId="0" xfId="0" applyNumberFormat="1" applyFill="1" applyBorder="1" applyAlignment="1">
      <alignment horizontal="center"/>
    </xf>
    <xf numFmtId="2" fontId="14" fillId="0" borderId="0" xfId="0" applyNumberFormat="1" applyFont="1" applyFill="1" applyBorder="1" applyAlignment="1">
      <alignment horizontal="center"/>
    </xf>
    <xf numFmtId="0" fontId="0" fillId="0" borderId="10" xfId="0" applyFill="1" applyBorder="1"/>
    <xf numFmtId="0" fontId="20" fillId="0" borderId="0" xfId="42" applyNumberFormat="1" applyFont="1" applyFill="1" applyBorder="1" applyAlignment="1" applyProtection="1">
      <alignment horizontal="center" vertical="center" wrapText="1"/>
    </xf>
    <xf numFmtId="0" fontId="0" fillId="0" borderId="13" xfId="0" applyBorder="1"/>
    <xf numFmtId="0" fontId="16" fillId="0" borderId="0" xfId="0" applyFont="1" applyFill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0" fontId="20" fillId="0" borderId="0" xfId="1259" applyFont="1" applyFill="1" applyBorder="1" applyAlignment="1" applyProtection="1">
      <alignment horizontal="center" vertical="center" wrapText="1"/>
    </xf>
    <xf numFmtId="2" fontId="20" fillId="0" borderId="11" xfId="121" applyNumberFormat="1" applyFont="1" applyFill="1" applyBorder="1" applyAlignment="1" applyProtection="1">
      <alignment horizontal="right" vertical="center" wrapText="1"/>
    </xf>
    <xf numFmtId="0" fontId="19" fillId="0" borderId="0" xfId="42" applyFont="1" applyFill="1" applyBorder="1" applyAlignment="1" applyProtection="1">
      <alignment horizontal="center" wrapText="1"/>
    </xf>
    <xf numFmtId="0" fontId="0" fillId="33" borderId="0" xfId="0" applyFill="1" applyBorder="1" applyAlignment="1">
      <alignment wrapText="1"/>
    </xf>
    <xf numFmtId="0" fontId="20" fillId="0" borderId="11" xfId="121" applyFont="1" applyFill="1" applyBorder="1" applyAlignment="1" applyProtection="1">
      <alignment horizontal="center" vertical="center" wrapText="1"/>
    </xf>
    <xf numFmtId="2" fontId="0" fillId="0" borderId="0" xfId="0" applyNumberFormat="1"/>
    <xf numFmtId="0" fontId="0" fillId="0" borderId="0" xfId="0"/>
    <xf numFmtId="0" fontId="0" fillId="0" borderId="10" xfId="0" applyFill="1" applyBorder="1" applyAlignment="1">
      <alignment horizontal="center" vertical="center"/>
    </xf>
    <xf numFmtId="164" fontId="40" fillId="0" borderId="0" xfId="121" applyNumberFormat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0" fillId="0" borderId="0" xfId="0" applyFill="1"/>
    <xf numFmtId="0" fontId="19" fillId="0" borderId="0" xfId="121" applyFont="1" applyFill="1" applyBorder="1" applyAlignment="1" applyProtection="1">
      <alignment horizontal="center" vertical="center" wrapText="1"/>
    </xf>
    <xf numFmtId="164" fontId="40" fillId="0" borderId="0" xfId="121" applyNumberFormat="1" applyAlignment="1">
      <alignment horizontal="center" vertical="center"/>
    </xf>
    <xf numFmtId="2" fontId="0" fillId="0" borderId="0" xfId="0" applyNumberFormat="1" applyFill="1"/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41" fillId="0" borderId="0" xfId="108" applyAlignment="1">
      <alignment horizontal="center" vertical="center"/>
    </xf>
    <xf numFmtId="165" fontId="20" fillId="0" borderId="10" xfId="121" applyNumberFormat="1" applyFont="1" applyFill="1" applyBorder="1" applyAlignment="1" applyProtection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0" fillId="0" borderId="10" xfId="121" applyFont="1" applyFill="1" applyBorder="1" applyAlignment="1" applyProtection="1">
      <alignment horizontal="right" vertical="center" wrapText="1"/>
    </xf>
    <xf numFmtId="0" fontId="40" fillId="0" borderId="0" xfId="121" applyAlignment="1">
      <alignment horizontal="center" vertical="center"/>
    </xf>
    <xf numFmtId="0" fontId="40" fillId="0" borderId="10" xfId="121" applyFill="1" applyBorder="1" applyAlignment="1">
      <alignment horizontal="center" vertical="center"/>
    </xf>
    <xf numFmtId="0" fontId="20" fillId="0" borderId="0" xfId="121" applyFont="1" applyFill="1" applyBorder="1" applyAlignment="1" applyProtection="1">
      <alignment horizontal="right" vertical="center" wrapText="1"/>
    </xf>
    <xf numFmtId="2" fontId="0" fillId="0" borderId="0" xfId="0" applyNumberFormat="1" applyBorder="1" applyAlignment="1">
      <alignment horizontal="center" vertical="center"/>
    </xf>
    <xf numFmtId="0" fontId="20" fillId="0" borderId="0" xfId="42" applyFont="1" applyFill="1" applyBorder="1" applyAlignment="1" applyProtection="1">
      <alignment horizontal="center" vertical="center" wrapText="1"/>
    </xf>
    <xf numFmtId="2" fontId="20" fillId="0" borderId="10" xfId="121" applyNumberFormat="1" applyFont="1" applyFill="1" applyBorder="1" applyAlignment="1" applyProtection="1">
      <alignment horizontal="right" vertical="center" wrapText="1"/>
    </xf>
    <xf numFmtId="0" fontId="0" fillId="0" borderId="0" xfId="0" applyFill="1" applyAlignment="1">
      <alignment horizontal="center"/>
    </xf>
    <xf numFmtId="0" fontId="21" fillId="0" borderId="0" xfId="1245" applyNumberFormat="1" applyFon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 vertical="center"/>
    </xf>
    <xf numFmtId="2" fontId="0" fillId="0" borderId="0" xfId="0" applyNumberFormat="1"/>
    <xf numFmtId="0" fontId="0" fillId="0" borderId="0" xfId="0" applyFill="1" applyBorder="1" applyAlignment="1">
      <alignment horizontal="center" wrapText="1"/>
    </xf>
    <xf numFmtId="2" fontId="0" fillId="0" borderId="0" xfId="0" applyNumberForma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20" fillId="0" borderId="10" xfId="121" applyFont="1" applyFill="1" applyBorder="1" applyAlignment="1" applyProtection="1">
      <alignment horizontal="center" vertical="center" wrapText="1"/>
    </xf>
    <xf numFmtId="0" fontId="20" fillId="0" borderId="0" xfId="121" applyFont="1" applyFill="1" applyBorder="1" applyAlignment="1" applyProtection="1">
      <alignment horizontal="center" vertical="center" wrapText="1"/>
    </xf>
    <xf numFmtId="0" fontId="20" fillId="0" borderId="12" xfId="121" applyFont="1" applyFill="1" applyBorder="1" applyAlignment="1" applyProtection="1">
      <alignment horizontal="center" vertical="center" wrapText="1"/>
    </xf>
    <xf numFmtId="0" fontId="20" fillId="0" borderId="0" xfId="121" applyFont="1" applyFill="1" applyAlignment="1" applyProtection="1">
      <alignment horizontal="center" vertical="center" wrapText="1"/>
    </xf>
    <xf numFmtId="0" fontId="20" fillId="0" borderId="0" xfId="122" applyFont="1" applyFill="1" applyBorder="1" applyAlignment="1" applyProtection="1">
      <alignment horizontal="center" vertical="center" wrapText="1"/>
    </xf>
    <xf numFmtId="0" fontId="38" fillId="0" borderId="0" xfId="0" applyFont="1" applyFill="1" applyAlignment="1">
      <alignment horizontal="center"/>
    </xf>
    <xf numFmtId="0" fontId="38" fillId="0" borderId="10" xfId="0" applyFont="1" applyFill="1" applyBorder="1" applyAlignment="1">
      <alignment horizontal="center" vertical="center"/>
    </xf>
    <xf numFmtId="0" fontId="43" fillId="0" borderId="10" xfId="121" applyFont="1" applyFill="1" applyBorder="1" applyAlignment="1" applyProtection="1">
      <alignment horizontal="center" vertical="center" wrapText="1"/>
    </xf>
    <xf numFmtId="0" fontId="43" fillId="0" borderId="0" xfId="121" applyFont="1" applyFill="1" applyBorder="1" applyAlignment="1" applyProtection="1">
      <alignment horizontal="right" vertical="center" wrapText="1"/>
    </xf>
    <xf numFmtId="0" fontId="0" fillId="0" borderId="0" xfId="0" applyFill="1" applyBorder="1" applyAlignment="1">
      <alignment wrapText="1"/>
    </xf>
    <xf numFmtId="0" fontId="20" fillId="0" borderId="0" xfId="121" applyNumberFormat="1" applyFont="1" applyFill="1" applyBorder="1" applyAlignment="1" applyProtection="1">
      <alignment horizontal="center" vertical="center" wrapText="1"/>
    </xf>
    <xf numFmtId="2" fontId="0" fillId="33" borderId="0" xfId="0" applyNumberFormat="1" applyFill="1"/>
    <xf numFmtId="0" fontId="38" fillId="0" borderId="0" xfId="0" applyFont="1" applyAlignment="1">
      <alignment horizontal="center" vertical="center"/>
    </xf>
    <xf numFmtId="165" fontId="38" fillId="0" borderId="10" xfId="0" applyNumberFormat="1" applyFont="1" applyFill="1" applyBorder="1" applyAlignment="1">
      <alignment horizontal="center" vertical="center"/>
    </xf>
    <xf numFmtId="0" fontId="40" fillId="0" borderId="0" xfId="12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2" fontId="0" fillId="0" borderId="0" xfId="0" applyNumberFormat="1" applyFill="1" applyBorder="1"/>
    <xf numFmtId="1" fontId="21" fillId="0" borderId="0" xfId="102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20" fillId="0" borderId="0" xfId="121" applyNumberFormat="1" applyFont="1" applyFill="1" applyBorder="1" applyAlignment="1" applyProtection="1">
      <alignment horizontal="right" vertical="center" wrapText="1"/>
    </xf>
    <xf numFmtId="0" fontId="0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wrapText="1"/>
    </xf>
    <xf numFmtId="0" fontId="19" fillId="0" borderId="0" xfId="1259" applyFont="1" applyFill="1" applyBorder="1" applyAlignment="1" applyProtection="1">
      <alignment horizontal="center" wrapText="1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Fill="1" applyAlignment="1">
      <alignment horizontal="center"/>
    </xf>
    <xf numFmtId="0" fontId="0" fillId="0" borderId="0" xfId="0"/>
    <xf numFmtId="0" fontId="19" fillId="0" borderId="0" xfId="121" applyFont="1" applyFill="1" applyBorder="1" applyAlignment="1" applyProtection="1">
      <alignment horizontal="center" vertical="center" wrapText="1"/>
    </xf>
    <xf numFmtId="0" fontId="0" fillId="0" borderId="0" xfId="0" applyFill="1" applyBorder="1"/>
    <xf numFmtId="2" fontId="0" fillId="0" borderId="0" xfId="0" applyNumberFormat="1" applyFill="1" applyBorder="1"/>
    <xf numFmtId="0" fontId="0" fillId="0" borderId="0" xfId="0"/>
    <xf numFmtId="0" fontId="19" fillId="0" borderId="0" xfId="121" applyFont="1" applyFill="1" applyBorder="1" applyAlignment="1" applyProtection="1">
      <alignment horizontal="center" vertical="center" wrapText="1"/>
    </xf>
    <xf numFmtId="0" fontId="0" fillId="0" borderId="0" xfId="0" applyBorder="1"/>
    <xf numFmtId="2" fontId="0" fillId="0" borderId="0" xfId="0" applyNumberFormat="1"/>
    <xf numFmtId="0" fontId="0" fillId="0" borderId="0" xfId="0" applyFill="1" applyBorder="1"/>
    <xf numFmtId="0" fontId="49" fillId="0" borderId="0" xfId="42" applyFont="1" applyFill="1" applyBorder="1" applyAlignment="1" applyProtection="1">
      <alignment horizontal="center" vertical="center" wrapText="1"/>
    </xf>
    <xf numFmtId="0" fontId="49" fillId="0" borderId="0" xfId="121" applyFont="1" applyFill="1" applyBorder="1" applyAlignment="1" applyProtection="1">
      <alignment horizontal="center" vertical="center" wrapText="1"/>
    </xf>
    <xf numFmtId="0" fontId="38" fillId="0" borderId="0" xfId="0" applyFont="1" applyFill="1" applyBorder="1"/>
    <xf numFmtId="0" fontId="43" fillId="0" borderId="0" xfId="121" applyFont="1" applyFill="1" applyBorder="1" applyAlignment="1" applyProtection="1">
      <alignment horizontal="center" vertical="center" wrapText="1"/>
    </xf>
    <xf numFmtId="0" fontId="43" fillId="0" borderId="0" xfId="121" applyNumberFormat="1" applyFont="1" applyFill="1" applyBorder="1" applyAlignment="1" applyProtection="1">
      <alignment horizontal="center" vertical="center" wrapText="1"/>
    </xf>
    <xf numFmtId="0" fontId="43" fillId="0" borderId="0" xfId="42" applyNumberFormat="1" applyFont="1" applyFill="1" applyBorder="1" applyAlignment="1" applyProtection="1">
      <alignment horizontal="center" vertical="center" wrapText="1"/>
    </xf>
    <xf numFmtId="0" fontId="43" fillId="0" borderId="0" xfId="42" applyFont="1" applyFill="1" applyBorder="1" applyAlignment="1" applyProtection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2" fontId="38" fillId="0" borderId="0" xfId="0" applyNumberFormat="1" applyFont="1" applyFill="1"/>
    <xf numFmtId="0" fontId="38" fillId="0" borderId="0" xfId="0" applyFont="1" applyFill="1"/>
    <xf numFmtId="0" fontId="40" fillId="0" borderId="0" xfId="121" applyFont="1" applyFill="1" applyBorder="1" applyAlignment="1">
      <alignment horizontal="center"/>
    </xf>
    <xf numFmtId="0" fontId="49" fillId="0" borderId="0" xfId="0" applyFont="1" applyFill="1" applyBorder="1" applyAlignment="1">
      <alignment horizontal="center" vertical="center" wrapText="1"/>
    </xf>
    <xf numFmtId="0" fontId="49" fillId="0" borderId="0" xfId="42" applyFont="1" applyFill="1" applyBorder="1" applyAlignment="1" applyProtection="1">
      <alignment horizontal="center" wrapText="1"/>
    </xf>
    <xf numFmtId="2" fontId="38" fillId="0" borderId="0" xfId="0" applyNumberFormat="1" applyFont="1" applyFill="1" applyAlignment="1">
      <alignment horizontal="center"/>
    </xf>
  </cellXfs>
  <cellStyles count="1260">
    <cellStyle name="20% - Accent1" xfId="19" builtinId="30" customBuiltin="1"/>
    <cellStyle name="20% - Accent1 10" xfId="124" xr:uid="{00000000-0005-0000-0000-000001000000}"/>
    <cellStyle name="20% - Accent1 11" xfId="125" xr:uid="{00000000-0005-0000-0000-000002000000}"/>
    <cellStyle name="20% - Accent1 12" xfId="126" xr:uid="{00000000-0005-0000-0000-000003000000}"/>
    <cellStyle name="20% - Accent1 13" xfId="127" xr:uid="{00000000-0005-0000-0000-000004000000}"/>
    <cellStyle name="20% - Accent1 14" xfId="128" xr:uid="{00000000-0005-0000-0000-000005000000}"/>
    <cellStyle name="20% - Accent1 15" xfId="129" xr:uid="{00000000-0005-0000-0000-000006000000}"/>
    <cellStyle name="20% - Accent1 16" xfId="130" xr:uid="{00000000-0005-0000-0000-000007000000}"/>
    <cellStyle name="20% - Accent1 17" xfId="131" xr:uid="{00000000-0005-0000-0000-000008000000}"/>
    <cellStyle name="20% - Accent1 18" xfId="132" xr:uid="{00000000-0005-0000-0000-000009000000}"/>
    <cellStyle name="20% - Accent1 19" xfId="133" xr:uid="{00000000-0005-0000-0000-00000A000000}"/>
    <cellStyle name="20% - Accent1 2" xfId="59" xr:uid="{00000000-0005-0000-0000-00000B000000}"/>
    <cellStyle name="20% - Accent1 20" xfId="134" xr:uid="{00000000-0005-0000-0000-00000C000000}"/>
    <cellStyle name="20% - Accent1 21" xfId="135" xr:uid="{00000000-0005-0000-0000-00000D000000}"/>
    <cellStyle name="20% - Accent1 22" xfId="136" xr:uid="{00000000-0005-0000-0000-00000E000000}"/>
    <cellStyle name="20% - Accent1 23" xfId="137" xr:uid="{00000000-0005-0000-0000-00000F000000}"/>
    <cellStyle name="20% - Accent1 24" xfId="138" xr:uid="{00000000-0005-0000-0000-000010000000}"/>
    <cellStyle name="20% - Accent1 25" xfId="139" xr:uid="{00000000-0005-0000-0000-000011000000}"/>
    <cellStyle name="20% - Accent1 26" xfId="140" xr:uid="{00000000-0005-0000-0000-000012000000}"/>
    <cellStyle name="20% - Accent1 27" xfId="141" xr:uid="{00000000-0005-0000-0000-000013000000}"/>
    <cellStyle name="20% - Accent1 28" xfId="142" xr:uid="{00000000-0005-0000-0000-000014000000}"/>
    <cellStyle name="20% - Accent1 29" xfId="143" xr:uid="{00000000-0005-0000-0000-000015000000}"/>
    <cellStyle name="20% - Accent1 3" xfId="144" xr:uid="{00000000-0005-0000-0000-000016000000}"/>
    <cellStyle name="20% - Accent1 30" xfId="145" xr:uid="{00000000-0005-0000-0000-000017000000}"/>
    <cellStyle name="20% - Accent1 4" xfId="146" xr:uid="{00000000-0005-0000-0000-000018000000}"/>
    <cellStyle name="20% - Accent1 5" xfId="147" xr:uid="{00000000-0005-0000-0000-000019000000}"/>
    <cellStyle name="20% - Accent1 6" xfId="148" xr:uid="{00000000-0005-0000-0000-00001A000000}"/>
    <cellStyle name="20% - Accent1 7" xfId="149" xr:uid="{00000000-0005-0000-0000-00001B000000}"/>
    <cellStyle name="20% - Accent1 8" xfId="150" xr:uid="{00000000-0005-0000-0000-00001C000000}"/>
    <cellStyle name="20% - Accent1 9" xfId="151" xr:uid="{00000000-0005-0000-0000-00001D000000}"/>
    <cellStyle name="20% - Accent2" xfId="23" builtinId="34" customBuiltin="1"/>
    <cellStyle name="20% - Accent2 10" xfId="152" xr:uid="{00000000-0005-0000-0000-00001F000000}"/>
    <cellStyle name="20% - Accent2 11" xfId="153" xr:uid="{00000000-0005-0000-0000-000020000000}"/>
    <cellStyle name="20% - Accent2 12" xfId="154" xr:uid="{00000000-0005-0000-0000-000021000000}"/>
    <cellStyle name="20% - Accent2 13" xfId="155" xr:uid="{00000000-0005-0000-0000-000022000000}"/>
    <cellStyle name="20% - Accent2 14" xfId="156" xr:uid="{00000000-0005-0000-0000-000023000000}"/>
    <cellStyle name="20% - Accent2 15" xfId="157" xr:uid="{00000000-0005-0000-0000-000024000000}"/>
    <cellStyle name="20% - Accent2 16" xfId="158" xr:uid="{00000000-0005-0000-0000-000025000000}"/>
    <cellStyle name="20% - Accent2 17" xfId="159" xr:uid="{00000000-0005-0000-0000-000026000000}"/>
    <cellStyle name="20% - Accent2 18" xfId="160" xr:uid="{00000000-0005-0000-0000-000027000000}"/>
    <cellStyle name="20% - Accent2 19" xfId="161" xr:uid="{00000000-0005-0000-0000-000028000000}"/>
    <cellStyle name="20% - Accent2 2" xfId="60" xr:uid="{00000000-0005-0000-0000-000029000000}"/>
    <cellStyle name="20% - Accent2 20" xfId="162" xr:uid="{00000000-0005-0000-0000-00002A000000}"/>
    <cellStyle name="20% - Accent2 21" xfId="163" xr:uid="{00000000-0005-0000-0000-00002B000000}"/>
    <cellStyle name="20% - Accent2 22" xfId="164" xr:uid="{00000000-0005-0000-0000-00002C000000}"/>
    <cellStyle name="20% - Accent2 23" xfId="165" xr:uid="{00000000-0005-0000-0000-00002D000000}"/>
    <cellStyle name="20% - Accent2 24" xfId="166" xr:uid="{00000000-0005-0000-0000-00002E000000}"/>
    <cellStyle name="20% - Accent2 25" xfId="167" xr:uid="{00000000-0005-0000-0000-00002F000000}"/>
    <cellStyle name="20% - Accent2 26" xfId="168" xr:uid="{00000000-0005-0000-0000-000030000000}"/>
    <cellStyle name="20% - Accent2 27" xfId="169" xr:uid="{00000000-0005-0000-0000-000031000000}"/>
    <cellStyle name="20% - Accent2 28" xfId="170" xr:uid="{00000000-0005-0000-0000-000032000000}"/>
    <cellStyle name="20% - Accent2 29" xfId="171" xr:uid="{00000000-0005-0000-0000-000033000000}"/>
    <cellStyle name="20% - Accent2 3" xfId="172" xr:uid="{00000000-0005-0000-0000-000034000000}"/>
    <cellStyle name="20% - Accent2 30" xfId="173" xr:uid="{00000000-0005-0000-0000-000035000000}"/>
    <cellStyle name="20% - Accent2 4" xfId="174" xr:uid="{00000000-0005-0000-0000-000036000000}"/>
    <cellStyle name="20% - Accent2 5" xfId="175" xr:uid="{00000000-0005-0000-0000-000037000000}"/>
    <cellStyle name="20% - Accent2 6" xfId="176" xr:uid="{00000000-0005-0000-0000-000038000000}"/>
    <cellStyle name="20% - Accent2 7" xfId="177" xr:uid="{00000000-0005-0000-0000-000039000000}"/>
    <cellStyle name="20% - Accent2 8" xfId="178" xr:uid="{00000000-0005-0000-0000-00003A000000}"/>
    <cellStyle name="20% - Accent2 9" xfId="179" xr:uid="{00000000-0005-0000-0000-00003B000000}"/>
    <cellStyle name="20% - Accent3" xfId="27" builtinId="38" customBuiltin="1"/>
    <cellStyle name="20% - Accent3 10" xfId="180" xr:uid="{00000000-0005-0000-0000-00003D000000}"/>
    <cellStyle name="20% - Accent3 11" xfId="181" xr:uid="{00000000-0005-0000-0000-00003E000000}"/>
    <cellStyle name="20% - Accent3 12" xfId="182" xr:uid="{00000000-0005-0000-0000-00003F000000}"/>
    <cellStyle name="20% - Accent3 13" xfId="183" xr:uid="{00000000-0005-0000-0000-000040000000}"/>
    <cellStyle name="20% - Accent3 14" xfId="184" xr:uid="{00000000-0005-0000-0000-000041000000}"/>
    <cellStyle name="20% - Accent3 15" xfId="185" xr:uid="{00000000-0005-0000-0000-000042000000}"/>
    <cellStyle name="20% - Accent3 16" xfId="186" xr:uid="{00000000-0005-0000-0000-000043000000}"/>
    <cellStyle name="20% - Accent3 17" xfId="187" xr:uid="{00000000-0005-0000-0000-000044000000}"/>
    <cellStyle name="20% - Accent3 18" xfId="188" xr:uid="{00000000-0005-0000-0000-000045000000}"/>
    <cellStyle name="20% - Accent3 19" xfId="189" xr:uid="{00000000-0005-0000-0000-000046000000}"/>
    <cellStyle name="20% - Accent3 2" xfId="58" xr:uid="{00000000-0005-0000-0000-000047000000}"/>
    <cellStyle name="20% - Accent3 20" xfId="190" xr:uid="{00000000-0005-0000-0000-000048000000}"/>
    <cellStyle name="20% - Accent3 21" xfId="191" xr:uid="{00000000-0005-0000-0000-000049000000}"/>
    <cellStyle name="20% - Accent3 22" xfId="192" xr:uid="{00000000-0005-0000-0000-00004A000000}"/>
    <cellStyle name="20% - Accent3 23" xfId="193" xr:uid="{00000000-0005-0000-0000-00004B000000}"/>
    <cellStyle name="20% - Accent3 24" xfId="194" xr:uid="{00000000-0005-0000-0000-00004C000000}"/>
    <cellStyle name="20% - Accent3 25" xfId="195" xr:uid="{00000000-0005-0000-0000-00004D000000}"/>
    <cellStyle name="20% - Accent3 26" xfId="196" xr:uid="{00000000-0005-0000-0000-00004E000000}"/>
    <cellStyle name="20% - Accent3 27" xfId="197" xr:uid="{00000000-0005-0000-0000-00004F000000}"/>
    <cellStyle name="20% - Accent3 28" xfId="198" xr:uid="{00000000-0005-0000-0000-000050000000}"/>
    <cellStyle name="20% - Accent3 29" xfId="199" xr:uid="{00000000-0005-0000-0000-000051000000}"/>
    <cellStyle name="20% - Accent3 3" xfId="200" xr:uid="{00000000-0005-0000-0000-000052000000}"/>
    <cellStyle name="20% - Accent3 30" xfId="201" xr:uid="{00000000-0005-0000-0000-000053000000}"/>
    <cellStyle name="20% - Accent3 4" xfId="202" xr:uid="{00000000-0005-0000-0000-000054000000}"/>
    <cellStyle name="20% - Accent3 5" xfId="203" xr:uid="{00000000-0005-0000-0000-000055000000}"/>
    <cellStyle name="20% - Accent3 6" xfId="204" xr:uid="{00000000-0005-0000-0000-000056000000}"/>
    <cellStyle name="20% - Accent3 7" xfId="205" xr:uid="{00000000-0005-0000-0000-000057000000}"/>
    <cellStyle name="20% - Accent3 8" xfId="206" xr:uid="{00000000-0005-0000-0000-000058000000}"/>
    <cellStyle name="20% - Accent3 9" xfId="207" xr:uid="{00000000-0005-0000-0000-000059000000}"/>
    <cellStyle name="20% - Accent4" xfId="31" builtinId="42" customBuiltin="1"/>
    <cellStyle name="20% - Accent4 10" xfId="208" xr:uid="{00000000-0005-0000-0000-00005B000000}"/>
    <cellStyle name="20% - Accent4 11" xfId="209" xr:uid="{00000000-0005-0000-0000-00005C000000}"/>
    <cellStyle name="20% - Accent4 12" xfId="210" xr:uid="{00000000-0005-0000-0000-00005D000000}"/>
    <cellStyle name="20% - Accent4 13" xfId="211" xr:uid="{00000000-0005-0000-0000-00005E000000}"/>
    <cellStyle name="20% - Accent4 14" xfId="212" xr:uid="{00000000-0005-0000-0000-00005F000000}"/>
    <cellStyle name="20% - Accent4 15" xfId="213" xr:uid="{00000000-0005-0000-0000-000060000000}"/>
    <cellStyle name="20% - Accent4 16" xfId="214" xr:uid="{00000000-0005-0000-0000-000061000000}"/>
    <cellStyle name="20% - Accent4 17" xfId="215" xr:uid="{00000000-0005-0000-0000-000062000000}"/>
    <cellStyle name="20% - Accent4 18" xfId="216" xr:uid="{00000000-0005-0000-0000-000063000000}"/>
    <cellStyle name="20% - Accent4 19" xfId="217" xr:uid="{00000000-0005-0000-0000-000064000000}"/>
    <cellStyle name="20% - Accent4 2" xfId="57" xr:uid="{00000000-0005-0000-0000-000065000000}"/>
    <cellStyle name="20% - Accent4 20" xfId="218" xr:uid="{00000000-0005-0000-0000-000066000000}"/>
    <cellStyle name="20% - Accent4 21" xfId="219" xr:uid="{00000000-0005-0000-0000-000067000000}"/>
    <cellStyle name="20% - Accent4 22" xfId="220" xr:uid="{00000000-0005-0000-0000-000068000000}"/>
    <cellStyle name="20% - Accent4 23" xfId="221" xr:uid="{00000000-0005-0000-0000-000069000000}"/>
    <cellStyle name="20% - Accent4 24" xfId="222" xr:uid="{00000000-0005-0000-0000-00006A000000}"/>
    <cellStyle name="20% - Accent4 25" xfId="223" xr:uid="{00000000-0005-0000-0000-00006B000000}"/>
    <cellStyle name="20% - Accent4 26" xfId="224" xr:uid="{00000000-0005-0000-0000-00006C000000}"/>
    <cellStyle name="20% - Accent4 27" xfId="225" xr:uid="{00000000-0005-0000-0000-00006D000000}"/>
    <cellStyle name="20% - Accent4 28" xfId="226" xr:uid="{00000000-0005-0000-0000-00006E000000}"/>
    <cellStyle name="20% - Accent4 29" xfId="227" xr:uid="{00000000-0005-0000-0000-00006F000000}"/>
    <cellStyle name="20% - Accent4 3" xfId="228" xr:uid="{00000000-0005-0000-0000-000070000000}"/>
    <cellStyle name="20% - Accent4 30" xfId="229" xr:uid="{00000000-0005-0000-0000-000071000000}"/>
    <cellStyle name="20% - Accent4 4" xfId="230" xr:uid="{00000000-0005-0000-0000-000072000000}"/>
    <cellStyle name="20% - Accent4 5" xfId="231" xr:uid="{00000000-0005-0000-0000-000073000000}"/>
    <cellStyle name="20% - Accent4 6" xfId="232" xr:uid="{00000000-0005-0000-0000-000074000000}"/>
    <cellStyle name="20% - Accent4 7" xfId="233" xr:uid="{00000000-0005-0000-0000-000075000000}"/>
    <cellStyle name="20% - Accent4 8" xfId="234" xr:uid="{00000000-0005-0000-0000-000076000000}"/>
    <cellStyle name="20% - Accent4 9" xfId="235" xr:uid="{00000000-0005-0000-0000-000077000000}"/>
    <cellStyle name="20% - Accent5" xfId="35" builtinId="46" customBuiltin="1"/>
    <cellStyle name="20% - Accent5 10" xfId="236" xr:uid="{00000000-0005-0000-0000-000079000000}"/>
    <cellStyle name="20% - Accent5 11" xfId="237" xr:uid="{00000000-0005-0000-0000-00007A000000}"/>
    <cellStyle name="20% - Accent5 12" xfId="238" xr:uid="{00000000-0005-0000-0000-00007B000000}"/>
    <cellStyle name="20% - Accent5 13" xfId="239" xr:uid="{00000000-0005-0000-0000-00007C000000}"/>
    <cellStyle name="20% - Accent5 14" xfId="240" xr:uid="{00000000-0005-0000-0000-00007D000000}"/>
    <cellStyle name="20% - Accent5 15" xfId="241" xr:uid="{00000000-0005-0000-0000-00007E000000}"/>
    <cellStyle name="20% - Accent5 16" xfId="242" xr:uid="{00000000-0005-0000-0000-00007F000000}"/>
    <cellStyle name="20% - Accent5 17" xfId="243" xr:uid="{00000000-0005-0000-0000-000080000000}"/>
    <cellStyle name="20% - Accent5 18" xfId="244" xr:uid="{00000000-0005-0000-0000-000081000000}"/>
    <cellStyle name="20% - Accent5 19" xfId="245" xr:uid="{00000000-0005-0000-0000-000082000000}"/>
    <cellStyle name="20% - Accent5 2" xfId="56" xr:uid="{00000000-0005-0000-0000-000083000000}"/>
    <cellStyle name="20% - Accent5 20" xfId="246" xr:uid="{00000000-0005-0000-0000-000084000000}"/>
    <cellStyle name="20% - Accent5 21" xfId="247" xr:uid="{00000000-0005-0000-0000-000085000000}"/>
    <cellStyle name="20% - Accent5 22" xfId="248" xr:uid="{00000000-0005-0000-0000-000086000000}"/>
    <cellStyle name="20% - Accent5 23" xfId="249" xr:uid="{00000000-0005-0000-0000-000087000000}"/>
    <cellStyle name="20% - Accent5 24" xfId="250" xr:uid="{00000000-0005-0000-0000-000088000000}"/>
    <cellStyle name="20% - Accent5 25" xfId="251" xr:uid="{00000000-0005-0000-0000-000089000000}"/>
    <cellStyle name="20% - Accent5 26" xfId="252" xr:uid="{00000000-0005-0000-0000-00008A000000}"/>
    <cellStyle name="20% - Accent5 27" xfId="253" xr:uid="{00000000-0005-0000-0000-00008B000000}"/>
    <cellStyle name="20% - Accent5 28" xfId="254" xr:uid="{00000000-0005-0000-0000-00008C000000}"/>
    <cellStyle name="20% - Accent5 29" xfId="255" xr:uid="{00000000-0005-0000-0000-00008D000000}"/>
    <cellStyle name="20% - Accent5 3" xfId="256" xr:uid="{00000000-0005-0000-0000-00008E000000}"/>
    <cellStyle name="20% - Accent5 30" xfId="257" xr:uid="{00000000-0005-0000-0000-00008F000000}"/>
    <cellStyle name="20% - Accent5 4" xfId="258" xr:uid="{00000000-0005-0000-0000-000090000000}"/>
    <cellStyle name="20% - Accent5 5" xfId="259" xr:uid="{00000000-0005-0000-0000-000091000000}"/>
    <cellStyle name="20% - Accent5 6" xfId="260" xr:uid="{00000000-0005-0000-0000-000092000000}"/>
    <cellStyle name="20% - Accent5 7" xfId="261" xr:uid="{00000000-0005-0000-0000-000093000000}"/>
    <cellStyle name="20% - Accent5 8" xfId="262" xr:uid="{00000000-0005-0000-0000-000094000000}"/>
    <cellStyle name="20% - Accent5 9" xfId="263" xr:uid="{00000000-0005-0000-0000-000095000000}"/>
    <cellStyle name="20% - Accent6" xfId="39" builtinId="50" customBuiltin="1"/>
    <cellStyle name="20% - Accent6 10" xfId="264" xr:uid="{00000000-0005-0000-0000-000097000000}"/>
    <cellStyle name="20% - Accent6 11" xfId="265" xr:uid="{00000000-0005-0000-0000-000098000000}"/>
    <cellStyle name="20% - Accent6 12" xfId="266" xr:uid="{00000000-0005-0000-0000-000099000000}"/>
    <cellStyle name="20% - Accent6 13" xfId="267" xr:uid="{00000000-0005-0000-0000-00009A000000}"/>
    <cellStyle name="20% - Accent6 14" xfId="268" xr:uid="{00000000-0005-0000-0000-00009B000000}"/>
    <cellStyle name="20% - Accent6 15" xfId="269" xr:uid="{00000000-0005-0000-0000-00009C000000}"/>
    <cellStyle name="20% - Accent6 16" xfId="270" xr:uid="{00000000-0005-0000-0000-00009D000000}"/>
    <cellStyle name="20% - Accent6 17" xfId="271" xr:uid="{00000000-0005-0000-0000-00009E000000}"/>
    <cellStyle name="20% - Accent6 18" xfId="272" xr:uid="{00000000-0005-0000-0000-00009F000000}"/>
    <cellStyle name="20% - Accent6 19" xfId="273" xr:uid="{00000000-0005-0000-0000-0000A0000000}"/>
    <cellStyle name="20% - Accent6 2" xfId="55" xr:uid="{00000000-0005-0000-0000-0000A1000000}"/>
    <cellStyle name="20% - Accent6 20" xfId="274" xr:uid="{00000000-0005-0000-0000-0000A2000000}"/>
    <cellStyle name="20% - Accent6 21" xfId="275" xr:uid="{00000000-0005-0000-0000-0000A3000000}"/>
    <cellStyle name="20% - Accent6 22" xfId="276" xr:uid="{00000000-0005-0000-0000-0000A4000000}"/>
    <cellStyle name="20% - Accent6 23" xfId="277" xr:uid="{00000000-0005-0000-0000-0000A5000000}"/>
    <cellStyle name="20% - Accent6 24" xfId="278" xr:uid="{00000000-0005-0000-0000-0000A6000000}"/>
    <cellStyle name="20% - Accent6 25" xfId="279" xr:uid="{00000000-0005-0000-0000-0000A7000000}"/>
    <cellStyle name="20% - Accent6 26" xfId="280" xr:uid="{00000000-0005-0000-0000-0000A8000000}"/>
    <cellStyle name="20% - Accent6 27" xfId="281" xr:uid="{00000000-0005-0000-0000-0000A9000000}"/>
    <cellStyle name="20% - Accent6 28" xfId="282" xr:uid="{00000000-0005-0000-0000-0000AA000000}"/>
    <cellStyle name="20% - Accent6 29" xfId="283" xr:uid="{00000000-0005-0000-0000-0000AB000000}"/>
    <cellStyle name="20% - Accent6 3" xfId="284" xr:uid="{00000000-0005-0000-0000-0000AC000000}"/>
    <cellStyle name="20% - Accent6 30" xfId="285" xr:uid="{00000000-0005-0000-0000-0000AD000000}"/>
    <cellStyle name="20% - Accent6 4" xfId="286" xr:uid="{00000000-0005-0000-0000-0000AE000000}"/>
    <cellStyle name="20% - Accent6 5" xfId="287" xr:uid="{00000000-0005-0000-0000-0000AF000000}"/>
    <cellStyle name="20% - Accent6 6" xfId="288" xr:uid="{00000000-0005-0000-0000-0000B0000000}"/>
    <cellStyle name="20% - Accent6 7" xfId="289" xr:uid="{00000000-0005-0000-0000-0000B1000000}"/>
    <cellStyle name="20% - Accent6 8" xfId="290" xr:uid="{00000000-0005-0000-0000-0000B2000000}"/>
    <cellStyle name="20% - Accent6 9" xfId="291" xr:uid="{00000000-0005-0000-0000-0000B3000000}"/>
    <cellStyle name="40% - Accent1" xfId="20" builtinId="31" customBuiltin="1"/>
    <cellStyle name="40% - Accent1 10" xfId="292" xr:uid="{00000000-0005-0000-0000-0000B5000000}"/>
    <cellStyle name="40% - Accent1 11" xfId="293" xr:uid="{00000000-0005-0000-0000-0000B6000000}"/>
    <cellStyle name="40% - Accent1 12" xfId="294" xr:uid="{00000000-0005-0000-0000-0000B7000000}"/>
    <cellStyle name="40% - Accent1 13" xfId="295" xr:uid="{00000000-0005-0000-0000-0000B8000000}"/>
    <cellStyle name="40% - Accent1 14" xfId="296" xr:uid="{00000000-0005-0000-0000-0000B9000000}"/>
    <cellStyle name="40% - Accent1 15" xfId="297" xr:uid="{00000000-0005-0000-0000-0000BA000000}"/>
    <cellStyle name="40% - Accent1 16" xfId="298" xr:uid="{00000000-0005-0000-0000-0000BB000000}"/>
    <cellStyle name="40% - Accent1 17" xfId="299" xr:uid="{00000000-0005-0000-0000-0000BC000000}"/>
    <cellStyle name="40% - Accent1 18" xfId="300" xr:uid="{00000000-0005-0000-0000-0000BD000000}"/>
    <cellStyle name="40% - Accent1 19" xfId="301" xr:uid="{00000000-0005-0000-0000-0000BE000000}"/>
    <cellStyle name="40% - Accent1 2" xfId="53" xr:uid="{00000000-0005-0000-0000-0000BF000000}"/>
    <cellStyle name="40% - Accent1 20" xfId="302" xr:uid="{00000000-0005-0000-0000-0000C0000000}"/>
    <cellStyle name="40% - Accent1 21" xfId="303" xr:uid="{00000000-0005-0000-0000-0000C1000000}"/>
    <cellStyle name="40% - Accent1 22" xfId="304" xr:uid="{00000000-0005-0000-0000-0000C2000000}"/>
    <cellStyle name="40% - Accent1 23" xfId="305" xr:uid="{00000000-0005-0000-0000-0000C3000000}"/>
    <cellStyle name="40% - Accent1 24" xfId="306" xr:uid="{00000000-0005-0000-0000-0000C4000000}"/>
    <cellStyle name="40% - Accent1 25" xfId="307" xr:uid="{00000000-0005-0000-0000-0000C5000000}"/>
    <cellStyle name="40% - Accent1 26" xfId="308" xr:uid="{00000000-0005-0000-0000-0000C6000000}"/>
    <cellStyle name="40% - Accent1 27" xfId="309" xr:uid="{00000000-0005-0000-0000-0000C7000000}"/>
    <cellStyle name="40% - Accent1 28" xfId="310" xr:uid="{00000000-0005-0000-0000-0000C8000000}"/>
    <cellStyle name="40% - Accent1 29" xfId="311" xr:uid="{00000000-0005-0000-0000-0000C9000000}"/>
    <cellStyle name="40% - Accent1 3" xfId="312" xr:uid="{00000000-0005-0000-0000-0000CA000000}"/>
    <cellStyle name="40% - Accent1 30" xfId="313" xr:uid="{00000000-0005-0000-0000-0000CB000000}"/>
    <cellStyle name="40% - Accent1 4" xfId="314" xr:uid="{00000000-0005-0000-0000-0000CC000000}"/>
    <cellStyle name="40% - Accent1 5" xfId="315" xr:uid="{00000000-0005-0000-0000-0000CD000000}"/>
    <cellStyle name="40% - Accent1 6" xfId="316" xr:uid="{00000000-0005-0000-0000-0000CE000000}"/>
    <cellStyle name="40% - Accent1 7" xfId="317" xr:uid="{00000000-0005-0000-0000-0000CF000000}"/>
    <cellStyle name="40% - Accent1 8" xfId="318" xr:uid="{00000000-0005-0000-0000-0000D0000000}"/>
    <cellStyle name="40% - Accent1 9" xfId="319" xr:uid="{00000000-0005-0000-0000-0000D1000000}"/>
    <cellStyle name="40% - Accent2" xfId="24" builtinId="35" customBuiltin="1"/>
    <cellStyle name="40% - Accent2 10" xfId="320" xr:uid="{00000000-0005-0000-0000-0000D3000000}"/>
    <cellStyle name="40% - Accent2 11" xfId="321" xr:uid="{00000000-0005-0000-0000-0000D4000000}"/>
    <cellStyle name="40% - Accent2 12" xfId="322" xr:uid="{00000000-0005-0000-0000-0000D5000000}"/>
    <cellStyle name="40% - Accent2 13" xfId="323" xr:uid="{00000000-0005-0000-0000-0000D6000000}"/>
    <cellStyle name="40% - Accent2 14" xfId="324" xr:uid="{00000000-0005-0000-0000-0000D7000000}"/>
    <cellStyle name="40% - Accent2 15" xfId="325" xr:uid="{00000000-0005-0000-0000-0000D8000000}"/>
    <cellStyle name="40% - Accent2 16" xfId="326" xr:uid="{00000000-0005-0000-0000-0000D9000000}"/>
    <cellStyle name="40% - Accent2 17" xfId="327" xr:uid="{00000000-0005-0000-0000-0000DA000000}"/>
    <cellStyle name="40% - Accent2 18" xfId="328" xr:uid="{00000000-0005-0000-0000-0000DB000000}"/>
    <cellStyle name="40% - Accent2 19" xfId="329" xr:uid="{00000000-0005-0000-0000-0000DC000000}"/>
    <cellStyle name="40% - Accent2 2" xfId="54" xr:uid="{00000000-0005-0000-0000-0000DD000000}"/>
    <cellStyle name="40% - Accent2 20" xfId="330" xr:uid="{00000000-0005-0000-0000-0000DE000000}"/>
    <cellStyle name="40% - Accent2 21" xfId="331" xr:uid="{00000000-0005-0000-0000-0000DF000000}"/>
    <cellStyle name="40% - Accent2 22" xfId="332" xr:uid="{00000000-0005-0000-0000-0000E0000000}"/>
    <cellStyle name="40% - Accent2 23" xfId="333" xr:uid="{00000000-0005-0000-0000-0000E1000000}"/>
    <cellStyle name="40% - Accent2 24" xfId="334" xr:uid="{00000000-0005-0000-0000-0000E2000000}"/>
    <cellStyle name="40% - Accent2 25" xfId="335" xr:uid="{00000000-0005-0000-0000-0000E3000000}"/>
    <cellStyle name="40% - Accent2 26" xfId="336" xr:uid="{00000000-0005-0000-0000-0000E4000000}"/>
    <cellStyle name="40% - Accent2 27" xfId="337" xr:uid="{00000000-0005-0000-0000-0000E5000000}"/>
    <cellStyle name="40% - Accent2 28" xfId="338" xr:uid="{00000000-0005-0000-0000-0000E6000000}"/>
    <cellStyle name="40% - Accent2 29" xfId="339" xr:uid="{00000000-0005-0000-0000-0000E7000000}"/>
    <cellStyle name="40% - Accent2 3" xfId="340" xr:uid="{00000000-0005-0000-0000-0000E8000000}"/>
    <cellStyle name="40% - Accent2 30" xfId="341" xr:uid="{00000000-0005-0000-0000-0000E9000000}"/>
    <cellStyle name="40% - Accent2 4" xfId="342" xr:uid="{00000000-0005-0000-0000-0000EA000000}"/>
    <cellStyle name="40% - Accent2 5" xfId="343" xr:uid="{00000000-0005-0000-0000-0000EB000000}"/>
    <cellStyle name="40% - Accent2 6" xfId="344" xr:uid="{00000000-0005-0000-0000-0000EC000000}"/>
    <cellStyle name="40% - Accent2 7" xfId="345" xr:uid="{00000000-0005-0000-0000-0000ED000000}"/>
    <cellStyle name="40% - Accent2 8" xfId="346" xr:uid="{00000000-0005-0000-0000-0000EE000000}"/>
    <cellStyle name="40% - Accent2 9" xfId="347" xr:uid="{00000000-0005-0000-0000-0000EF000000}"/>
    <cellStyle name="40% - Accent3" xfId="28" builtinId="39" customBuiltin="1"/>
    <cellStyle name="40% - Accent3 10" xfId="348" xr:uid="{00000000-0005-0000-0000-0000F1000000}"/>
    <cellStyle name="40% - Accent3 11" xfId="349" xr:uid="{00000000-0005-0000-0000-0000F2000000}"/>
    <cellStyle name="40% - Accent3 12" xfId="350" xr:uid="{00000000-0005-0000-0000-0000F3000000}"/>
    <cellStyle name="40% - Accent3 13" xfId="351" xr:uid="{00000000-0005-0000-0000-0000F4000000}"/>
    <cellStyle name="40% - Accent3 14" xfId="352" xr:uid="{00000000-0005-0000-0000-0000F5000000}"/>
    <cellStyle name="40% - Accent3 15" xfId="353" xr:uid="{00000000-0005-0000-0000-0000F6000000}"/>
    <cellStyle name="40% - Accent3 16" xfId="354" xr:uid="{00000000-0005-0000-0000-0000F7000000}"/>
    <cellStyle name="40% - Accent3 17" xfId="355" xr:uid="{00000000-0005-0000-0000-0000F8000000}"/>
    <cellStyle name="40% - Accent3 18" xfId="356" xr:uid="{00000000-0005-0000-0000-0000F9000000}"/>
    <cellStyle name="40% - Accent3 19" xfId="357" xr:uid="{00000000-0005-0000-0000-0000FA000000}"/>
    <cellStyle name="40% - Accent3 2" xfId="52" xr:uid="{00000000-0005-0000-0000-0000FB000000}"/>
    <cellStyle name="40% - Accent3 20" xfId="358" xr:uid="{00000000-0005-0000-0000-0000FC000000}"/>
    <cellStyle name="40% - Accent3 21" xfId="359" xr:uid="{00000000-0005-0000-0000-0000FD000000}"/>
    <cellStyle name="40% - Accent3 22" xfId="360" xr:uid="{00000000-0005-0000-0000-0000FE000000}"/>
    <cellStyle name="40% - Accent3 23" xfId="361" xr:uid="{00000000-0005-0000-0000-0000FF000000}"/>
    <cellStyle name="40% - Accent3 24" xfId="362" xr:uid="{00000000-0005-0000-0000-000000010000}"/>
    <cellStyle name="40% - Accent3 25" xfId="363" xr:uid="{00000000-0005-0000-0000-000001010000}"/>
    <cellStyle name="40% - Accent3 26" xfId="364" xr:uid="{00000000-0005-0000-0000-000002010000}"/>
    <cellStyle name="40% - Accent3 27" xfId="365" xr:uid="{00000000-0005-0000-0000-000003010000}"/>
    <cellStyle name="40% - Accent3 28" xfId="366" xr:uid="{00000000-0005-0000-0000-000004010000}"/>
    <cellStyle name="40% - Accent3 29" xfId="367" xr:uid="{00000000-0005-0000-0000-000005010000}"/>
    <cellStyle name="40% - Accent3 3" xfId="368" xr:uid="{00000000-0005-0000-0000-000006010000}"/>
    <cellStyle name="40% - Accent3 30" xfId="369" xr:uid="{00000000-0005-0000-0000-000007010000}"/>
    <cellStyle name="40% - Accent3 4" xfId="370" xr:uid="{00000000-0005-0000-0000-000008010000}"/>
    <cellStyle name="40% - Accent3 5" xfId="371" xr:uid="{00000000-0005-0000-0000-000009010000}"/>
    <cellStyle name="40% - Accent3 6" xfId="372" xr:uid="{00000000-0005-0000-0000-00000A010000}"/>
    <cellStyle name="40% - Accent3 7" xfId="373" xr:uid="{00000000-0005-0000-0000-00000B010000}"/>
    <cellStyle name="40% - Accent3 8" xfId="374" xr:uid="{00000000-0005-0000-0000-00000C010000}"/>
    <cellStyle name="40% - Accent3 9" xfId="375" xr:uid="{00000000-0005-0000-0000-00000D010000}"/>
    <cellStyle name="40% - Accent4" xfId="32" builtinId="43" customBuiltin="1"/>
    <cellStyle name="40% - Accent4 10" xfId="376" xr:uid="{00000000-0005-0000-0000-00000F010000}"/>
    <cellStyle name="40% - Accent4 11" xfId="377" xr:uid="{00000000-0005-0000-0000-000010010000}"/>
    <cellStyle name="40% - Accent4 12" xfId="378" xr:uid="{00000000-0005-0000-0000-000011010000}"/>
    <cellStyle name="40% - Accent4 13" xfId="379" xr:uid="{00000000-0005-0000-0000-000012010000}"/>
    <cellStyle name="40% - Accent4 14" xfId="380" xr:uid="{00000000-0005-0000-0000-000013010000}"/>
    <cellStyle name="40% - Accent4 15" xfId="381" xr:uid="{00000000-0005-0000-0000-000014010000}"/>
    <cellStyle name="40% - Accent4 16" xfId="382" xr:uid="{00000000-0005-0000-0000-000015010000}"/>
    <cellStyle name="40% - Accent4 17" xfId="383" xr:uid="{00000000-0005-0000-0000-000016010000}"/>
    <cellStyle name="40% - Accent4 18" xfId="384" xr:uid="{00000000-0005-0000-0000-000017010000}"/>
    <cellStyle name="40% - Accent4 19" xfId="385" xr:uid="{00000000-0005-0000-0000-000018010000}"/>
    <cellStyle name="40% - Accent4 2" xfId="61" xr:uid="{00000000-0005-0000-0000-000019010000}"/>
    <cellStyle name="40% - Accent4 20" xfId="386" xr:uid="{00000000-0005-0000-0000-00001A010000}"/>
    <cellStyle name="40% - Accent4 21" xfId="387" xr:uid="{00000000-0005-0000-0000-00001B010000}"/>
    <cellStyle name="40% - Accent4 22" xfId="388" xr:uid="{00000000-0005-0000-0000-00001C010000}"/>
    <cellStyle name="40% - Accent4 23" xfId="389" xr:uid="{00000000-0005-0000-0000-00001D010000}"/>
    <cellStyle name="40% - Accent4 24" xfId="390" xr:uid="{00000000-0005-0000-0000-00001E010000}"/>
    <cellStyle name="40% - Accent4 25" xfId="391" xr:uid="{00000000-0005-0000-0000-00001F010000}"/>
    <cellStyle name="40% - Accent4 26" xfId="392" xr:uid="{00000000-0005-0000-0000-000020010000}"/>
    <cellStyle name="40% - Accent4 27" xfId="393" xr:uid="{00000000-0005-0000-0000-000021010000}"/>
    <cellStyle name="40% - Accent4 28" xfId="394" xr:uid="{00000000-0005-0000-0000-000022010000}"/>
    <cellStyle name="40% - Accent4 29" xfId="395" xr:uid="{00000000-0005-0000-0000-000023010000}"/>
    <cellStyle name="40% - Accent4 3" xfId="396" xr:uid="{00000000-0005-0000-0000-000024010000}"/>
    <cellStyle name="40% - Accent4 30" xfId="397" xr:uid="{00000000-0005-0000-0000-000025010000}"/>
    <cellStyle name="40% - Accent4 4" xfId="398" xr:uid="{00000000-0005-0000-0000-000026010000}"/>
    <cellStyle name="40% - Accent4 5" xfId="399" xr:uid="{00000000-0005-0000-0000-000027010000}"/>
    <cellStyle name="40% - Accent4 6" xfId="400" xr:uid="{00000000-0005-0000-0000-000028010000}"/>
    <cellStyle name="40% - Accent4 7" xfId="401" xr:uid="{00000000-0005-0000-0000-000029010000}"/>
    <cellStyle name="40% - Accent4 8" xfId="402" xr:uid="{00000000-0005-0000-0000-00002A010000}"/>
    <cellStyle name="40% - Accent4 9" xfId="403" xr:uid="{00000000-0005-0000-0000-00002B010000}"/>
    <cellStyle name="40% - Accent5" xfId="36" builtinId="47" customBuiltin="1"/>
    <cellStyle name="40% - Accent5 10" xfId="404" xr:uid="{00000000-0005-0000-0000-00002D010000}"/>
    <cellStyle name="40% - Accent5 11" xfId="405" xr:uid="{00000000-0005-0000-0000-00002E010000}"/>
    <cellStyle name="40% - Accent5 12" xfId="406" xr:uid="{00000000-0005-0000-0000-00002F010000}"/>
    <cellStyle name="40% - Accent5 13" xfId="407" xr:uid="{00000000-0005-0000-0000-000030010000}"/>
    <cellStyle name="40% - Accent5 14" xfId="408" xr:uid="{00000000-0005-0000-0000-000031010000}"/>
    <cellStyle name="40% - Accent5 15" xfId="409" xr:uid="{00000000-0005-0000-0000-000032010000}"/>
    <cellStyle name="40% - Accent5 16" xfId="410" xr:uid="{00000000-0005-0000-0000-000033010000}"/>
    <cellStyle name="40% - Accent5 17" xfId="411" xr:uid="{00000000-0005-0000-0000-000034010000}"/>
    <cellStyle name="40% - Accent5 18" xfId="412" xr:uid="{00000000-0005-0000-0000-000035010000}"/>
    <cellStyle name="40% - Accent5 19" xfId="413" xr:uid="{00000000-0005-0000-0000-000036010000}"/>
    <cellStyle name="40% - Accent5 2" xfId="62" xr:uid="{00000000-0005-0000-0000-000037010000}"/>
    <cellStyle name="40% - Accent5 20" xfId="414" xr:uid="{00000000-0005-0000-0000-000038010000}"/>
    <cellStyle name="40% - Accent5 21" xfId="415" xr:uid="{00000000-0005-0000-0000-000039010000}"/>
    <cellStyle name="40% - Accent5 22" xfId="416" xr:uid="{00000000-0005-0000-0000-00003A010000}"/>
    <cellStyle name="40% - Accent5 23" xfId="417" xr:uid="{00000000-0005-0000-0000-00003B010000}"/>
    <cellStyle name="40% - Accent5 24" xfId="418" xr:uid="{00000000-0005-0000-0000-00003C010000}"/>
    <cellStyle name="40% - Accent5 25" xfId="419" xr:uid="{00000000-0005-0000-0000-00003D010000}"/>
    <cellStyle name="40% - Accent5 26" xfId="420" xr:uid="{00000000-0005-0000-0000-00003E010000}"/>
    <cellStyle name="40% - Accent5 27" xfId="421" xr:uid="{00000000-0005-0000-0000-00003F010000}"/>
    <cellStyle name="40% - Accent5 28" xfId="422" xr:uid="{00000000-0005-0000-0000-000040010000}"/>
    <cellStyle name="40% - Accent5 29" xfId="423" xr:uid="{00000000-0005-0000-0000-000041010000}"/>
    <cellStyle name="40% - Accent5 3" xfId="424" xr:uid="{00000000-0005-0000-0000-000042010000}"/>
    <cellStyle name="40% - Accent5 30" xfId="425" xr:uid="{00000000-0005-0000-0000-000043010000}"/>
    <cellStyle name="40% - Accent5 4" xfId="426" xr:uid="{00000000-0005-0000-0000-000044010000}"/>
    <cellStyle name="40% - Accent5 5" xfId="427" xr:uid="{00000000-0005-0000-0000-000045010000}"/>
    <cellStyle name="40% - Accent5 6" xfId="428" xr:uid="{00000000-0005-0000-0000-000046010000}"/>
    <cellStyle name="40% - Accent5 7" xfId="429" xr:uid="{00000000-0005-0000-0000-000047010000}"/>
    <cellStyle name="40% - Accent5 8" xfId="430" xr:uid="{00000000-0005-0000-0000-000048010000}"/>
    <cellStyle name="40% - Accent5 9" xfId="431" xr:uid="{00000000-0005-0000-0000-000049010000}"/>
    <cellStyle name="40% - Accent6" xfId="40" builtinId="51" customBuiltin="1"/>
    <cellStyle name="40% - Accent6 10" xfId="432" xr:uid="{00000000-0005-0000-0000-00004B010000}"/>
    <cellStyle name="40% - Accent6 11" xfId="433" xr:uid="{00000000-0005-0000-0000-00004C010000}"/>
    <cellStyle name="40% - Accent6 12" xfId="434" xr:uid="{00000000-0005-0000-0000-00004D010000}"/>
    <cellStyle name="40% - Accent6 13" xfId="435" xr:uid="{00000000-0005-0000-0000-00004E010000}"/>
    <cellStyle name="40% - Accent6 14" xfId="436" xr:uid="{00000000-0005-0000-0000-00004F010000}"/>
    <cellStyle name="40% - Accent6 15" xfId="437" xr:uid="{00000000-0005-0000-0000-000050010000}"/>
    <cellStyle name="40% - Accent6 16" xfId="438" xr:uid="{00000000-0005-0000-0000-000051010000}"/>
    <cellStyle name="40% - Accent6 17" xfId="439" xr:uid="{00000000-0005-0000-0000-000052010000}"/>
    <cellStyle name="40% - Accent6 18" xfId="440" xr:uid="{00000000-0005-0000-0000-000053010000}"/>
    <cellStyle name="40% - Accent6 19" xfId="441" xr:uid="{00000000-0005-0000-0000-000054010000}"/>
    <cellStyle name="40% - Accent6 2" xfId="63" xr:uid="{00000000-0005-0000-0000-000055010000}"/>
    <cellStyle name="40% - Accent6 20" xfId="442" xr:uid="{00000000-0005-0000-0000-000056010000}"/>
    <cellStyle name="40% - Accent6 21" xfId="443" xr:uid="{00000000-0005-0000-0000-000057010000}"/>
    <cellStyle name="40% - Accent6 22" xfId="444" xr:uid="{00000000-0005-0000-0000-000058010000}"/>
    <cellStyle name="40% - Accent6 23" xfId="445" xr:uid="{00000000-0005-0000-0000-000059010000}"/>
    <cellStyle name="40% - Accent6 24" xfId="446" xr:uid="{00000000-0005-0000-0000-00005A010000}"/>
    <cellStyle name="40% - Accent6 25" xfId="447" xr:uid="{00000000-0005-0000-0000-00005B010000}"/>
    <cellStyle name="40% - Accent6 26" xfId="448" xr:uid="{00000000-0005-0000-0000-00005C010000}"/>
    <cellStyle name="40% - Accent6 27" xfId="449" xr:uid="{00000000-0005-0000-0000-00005D010000}"/>
    <cellStyle name="40% - Accent6 28" xfId="450" xr:uid="{00000000-0005-0000-0000-00005E010000}"/>
    <cellStyle name="40% - Accent6 29" xfId="451" xr:uid="{00000000-0005-0000-0000-00005F010000}"/>
    <cellStyle name="40% - Accent6 3" xfId="452" xr:uid="{00000000-0005-0000-0000-000060010000}"/>
    <cellStyle name="40% - Accent6 30" xfId="453" xr:uid="{00000000-0005-0000-0000-000061010000}"/>
    <cellStyle name="40% - Accent6 4" xfId="454" xr:uid="{00000000-0005-0000-0000-000062010000}"/>
    <cellStyle name="40% - Accent6 5" xfId="455" xr:uid="{00000000-0005-0000-0000-000063010000}"/>
    <cellStyle name="40% - Accent6 6" xfId="456" xr:uid="{00000000-0005-0000-0000-000064010000}"/>
    <cellStyle name="40% - Accent6 7" xfId="457" xr:uid="{00000000-0005-0000-0000-000065010000}"/>
    <cellStyle name="40% - Accent6 8" xfId="458" xr:uid="{00000000-0005-0000-0000-000066010000}"/>
    <cellStyle name="40% - Accent6 9" xfId="459" xr:uid="{00000000-0005-0000-0000-000067010000}"/>
    <cellStyle name="60% - Accent1" xfId="21" builtinId="32" customBuiltin="1"/>
    <cellStyle name="60% - Accent1 10" xfId="460" xr:uid="{00000000-0005-0000-0000-000069010000}"/>
    <cellStyle name="60% - Accent1 11" xfId="461" xr:uid="{00000000-0005-0000-0000-00006A010000}"/>
    <cellStyle name="60% - Accent1 12" xfId="462" xr:uid="{00000000-0005-0000-0000-00006B010000}"/>
    <cellStyle name="60% - Accent1 13" xfId="463" xr:uid="{00000000-0005-0000-0000-00006C010000}"/>
    <cellStyle name="60% - Accent1 14" xfId="464" xr:uid="{00000000-0005-0000-0000-00006D010000}"/>
    <cellStyle name="60% - Accent1 15" xfId="465" xr:uid="{00000000-0005-0000-0000-00006E010000}"/>
    <cellStyle name="60% - Accent1 16" xfId="466" xr:uid="{00000000-0005-0000-0000-00006F010000}"/>
    <cellStyle name="60% - Accent1 17" xfId="467" xr:uid="{00000000-0005-0000-0000-000070010000}"/>
    <cellStyle name="60% - Accent1 18" xfId="468" xr:uid="{00000000-0005-0000-0000-000071010000}"/>
    <cellStyle name="60% - Accent1 19" xfId="469" xr:uid="{00000000-0005-0000-0000-000072010000}"/>
    <cellStyle name="60% - Accent1 2" xfId="64" xr:uid="{00000000-0005-0000-0000-000073010000}"/>
    <cellStyle name="60% - Accent1 20" xfId="470" xr:uid="{00000000-0005-0000-0000-000074010000}"/>
    <cellStyle name="60% - Accent1 21" xfId="471" xr:uid="{00000000-0005-0000-0000-000075010000}"/>
    <cellStyle name="60% - Accent1 22" xfId="472" xr:uid="{00000000-0005-0000-0000-000076010000}"/>
    <cellStyle name="60% - Accent1 23" xfId="473" xr:uid="{00000000-0005-0000-0000-000077010000}"/>
    <cellStyle name="60% - Accent1 24" xfId="474" xr:uid="{00000000-0005-0000-0000-000078010000}"/>
    <cellStyle name="60% - Accent1 25" xfId="475" xr:uid="{00000000-0005-0000-0000-000079010000}"/>
    <cellStyle name="60% - Accent1 26" xfId="476" xr:uid="{00000000-0005-0000-0000-00007A010000}"/>
    <cellStyle name="60% - Accent1 27" xfId="477" xr:uid="{00000000-0005-0000-0000-00007B010000}"/>
    <cellStyle name="60% - Accent1 28" xfId="478" xr:uid="{00000000-0005-0000-0000-00007C010000}"/>
    <cellStyle name="60% - Accent1 29" xfId="479" xr:uid="{00000000-0005-0000-0000-00007D010000}"/>
    <cellStyle name="60% - Accent1 3" xfId="480" xr:uid="{00000000-0005-0000-0000-00007E010000}"/>
    <cellStyle name="60% - Accent1 30" xfId="481" xr:uid="{00000000-0005-0000-0000-00007F010000}"/>
    <cellStyle name="60% - Accent1 4" xfId="482" xr:uid="{00000000-0005-0000-0000-000080010000}"/>
    <cellStyle name="60% - Accent1 5" xfId="483" xr:uid="{00000000-0005-0000-0000-000081010000}"/>
    <cellStyle name="60% - Accent1 6" xfId="484" xr:uid="{00000000-0005-0000-0000-000082010000}"/>
    <cellStyle name="60% - Accent1 7" xfId="485" xr:uid="{00000000-0005-0000-0000-000083010000}"/>
    <cellStyle name="60% - Accent1 8" xfId="486" xr:uid="{00000000-0005-0000-0000-000084010000}"/>
    <cellStyle name="60% - Accent1 9" xfId="487" xr:uid="{00000000-0005-0000-0000-000085010000}"/>
    <cellStyle name="60% - Accent2" xfId="25" builtinId="36" customBuiltin="1"/>
    <cellStyle name="60% - Accent2 10" xfId="488" xr:uid="{00000000-0005-0000-0000-000087010000}"/>
    <cellStyle name="60% - Accent2 11" xfId="489" xr:uid="{00000000-0005-0000-0000-000088010000}"/>
    <cellStyle name="60% - Accent2 12" xfId="490" xr:uid="{00000000-0005-0000-0000-000089010000}"/>
    <cellStyle name="60% - Accent2 13" xfId="491" xr:uid="{00000000-0005-0000-0000-00008A010000}"/>
    <cellStyle name="60% - Accent2 14" xfId="492" xr:uid="{00000000-0005-0000-0000-00008B010000}"/>
    <cellStyle name="60% - Accent2 15" xfId="493" xr:uid="{00000000-0005-0000-0000-00008C010000}"/>
    <cellStyle name="60% - Accent2 16" xfId="494" xr:uid="{00000000-0005-0000-0000-00008D010000}"/>
    <cellStyle name="60% - Accent2 17" xfId="495" xr:uid="{00000000-0005-0000-0000-00008E010000}"/>
    <cellStyle name="60% - Accent2 18" xfId="496" xr:uid="{00000000-0005-0000-0000-00008F010000}"/>
    <cellStyle name="60% - Accent2 19" xfId="497" xr:uid="{00000000-0005-0000-0000-000090010000}"/>
    <cellStyle name="60% - Accent2 2" xfId="65" xr:uid="{00000000-0005-0000-0000-000091010000}"/>
    <cellStyle name="60% - Accent2 20" xfId="498" xr:uid="{00000000-0005-0000-0000-000092010000}"/>
    <cellStyle name="60% - Accent2 21" xfId="499" xr:uid="{00000000-0005-0000-0000-000093010000}"/>
    <cellStyle name="60% - Accent2 22" xfId="500" xr:uid="{00000000-0005-0000-0000-000094010000}"/>
    <cellStyle name="60% - Accent2 23" xfId="501" xr:uid="{00000000-0005-0000-0000-000095010000}"/>
    <cellStyle name="60% - Accent2 24" xfId="502" xr:uid="{00000000-0005-0000-0000-000096010000}"/>
    <cellStyle name="60% - Accent2 25" xfId="503" xr:uid="{00000000-0005-0000-0000-000097010000}"/>
    <cellStyle name="60% - Accent2 26" xfId="504" xr:uid="{00000000-0005-0000-0000-000098010000}"/>
    <cellStyle name="60% - Accent2 27" xfId="505" xr:uid="{00000000-0005-0000-0000-000099010000}"/>
    <cellStyle name="60% - Accent2 28" xfId="506" xr:uid="{00000000-0005-0000-0000-00009A010000}"/>
    <cellStyle name="60% - Accent2 29" xfId="507" xr:uid="{00000000-0005-0000-0000-00009B010000}"/>
    <cellStyle name="60% - Accent2 3" xfId="508" xr:uid="{00000000-0005-0000-0000-00009C010000}"/>
    <cellStyle name="60% - Accent2 30" xfId="509" xr:uid="{00000000-0005-0000-0000-00009D010000}"/>
    <cellStyle name="60% - Accent2 4" xfId="510" xr:uid="{00000000-0005-0000-0000-00009E010000}"/>
    <cellStyle name="60% - Accent2 5" xfId="511" xr:uid="{00000000-0005-0000-0000-00009F010000}"/>
    <cellStyle name="60% - Accent2 6" xfId="512" xr:uid="{00000000-0005-0000-0000-0000A0010000}"/>
    <cellStyle name="60% - Accent2 7" xfId="513" xr:uid="{00000000-0005-0000-0000-0000A1010000}"/>
    <cellStyle name="60% - Accent2 8" xfId="514" xr:uid="{00000000-0005-0000-0000-0000A2010000}"/>
    <cellStyle name="60% - Accent2 9" xfId="515" xr:uid="{00000000-0005-0000-0000-0000A3010000}"/>
    <cellStyle name="60% - Accent3" xfId="29" builtinId="40" customBuiltin="1"/>
    <cellStyle name="60% - Accent3 10" xfId="516" xr:uid="{00000000-0005-0000-0000-0000A5010000}"/>
    <cellStyle name="60% - Accent3 11" xfId="517" xr:uid="{00000000-0005-0000-0000-0000A6010000}"/>
    <cellStyle name="60% - Accent3 12" xfId="518" xr:uid="{00000000-0005-0000-0000-0000A7010000}"/>
    <cellStyle name="60% - Accent3 13" xfId="519" xr:uid="{00000000-0005-0000-0000-0000A8010000}"/>
    <cellStyle name="60% - Accent3 14" xfId="520" xr:uid="{00000000-0005-0000-0000-0000A9010000}"/>
    <cellStyle name="60% - Accent3 15" xfId="521" xr:uid="{00000000-0005-0000-0000-0000AA010000}"/>
    <cellStyle name="60% - Accent3 16" xfId="522" xr:uid="{00000000-0005-0000-0000-0000AB010000}"/>
    <cellStyle name="60% - Accent3 17" xfId="523" xr:uid="{00000000-0005-0000-0000-0000AC010000}"/>
    <cellStyle name="60% - Accent3 18" xfId="524" xr:uid="{00000000-0005-0000-0000-0000AD010000}"/>
    <cellStyle name="60% - Accent3 19" xfId="525" xr:uid="{00000000-0005-0000-0000-0000AE010000}"/>
    <cellStyle name="60% - Accent3 2" xfId="66" xr:uid="{00000000-0005-0000-0000-0000AF010000}"/>
    <cellStyle name="60% - Accent3 20" xfId="526" xr:uid="{00000000-0005-0000-0000-0000B0010000}"/>
    <cellStyle name="60% - Accent3 21" xfId="527" xr:uid="{00000000-0005-0000-0000-0000B1010000}"/>
    <cellStyle name="60% - Accent3 22" xfId="528" xr:uid="{00000000-0005-0000-0000-0000B2010000}"/>
    <cellStyle name="60% - Accent3 23" xfId="529" xr:uid="{00000000-0005-0000-0000-0000B3010000}"/>
    <cellStyle name="60% - Accent3 24" xfId="530" xr:uid="{00000000-0005-0000-0000-0000B4010000}"/>
    <cellStyle name="60% - Accent3 25" xfId="531" xr:uid="{00000000-0005-0000-0000-0000B5010000}"/>
    <cellStyle name="60% - Accent3 26" xfId="532" xr:uid="{00000000-0005-0000-0000-0000B6010000}"/>
    <cellStyle name="60% - Accent3 27" xfId="533" xr:uid="{00000000-0005-0000-0000-0000B7010000}"/>
    <cellStyle name="60% - Accent3 28" xfId="534" xr:uid="{00000000-0005-0000-0000-0000B8010000}"/>
    <cellStyle name="60% - Accent3 29" xfId="535" xr:uid="{00000000-0005-0000-0000-0000B9010000}"/>
    <cellStyle name="60% - Accent3 3" xfId="536" xr:uid="{00000000-0005-0000-0000-0000BA010000}"/>
    <cellStyle name="60% - Accent3 30" xfId="537" xr:uid="{00000000-0005-0000-0000-0000BB010000}"/>
    <cellStyle name="60% - Accent3 4" xfId="538" xr:uid="{00000000-0005-0000-0000-0000BC010000}"/>
    <cellStyle name="60% - Accent3 5" xfId="539" xr:uid="{00000000-0005-0000-0000-0000BD010000}"/>
    <cellStyle name="60% - Accent3 6" xfId="540" xr:uid="{00000000-0005-0000-0000-0000BE010000}"/>
    <cellStyle name="60% - Accent3 7" xfId="541" xr:uid="{00000000-0005-0000-0000-0000BF010000}"/>
    <cellStyle name="60% - Accent3 8" xfId="542" xr:uid="{00000000-0005-0000-0000-0000C0010000}"/>
    <cellStyle name="60% - Accent3 9" xfId="543" xr:uid="{00000000-0005-0000-0000-0000C1010000}"/>
    <cellStyle name="60% - Accent4" xfId="33" builtinId="44" customBuiltin="1"/>
    <cellStyle name="60% - Accent4 10" xfId="544" xr:uid="{00000000-0005-0000-0000-0000C3010000}"/>
    <cellStyle name="60% - Accent4 11" xfId="545" xr:uid="{00000000-0005-0000-0000-0000C4010000}"/>
    <cellStyle name="60% - Accent4 12" xfId="546" xr:uid="{00000000-0005-0000-0000-0000C5010000}"/>
    <cellStyle name="60% - Accent4 13" xfId="547" xr:uid="{00000000-0005-0000-0000-0000C6010000}"/>
    <cellStyle name="60% - Accent4 14" xfId="548" xr:uid="{00000000-0005-0000-0000-0000C7010000}"/>
    <cellStyle name="60% - Accent4 15" xfId="549" xr:uid="{00000000-0005-0000-0000-0000C8010000}"/>
    <cellStyle name="60% - Accent4 16" xfId="550" xr:uid="{00000000-0005-0000-0000-0000C9010000}"/>
    <cellStyle name="60% - Accent4 17" xfId="551" xr:uid="{00000000-0005-0000-0000-0000CA010000}"/>
    <cellStyle name="60% - Accent4 18" xfId="552" xr:uid="{00000000-0005-0000-0000-0000CB010000}"/>
    <cellStyle name="60% - Accent4 19" xfId="553" xr:uid="{00000000-0005-0000-0000-0000CC010000}"/>
    <cellStyle name="60% - Accent4 2" xfId="67" xr:uid="{00000000-0005-0000-0000-0000CD010000}"/>
    <cellStyle name="60% - Accent4 20" xfId="554" xr:uid="{00000000-0005-0000-0000-0000CE010000}"/>
    <cellStyle name="60% - Accent4 21" xfId="555" xr:uid="{00000000-0005-0000-0000-0000CF010000}"/>
    <cellStyle name="60% - Accent4 22" xfId="556" xr:uid="{00000000-0005-0000-0000-0000D0010000}"/>
    <cellStyle name="60% - Accent4 23" xfId="557" xr:uid="{00000000-0005-0000-0000-0000D1010000}"/>
    <cellStyle name="60% - Accent4 24" xfId="558" xr:uid="{00000000-0005-0000-0000-0000D2010000}"/>
    <cellStyle name="60% - Accent4 25" xfId="559" xr:uid="{00000000-0005-0000-0000-0000D3010000}"/>
    <cellStyle name="60% - Accent4 26" xfId="560" xr:uid="{00000000-0005-0000-0000-0000D4010000}"/>
    <cellStyle name="60% - Accent4 27" xfId="561" xr:uid="{00000000-0005-0000-0000-0000D5010000}"/>
    <cellStyle name="60% - Accent4 28" xfId="562" xr:uid="{00000000-0005-0000-0000-0000D6010000}"/>
    <cellStyle name="60% - Accent4 29" xfId="563" xr:uid="{00000000-0005-0000-0000-0000D7010000}"/>
    <cellStyle name="60% - Accent4 3" xfId="564" xr:uid="{00000000-0005-0000-0000-0000D8010000}"/>
    <cellStyle name="60% - Accent4 30" xfId="565" xr:uid="{00000000-0005-0000-0000-0000D9010000}"/>
    <cellStyle name="60% - Accent4 4" xfId="566" xr:uid="{00000000-0005-0000-0000-0000DA010000}"/>
    <cellStyle name="60% - Accent4 5" xfId="567" xr:uid="{00000000-0005-0000-0000-0000DB010000}"/>
    <cellStyle name="60% - Accent4 6" xfId="568" xr:uid="{00000000-0005-0000-0000-0000DC010000}"/>
    <cellStyle name="60% - Accent4 7" xfId="569" xr:uid="{00000000-0005-0000-0000-0000DD010000}"/>
    <cellStyle name="60% - Accent4 8" xfId="570" xr:uid="{00000000-0005-0000-0000-0000DE010000}"/>
    <cellStyle name="60% - Accent4 9" xfId="571" xr:uid="{00000000-0005-0000-0000-0000DF010000}"/>
    <cellStyle name="60% - Accent5" xfId="37" builtinId="48" customBuiltin="1"/>
    <cellStyle name="60% - Accent5 10" xfId="572" xr:uid="{00000000-0005-0000-0000-0000E1010000}"/>
    <cellStyle name="60% - Accent5 11" xfId="573" xr:uid="{00000000-0005-0000-0000-0000E2010000}"/>
    <cellStyle name="60% - Accent5 12" xfId="574" xr:uid="{00000000-0005-0000-0000-0000E3010000}"/>
    <cellStyle name="60% - Accent5 13" xfId="575" xr:uid="{00000000-0005-0000-0000-0000E4010000}"/>
    <cellStyle name="60% - Accent5 14" xfId="576" xr:uid="{00000000-0005-0000-0000-0000E5010000}"/>
    <cellStyle name="60% - Accent5 15" xfId="577" xr:uid="{00000000-0005-0000-0000-0000E6010000}"/>
    <cellStyle name="60% - Accent5 16" xfId="578" xr:uid="{00000000-0005-0000-0000-0000E7010000}"/>
    <cellStyle name="60% - Accent5 17" xfId="579" xr:uid="{00000000-0005-0000-0000-0000E8010000}"/>
    <cellStyle name="60% - Accent5 18" xfId="580" xr:uid="{00000000-0005-0000-0000-0000E9010000}"/>
    <cellStyle name="60% - Accent5 19" xfId="581" xr:uid="{00000000-0005-0000-0000-0000EA010000}"/>
    <cellStyle name="60% - Accent5 2" xfId="68" xr:uid="{00000000-0005-0000-0000-0000EB010000}"/>
    <cellStyle name="60% - Accent5 20" xfId="582" xr:uid="{00000000-0005-0000-0000-0000EC010000}"/>
    <cellStyle name="60% - Accent5 21" xfId="583" xr:uid="{00000000-0005-0000-0000-0000ED010000}"/>
    <cellStyle name="60% - Accent5 22" xfId="584" xr:uid="{00000000-0005-0000-0000-0000EE010000}"/>
    <cellStyle name="60% - Accent5 23" xfId="585" xr:uid="{00000000-0005-0000-0000-0000EF010000}"/>
    <cellStyle name="60% - Accent5 24" xfId="586" xr:uid="{00000000-0005-0000-0000-0000F0010000}"/>
    <cellStyle name="60% - Accent5 25" xfId="587" xr:uid="{00000000-0005-0000-0000-0000F1010000}"/>
    <cellStyle name="60% - Accent5 26" xfId="588" xr:uid="{00000000-0005-0000-0000-0000F2010000}"/>
    <cellStyle name="60% - Accent5 27" xfId="589" xr:uid="{00000000-0005-0000-0000-0000F3010000}"/>
    <cellStyle name="60% - Accent5 28" xfId="590" xr:uid="{00000000-0005-0000-0000-0000F4010000}"/>
    <cellStyle name="60% - Accent5 29" xfId="591" xr:uid="{00000000-0005-0000-0000-0000F5010000}"/>
    <cellStyle name="60% - Accent5 3" xfId="592" xr:uid="{00000000-0005-0000-0000-0000F6010000}"/>
    <cellStyle name="60% - Accent5 30" xfId="593" xr:uid="{00000000-0005-0000-0000-0000F7010000}"/>
    <cellStyle name="60% - Accent5 4" xfId="594" xr:uid="{00000000-0005-0000-0000-0000F8010000}"/>
    <cellStyle name="60% - Accent5 5" xfId="595" xr:uid="{00000000-0005-0000-0000-0000F9010000}"/>
    <cellStyle name="60% - Accent5 6" xfId="596" xr:uid="{00000000-0005-0000-0000-0000FA010000}"/>
    <cellStyle name="60% - Accent5 7" xfId="597" xr:uid="{00000000-0005-0000-0000-0000FB010000}"/>
    <cellStyle name="60% - Accent5 8" xfId="598" xr:uid="{00000000-0005-0000-0000-0000FC010000}"/>
    <cellStyle name="60% - Accent5 9" xfId="599" xr:uid="{00000000-0005-0000-0000-0000FD010000}"/>
    <cellStyle name="60% - Accent6" xfId="41" builtinId="52" customBuiltin="1"/>
    <cellStyle name="60% - Accent6 10" xfId="600" xr:uid="{00000000-0005-0000-0000-0000FF010000}"/>
    <cellStyle name="60% - Accent6 11" xfId="601" xr:uid="{00000000-0005-0000-0000-000000020000}"/>
    <cellStyle name="60% - Accent6 12" xfId="602" xr:uid="{00000000-0005-0000-0000-000001020000}"/>
    <cellStyle name="60% - Accent6 13" xfId="603" xr:uid="{00000000-0005-0000-0000-000002020000}"/>
    <cellStyle name="60% - Accent6 14" xfId="604" xr:uid="{00000000-0005-0000-0000-000003020000}"/>
    <cellStyle name="60% - Accent6 15" xfId="605" xr:uid="{00000000-0005-0000-0000-000004020000}"/>
    <cellStyle name="60% - Accent6 16" xfId="606" xr:uid="{00000000-0005-0000-0000-000005020000}"/>
    <cellStyle name="60% - Accent6 17" xfId="607" xr:uid="{00000000-0005-0000-0000-000006020000}"/>
    <cellStyle name="60% - Accent6 18" xfId="608" xr:uid="{00000000-0005-0000-0000-000007020000}"/>
    <cellStyle name="60% - Accent6 19" xfId="609" xr:uid="{00000000-0005-0000-0000-000008020000}"/>
    <cellStyle name="60% - Accent6 2" xfId="69" xr:uid="{00000000-0005-0000-0000-000009020000}"/>
    <cellStyle name="60% - Accent6 20" xfId="610" xr:uid="{00000000-0005-0000-0000-00000A020000}"/>
    <cellStyle name="60% - Accent6 21" xfId="611" xr:uid="{00000000-0005-0000-0000-00000B020000}"/>
    <cellStyle name="60% - Accent6 22" xfId="612" xr:uid="{00000000-0005-0000-0000-00000C020000}"/>
    <cellStyle name="60% - Accent6 23" xfId="613" xr:uid="{00000000-0005-0000-0000-00000D020000}"/>
    <cellStyle name="60% - Accent6 24" xfId="614" xr:uid="{00000000-0005-0000-0000-00000E020000}"/>
    <cellStyle name="60% - Accent6 25" xfId="615" xr:uid="{00000000-0005-0000-0000-00000F020000}"/>
    <cellStyle name="60% - Accent6 26" xfId="616" xr:uid="{00000000-0005-0000-0000-000010020000}"/>
    <cellStyle name="60% - Accent6 27" xfId="617" xr:uid="{00000000-0005-0000-0000-000011020000}"/>
    <cellStyle name="60% - Accent6 28" xfId="618" xr:uid="{00000000-0005-0000-0000-000012020000}"/>
    <cellStyle name="60% - Accent6 29" xfId="619" xr:uid="{00000000-0005-0000-0000-000013020000}"/>
    <cellStyle name="60% - Accent6 3" xfId="620" xr:uid="{00000000-0005-0000-0000-000014020000}"/>
    <cellStyle name="60% - Accent6 30" xfId="621" xr:uid="{00000000-0005-0000-0000-000015020000}"/>
    <cellStyle name="60% - Accent6 4" xfId="622" xr:uid="{00000000-0005-0000-0000-000016020000}"/>
    <cellStyle name="60% - Accent6 5" xfId="623" xr:uid="{00000000-0005-0000-0000-000017020000}"/>
    <cellStyle name="60% - Accent6 6" xfId="624" xr:uid="{00000000-0005-0000-0000-000018020000}"/>
    <cellStyle name="60% - Accent6 7" xfId="625" xr:uid="{00000000-0005-0000-0000-000019020000}"/>
    <cellStyle name="60% - Accent6 8" xfId="626" xr:uid="{00000000-0005-0000-0000-00001A020000}"/>
    <cellStyle name="60% - Accent6 9" xfId="627" xr:uid="{00000000-0005-0000-0000-00001B020000}"/>
    <cellStyle name="Accent1" xfId="18" builtinId="29" customBuiltin="1"/>
    <cellStyle name="Accent1 10" xfId="628" xr:uid="{00000000-0005-0000-0000-00001D020000}"/>
    <cellStyle name="Accent1 11" xfId="629" xr:uid="{00000000-0005-0000-0000-00001E020000}"/>
    <cellStyle name="Accent1 12" xfId="630" xr:uid="{00000000-0005-0000-0000-00001F020000}"/>
    <cellStyle name="Accent1 13" xfId="631" xr:uid="{00000000-0005-0000-0000-000020020000}"/>
    <cellStyle name="Accent1 14" xfId="632" xr:uid="{00000000-0005-0000-0000-000021020000}"/>
    <cellStyle name="Accent1 15" xfId="633" xr:uid="{00000000-0005-0000-0000-000022020000}"/>
    <cellStyle name="Accent1 16" xfId="634" xr:uid="{00000000-0005-0000-0000-000023020000}"/>
    <cellStyle name="Accent1 17" xfId="635" xr:uid="{00000000-0005-0000-0000-000024020000}"/>
    <cellStyle name="Accent1 18" xfId="636" xr:uid="{00000000-0005-0000-0000-000025020000}"/>
    <cellStyle name="Accent1 19" xfId="637" xr:uid="{00000000-0005-0000-0000-000026020000}"/>
    <cellStyle name="Accent1 2" xfId="70" xr:uid="{00000000-0005-0000-0000-000027020000}"/>
    <cellStyle name="Accent1 20" xfId="638" xr:uid="{00000000-0005-0000-0000-000028020000}"/>
    <cellStyle name="Accent1 21" xfId="639" xr:uid="{00000000-0005-0000-0000-000029020000}"/>
    <cellStyle name="Accent1 22" xfId="640" xr:uid="{00000000-0005-0000-0000-00002A020000}"/>
    <cellStyle name="Accent1 23" xfId="641" xr:uid="{00000000-0005-0000-0000-00002B020000}"/>
    <cellStyle name="Accent1 24" xfId="642" xr:uid="{00000000-0005-0000-0000-00002C020000}"/>
    <cellStyle name="Accent1 25" xfId="643" xr:uid="{00000000-0005-0000-0000-00002D020000}"/>
    <cellStyle name="Accent1 26" xfId="644" xr:uid="{00000000-0005-0000-0000-00002E020000}"/>
    <cellStyle name="Accent1 27" xfId="645" xr:uid="{00000000-0005-0000-0000-00002F020000}"/>
    <cellStyle name="Accent1 28" xfId="646" xr:uid="{00000000-0005-0000-0000-000030020000}"/>
    <cellStyle name="Accent1 29" xfId="647" xr:uid="{00000000-0005-0000-0000-000031020000}"/>
    <cellStyle name="Accent1 3" xfId="648" xr:uid="{00000000-0005-0000-0000-000032020000}"/>
    <cellStyle name="Accent1 30" xfId="649" xr:uid="{00000000-0005-0000-0000-000033020000}"/>
    <cellStyle name="Accent1 4" xfId="650" xr:uid="{00000000-0005-0000-0000-000034020000}"/>
    <cellStyle name="Accent1 5" xfId="651" xr:uid="{00000000-0005-0000-0000-000035020000}"/>
    <cellStyle name="Accent1 6" xfId="652" xr:uid="{00000000-0005-0000-0000-000036020000}"/>
    <cellStyle name="Accent1 7" xfId="653" xr:uid="{00000000-0005-0000-0000-000037020000}"/>
    <cellStyle name="Accent1 8" xfId="654" xr:uid="{00000000-0005-0000-0000-000038020000}"/>
    <cellStyle name="Accent1 9" xfId="655" xr:uid="{00000000-0005-0000-0000-000039020000}"/>
    <cellStyle name="Accent2" xfId="22" builtinId="33" customBuiltin="1"/>
    <cellStyle name="Accent2 10" xfId="656" xr:uid="{00000000-0005-0000-0000-00003B020000}"/>
    <cellStyle name="Accent2 11" xfId="657" xr:uid="{00000000-0005-0000-0000-00003C020000}"/>
    <cellStyle name="Accent2 12" xfId="658" xr:uid="{00000000-0005-0000-0000-00003D020000}"/>
    <cellStyle name="Accent2 13" xfId="659" xr:uid="{00000000-0005-0000-0000-00003E020000}"/>
    <cellStyle name="Accent2 14" xfId="660" xr:uid="{00000000-0005-0000-0000-00003F020000}"/>
    <cellStyle name="Accent2 15" xfId="661" xr:uid="{00000000-0005-0000-0000-000040020000}"/>
    <cellStyle name="Accent2 16" xfId="662" xr:uid="{00000000-0005-0000-0000-000041020000}"/>
    <cellStyle name="Accent2 17" xfId="663" xr:uid="{00000000-0005-0000-0000-000042020000}"/>
    <cellStyle name="Accent2 18" xfId="664" xr:uid="{00000000-0005-0000-0000-000043020000}"/>
    <cellStyle name="Accent2 19" xfId="665" xr:uid="{00000000-0005-0000-0000-000044020000}"/>
    <cellStyle name="Accent2 2" xfId="71" xr:uid="{00000000-0005-0000-0000-000045020000}"/>
    <cellStyle name="Accent2 20" xfId="666" xr:uid="{00000000-0005-0000-0000-000046020000}"/>
    <cellStyle name="Accent2 21" xfId="667" xr:uid="{00000000-0005-0000-0000-000047020000}"/>
    <cellStyle name="Accent2 22" xfId="668" xr:uid="{00000000-0005-0000-0000-000048020000}"/>
    <cellStyle name="Accent2 23" xfId="669" xr:uid="{00000000-0005-0000-0000-000049020000}"/>
    <cellStyle name="Accent2 24" xfId="670" xr:uid="{00000000-0005-0000-0000-00004A020000}"/>
    <cellStyle name="Accent2 25" xfId="671" xr:uid="{00000000-0005-0000-0000-00004B020000}"/>
    <cellStyle name="Accent2 26" xfId="672" xr:uid="{00000000-0005-0000-0000-00004C020000}"/>
    <cellStyle name="Accent2 27" xfId="673" xr:uid="{00000000-0005-0000-0000-00004D020000}"/>
    <cellStyle name="Accent2 28" xfId="674" xr:uid="{00000000-0005-0000-0000-00004E020000}"/>
    <cellStyle name="Accent2 29" xfId="675" xr:uid="{00000000-0005-0000-0000-00004F020000}"/>
    <cellStyle name="Accent2 3" xfId="676" xr:uid="{00000000-0005-0000-0000-000050020000}"/>
    <cellStyle name="Accent2 30" xfId="677" xr:uid="{00000000-0005-0000-0000-000051020000}"/>
    <cellStyle name="Accent2 4" xfId="678" xr:uid="{00000000-0005-0000-0000-000052020000}"/>
    <cellStyle name="Accent2 5" xfId="679" xr:uid="{00000000-0005-0000-0000-000053020000}"/>
    <cellStyle name="Accent2 6" xfId="680" xr:uid="{00000000-0005-0000-0000-000054020000}"/>
    <cellStyle name="Accent2 7" xfId="681" xr:uid="{00000000-0005-0000-0000-000055020000}"/>
    <cellStyle name="Accent2 8" xfId="682" xr:uid="{00000000-0005-0000-0000-000056020000}"/>
    <cellStyle name="Accent2 9" xfId="683" xr:uid="{00000000-0005-0000-0000-000057020000}"/>
    <cellStyle name="Accent3" xfId="26" builtinId="37" customBuiltin="1"/>
    <cellStyle name="Accent3 10" xfId="684" xr:uid="{00000000-0005-0000-0000-000059020000}"/>
    <cellStyle name="Accent3 11" xfId="685" xr:uid="{00000000-0005-0000-0000-00005A020000}"/>
    <cellStyle name="Accent3 12" xfId="686" xr:uid="{00000000-0005-0000-0000-00005B020000}"/>
    <cellStyle name="Accent3 13" xfId="687" xr:uid="{00000000-0005-0000-0000-00005C020000}"/>
    <cellStyle name="Accent3 14" xfId="688" xr:uid="{00000000-0005-0000-0000-00005D020000}"/>
    <cellStyle name="Accent3 15" xfId="689" xr:uid="{00000000-0005-0000-0000-00005E020000}"/>
    <cellStyle name="Accent3 16" xfId="690" xr:uid="{00000000-0005-0000-0000-00005F020000}"/>
    <cellStyle name="Accent3 17" xfId="691" xr:uid="{00000000-0005-0000-0000-000060020000}"/>
    <cellStyle name="Accent3 18" xfId="692" xr:uid="{00000000-0005-0000-0000-000061020000}"/>
    <cellStyle name="Accent3 19" xfId="693" xr:uid="{00000000-0005-0000-0000-000062020000}"/>
    <cellStyle name="Accent3 2" xfId="72" xr:uid="{00000000-0005-0000-0000-000063020000}"/>
    <cellStyle name="Accent3 20" xfId="694" xr:uid="{00000000-0005-0000-0000-000064020000}"/>
    <cellStyle name="Accent3 21" xfId="695" xr:uid="{00000000-0005-0000-0000-000065020000}"/>
    <cellStyle name="Accent3 22" xfId="696" xr:uid="{00000000-0005-0000-0000-000066020000}"/>
    <cellStyle name="Accent3 23" xfId="697" xr:uid="{00000000-0005-0000-0000-000067020000}"/>
    <cellStyle name="Accent3 24" xfId="698" xr:uid="{00000000-0005-0000-0000-000068020000}"/>
    <cellStyle name="Accent3 25" xfId="699" xr:uid="{00000000-0005-0000-0000-000069020000}"/>
    <cellStyle name="Accent3 26" xfId="700" xr:uid="{00000000-0005-0000-0000-00006A020000}"/>
    <cellStyle name="Accent3 27" xfId="701" xr:uid="{00000000-0005-0000-0000-00006B020000}"/>
    <cellStyle name="Accent3 28" xfId="702" xr:uid="{00000000-0005-0000-0000-00006C020000}"/>
    <cellStyle name="Accent3 29" xfId="703" xr:uid="{00000000-0005-0000-0000-00006D020000}"/>
    <cellStyle name="Accent3 3" xfId="704" xr:uid="{00000000-0005-0000-0000-00006E020000}"/>
    <cellStyle name="Accent3 30" xfId="705" xr:uid="{00000000-0005-0000-0000-00006F020000}"/>
    <cellStyle name="Accent3 4" xfId="706" xr:uid="{00000000-0005-0000-0000-000070020000}"/>
    <cellStyle name="Accent3 5" xfId="707" xr:uid="{00000000-0005-0000-0000-000071020000}"/>
    <cellStyle name="Accent3 6" xfId="708" xr:uid="{00000000-0005-0000-0000-000072020000}"/>
    <cellStyle name="Accent3 7" xfId="709" xr:uid="{00000000-0005-0000-0000-000073020000}"/>
    <cellStyle name="Accent3 8" xfId="710" xr:uid="{00000000-0005-0000-0000-000074020000}"/>
    <cellStyle name="Accent3 9" xfId="711" xr:uid="{00000000-0005-0000-0000-000075020000}"/>
    <cellStyle name="Accent4" xfId="30" builtinId="41" customBuiltin="1"/>
    <cellStyle name="Accent4 10" xfId="712" xr:uid="{00000000-0005-0000-0000-000077020000}"/>
    <cellStyle name="Accent4 11" xfId="713" xr:uid="{00000000-0005-0000-0000-000078020000}"/>
    <cellStyle name="Accent4 12" xfId="714" xr:uid="{00000000-0005-0000-0000-000079020000}"/>
    <cellStyle name="Accent4 13" xfId="715" xr:uid="{00000000-0005-0000-0000-00007A020000}"/>
    <cellStyle name="Accent4 14" xfId="716" xr:uid="{00000000-0005-0000-0000-00007B020000}"/>
    <cellStyle name="Accent4 15" xfId="717" xr:uid="{00000000-0005-0000-0000-00007C020000}"/>
    <cellStyle name="Accent4 16" xfId="718" xr:uid="{00000000-0005-0000-0000-00007D020000}"/>
    <cellStyle name="Accent4 17" xfId="719" xr:uid="{00000000-0005-0000-0000-00007E020000}"/>
    <cellStyle name="Accent4 18" xfId="720" xr:uid="{00000000-0005-0000-0000-00007F020000}"/>
    <cellStyle name="Accent4 19" xfId="721" xr:uid="{00000000-0005-0000-0000-000080020000}"/>
    <cellStyle name="Accent4 2" xfId="73" xr:uid="{00000000-0005-0000-0000-000081020000}"/>
    <cellStyle name="Accent4 20" xfId="722" xr:uid="{00000000-0005-0000-0000-000082020000}"/>
    <cellStyle name="Accent4 21" xfId="723" xr:uid="{00000000-0005-0000-0000-000083020000}"/>
    <cellStyle name="Accent4 22" xfId="724" xr:uid="{00000000-0005-0000-0000-000084020000}"/>
    <cellStyle name="Accent4 23" xfId="725" xr:uid="{00000000-0005-0000-0000-000085020000}"/>
    <cellStyle name="Accent4 24" xfId="726" xr:uid="{00000000-0005-0000-0000-000086020000}"/>
    <cellStyle name="Accent4 25" xfId="727" xr:uid="{00000000-0005-0000-0000-000087020000}"/>
    <cellStyle name="Accent4 26" xfId="728" xr:uid="{00000000-0005-0000-0000-000088020000}"/>
    <cellStyle name="Accent4 27" xfId="729" xr:uid="{00000000-0005-0000-0000-000089020000}"/>
    <cellStyle name="Accent4 28" xfId="730" xr:uid="{00000000-0005-0000-0000-00008A020000}"/>
    <cellStyle name="Accent4 29" xfId="731" xr:uid="{00000000-0005-0000-0000-00008B020000}"/>
    <cellStyle name="Accent4 3" xfId="732" xr:uid="{00000000-0005-0000-0000-00008C020000}"/>
    <cellStyle name="Accent4 30" xfId="733" xr:uid="{00000000-0005-0000-0000-00008D020000}"/>
    <cellStyle name="Accent4 4" xfId="734" xr:uid="{00000000-0005-0000-0000-00008E020000}"/>
    <cellStyle name="Accent4 5" xfId="735" xr:uid="{00000000-0005-0000-0000-00008F020000}"/>
    <cellStyle name="Accent4 6" xfId="736" xr:uid="{00000000-0005-0000-0000-000090020000}"/>
    <cellStyle name="Accent4 7" xfId="737" xr:uid="{00000000-0005-0000-0000-000091020000}"/>
    <cellStyle name="Accent4 8" xfId="738" xr:uid="{00000000-0005-0000-0000-000092020000}"/>
    <cellStyle name="Accent4 9" xfId="739" xr:uid="{00000000-0005-0000-0000-000093020000}"/>
    <cellStyle name="Accent5" xfId="34" builtinId="45" customBuiltin="1"/>
    <cellStyle name="Accent5 10" xfId="740" xr:uid="{00000000-0005-0000-0000-000095020000}"/>
    <cellStyle name="Accent5 11" xfId="741" xr:uid="{00000000-0005-0000-0000-000096020000}"/>
    <cellStyle name="Accent5 12" xfId="742" xr:uid="{00000000-0005-0000-0000-000097020000}"/>
    <cellStyle name="Accent5 13" xfId="743" xr:uid="{00000000-0005-0000-0000-000098020000}"/>
    <cellStyle name="Accent5 14" xfId="744" xr:uid="{00000000-0005-0000-0000-000099020000}"/>
    <cellStyle name="Accent5 15" xfId="745" xr:uid="{00000000-0005-0000-0000-00009A020000}"/>
    <cellStyle name="Accent5 16" xfId="746" xr:uid="{00000000-0005-0000-0000-00009B020000}"/>
    <cellStyle name="Accent5 17" xfId="747" xr:uid="{00000000-0005-0000-0000-00009C020000}"/>
    <cellStyle name="Accent5 18" xfId="748" xr:uid="{00000000-0005-0000-0000-00009D020000}"/>
    <cellStyle name="Accent5 19" xfId="749" xr:uid="{00000000-0005-0000-0000-00009E020000}"/>
    <cellStyle name="Accent5 2" xfId="74" xr:uid="{00000000-0005-0000-0000-00009F020000}"/>
    <cellStyle name="Accent5 20" xfId="750" xr:uid="{00000000-0005-0000-0000-0000A0020000}"/>
    <cellStyle name="Accent5 21" xfId="751" xr:uid="{00000000-0005-0000-0000-0000A1020000}"/>
    <cellStyle name="Accent5 22" xfId="752" xr:uid="{00000000-0005-0000-0000-0000A2020000}"/>
    <cellStyle name="Accent5 23" xfId="753" xr:uid="{00000000-0005-0000-0000-0000A3020000}"/>
    <cellStyle name="Accent5 24" xfId="754" xr:uid="{00000000-0005-0000-0000-0000A4020000}"/>
    <cellStyle name="Accent5 25" xfId="755" xr:uid="{00000000-0005-0000-0000-0000A5020000}"/>
    <cellStyle name="Accent5 26" xfId="756" xr:uid="{00000000-0005-0000-0000-0000A6020000}"/>
    <cellStyle name="Accent5 27" xfId="757" xr:uid="{00000000-0005-0000-0000-0000A7020000}"/>
    <cellStyle name="Accent5 28" xfId="758" xr:uid="{00000000-0005-0000-0000-0000A8020000}"/>
    <cellStyle name="Accent5 29" xfId="759" xr:uid="{00000000-0005-0000-0000-0000A9020000}"/>
    <cellStyle name="Accent5 3" xfId="760" xr:uid="{00000000-0005-0000-0000-0000AA020000}"/>
    <cellStyle name="Accent5 30" xfId="761" xr:uid="{00000000-0005-0000-0000-0000AB020000}"/>
    <cellStyle name="Accent5 4" xfId="762" xr:uid="{00000000-0005-0000-0000-0000AC020000}"/>
    <cellStyle name="Accent5 5" xfId="763" xr:uid="{00000000-0005-0000-0000-0000AD020000}"/>
    <cellStyle name="Accent5 6" xfId="764" xr:uid="{00000000-0005-0000-0000-0000AE020000}"/>
    <cellStyle name="Accent5 7" xfId="765" xr:uid="{00000000-0005-0000-0000-0000AF020000}"/>
    <cellStyle name="Accent5 8" xfId="766" xr:uid="{00000000-0005-0000-0000-0000B0020000}"/>
    <cellStyle name="Accent5 9" xfId="767" xr:uid="{00000000-0005-0000-0000-0000B1020000}"/>
    <cellStyle name="Accent6" xfId="38" builtinId="49" customBuiltin="1"/>
    <cellStyle name="Accent6 10" xfId="768" xr:uid="{00000000-0005-0000-0000-0000B3020000}"/>
    <cellStyle name="Accent6 11" xfId="769" xr:uid="{00000000-0005-0000-0000-0000B4020000}"/>
    <cellStyle name="Accent6 12" xfId="770" xr:uid="{00000000-0005-0000-0000-0000B5020000}"/>
    <cellStyle name="Accent6 13" xfId="771" xr:uid="{00000000-0005-0000-0000-0000B6020000}"/>
    <cellStyle name="Accent6 14" xfId="772" xr:uid="{00000000-0005-0000-0000-0000B7020000}"/>
    <cellStyle name="Accent6 15" xfId="773" xr:uid="{00000000-0005-0000-0000-0000B8020000}"/>
    <cellStyle name="Accent6 16" xfId="774" xr:uid="{00000000-0005-0000-0000-0000B9020000}"/>
    <cellStyle name="Accent6 17" xfId="775" xr:uid="{00000000-0005-0000-0000-0000BA020000}"/>
    <cellStyle name="Accent6 18" xfId="776" xr:uid="{00000000-0005-0000-0000-0000BB020000}"/>
    <cellStyle name="Accent6 19" xfId="777" xr:uid="{00000000-0005-0000-0000-0000BC020000}"/>
    <cellStyle name="Accent6 2" xfId="75" xr:uid="{00000000-0005-0000-0000-0000BD020000}"/>
    <cellStyle name="Accent6 20" xfId="778" xr:uid="{00000000-0005-0000-0000-0000BE020000}"/>
    <cellStyle name="Accent6 21" xfId="779" xr:uid="{00000000-0005-0000-0000-0000BF020000}"/>
    <cellStyle name="Accent6 22" xfId="780" xr:uid="{00000000-0005-0000-0000-0000C0020000}"/>
    <cellStyle name="Accent6 23" xfId="781" xr:uid="{00000000-0005-0000-0000-0000C1020000}"/>
    <cellStyle name="Accent6 24" xfId="782" xr:uid="{00000000-0005-0000-0000-0000C2020000}"/>
    <cellStyle name="Accent6 25" xfId="783" xr:uid="{00000000-0005-0000-0000-0000C3020000}"/>
    <cellStyle name="Accent6 26" xfId="784" xr:uid="{00000000-0005-0000-0000-0000C4020000}"/>
    <cellStyle name="Accent6 27" xfId="785" xr:uid="{00000000-0005-0000-0000-0000C5020000}"/>
    <cellStyle name="Accent6 28" xfId="786" xr:uid="{00000000-0005-0000-0000-0000C6020000}"/>
    <cellStyle name="Accent6 29" xfId="787" xr:uid="{00000000-0005-0000-0000-0000C7020000}"/>
    <cellStyle name="Accent6 3" xfId="788" xr:uid="{00000000-0005-0000-0000-0000C8020000}"/>
    <cellStyle name="Accent6 30" xfId="789" xr:uid="{00000000-0005-0000-0000-0000C9020000}"/>
    <cellStyle name="Accent6 4" xfId="790" xr:uid="{00000000-0005-0000-0000-0000CA020000}"/>
    <cellStyle name="Accent6 5" xfId="791" xr:uid="{00000000-0005-0000-0000-0000CB020000}"/>
    <cellStyle name="Accent6 6" xfId="792" xr:uid="{00000000-0005-0000-0000-0000CC020000}"/>
    <cellStyle name="Accent6 7" xfId="793" xr:uid="{00000000-0005-0000-0000-0000CD020000}"/>
    <cellStyle name="Accent6 8" xfId="794" xr:uid="{00000000-0005-0000-0000-0000CE020000}"/>
    <cellStyle name="Accent6 9" xfId="795" xr:uid="{00000000-0005-0000-0000-0000CF020000}"/>
    <cellStyle name="Bad" xfId="7" builtinId="27" customBuiltin="1"/>
    <cellStyle name="Bad 10" xfId="796" xr:uid="{00000000-0005-0000-0000-0000D1020000}"/>
    <cellStyle name="Bad 11" xfId="797" xr:uid="{00000000-0005-0000-0000-0000D2020000}"/>
    <cellStyle name="Bad 12" xfId="798" xr:uid="{00000000-0005-0000-0000-0000D3020000}"/>
    <cellStyle name="Bad 13" xfId="799" xr:uid="{00000000-0005-0000-0000-0000D4020000}"/>
    <cellStyle name="Bad 14" xfId="800" xr:uid="{00000000-0005-0000-0000-0000D5020000}"/>
    <cellStyle name="Bad 15" xfId="801" xr:uid="{00000000-0005-0000-0000-0000D6020000}"/>
    <cellStyle name="Bad 16" xfId="802" xr:uid="{00000000-0005-0000-0000-0000D7020000}"/>
    <cellStyle name="Bad 17" xfId="803" xr:uid="{00000000-0005-0000-0000-0000D8020000}"/>
    <cellStyle name="Bad 18" xfId="804" xr:uid="{00000000-0005-0000-0000-0000D9020000}"/>
    <cellStyle name="Bad 19" xfId="805" xr:uid="{00000000-0005-0000-0000-0000DA020000}"/>
    <cellStyle name="Bad 2" xfId="76" xr:uid="{00000000-0005-0000-0000-0000DB020000}"/>
    <cellStyle name="Bad 20" xfId="806" xr:uid="{00000000-0005-0000-0000-0000DC020000}"/>
    <cellStyle name="Bad 21" xfId="807" xr:uid="{00000000-0005-0000-0000-0000DD020000}"/>
    <cellStyle name="Bad 22" xfId="808" xr:uid="{00000000-0005-0000-0000-0000DE020000}"/>
    <cellStyle name="Bad 23" xfId="809" xr:uid="{00000000-0005-0000-0000-0000DF020000}"/>
    <cellStyle name="Bad 24" xfId="810" xr:uid="{00000000-0005-0000-0000-0000E0020000}"/>
    <cellStyle name="Bad 25" xfId="811" xr:uid="{00000000-0005-0000-0000-0000E1020000}"/>
    <cellStyle name="Bad 26" xfId="812" xr:uid="{00000000-0005-0000-0000-0000E2020000}"/>
    <cellStyle name="Bad 27" xfId="813" xr:uid="{00000000-0005-0000-0000-0000E3020000}"/>
    <cellStyle name="Bad 28" xfId="814" xr:uid="{00000000-0005-0000-0000-0000E4020000}"/>
    <cellStyle name="Bad 29" xfId="815" xr:uid="{00000000-0005-0000-0000-0000E5020000}"/>
    <cellStyle name="Bad 3" xfId="816" xr:uid="{00000000-0005-0000-0000-0000E6020000}"/>
    <cellStyle name="Bad 30" xfId="817" xr:uid="{00000000-0005-0000-0000-0000E7020000}"/>
    <cellStyle name="Bad 4" xfId="818" xr:uid="{00000000-0005-0000-0000-0000E8020000}"/>
    <cellStyle name="Bad 5" xfId="819" xr:uid="{00000000-0005-0000-0000-0000E9020000}"/>
    <cellStyle name="Bad 6" xfId="820" xr:uid="{00000000-0005-0000-0000-0000EA020000}"/>
    <cellStyle name="Bad 7" xfId="821" xr:uid="{00000000-0005-0000-0000-0000EB020000}"/>
    <cellStyle name="Bad 8" xfId="822" xr:uid="{00000000-0005-0000-0000-0000EC020000}"/>
    <cellStyle name="Bad 9" xfId="823" xr:uid="{00000000-0005-0000-0000-0000ED020000}"/>
    <cellStyle name="Calculation" xfId="11" builtinId="22" customBuiltin="1"/>
    <cellStyle name="Calculation 10" xfId="824" xr:uid="{00000000-0005-0000-0000-0000EF020000}"/>
    <cellStyle name="Calculation 11" xfId="825" xr:uid="{00000000-0005-0000-0000-0000F0020000}"/>
    <cellStyle name="Calculation 12" xfId="826" xr:uid="{00000000-0005-0000-0000-0000F1020000}"/>
    <cellStyle name="Calculation 13" xfId="827" xr:uid="{00000000-0005-0000-0000-0000F2020000}"/>
    <cellStyle name="Calculation 14" xfId="828" xr:uid="{00000000-0005-0000-0000-0000F3020000}"/>
    <cellStyle name="Calculation 15" xfId="829" xr:uid="{00000000-0005-0000-0000-0000F4020000}"/>
    <cellStyle name="Calculation 16" xfId="830" xr:uid="{00000000-0005-0000-0000-0000F5020000}"/>
    <cellStyle name="Calculation 17" xfId="831" xr:uid="{00000000-0005-0000-0000-0000F6020000}"/>
    <cellStyle name="Calculation 18" xfId="832" xr:uid="{00000000-0005-0000-0000-0000F7020000}"/>
    <cellStyle name="Calculation 19" xfId="833" xr:uid="{00000000-0005-0000-0000-0000F8020000}"/>
    <cellStyle name="Calculation 2" xfId="77" xr:uid="{00000000-0005-0000-0000-0000F9020000}"/>
    <cellStyle name="Calculation 20" xfId="834" xr:uid="{00000000-0005-0000-0000-0000FA020000}"/>
    <cellStyle name="Calculation 21" xfId="835" xr:uid="{00000000-0005-0000-0000-0000FB020000}"/>
    <cellStyle name="Calculation 22" xfId="836" xr:uid="{00000000-0005-0000-0000-0000FC020000}"/>
    <cellStyle name="Calculation 23" xfId="837" xr:uid="{00000000-0005-0000-0000-0000FD020000}"/>
    <cellStyle name="Calculation 24" xfId="838" xr:uid="{00000000-0005-0000-0000-0000FE020000}"/>
    <cellStyle name="Calculation 25" xfId="839" xr:uid="{00000000-0005-0000-0000-0000FF020000}"/>
    <cellStyle name="Calculation 26" xfId="840" xr:uid="{00000000-0005-0000-0000-000000030000}"/>
    <cellStyle name="Calculation 27" xfId="841" xr:uid="{00000000-0005-0000-0000-000001030000}"/>
    <cellStyle name="Calculation 28" xfId="842" xr:uid="{00000000-0005-0000-0000-000002030000}"/>
    <cellStyle name="Calculation 29" xfId="843" xr:uid="{00000000-0005-0000-0000-000003030000}"/>
    <cellStyle name="Calculation 3" xfId="844" xr:uid="{00000000-0005-0000-0000-000004030000}"/>
    <cellStyle name="Calculation 30" xfId="845" xr:uid="{00000000-0005-0000-0000-000005030000}"/>
    <cellStyle name="Calculation 4" xfId="846" xr:uid="{00000000-0005-0000-0000-000006030000}"/>
    <cellStyle name="Calculation 5" xfId="847" xr:uid="{00000000-0005-0000-0000-000007030000}"/>
    <cellStyle name="Calculation 6" xfId="848" xr:uid="{00000000-0005-0000-0000-000008030000}"/>
    <cellStyle name="Calculation 7" xfId="849" xr:uid="{00000000-0005-0000-0000-000009030000}"/>
    <cellStyle name="Calculation 8" xfId="850" xr:uid="{00000000-0005-0000-0000-00000A030000}"/>
    <cellStyle name="Calculation 9" xfId="851" xr:uid="{00000000-0005-0000-0000-00000B030000}"/>
    <cellStyle name="Check Cell" xfId="13" builtinId="23" customBuiltin="1"/>
    <cellStyle name="Check Cell 10" xfId="852" xr:uid="{00000000-0005-0000-0000-00000D030000}"/>
    <cellStyle name="Check Cell 11" xfId="853" xr:uid="{00000000-0005-0000-0000-00000E030000}"/>
    <cellStyle name="Check Cell 12" xfId="854" xr:uid="{00000000-0005-0000-0000-00000F030000}"/>
    <cellStyle name="Check Cell 13" xfId="855" xr:uid="{00000000-0005-0000-0000-000010030000}"/>
    <cellStyle name="Check Cell 14" xfId="856" xr:uid="{00000000-0005-0000-0000-000011030000}"/>
    <cellStyle name="Check Cell 15" xfId="857" xr:uid="{00000000-0005-0000-0000-000012030000}"/>
    <cellStyle name="Check Cell 16" xfId="858" xr:uid="{00000000-0005-0000-0000-000013030000}"/>
    <cellStyle name="Check Cell 17" xfId="859" xr:uid="{00000000-0005-0000-0000-000014030000}"/>
    <cellStyle name="Check Cell 18" xfId="860" xr:uid="{00000000-0005-0000-0000-000015030000}"/>
    <cellStyle name="Check Cell 19" xfId="861" xr:uid="{00000000-0005-0000-0000-000016030000}"/>
    <cellStyle name="Check Cell 2" xfId="78" xr:uid="{00000000-0005-0000-0000-000017030000}"/>
    <cellStyle name="Check Cell 20" xfId="862" xr:uid="{00000000-0005-0000-0000-000018030000}"/>
    <cellStyle name="Check Cell 21" xfId="863" xr:uid="{00000000-0005-0000-0000-000019030000}"/>
    <cellStyle name="Check Cell 22" xfId="864" xr:uid="{00000000-0005-0000-0000-00001A030000}"/>
    <cellStyle name="Check Cell 23" xfId="865" xr:uid="{00000000-0005-0000-0000-00001B030000}"/>
    <cellStyle name="Check Cell 24" xfId="866" xr:uid="{00000000-0005-0000-0000-00001C030000}"/>
    <cellStyle name="Check Cell 25" xfId="867" xr:uid="{00000000-0005-0000-0000-00001D030000}"/>
    <cellStyle name="Check Cell 26" xfId="868" xr:uid="{00000000-0005-0000-0000-00001E030000}"/>
    <cellStyle name="Check Cell 27" xfId="869" xr:uid="{00000000-0005-0000-0000-00001F030000}"/>
    <cellStyle name="Check Cell 28" xfId="870" xr:uid="{00000000-0005-0000-0000-000020030000}"/>
    <cellStyle name="Check Cell 29" xfId="871" xr:uid="{00000000-0005-0000-0000-000021030000}"/>
    <cellStyle name="Check Cell 3" xfId="872" xr:uid="{00000000-0005-0000-0000-000022030000}"/>
    <cellStyle name="Check Cell 30" xfId="873" xr:uid="{00000000-0005-0000-0000-000023030000}"/>
    <cellStyle name="Check Cell 4" xfId="874" xr:uid="{00000000-0005-0000-0000-000024030000}"/>
    <cellStyle name="Check Cell 5" xfId="875" xr:uid="{00000000-0005-0000-0000-000025030000}"/>
    <cellStyle name="Check Cell 6" xfId="876" xr:uid="{00000000-0005-0000-0000-000026030000}"/>
    <cellStyle name="Check Cell 7" xfId="877" xr:uid="{00000000-0005-0000-0000-000027030000}"/>
    <cellStyle name="Check Cell 8" xfId="878" xr:uid="{00000000-0005-0000-0000-000028030000}"/>
    <cellStyle name="Check Cell 9" xfId="879" xr:uid="{00000000-0005-0000-0000-000029030000}"/>
    <cellStyle name="Explanatory Text" xfId="16" builtinId="53" customBuiltin="1"/>
    <cellStyle name="Explanatory Text 10" xfId="880" xr:uid="{00000000-0005-0000-0000-00002B030000}"/>
    <cellStyle name="Explanatory Text 11" xfId="881" xr:uid="{00000000-0005-0000-0000-00002C030000}"/>
    <cellStyle name="Explanatory Text 12" xfId="882" xr:uid="{00000000-0005-0000-0000-00002D030000}"/>
    <cellStyle name="Explanatory Text 13" xfId="883" xr:uid="{00000000-0005-0000-0000-00002E030000}"/>
    <cellStyle name="Explanatory Text 14" xfId="884" xr:uid="{00000000-0005-0000-0000-00002F030000}"/>
    <cellStyle name="Explanatory Text 15" xfId="885" xr:uid="{00000000-0005-0000-0000-000030030000}"/>
    <cellStyle name="Explanatory Text 16" xfId="886" xr:uid="{00000000-0005-0000-0000-000031030000}"/>
    <cellStyle name="Explanatory Text 17" xfId="887" xr:uid="{00000000-0005-0000-0000-000032030000}"/>
    <cellStyle name="Explanatory Text 18" xfId="888" xr:uid="{00000000-0005-0000-0000-000033030000}"/>
    <cellStyle name="Explanatory Text 19" xfId="889" xr:uid="{00000000-0005-0000-0000-000034030000}"/>
    <cellStyle name="Explanatory Text 2" xfId="79" xr:uid="{00000000-0005-0000-0000-000035030000}"/>
    <cellStyle name="Explanatory Text 20" xfId="890" xr:uid="{00000000-0005-0000-0000-000036030000}"/>
    <cellStyle name="Explanatory Text 21" xfId="891" xr:uid="{00000000-0005-0000-0000-000037030000}"/>
    <cellStyle name="Explanatory Text 22" xfId="892" xr:uid="{00000000-0005-0000-0000-000038030000}"/>
    <cellStyle name="Explanatory Text 23" xfId="893" xr:uid="{00000000-0005-0000-0000-000039030000}"/>
    <cellStyle name="Explanatory Text 24" xfId="894" xr:uid="{00000000-0005-0000-0000-00003A030000}"/>
    <cellStyle name="Explanatory Text 25" xfId="895" xr:uid="{00000000-0005-0000-0000-00003B030000}"/>
    <cellStyle name="Explanatory Text 26" xfId="896" xr:uid="{00000000-0005-0000-0000-00003C030000}"/>
    <cellStyle name="Explanatory Text 27" xfId="897" xr:uid="{00000000-0005-0000-0000-00003D030000}"/>
    <cellStyle name="Explanatory Text 28" xfId="898" xr:uid="{00000000-0005-0000-0000-00003E030000}"/>
    <cellStyle name="Explanatory Text 29" xfId="899" xr:uid="{00000000-0005-0000-0000-00003F030000}"/>
    <cellStyle name="Explanatory Text 3" xfId="900" xr:uid="{00000000-0005-0000-0000-000040030000}"/>
    <cellStyle name="Explanatory Text 30" xfId="901" xr:uid="{00000000-0005-0000-0000-000041030000}"/>
    <cellStyle name="Explanatory Text 4" xfId="902" xr:uid="{00000000-0005-0000-0000-000042030000}"/>
    <cellStyle name="Explanatory Text 5" xfId="903" xr:uid="{00000000-0005-0000-0000-000043030000}"/>
    <cellStyle name="Explanatory Text 6" xfId="904" xr:uid="{00000000-0005-0000-0000-000044030000}"/>
    <cellStyle name="Explanatory Text 7" xfId="905" xr:uid="{00000000-0005-0000-0000-000045030000}"/>
    <cellStyle name="Explanatory Text 8" xfId="906" xr:uid="{00000000-0005-0000-0000-000046030000}"/>
    <cellStyle name="Explanatory Text 9" xfId="907" xr:uid="{00000000-0005-0000-0000-000047030000}"/>
    <cellStyle name="Good" xfId="6" builtinId="26" customBuiltin="1"/>
    <cellStyle name="Good 10" xfId="908" xr:uid="{00000000-0005-0000-0000-000049030000}"/>
    <cellStyle name="Good 11" xfId="909" xr:uid="{00000000-0005-0000-0000-00004A030000}"/>
    <cellStyle name="Good 12" xfId="910" xr:uid="{00000000-0005-0000-0000-00004B030000}"/>
    <cellStyle name="Good 13" xfId="911" xr:uid="{00000000-0005-0000-0000-00004C030000}"/>
    <cellStyle name="Good 14" xfId="912" xr:uid="{00000000-0005-0000-0000-00004D030000}"/>
    <cellStyle name="Good 15" xfId="913" xr:uid="{00000000-0005-0000-0000-00004E030000}"/>
    <cellStyle name="Good 16" xfId="914" xr:uid="{00000000-0005-0000-0000-00004F030000}"/>
    <cellStyle name="Good 17" xfId="915" xr:uid="{00000000-0005-0000-0000-000050030000}"/>
    <cellStyle name="Good 18" xfId="916" xr:uid="{00000000-0005-0000-0000-000051030000}"/>
    <cellStyle name="Good 19" xfId="917" xr:uid="{00000000-0005-0000-0000-000052030000}"/>
    <cellStyle name="Good 2" xfId="80" xr:uid="{00000000-0005-0000-0000-000053030000}"/>
    <cellStyle name="Good 20" xfId="918" xr:uid="{00000000-0005-0000-0000-000054030000}"/>
    <cellStyle name="Good 21" xfId="919" xr:uid="{00000000-0005-0000-0000-000055030000}"/>
    <cellStyle name="Good 22" xfId="920" xr:uid="{00000000-0005-0000-0000-000056030000}"/>
    <cellStyle name="Good 23" xfId="921" xr:uid="{00000000-0005-0000-0000-000057030000}"/>
    <cellStyle name="Good 24" xfId="922" xr:uid="{00000000-0005-0000-0000-000058030000}"/>
    <cellStyle name="Good 25" xfId="923" xr:uid="{00000000-0005-0000-0000-000059030000}"/>
    <cellStyle name="Good 26" xfId="924" xr:uid="{00000000-0005-0000-0000-00005A030000}"/>
    <cellStyle name="Good 27" xfId="925" xr:uid="{00000000-0005-0000-0000-00005B030000}"/>
    <cellStyle name="Good 28" xfId="926" xr:uid="{00000000-0005-0000-0000-00005C030000}"/>
    <cellStyle name="Good 29" xfId="927" xr:uid="{00000000-0005-0000-0000-00005D030000}"/>
    <cellStyle name="Good 3" xfId="928" xr:uid="{00000000-0005-0000-0000-00005E030000}"/>
    <cellStyle name="Good 30" xfId="929" xr:uid="{00000000-0005-0000-0000-00005F030000}"/>
    <cellStyle name="Good 4" xfId="930" xr:uid="{00000000-0005-0000-0000-000060030000}"/>
    <cellStyle name="Good 5" xfId="931" xr:uid="{00000000-0005-0000-0000-000061030000}"/>
    <cellStyle name="Good 6" xfId="932" xr:uid="{00000000-0005-0000-0000-000062030000}"/>
    <cellStyle name="Good 7" xfId="933" xr:uid="{00000000-0005-0000-0000-000063030000}"/>
    <cellStyle name="Good 8" xfId="934" xr:uid="{00000000-0005-0000-0000-000064030000}"/>
    <cellStyle name="Good 9" xfId="935" xr:uid="{00000000-0005-0000-0000-000065030000}"/>
    <cellStyle name="Heading 1" xfId="2" builtinId="16" customBuiltin="1"/>
    <cellStyle name="Heading 1 10" xfId="936" xr:uid="{00000000-0005-0000-0000-000067030000}"/>
    <cellStyle name="Heading 1 11" xfId="937" xr:uid="{00000000-0005-0000-0000-000068030000}"/>
    <cellStyle name="Heading 1 12" xfId="938" xr:uid="{00000000-0005-0000-0000-000069030000}"/>
    <cellStyle name="Heading 1 13" xfId="939" xr:uid="{00000000-0005-0000-0000-00006A030000}"/>
    <cellStyle name="Heading 1 14" xfId="940" xr:uid="{00000000-0005-0000-0000-00006B030000}"/>
    <cellStyle name="Heading 1 15" xfId="941" xr:uid="{00000000-0005-0000-0000-00006C030000}"/>
    <cellStyle name="Heading 1 16" xfId="942" xr:uid="{00000000-0005-0000-0000-00006D030000}"/>
    <cellStyle name="Heading 1 17" xfId="943" xr:uid="{00000000-0005-0000-0000-00006E030000}"/>
    <cellStyle name="Heading 1 18" xfId="944" xr:uid="{00000000-0005-0000-0000-00006F030000}"/>
    <cellStyle name="Heading 1 19" xfId="945" xr:uid="{00000000-0005-0000-0000-000070030000}"/>
    <cellStyle name="Heading 1 2" xfId="81" xr:uid="{00000000-0005-0000-0000-000071030000}"/>
    <cellStyle name="Heading 1 20" xfId="946" xr:uid="{00000000-0005-0000-0000-000072030000}"/>
    <cellStyle name="Heading 1 21" xfId="947" xr:uid="{00000000-0005-0000-0000-000073030000}"/>
    <cellStyle name="Heading 1 22" xfId="948" xr:uid="{00000000-0005-0000-0000-000074030000}"/>
    <cellStyle name="Heading 1 23" xfId="949" xr:uid="{00000000-0005-0000-0000-000075030000}"/>
    <cellStyle name="Heading 1 24" xfId="950" xr:uid="{00000000-0005-0000-0000-000076030000}"/>
    <cellStyle name="Heading 1 25" xfId="951" xr:uid="{00000000-0005-0000-0000-000077030000}"/>
    <cellStyle name="Heading 1 26" xfId="952" xr:uid="{00000000-0005-0000-0000-000078030000}"/>
    <cellStyle name="Heading 1 27" xfId="953" xr:uid="{00000000-0005-0000-0000-000079030000}"/>
    <cellStyle name="Heading 1 28" xfId="954" xr:uid="{00000000-0005-0000-0000-00007A030000}"/>
    <cellStyle name="Heading 1 29" xfId="955" xr:uid="{00000000-0005-0000-0000-00007B030000}"/>
    <cellStyle name="Heading 1 3" xfId="956" xr:uid="{00000000-0005-0000-0000-00007C030000}"/>
    <cellStyle name="Heading 1 30" xfId="957" xr:uid="{00000000-0005-0000-0000-00007D030000}"/>
    <cellStyle name="Heading 1 4" xfId="958" xr:uid="{00000000-0005-0000-0000-00007E030000}"/>
    <cellStyle name="Heading 1 5" xfId="959" xr:uid="{00000000-0005-0000-0000-00007F030000}"/>
    <cellStyle name="Heading 1 6" xfId="960" xr:uid="{00000000-0005-0000-0000-000080030000}"/>
    <cellStyle name="Heading 1 7" xfId="961" xr:uid="{00000000-0005-0000-0000-000081030000}"/>
    <cellStyle name="Heading 1 8" xfId="962" xr:uid="{00000000-0005-0000-0000-000082030000}"/>
    <cellStyle name="Heading 1 9" xfId="963" xr:uid="{00000000-0005-0000-0000-000083030000}"/>
    <cellStyle name="Heading 2" xfId="3" builtinId="17" customBuiltin="1"/>
    <cellStyle name="Heading 2 10" xfId="964" xr:uid="{00000000-0005-0000-0000-000085030000}"/>
    <cellStyle name="Heading 2 11" xfId="965" xr:uid="{00000000-0005-0000-0000-000086030000}"/>
    <cellStyle name="Heading 2 12" xfId="966" xr:uid="{00000000-0005-0000-0000-000087030000}"/>
    <cellStyle name="Heading 2 13" xfId="967" xr:uid="{00000000-0005-0000-0000-000088030000}"/>
    <cellStyle name="Heading 2 14" xfId="968" xr:uid="{00000000-0005-0000-0000-000089030000}"/>
    <cellStyle name="Heading 2 15" xfId="969" xr:uid="{00000000-0005-0000-0000-00008A030000}"/>
    <cellStyle name="Heading 2 16" xfId="970" xr:uid="{00000000-0005-0000-0000-00008B030000}"/>
    <cellStyle name="Heading 2 17" xfId="971" xr:uid="{00000000-0005-0000-0000-00008C030000}"/>
    <cellStyle name="Heading 2 18" xfId="972" xr:uid="{00000000-0005-0000-0000-00008D030000}"/>
    <cellStyle name="Heading 2 19" xfId="973" xr:uid="{00000000-0005-0000-0000-00008E030000}"/>
    <cellStyle name="Heading 2 2" xfId="82" xr:uid="{00000000-0005-0000-0000-00008F030000}"/>
    <cellStyle name="Heading 2 20" xfId="974" xr:uid="{00000000-0005-0000-0000-000090030000}"/>
    <cellStyle name="Heading 2 21" xfId="975" xr:uid="{00000000-0005-0000-0000-000091030000}"/>
    <cellStyle name="Heading 2 22" xfId="976" xr:uid="{00000000-0005-0000-0000-000092030000}"/>
    <cellStyle name="Heading 2 23" xfId="977" xr:uid="{00000000-0005-0000-0000-000093030000}"/>
    <cellStyle name="Heading 2 24" xfId="978" xr:uid="{00000000-0005-0000-0000-000094030000}"/>
    <cellStyle name="Heading 2 25" xfId="979" xr:uid="{00000000-0005-0000-0000-000095030000}"/>
    <cellStyle name="Heading 2 26" xfId="980" xr:uid="{00000000-0005-0000-0000-000096030000}"/>
    <cellStyle name="Heading 2 27" xfId="981" xr:uid="{00000000-0005-0000-0000-000097030000}"/>
    <cellStyle name="Heading 2 28" xfId="982" xr:uid="{00000000-0005-0000-0000-000098030000}"/>
    <cellStyle name="Heading 2 29" xfId="983" xr:uid="{00000000-0005-0000-0000-000099030000}"/>
    <cellStyle name="Heading 2 3" xfId="984" xr:uid="{00000000-0005-0000-0000-00009A030000}"/>
    <cellStyle name="Heading 2 30" xfId="985" xr:uid="{00000000-0005-0000-0000-00009B030000}"/>
    <cellStyle name="Heading 2 4" xfId="986" xr:uid="{00000000-0005-0000-0000-00009C030000}"/>
    <cellStyle name="Heading 2 5" xfId="987" xr:uid="{00000000-0005-0000-0000-00009D030000}"/>
    <cellStyle name="Heading 2 6" xfId="988" xr:uid="{00000000-0005-0000-0000-00009E030000}"/>
    <cellStyle name="Heading 2 7" xfId="989" xr:uid="{00000000-0005-0000-0000-00009F030000}"/>
    <cellStyle name="Heading 2 8" xfId="990" xr:uid="{00000000-0005-0000-0000-0000A0030000}"/>
    <cellStyle name="Heading 2 9" xfId="991" xr:uid="{00000000-0005-0000-0000-0000A1030000}"/>
    <cellStyle name="Heading 3" xfId="4" builtinId="18" customBuiltin="1"/>
    <cellStyle name="Heading 3 10" xfId="992" xr:uid="{00000000-0005-0000-0000-0000A3030000}"/>
    <cellStyle name="Heading 3 11" xfId="993" xr:uid="{00000000-0005-0000-0000-0000A4030000}"/>
    <cellStyle name="Heading 3 12" xfId="994" xr:uid="{00000000-0005-0000-0000-0000A5030000}"/>
    <cellStyle name="Heading 3 13" xfId="995" xr:uid="{00000000-0005-0000-0000-0000A6030000}"/>
    <cellStyle name="Heading 3 14" xfId="996" xr:uid="{00000000-0005-0000-0000-0000A7030000}"/>
    <cellStyle name="Heading 3 15" xfId="997" xr:uid="{00000000-0005-0000-0000-0000A8030000}"/>
    <cellStyle name="Heading 3 16" xfId="998" xr:uid="{00000000-0005-0000-0000-0000A9030000}"/>
    <cellStyle name="Heading 3 17" xfId="999" xr:uid="{00000000-0005-0000-0000-0000AA030000}"/>
    <cellStyle name="Heading 3 18" xfId="1000" xr:uid="{00000000-0005-0000-0000-0000AB030000}"/>
    <cellStyle name="Heading 3 19" xfId="1001" xr:uid="{00000000-0005-0000-0000-0000AC030000}"/>
    <cellStyle name="Heading 3 2" xfId="83" xr:uid="{00000000-0005-0000-0000-0000AD030000}"/>
    <cellStyle name="Heading 3 20" xfId="1002" xr:uid="{00000000-0005-0000-0000-0000AE030000}"/>
    <cellStyle name="Heading 3 21" xfId="1003" xr:uid="{00000000-0005-0000-0000-0000AF030000}"/>
    <cellStyle name="Heading 3 22" xfId="1004" xr:uid="{00000000-0005-0000-0000-0000B0030000}"/>
    <cellStyle name="Heading 3 23" xfId="1005" xr:uid="{00000000-0005-0000-0000-0000B1030000}"/>
    <cellStyle name="Heading 3 24" xfId="1006" xr:uid="{00000000-0005-0000-0000-0000B2030000}"/>
    <cellStyle name="Heading 3 25" xfId="1007" xr:uid="{00000000-0005-0000-0000-0000B3030000}"/>
    <cellStyle name="Heading 3 26" xfId="1008" xr:uid="{00000000-0005-0000-0000-0000B4030000}"/>
    <cellStyle name="Heading 3 27" xfId="1009" xr:uid="{00000000-0005-0000-0000-0000B5030000}"/>
    <cellStyle name="Heading 3 28" xfId="1010" xr:uid="{00000000-0005-0000-0000-0000B6030000}"/>
    <cellStyle name="Heading 3 29" xfId="1011" xr:uid="{00000000-0005-0000-0000-0000B7030000}"/>
    <cellStyle name="Heading 3 3" xfId="1012" xr:uid="{00000000-0005-0000-0000-0000B8030000}"/>
    <cellStyle name="Heading 3 30" xfId="1013" xr:uid="{00000000-0005-0000-0000-0000B9030000}"/>
    <cellStyle name="Heading 3 4" xfId="1014" xr:uid="{00000000-0005-0000-0000-0000BA030000}"/>
    <cellStyle name="Heading 3 5" xfId="1015" xr:uid="{00000000-0005-0000-0000-0000BB030000}"/>
    <cellStyle name="Heading 3 6" xfId="1016" xr:uid="{00000000-0005-0000-0000-0000BC030000}"/>
    <cellStyle name="Heading 3 7" xfId="1017" xr:uid="{00000000-0005-0000-0000-0000BD030000}"/>
    <cellStyle name="Heading 3 8" xfId="1018" xr:uid="{00000000-0005-0000-0000-0000BE030000}"/>
    <cellStyle name="Heading 3 9" xfId="1019" xr:uid="{00000000-0005-0000-0000-0000BF030000}"/>
    <cellStyle name="Heading 4" xfId="5" builtinId="19" customBuiltin="1"/>
    <cellStyle name="Heading 4 10" xfId="1020" xr:uid="{00000000-0005-0000-0000-0000C1030000}"/>
    <cellStyle name="Heading 4 11" xfId="1021" xr:uid="{00000000-0005-0000-0000-0000C2030000}"/>
    <cellStyle name="Heading 4 12" xfId="1022" xr:uid="{00000000-0005-0000-0000-0000C3030000}"/>
    <cellStyle name="Heading 4 13" xfId="1023" xr:uid="{00000000-0005-0000-0000-0000C4030000}"/>
    <cellStyle name="Heading 4 14" xfId="1024" xr:uid="{00000000-0005-0000-0000-0000C5030000}"/>
    <cellStyle name="Heading 4 15" xfId="1025" xr:uid="{00000000-0005-0000-0000-0000C6030000}"/>
    <cellStyle name="Heading 4 16" xfId="1026" xr:uid="{00000000-0005-0000-0000-0000C7030000}"/>
    <cellStyle name="Heading 4 17" xfId="1027" xr:uid="{00000000-0005-0000-0000-0000C8030000}"/>
    <cellStyle name="Heading 4 18" xfId="1028" xr:uid="{00000000-0005-0000-0000-0000C9030000}"/>
    <cellStyle name="Heading 4 19" xfId="1029" xr:uid="{00000000-0005-0000-0000-0000CA030000}"/>
    <cellStyle name="Heading 4 2" xfId="84" xr:uid="{00000000-0005-0000-0000-0000CB030000}"/>
    <cellStyle name="Heading 4 20" xfId="1030" xr:uid="{00000000-0005-0000-0000-0000CC030000}"/>
    <cellStyle name="Heading 4 21" xfId="1031" xr:uid="{00000000-0005-0000-0000-0000CD030000}"/>
    <cellStyle name="Heading 4 22" xfId="1032" xr:uid="{00000000-0005-0000-0000-0000CE030000}"/>
    <cellStyle name="Heading 4 23" xfId="1033" xr:uid="{00000000-0005-0000-0000-0000CF030000}"/>
    <cellStyle name="Heading 4 24" xfId="1034" xr:uid="{00000000-0005-0000-0000-0000D0030000}"/>
    <cellStyle name="Heading 4 25" xfId="1035" xr:uid="{00000000-0005-0000-0000-0000D1030000}"/>
    <cellStyle name="Heading 4 26" xfId="1036" xr:uid="{00000000-0005-0000-0000-0000D2030000}"/>
    <cellStyle name="Heading 4 27" xfId="1037" xr:uid="{00000000-0005-0000-0000-0000D3030000}"/>
    <cellStyle name="Heading 4 28" xfId="1038" xr:uid="{00000000-0005-0000-0000-0000D4030000}"/>
    <cellStyle name="Heading 4 29" xfId="1039" xr:uid="{00000000-0005-0000-0000-0000D5030000}"/>
    <cellStyle name="Heading 4 3" xfId="1040" xr:uid="{00000000-0005-0000-0000-0000D6030000}"/>
    <cellStyle name="Heading 4 30" xfId="1041" xr:uid="{00000000-0005-0000-0000-0000D7030000}"/>
    <cellStyle name="Heading 4 4" xfId="1042" xr:uid="{00000000-0005-0000-0000-0000D8030000}"/>
    <cellStyle name="Heading 4 5" xfId="1043" xr:uid="{00000000-0005-0000-0000-0000D9030000}"/>
    <cellStyle name="Heading 4 6" xfId="1044" xr:uid="{00000000-0005-0000-0000-0000DA030000}"/>
    <cellStyle name="Heading 4 7" xfId="1045" xr:uid="{00000000-0005-0000-0000-0000DB030000}"/>
    <cellStyle name="Heading 4 8" xfId="1046" xr:uid="{00000000-0005-0000-0000-0000DC030000}"/>
    <cellStyle name="Heading 4 9" xfId="1047" xr:uid="{00000000-0005-0000-0000-0000DD030000}"/>
    <cellStyle name="Input" xfId="9" builtinId="20" customBuiltin="1"/>
    <cellStyle name="Input 10" xfId="1048" xr:uid="{00000000-0005-0000-0000-0000DF030000}"/>
    <cellStyle name="Input 11" xfId="1049" xr:uid="{00000000-0005-0000-0000-0000E0030000}"/>
    <cellStyle name="Input 12" xfId="1050" xr:uid="{00000000-0005-0000-0000-0000E1030000}"/>
    <cellStyle name="Input 13" xfId="1051" xr:uid="{00000000-0005-0000-0000-0000E2030000}"/>
    <cellStyle name="Input 14" xfId="1052" xr:uid="{00000000-0005-0000-0000-0000E3030000}"/>
    <cellStyle name="Input 15" xfId="1053" xr:uid="{00000000-0005-0000-0000-0000E4030000}"/>
    <cellStyle name="Input 16" xfId="1054" xr:uid="{00000000-0005-0000-0000-0000E5030000}"/>
    <cellStyle name="Input 17" xfId="1055" xr:uid="{00000000-0005-0000-0000-0000E6030000}"/>
    <cellStyle name="Input 18" xfId="1056" xr:uid="{00000000-0005-0000-0000-0000E7030000}"/>
    <cellStyle name="Input 19" xfId="1057" xr:uid="{00000000-0005-0000-0000-0000E8030000}"/>
    <cellStyle name="Input 2" xfId="85" xr:uid="{00000000-0005-0000-0000-0000E9030000}"/>
    <cellStyle name="Input 20" xfId="1058" xr:uid="{00000000-0005-0000-0000-0000EA030000}"/>
    <cellStyle name="Input 21" xfId="1059" xr:uid="{00000000-0005-0000-0000-0000EB030000}"/>
    <cellStyle name="Input 22" xfId="1060" xr:uid="{00000000-0005-0000-0000-0000EC030000}"/>
    <cellStyle name="Input 23" xfId="1061" xr:uid="{00000000-0005-0000-0000-0000ED030000}"/>
    <cellStyle name="Input 24" xfId="1062" xr:uid="{00000000-0005-0000-0000-0000EE030000}"/>
    <cellStyle name="Input 25" xfId="1063" xr:uid="{00000000-0005-0000-0000-0000EF030000}"/>
    <cellStyle name="Input 26" xfId="1064" xr:uid="{00000000-0005-0000-0000-0000F0030000}"/>
    <cellStyle name="Input 27" xfId="1065" xr:uid="{00000000-0005-0000-0000-0000F1030000}"/>
    <cellStyle name="Input 28" xfId="1066" xr:uid="{00000000-0005-0000-0000-0000F2030000}"/>
    <cellStyle name="Input 29" xfId="1067" xr:uid="{00000000-0005-0000-0000-0000F3030000}"/>
    <cellStyle name="Input 3" xfId="1068" xr:uid="{00000000-0005-0000-0000-0000F4030000}"/>
    <cellStyle name="Input 30" xfId="1069" xr:uid="{00000000-0005-0000-0000-0000F5030000}"/>
    <cellStyle name="Input 4" xfId="1070" xr:uid="{00000000-0005-0000-0000-0000F6030000}"/>
    <cellStyle name="Input 5" xfId="1071" xr:uid="{00000000-0005-0000-0000-0000F7030000}"/>
    <cellStyle name="Input 6" xfId="1072" xr:uid="{00000000-0005-0000-0000-0000F8030000}"/>
    <cellStyle name="Input 7" xfId="1073" xr:uid="{00000000-0005-0000-0000-0000F9030000}"/>
    <cellStyle name="Input 8" xfId="1074" xr:uid="{00000000-0005-0000-0000-0000FA030000}"/>
    <cellStyle name="Input 9" xfId="1075" xr:uid="{00000000-0005-0000-0000-0000FB030000}"/>
    <cellStyle name="Linked Cell" xfId="12" builtinId="24" customBuiltin="1"/>
    <cellStyle name="Linked Cell 10" xfId="1076" xr:uid="{00000000-0005-0000-0000-0000FD030000}"/>
    <cellStyle name="Linked Cell 11" xfId="1077" xr:uid="{00000000-0005-0000-0000-0000FE030000}"/>
    <cellStyle name="Linked Cell 12" xfId="1078" xr:uid="{00000000-0005-0000-0000-0000FF030000}"/>
    <cellStyle name="Linked Cell 13" xfId="1079" xr:uid="{00000000-0005-0000-0000-000000040000}"/>
    <cellStyle name="Linked Cell 14" xfId="1080" xr:uid="{00000000-0005-0000-0000-000001040000}"/>
    <cellStyle name="Linked Cell 15" xfId="1081" xr:uid="{00000000-0005-0000-0000-000002040000}"/>
    <cellStyle name="Linked Cell 16" xfId="1082" xr:uid="{00000000-0005-0000-0000-000003040000}"/>
    <cellStyle name="Linked Cell 17" xfId="1083" xr:uid="{00000000-0005-0000-0000-000004040000}"/>
    <cellStyle name="Linked Cell 18" xfId="1084" xr:uid="{00000000-0005-0000-0000-000005040000}"/>
    <cellStyle name="Linked Cell 19" xfId="1085" xr:uid="{00000000-0005-0000-0000-000006040000}"/>
    <cellStyle name="Linked Cell 2" xfId="86" xr:uid="{00000000-0005-0000-0000-000007040000}"/>
    <cellStyle name="Linked Cell 20" xfId="1086" xr:uid="{00000000-0005-0000-0000-000008040000}"/>
    <cellStyle name="Linked Cell 21" xfId="1087" xr:uid="{00000000-0005-0000-0000-000009040000}"/>
    <cellStyle name="Linked Cell 22" xfId="1088" xr:uid="{00000000-0005-0000-0000-00000A040000}"/>
    <cellStyle name="Linked Cell 23" xfId="1089" xr:uid="{00000000-0005-0000-0000-00000B040000}"/>
    <cellStyle name="Linked Cell 24" xfId="1090" xr:uid="{00000000-0005-0000-0000-00000C040000}"/>
    <cellStyle name="Linked Cell 25" xfId="1091" xr:uid="{00000000-0005-0000-0000-00000D040000}"/>
    <cellStyle name="Linked Cell 26" xfId="1092" xr:uid="{00000000-0005-0000-0000-00000E040000}"/>
    <cellStyle name="Linked Cell 27" xfId="1093" xr:uid="{00000000-0005-0000-0000-00000F040000}"/>
    <cellStyle name="Linked Cell 28" xfId="1094" xr:uid="{00000000-0005-0000-0000-000010040000}"/>
    <cellStyle name="Linked Cell 29" xfId="1095" xr:uid="{00000000-0005-0000-0000-000011040000}"/>
    <cellStyle name="Linked Cell 3" xfId="1096" xr:uid="{00000000-0005-0000-0000-000012040000}"/>
    <cellStyle name="Linked Cell 30" xfId="1097" xr:uid="{00000000-0005-0000-0000-000013040000}"/>
    <cellStyle name="Linked Cell 4" xfId="1098" xr:uid="{00000000-0005-0000-0000-000014040000}"/>
    <cellStyle name="Linked Cell 5" xfId="1099" xr:uid="{00000000-0005-0000-0000-000015040000}"/>
    <cellStyle name="Linked Cell 6" xfId="1100" xr:uid="{00000000-0005-0000-0000-000016040000}"/>
    <cellStyle name="Linked Cell 7" xfId="1101" xr:uid="{00000000-0005-0000-0000-000017040000}"/>
    <cellStyle name="Linked Cell 8" xfId="1102" xr:uid="{00000000-0005-0000-0000-000018040000}"/>
    <cellStyle name="Linked Cell 9" xfId="1103" xr:uid="{00000000-0005-0000-0000-000019040000}"/>
    <cellStyle name="Neutral" xfId="8" builtinId="28" customBuiltin="1"/>
    <cellStyle name="Neutral 10" xfId="1104" xr:uid="{00000000-0005-0000-0000-00001B040000}"/>
    <cellStyle name="Neutral 11" xfId="1105" xr:uid="{00000000-0005-0000-0000-00001C040000}"/>
    <cellStyle name="Neutral 12" xfId="1106" xr:uid="{00000000-0005-0000-0000-00001D040000}"/>
    <cellStyle name="Neutral 13" xfId="1107" xr:uid="{00000000-0005-0000-0000-00001E040000}"/>
    <cellStyle name="Neutral 14" xfId="1108" xr:uid="{00000000-0005-0000-0000-00001F040000}"/>
    <cellStyle name="Neutral 15" xfId="1109" xr:uid="{00000000-0005-0000-0000-000020040000}"/>
    <cellStyle name="Neutral 16" xfId="1110" xr:uid="{00000000-0005-0000-0000-000021040000}"/>
    <cellStyle name="Neutral 17" xfId="1111" xr:uid="{00000000-0005-0000-0000-000022040000}"/>
    <cellStyle name="Neutral 18" xfId="1112" xr:uid="{00000000-0005-0000-0000-000023040000}"/>
    <cellStyle name="Neutral 19" xfId="1113" xr:uid="{00000000-0005-0000-0000-000024040000}"/>
    <cellStyle name="Neutral 2" xfId="87" xr:uid="{00000000-0005-0000-0000-000025040000}"/>
    <cellStyle name="Neutral 20" xfId="1114" xr:uid="{00000000-0005-0000-0000-000026040000}"/>
    <cellStyle name="Neutral 21" xfId="1115" xr:uid="{00000000-0005-0000-0000-000027040000}"/>
    <cellStyle name="Neutral 22" xfId="1116" xr:uid="{00000000-0005-0000-0000-000028040000}"/>
    <cellStyle name="Neutral 23" xfId="1117" xr:uid="{00000000-0005-0000-0000-000029040000}"/>
    <cellStyle name="Neutral 24" xfId="1118" xr:uid="{00000000-0005-0000-0000-00002A040000}"/>
    <cellStyle name="Neutral 25" xfId="1119" xr:uid="{00000000-0005-0000-0000-00002B040000}"/>
    <cellStyle name="Neutral 26" xfId="1120" xr:uid="{00000000-0005-0000-0000-00002C040000}"/>
    <cellStyle name="Neutral 27" xfId="1121" xr:uid="{00000000-0005-0000-0000-00002D040000}"/>
    <cellStyle name="Neutral 28" xfId="1122" xr:uid="{00000000-0005-0000-0000-00002E040000}"/>
    <cellStyle name="Neutral 29" xfId="1123" xr:uid="{00000000-0005-0000-0000-00002F040000}"/>
    <cellStyle name="Neutral 3" xfId="1124" xr:uid="{00000000-0005-0000-0000-000030040000}"/>
    <cellStyle name="Neutral 30" xfId="1125" xr:uid="{00000000-0005-0000-0000-000031040000}"/>
    <cellStyle name="Neutral 4" xfId="1126" xr:uid="{00000000-0005-0000-0000-000032040000}"/>
    <cellStyle name="Neutral 5" xfId="1127" xr:uid="{00000000-0005-0000-0000-000033040000}"/>
    <cellStyle name="Neutral 6" xfId="1128" xr:uid="{00000000-0005-0000-0000-000034040000}"/>
    <cellStyle name="Neutral 7" xfId="1129" xr:uid="{00000000-0005-0000-0000-000035040000}"/>
    <cellStyle name="Neutral 8" xfId="1130" xr:uid="{00000000-0005-0000-0000-000036040000}"/>
    <cellStyle name="Neutral 9" xfId="1131" xr:uid="{00000000-0005-0000-0000-000037040000}"/>
    <cellStyle name="Normal" xfId="0" builtinId="0"/>
    <cellStyle name="Normal 11" xfId="111" xr:uid="{00000000-0005-0000-0000-000039040000}"/>
    <cellStyle name="Normal 15" xfId="112" xr:uid="{00000000-0005-0000-0000-00003A040000}"/>
    <cellStyle name="Normal 18" xfId="113" xr:uid="{00000000-0005-0000-0000-00003B040000}"/>
    <cellStyle name="Normal 2" xfId="42" xr:uid="{00000000-0005-0000-0000-00003C040000}"/>
    <cellStyle name="Normal 2 10" xfId="44" xr:uid="{00000000-0005-0000-0000-00003D040000}"/>
    <cellStyle name="Normal 2 11" xfId="1258" xr:uid="{00000000-0005-0000-0000-00003E040000}"/>
    <cellStyle name="Normal 2 12" xfId="1259" xr:uid="{00000000-0005-0000-0000-00003F040000}"/>
    <cellStyle name="Normal 2 2" xfId="43" xr:uid="{00000000-0005-0000-0000-000040040000}"/>
    <cellStyle name="Normal 2 3" xfId="45" xr:uid="{00000000-0005-0000-0000-000041040000}"/>
    <cellStyle name="Normal 2 3 2" xfId="104" xr:uid="{00000000-0005-0000-0000-000042040000}"/>
    <cellStyle name="Normal 2 3 3" xfId="1245" xr:uid="{00000000-0005-0000-0000-000043040000}"/>
    <cellStyle name="Normal 2 3 4" xfId="98" xr:uid="{00000000-0005-0000-0000-000044040000}"/>
    <cellStyle name="Normal 2 4" xfId="46" xr:uid="{00000000-0005-0000-0000-000045040000}"/>
    <cellStyle name="Normal 2 4 2" xfId="47" xr:uid="{00000000-0005-0000-0000-000046040000}"/>
    <cellStyle name="Normal 2 4 3" xfId="105" xr:uid="{00000000-0005-0000-0000-000047040000}"/>
    <cellStyle name="Normal 2 4 4" xfId="121" xr:uid="{00000000-0005-0000-0000-000048040000}"/>
    <cellStyle name="Normal 2 4 5" xfId="1244" xr:uid="{00000000-0005-0000-0000-000049040000}"/>
    <cellStyle name="Normal 2 4 6" xfId="100" xr:uid="{00000000-0005-0000-0000-00004A040000}"/>
    <cellStyle name="Normal 2 5" xfId="48" xr:uid="{00000000-0005-0000-0000-00004B040000}"/>
    <cellStyle name="Normal 2 5 2" xfId="106" xr:uid="{00000000-0005-0000-0000-00004C040000}"/>
    <cellStyle name="Normal 2 5 3" xfId="1248" xr:uid="{00000000-0005-0000-0000-00004D040000}"/>
    <cellStyle name="Normal 2 5 4" xfId="101" xr:uid="{00000000-0005-0000-0000-00004E040000}"/>
    <cellStyle name="Normal 2 6" xfId="51" xr:uid="{00000000-0005-0000-0000-00004F040000}"/>
    <cellStyle name="Normal 2 7" xfId="118" xr:uid="{00000000-0005-0000-0000-000050040000}"/>
    <cellStyle name="Normal 2 7 2" xfId="1256" xr:uid="{00000000-0005-0000-0000-000051040000}"/>
    <cellStyle name="Normal 2 8" xfId="1250" xr:uid="{00000000-0005-0000-0000-000052040000}"/>
    <cellStyle name="Normal 2 9" xfId="1252" xr:uid="{00000000-0005-0000-0000-000053040000}"/>
    <cellStyle name="Normal 21" xfId="114" xr:uid="{00000000-0005-0000-0000-000054040000}"/>
    <cellStyle name="Normal 24" xfId="115" xr:uid="{00000000-0005-0000-0000-000055040000}"/>
    <cellStyle name="Normal 27" xfId="116" xr:uid="{00000000-0005-0000-0000-000056040000}"/>
    <cellStyle name="Normal 3" xfId="49" xr:uid="{00000000-0005-0000-0000-000057040000}"/>
    <cellStyle name="Normal 3 2" xfId="97" xr:uid="{00000000-0005-0000-0000-000058040000}"/>
    <cellStyle name="Normal 3 3" xfId="1247" xr:uid="{00000000-0005-0000-0000-000059040000}"/>
    <cellStyle name="Normal 3 4" xfId="1251" xr:uid="{00000000-0005-0000-0000-00005A040000}"/>
    <cellStyle name="Normal 3 5" xfId="1249" xr:uid="{00000000-0005-0000-0000-00005B040000}"/>
    <cellStyle name="Normal 3 5 2" xfId="1257" xr:uid="{00000000-0005-0000-0000-00005C040000}"/>
    <cellStyle name="Normal 3 6" xfId="1253" xr:uid="{00000000-0005-0000-0000-00005D040000}"/>
    <cellStyle name="Normal 3 7" xfId="95" xr:uid="{00000000-0005-0000-0000-00005E040000}"/>
    <cellStyle name="Normal 30" xfId="117" xr:uid="{00000000-0005-0000-0000-00005F040000}"/>
    <cellStyle name="Normal 4" xfId="50" xr:uid="{00000000-0005-0000-0000-000060040000}"/>
    <cellStyle name="Normal 4 2" xfId="102" xr:uid="{00000000-0005-0000-0000-000061040000}"/>
    <cellStyle name="Normal 4 3" xfId="107" xr:uid="{00000000-0005-0000-0000-000062040000}"/>
    <cellStyle name="Normal 4 4" xfId="109" xr:uid="{00000000-0005-0000-0000-000063040000}"/>
    <cellStyle name="Normal 4 5" xfId="119" xr:uid="{00000000-0005-0000-0000-000064040000}"/>
    <cellStyle name="Normal 4 5 2" xfId="1255" xr:uid="{00000000-0005-0000-0000-000065040000}"/>
    <cellStyle name="Normal 4 6" xfId="1246" xr:uid="{00000000-0005-0000-0000-000066040000}"/>
    <cellStyle name="Normal 4 7" xfId="96" xr:uid="{00000000-0005-0000-0000-000067040000}"/>
    <cellStyle name="Normal 5" xfId="92" xr:uid="{00000000-0005-0000-0000-000068040000}"/>
    <cellStyle name="Normal 5 2" xfId="94" xr:uid="{00000000-0005-0000-0000-000069040000}"/>
    <cellStyle name="Normal 5 2 2" xfId="122" xr:uid="{00000000-0005-0000-0000-00006A040000}"/>
    <cellStyle name="Normal 5 2 3" xfId="103" xr:uid="{00000000-0005-0000-0000-00006B040000}"/>
    <cellStyle name="Normal 5 3" xfId="120" xr:uid="{00000000-0005-0000-0000-00006C040000}"/>
    <cellStyle name="Normal 5 3 2" xfId="1254" xr:uid="{00000000-0005-0000-0000-00006D040000}"/>
    <cellStyle name="Normal 5 4" xfId="99" xr:uid="{00000000-0005-0000-0000-00006E040000}"/>
    <cellStyle name="Normal 6" xfId="108" xr:uid="{00000000-0005-0000-0000-00006F040000}"/>
    <cellStyle name="Normal 7" xfId="110" xr:uid="{00000000-0005-0000-0000-000070040000}"/>
    <cellStyle name="Normal 8" xfId="123" xr:uid="{00000000-0005-0000-0000-000071040000}"/>
    <cellStyle name="Note" xfId="15" builtinId="10" customBuiltin="1"/>
    <cellStyle name="Note 10" xfId="1132" xr:uid="{00000000-0005-0000-0000-000073040000}"/>
    <cellStyle name="Note 11" xfId="1133" xr:uid="{00000000-0005-0000-0000-000074040000}"/>
    <cellStyle name="Note 12" xfId="1134" xr:uid="{00000000-0005-0000-0000-000075040000}"/>
    <cellStyle name="Note 13" xfId="1135" xr:uid="{00000000-0005-0000-0000-000076040000}"/>
    <cellStyle name="Note 14" xfId="1136" xr:uid="{00000000-0005-0000-0000-000077040000}"/>
    <cellStyle name="Note 15" xfId="1137" xr:uid="{00000000-0005-0000-0000-000078040000}"/>
    <cellStyle name="Note 16" xfId="1138" xr:uid="{00000000-0005-0000-0000-000079040000}"/>
    <cellStyle name="Note 17" xfId="1139" xr:uid="{00000000-0005-0000-0000-00007A040000}"/>
    <cellStyle name="Note 18" xfId="1140" xr:uid="{00000000-0005-0000-0000-00007B040000}"/>
    <cellStyle name="Note 19" xfId="1141" xr:uid="{00000000-0005-0000-0000-00007C040000}"/>
    <cellStyle name="Note 2" xfId="88" xr:uid="{00000000-0005-0000-0000-00007D040000}"/>
    <cellStyle name="Note 20" xfId="1142" xr:uid="{00000000-0005-0000-0000-00007E040000}"/>
    <cellStyle name="Note 21" xfId="1143" xr:uid="{00000000-0005-0000-0000-00007F040000}"/>
    <cellStyle name="Note 22" xfId="1144" xr:uid="{00000000-0005-0000-0000-000080040000}"/>
    <cellStyle name="Note 23" xfId="1145" xr:uid="{00000000-0005-0000-0000-000081040000}"/>
    <cellStyle name="Note 24" xfId="1146" xr:uid="{00000000-0005-0000-0000-000082040000}"/>
    <cellStyle name="Note 25" xfId="1147" xr:uid="{00000000-0005-0000-0000-000083040000}"/>
    <cellStyle name="Note 26" xfId="1148" xr:uid="{00000000-0005-0000-0000-000084040000}"/>
    <cellStyle name="Note 27" xfId="1149" xr:uid="{00000000-0005-0000-0000-000085040000}"/>
    <cellStyle name="Note 28" xfId="1150" xr:uid="{00000000-0005-0000-0000-000086040000}"/>
    <cellStyle name="Note 29" xfId="1151" xr:uid="{00000000-0005-0000-0000-000087040000}"/>
    <cellStyle name="Note 3" xfId="93" xr:uid="{00000000-0005-0000-0000-000088040000}"/>
    <cellStyle name="Note 3 2" xfId="1152" xr:uid="{00000000-0005-0000-0000-000089040000}"/>
    <cellStyle name="Note 30" xfId="1153" xr:uid="{00000000-0005-0000-0000-00008A040000}"/>
    <cellStyle name="Note 4" xfId="1154" xr:uid="{00000000-0005-0000-0000-00008B040000}"/>
    <cellStyle name="Note 5" xfId="1155" xr:uid="{00000000-0005-0000-0000-00008C040000}"/>
    <cellStyle name="Note 6" xfId="1156" xr:uid="{00000000-0005-0000-0000-00008D040000}"/>
    <cellStyle name="Note 7" xfId="1157" xr:uid="{00000000-0005-0000-0000-00008E040000}"/>
    <cellStyle name="Note 8" xfId="1158" xr:uid="{00000000-0005-0000-0000-00008F040000}"/>
    <cellStyle name="Note 9" xfId="1159" xr:uid="{00000000-0005-0000-0000-000090040000}"/>
    <cellStyle name="Output" xfId="10" builtinId="21" customBuiltin="1"/>
    <cellStyle name="Output 10" xfId="1160" xr:uid="{00000000-0005-0000-0000-000092040000}"/>
    <cellStyle name="Output 11" xfId="1161" xr:uid="{00000000-0005-0000-0000-000093040000}"/>
    <cellStyle name="Output 12" xfId="1162" xr:uid="{00000000-0005-0000-0000-000094040000}"/>
    <cellStyle name="Output 13" xfId="1163" xr:uid="{00000000-0005-0000-0000-000095040000}"/>
    <cellStyle name="Output 14" xfId="1164" xr:uid="{00000000-0005-0000-0000-000096040000}"/>
    <cellStyle name="Output 15" xfId="1165" xr:uid="{00000000-0005-0000-0000-000097040000}"/>
    <cellStyle name="Output 16" xfId="1166" xr:uid="{00000000-0005-0000-0000-000098040000}"/>
    <cellStyle name="Output 17" xfId="1167" xr:uid="{00000000-0005-0000-0000-000099040000}"/>
    <cellStyle name="Output 18" xfId="1168" xr:uid="{00000000-0005-0000-0000-00009A040000}"/>
    <cellStyle name="Output 19" xfId="1169" xr:uid="{00000000-0005-0000-0000-00009B040000}"/>
    <cellStyle name="Output 2" xfId="89" xr:uid="{00000000-0005-0000-0000-00009C040000}"/>
    <cellStyle name="Output 20" xfId="1170" xr:uid="{00000000-0005-0000-0000-00009D040000}"/>
    <cellStyle name="Output 21" xfId="1171" xr:uid="{00000000-0005-0000-0000-00009E040000}"/>
    <cellStyle name="Output 22" xfId="1172" xr:uid="{00000000-0005-0000-0000-00009F040000}"/>
    <cellStyle name="Output 23" xfId="1173" xr:uid="{00000000-0005-0000-0000-0000A0040000}"/>
    <cellStyle name="Output 24" xfId="1174" xr:uid="{00000000-0005-0000-0000-0000A1040000}"/>
    <cellStyle name="Output 25" xfId="1175" xr:uid="{00000000-0005-0000-0000-0000A2040000}"/>
    <cellStyle name="Output 26" xfId="1176" xr:uid="{00000000-0005-0000-0000-0000A3040000}"/>
    <cellStyle name="Output 27" xfId="1177" xr:uid="{00000000-0005-0000-0000-0000A4040000}"/>
    <cellStyle name="Output 28" xfId="1178" xr:uid="{00000000-0005-0000-0000-0000A5040000}"/>
    <cellStyle name="Output 29" xfId="1179" xr:uid="{00000000-0005-0000-0000-0000A6040000}"/>
    <cellStyle name="Output 3" xfId="1180" xr:uid="{00000000-0005-0000-0000-0000A7040000}"/>
    <cellStyle name="Output 30" xfId="1181" xr:uid="{00000000-0005-0000-0000-0000A8040000}"/>
    <cellStyle name="Output 4" xfId="1182" xr:uid="{00000000-0005-0000-0000-0000A9040000}"/>
    <cellStyle name="Output 5" xfId="1183" xr:uid="{00000000-0005-0000-0000-0000AA040000}"/>
    <cellStyle name="Output 6" xfId="1184" xr:uid="{00000000-0005-0000-0000-0000AB040000}"/>
    <cellStyle name="Output 7" xfId="1185" xr:uid="{00000000-0005-0000-0000-0000AC040000}"/>
    <cellStyle name="Output 8" xfId="1186" xr:uid="{00000000-0005-0000-0000-0000AD040000}"/>
    <cellStyle name="Output 9" xfId="1187" xr:uid="{00000000-0005-0000-0000-0000AE040000}"/>
    <cellStyle name="Title" xfId="1" builtinId="15" customBuiltin="1"/>
    <cellStyle name="Total" xfId="17" builtinId="25" customBuiltin="1"/>
    <cellStyle name="Total 10" xfId="1188" xr:uid="{00000000-0005-0000-0000-0000B1040000}"/>
    <cellStyle name="Total 11" xfId="1189" xr:uid="{00000000-0005-0000-0000-0000B2040000}"/>
    <cellStyle name="Total 12" xfId="1190" xr:uid="{00000000-0005-0000-0000-0000B3040000}"/>
    <cellStyle name="Total 13" xfId="1191" xr:uid="{00000000-0005-0000-0000-0000B4040000}"/>
    <cellStyle name="Total 14" xfId="1192" xr:uid="{00000000-0005-0000-0000-0000B5040000}"/>
    <cellStyle name="Total 15" xfId="1193" xr:uid="{00000000-0005-0000-0000-0000B6040000}"/>
    <cellStyle name="Total 16" xfId="1194" xr:uid="{00000000-0005-0000-0000-0000B7040000}"/>
    <cellStyle name="Total 17" xfId="1195" xr:uid="{00000000-0005-0000-0000-0000B8040000}"/>
    <cellStyle name="Total 18" xfId="1196" xr:uid="{00000000-0005-0000-0000-0000B9040000}"/>
    <cellStyle name="Total 19" xfId="1197" xr:uid="{00000000-0005-0000-0000-0000BA040000}"/>
    <cellStyle name="Total 2" xfId="90" xr:uid="{00000000-0005-0000-0000-0000BB040000}"/>
    <cellStyle name="Total 20" xfId="1198" xr:uid="{00000000-0005-0000-0000-0000BC040000}"/>
    <cellStyle name="Total 21" xfId="1199" xr:uid="{00000000-0005-0000-0000-0000BD040000}"/>
    <cellStyle name="Total 22" xfId="1200" xr:uid="{00000000-0005-0000-0000-0000BE040000}"/>
    <cellStyle name="Total 23" xfId="1201" xr:uid="{00000000-0005-0000-0000-0000BF040000}"/>
    <cellStyle name="Total 24" xfId="1202" xr:uid="{00000000-0005-0000-0000-0000C0040000}"/>
    <cellStyle name="Total 25" xfId="1203" xr:uid="{00000000-0005-0000-0000-0000C1040000}"/>
    <cellStyle name="Total 26" xfId="1204" xr:uid="{00000000-0005-0000-0000-0000C2040000}"/>
    <cellStyle name="Total 27" xfId="1205" xr:uid="{00000000-0005-0000-0000-0000C3040000}"/>
    <cellStyle name="Total 28" xfId="1206" xr:uid="{00000000-0005-0000-0000-0000C4040000}"/>
    <cellStyle name="Total 29" xfId="1207" xr:uid="{00000000-0005-0000-0000-0000C5040000}"/>
    <cellStyle name="Total 3" xfId="1208" xr:uid="{00000000-0005-0000-0000-0000C6040000}"/>
    <cellStyle name="Total 30" xfId="1209" xr:uid="{00000000-0005-0000-0000-0000C7040000}"/>
    <cellStyle name="Total 4" xfId="1210" xr:uid="{00000000-0005-0000-0000-0000C8040000}"/>
    <cellStyle name="Total 5" xfId="1211" xr:uid="{00000000-0005-0000-0000-0000C9040000}"/>
    <cellStyle name="Total 6" xfId="1212" xr:uid="{00000000-0005-0000-0000-0000CA040000}"/>
    <cellStyle name="Total 7" xfId="1213" xr:uid="{00000000-0005-0000-0000-0000CB040000}"/>
    <cellStyle name="Total 8" xfId="1214" xr:uid="{00000000-0005-0000-0000-0000CC040000}"/>
    <cellStyle name="Total 9" xfId="1215" xr:uid="{00000000-0005-0000-0000-0000CD040000}"/>
    <cellStyle name="Warning Text" xfId="14" builtinId="11" customBuiltin="1"/>
    <cellStyle name="Warning Text 10" xfId="1216" xr:uid="{00000000-0005-0000-0000-0000CF040000}"/>
    <cellStyle name="Warning Text 11" xfId="1217" xr:uid="{00000000-0005-0000-0000-0000D0040000}"/>
    <cellStyle name="Warning Text 12" xfId="1218" xr:uid="{00000000-0005-0000-0000-0000D1040000}"/>
    <cellStyle name="Warning Text 13" xfId="1219" xr:uid="{00000000-0005-0000-0000-0000D2040000}"/>
    <cellStyle name="Warning Text 14" xfId="1220" xr:uid="{00000000-0005-0000-0000-0000D3040000}"/>
    <cellStyle name="Warning Text 15" xfId="1221" xr:uid="{00000000-0005-0000-0000-0000D4040000}"/>
    <cellStyle name="Warning Text 16" xfId="1222" xr:uid="{00000000-0005-0000-0000-0000D5040000}"/>
    <cellStyle name="Warning Text 17" xfId="1223" xr:uid="{00000000-0005-0000-0000-0000D6040000}"/>
    <cellStyle name="Warning Text 18" xfId="1224" xr:uid="{00000000-0005-0000-0000-0000D7040000}"/>
    <cellStyle name="Warning Text 19" xfId="1225" xr:uid="{00000000-0005-0000-0000-0000D8040000}"/>
    <cellStyle name="Warning Text 2" xfId="91" xr:uid="{00000000-0005-0000-0000-0000D9040000}"/>
    <cellStyle name="Warning Text 20" xfId="1226" xr:uid="{00000000-0005-0000-0000-0000DA040000}"/>
    <cellStyle name="Warning Text 21" xfId="1227" xr:uid="{00000000-0005-0000-0000-0000DB040000}"/>
    <cellStyle name="Warning Text 22" xfId="1228" xr:uid="{00000000-0005-0000-0000-0000DC040000}"/>
    <cellStyle name="Warning Text 23" xfId="1229" xr:uid="{00000000-0005-0000-0000-0000DD040000}"/>
    <cellStyle name="Warning Text 24" xfId="1230" xr:uid="{00000000-0005-0000-0000-0000DE040000}"/>
    <cellStyle name="Warning Text 25" xfId="1231" xr:uid="{00000000-0005-0000-0000-0000DF040000}"/>
    <cellStyle name="Warning Text 26" xfId="1232" xr:uid="{00000000-0005-0000-0000-0000E0040000}"/>
    <cellStyle name="Warning Text 27" xfId="1233" xr:uid="{00000000-0005-0000-0000-0000E1040000}"/>
    <cellStyle name="Warning Text 28" xfId="1234" xr:uid="{00000000-0005-0000-0000-0000E2040000}"/>
    <cellStyle name="Warning Text 29" xfId="1235" xr:uid="{00000000-0005-0000-0000-0000E3040000}"/>
    <cellStyle name="Warning Text 3" xfId="1236" xr:uid="{00000000-0005-0000-0000-0000E4040000}"/>
    <cellStyle name="Warning Text 30" xfId="1237" xr:uid="{00000000-0005-0000-0000-0000E5040000}"/>
    <cellStyle name="Warning Text 4" xfId="1238" xr:uid="{00000000-0005-0000-0000-0000E6040000}"/>
    <cellStyle name="Warning Text 5" xfId="1239" xr:uid="{00000000-0005-0000-0000-0000E7040000}"/>
    <cellStyle name="Warning Text 6" xfId="1240" xr:uid="{00000000-0005-0000-0000-0000E8040000}"/>
    <cellStyle name="Warning Text 7" xfId="1241" xr:uid="{00000000-0005-0000-0000-0000E9040000}"/>
    <cellStyle name="Warning Text 8" xfId="1242" xr:uid="{00000000-0005-0000-0000-0000EA040000}"/>
    <cellStyle name="Warning Text 9" xfId="1243" xr:uid="{00000000-0005-0000-0000-0000EB04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811"/>
  <sheetViews>
    <sheetView workbookViewId="0">
      <pane ySplit="1" topLeftCell="A2" activePane="bottomLeft" state="frozen"/>
      <selection pane="bottomLeft" activeCell="M50" sqref="M50"/>
    </sheetView>
  </sheetViews>
  <sheetFormatPr defaultColWidth="9.109375" defaultRowHeight="14.4" x14ac:dyDescent="0.3"/>
  <cols>
    <col min="1" max="1" width="4.109375" style="55" bestFit="1" customWidth="1"/>
    <col min="2" max="2" width="5.44140625" style="55" bestFit="1" customWidth="1"/>
    <col min="3" max="3" width="5.109375" style="55" bestFit="1" customWidth="1"/>
    <col min="4" max="4" width="7.88671875" style="55" bestFit="1" customWidth="1"/>
    <col min="5" max="5" width="6.33203125" style="55" bestFit="1" customWidth="1"/>
    <col min="6" max="6" width="8.6640625" style="55" bestFit="1" customWidth="1"/>
    <col min="7" max="7" width="6.33203125" style="55" customWidth="1"/>
    <col min="8" max="9" width="11.88671875" style="55" customWidth="1"/>
    <col min="10" max="10" width="10" style="56" customWidth="1"/>
    <col min="11" max="12" width="9.109375" style="55"/>
    <col min="13" max="14" width="11.88671875" style="56" customWidth="1"/>
    <col min="15" max="15" width="10" style="56" customWidth="1"/>
    <col min="16" max="16384" width="9.109375" style="55"/>
  </cols>
  <sheetData>
    <row r="1" spans="1:22" s="19" customFormat="1" ht="86.4" x14ac:dyDescent="0.3">
      <c r="A1" s="78" t="s">
        <v>0</v>
      </c>
      <c r="B1" s="78" t="s">
        <v>1</v>
      </c>
      <c r="C1" s="78" t="s">
        <v>2</v>
      </c>
      <c r="D1" s="79" t="s">
        <v>3</v>
      </c>
      <c r="E1" s="79" t="s">
        <v>4</v>
      </c>
      <c r="F1" s="23" t="s">
        <v>143</v>
      </c>
      <c r="G1" s="23" t="s">
        <v>144</v>
      </c>
      <c r="H1" s="23" t="s">
        <v>247</v>
      </c>
      <c r="I1" s="23" t="s">
        <v>248</v>
      </c>
      <c r="J1" s="23" t="s">
        <v>249</v>
      </c>
      <c r="K1" s="78" t="s">
        <v>153</v>
      </c>
      <c r="L1" s="19" t="s">
        <v>154</v>
      </c>
      <c r="M1" s="23" t="s">
        <v>250</v>
      </c>
      <c r="N1" s="23" t="s">
        <v>251</v>
      </c>
      <c r="O1" s="23" t="s">
        <v>252</v>
      </c>
      <c r="P1" s="78" t="s">
        <v>155</v>
      </c>
      <c r="Q1" s="78" t="s">
        <v>156</v>
      </c>
      <c r="R1" s="78" t="s">
        <v>157</v>
      </c>
      <c r="S1" s="78" t="s">
        <v>254</v>
      </c>
      <c r="T1" s="78" t="s">
        <v>159</v>
      </c>
      <c r="U1" s="78" t="s">
        <v>160</v>
      </c>
      <c r="V1" s="78" t="s">
        <v>161</v>
      </c>
    </row>
    <row r="2" spans="1:22" x14ac:dyDescent="0.3">
      <c r="A2" s="58">
        <v>3</v>
      </c>
      <c r="B2" s="58" t="s">
        <v>5</v>
      </c>
      <c r="C2" s="67">
        <v>5</v>
      </c>
      <c r="D2" s="9">
        <v>7</v>
      </c>
      <c r="E2" s="21" t="s">
        <v>5</v>
      </c>
      <c r="F2" s="1" t="s">
        <v>145</v>
      </c>
      <c r="G2" s="77" t="s">
        <v>34</v>
      </c>
      <c r="H2" s="20">
        <v>4.6359765670932065</v>
      </c>
      <c r="I2" s="20">
        <v>9.4052274852098812</v>
      </c>
      <c r="J2" s="20">
        <v>14.041204052303087</v>
      </c>
      <c r="K2" s="73">
        <v>1.2318154213882391</v>
      </c>
      <c r="L2" s="73">
        <v>0.79522713007382928</v>
      </c>
      <c r="M2" s="80">
        <v>6.0134573265470745</v>
      </c>
      <c r="N2" s="80">
        <v>9.4921257848219351</v>
      </c>
      <c r="O2" s="80">
        <v>15.50558311136901</v>
      </c>
      <c r="P2" s="20">
        <f>((L2+(M2-H2))/K2)</f>
        <v>1.7638258555645336</v>
      </c>
      <c r="Q2" s="20">
        <f>((L2+(O2-J2))/K2)</f>
        <v>1.834370758723906</v>
      </c>
      <c r="R2" s="20">
        <f>M2-(H2+K2-L2)</f>
        <v>0.94089246813945859</v>
      </c>
      <c r="S2" s="20">
        <f>O2-(J2+K2-L2)</f>
        <v>1.0277907677515135</v>
      </c>
      <c r="T2" s="20">
        <f>M2-H2</f>
        <v>1.3774807594538681</v>
      </c>
      <c r="U2" s="20">
        <f>N2-I2</f>
        <v>8.6898299612053975E-2</v>
      </c>
      <c r="V2" s="20">
        <f>O2-J2</f>
        <v>1.4643790590659229</v>
      </c>
    </row>
    <row r="3" spans="1:22" x14ac:dyDescent="0.3">
      <c r="A3" s="58">
        <v>5</v>
      </c>
      <c r="B3" s="58" t="s">
        <v>6</v>
      </c>
      <c r="C3" s="67">
        <v>1</v>
      </c>
      <c r="D3" s="9">
        <v>9</v>
      </c>
      <c r="E3" s="21" t="s">
        <v>5</v>
      </c>
      <c r="F3" s="1" t="s">
        <v>146</v>
      </c>
      <c r="G3" s="77" t="s">
        <v>33</v>
      </c>
      <c r="H3" s="20">
        <v>5.7369529949647662</v>
      </c>
      <c r="I3" s="20">
        <v>8.2865255165026213</v>
      </c>
      <c r="J3" s="20">
        <v>14.023478511467388</v>
      </c>
      <c r="K3" s="73">
        <v>1.6734307771907559</v>
      </c>
      <c r="L3" s="73">
        <v>0.97080296253902287</v>
      </c>
      <c r="M3" s="80">
        <v>7.3429071353907949</v>
      </c>
      <c r="N3" s="80">
        <v>8.3494737898602054</v>
      </c>
      <c r="O3" s="80">
        <v>15.692380925251001</v>
      </c>
      <c r="P3" s="20">
        <f t="shared" ref="P3:P66" si="0">((L3+(M3-H3))/K3)</f>
        <v>1.5398050149948475</v>
      </c>
      <c r="Q3" s="20">
        <f t="shared" ref="Q3:Q66" si="1">((L3+(O3-J3))/K3)</f>
        <v>1.577421314524881</v>
      </c>
      <c r="R3" s="20">
        <f t="shared" ref="R3:R66" si="2">M3-(H3+K3-L3)</f>
        <v>0.90332632577429539</v>
      </c>
      <c r="S3" s="20">
        <f t="shared" ref="S3:S66" si="3">O3-(J3+K3-L3)</f>
        <v>0.96627459913188041</v>
      </c>
      <c r="T3" s="20">
        <f t="shared" ref="T3:T66" si="4">M3-H3</f>
        <v>1.6059541404260287</v>
      </c>
      <c r="U3" s="20">
        <f t="shared" ref="U3:U66" si="5">N3-I3</f>
        <v>6.2948273357584128E-2</v>
      </c>
      <c r="V3" s="20">
        <f t="shared" ref="V3:V66" si="6">O3-J3</f>
        <v>1.6689024137836128</v>
      </c>
    </row>
    <row r="4" spans="1:22" x14ac:dyDescent="0.3">
      <c r="A4" s="58">
        <v>7</v>
      </c>
      <c r="B4" s="58" t="s">
        <v>6</v>
      </c>
      <c r="C4" s="67">
        <v>3</v>
      </c>
      <c r="D4" s="9">
        <v>11</v>
      </c>
      <c r="E4" s="21" t="s">
        <v>5</v>
      </c>
      <c r="F4" s="1" t="s">
        <v>146</v>
      </c>
      <c r="G4" s="77" t="s">
        <v>78</v>
      </c>
      <c r="H4" s="20">
        <v>5.7279357170445149</v>
      </c>
      <c r="I4" s="20">
        <v>11.746821239665438</v>
      </c>
      <c r="J4" s="20">
        <v>17.474756956709953</v>
      </c>
      <c r="K4" s="73">
        <v>1.440854162142476</v>
      </c>
      <c r="L4" s="73">
        <v>0.83234028398777471</v>
      </c>
      <c r="M4" s="80">
        <v>6.9141772616207628</v>
      </c>
      <c r="N4" s="80">
        <v>10.737948138977751</v>
      </c>
      <c r="O4" s="80">
        <v>17.652125400598514</v>
      </c>
      <c r="P4" s="20">
        <f t="shared" si="0"/>
        <v>1.4009619304999581</v>
      </c>
      <c r="Q4" s="20">
        <f t="shared" si="1"/>
        <v>0.70077094157464959</v>
      </c>
      <c r="R4" s="20">
        <f t="shared" si="2"/>
        <v>0.57772766642154672</v>
      </c>
      <c r="S4" s="20">
        <f t="shared" si="3"/>
        <v>-0.43114543426613849</v>
      </c>
      <c r="T4" s="20">
        <f t="shared" si="4"/>
        <v>1.186241544576248</v>
      </c>
      <c r="U4" s="20">
        <f t="shared" si="5"/>
        <v>-1.008873100687687</v>
      </c>
      <c r="V4" s="20">
        <f t="shared" si="6"/>
        <v>0.17736844388856099</v>
      </c>
    </row>
    <row r="5" spans="1:22" x14ac:dyDescent="0.3">
      <c r="A5" s="58">
        <v>9</v>
      </c>
      <c r="B5" s="58" t="s">
        <v>6</v>
      </c>
      <c r="C5" s="67">
        <v>4</v>
      </c>
      <c r="D5" s="9">
        <v>13</v>
      </c>
      <c r="E5" s="21" t="s">
        <v>5</v>
      </c>
      <c r="F5" s="1" t="s">
        <v>146</v>
      </c>
      <c r="G5" s="77" t="s">
        <v>36</v>
      </c>
      <c r="H5" s="20">
        <v>6.1510001077904883</v>
      </c>
      <c r="I5" s="20">
        <v>9.2825488510252434</v>
      </c>
      <c r="J5" s="20">
        <v>15.433548958815731</v>
      </c>
      <c r="K5" s="73">
        <v>1.6846392887593478</v>
      </c>
      <c r="L5" s="73">
        <v>0.82611292870407393</v>
      </c>
      <c r="M5" s="80">
        <v>6.4933373509848025</v>
      </c>
      <c r="N5" s="80">
        <v>10.177494321998505</v>
      </c>
      <c r="O5" s="80">
        <v>16.670831672983308</v>
      </c>
      <c r="P5" s="20">
        <f t="shared" si="0"/>
        <v>0.69359071683463636</v>
      </c>
      <c r="Q5" s="20">
        <f t="shared" si="1"/>
        <v>1.2248293487154975</v>
      </c>
      <c r="R5" s="20">
        <f t="shared" si="2"/>
        <v>-0.51618911686095981</v>
      </c>
      <c r="S5" s="20">
        <f t="shared" si="3"/>
        <v>0.3787563541123049</v>
      </c>
      <c r="T5" s="20">
        <f t="shared" si="4"/>
        <v>0.34233724319431413</v>
      </c>
      <c r="U5" s="20">
        <f t="shared" si="5"/>
        <v>0.89494547097326205</v>
      </c>
      <c r="V5" s="20">
        <f t="shared" si="6"/>
        <v>1.2372827141675771</v>
      </c>
    </row>
    <row r="6" spans="1:22" x14ac:dyDescent="0.3">
      <c r="A6" s="58">
        <v>11</v>
      </c>
      <c r="B6" s="58" t="s">
        <v>6</v>
      </c>
      <c r="C6" s="67">
        <v>6</v>
      </c>
      <c r="D6" s="9">
        <v>15</v>
      </c>
      <c r="E6" s="21" t="s">
        <v>5</v>
      </c>
      <c r="F6" s="1" t="s">
        <v>146</v>
      </c>
      <c r="G6" s="77" t="s">
        <v>34</v>
      </c>
      <c r="H6" s="20">
        <v>5.6026099092127515</v>
      </c>
      <c r="I6" s="20">
        <v>8.4178345186915635</v>
      </c>
      <c r="J6" s="20">
        <v>14.020444427904316</v>
      </c>
      <c r="K6" s="73">
        <v>1.4044264995445528</v>
      </c>
      <c r="L6" s="73">
        <v>0.78377168554531007</v>
      </c>
      <c r="M6" s="80">
        <v>6.7193006714930101</v>
      </c>
      <c r="N6" s="80">
        <v>10.048592953692523</v>
      </c>
      <c r="O6" s="80">
        <v>16.767893625185533</v>
      </c>
      <c r="P6" s="20">
        <f t="shared" si="0"/>
        <v>1.3531946658952088</v>
      </c>
      <c r="Q6" s="20">
        <f t="shared" si="1"/>
        <v>2.5143507929903635</v>
      </c>
      <c r="R6" s="20">
        <f t="shared" si="2"/>
        <v>0.49603594828101549</v>
      </c>
      <c r="S6" s="20">
        <f t="shared" si="3"/>
        <v>2.1267943832819753</v>
      </c>
      <c r="T6" s="20">
        <f t="shared" si="4"/>
        <v>1.1166907622802587</v>
      </c>
      <c r="U6" s="20">
        <f t="shared" si="5"/>
        <v>1.6307584350009598</v>
      </c>
      <c r="V6" s="20">
        <f t="shared" si="6"/>
        <v>2.7474491972812167</v>
      </c>
    </row>
    <row r="7" spans="1:22" x14ac:dyDescent="0.3">
      <c r="A7" s="58">
        <v>13</v>
      </c>
      <c r="B7" s="58" t="s">
        <v>7</v>
      </c>
      <c r="C7" s="67">
        <v>1</v>
      </c>
      <c r="D7" s="9">
        <v>17</v>
      </c>
      <c r="E7" s="21" t="s">
        <v>5</v>
      </c>
      <c r="F7" s="1" t="s">
        <v>145</v>
      </c>
      <c r="G7" s="77" t="s">
        <v>78</v>
      </c>
      <c r="H7" s="20">
        <v>5.1560239554546694</v>
      </c>
      <c r="I7" s="20">
        <v>8.2043092825686195</v>
      </c>
      <c r="J7" s="20">
        <v>13.360333238023289</v>
      </c>
      <c r="K7" s="73">
        <v>1.3349337278192834</v>
      </c>
      <c r="L7" s="73">
        <v>0.55539706051940874</v>
      </c>
      <c r="M7" s="80">
        <v>5.5804261301470177</v>
      </c>
      <c r="N7" s="80">
        <v>6.7350681760321294</v>
      </c>
      <c r="O7" s="80">
        <v>12.315494306179147</v>
      </c>
      <c r="P7" s="20">
        <f t="shared" si="0"/>
        <v>0.73396844711709708</v>
      </c>
      <c r="Q7" s="20">
        <f t="shared" si="1"/>
        <v>-0.36664132542689881</v>
      </c>
      <c r="R7" s="20">
        <f t="shared" si="2"/>
        <v>-0.35513449260752594</v>
      </c>
      <c r="S7" s="20">
        <f t="shared" si="3"/>
        <v>-1.824375599144016</v>
      </c>
      <c r="T7" s="20">
        <f t="shared" si="4"/>
        <v>0.42440217469234831</v>
      </c>
      <c r="U7" s="20">
        <f t="shared" si="5"/>
        <v>-1.4692411065364901</v>
      </c>
      <c r="V7" s="20">
        <f t="shared" si="6"/>
        <v>-1.0448389318441418</v>
      </c>
    </row>
    <row r="8" spans="1:22" x14ac:dyDescent="0.3">
      <c r="A8" s="58">
        <v>15</v>
      </c>
      <c r="B8" s="58" t="s">
        <v>7</v>
      </c>
      <c r="C8" s="67">
        <v>3</v>
      </c>
      <c r="D8" s="9">
        <v>20</v>
      </c>
      <c r="E8" s="21" t="s">
        <v>5</v>
      </c>
      <c r="F8" s="1" t="s">
        <v>147</v>
      </c>
      <c r="G8" s="77" t="s">
        <v>28</v>
      </c>
      <c r="H8" s="20">
        <v>5.0428768472021632</v>
      </c>
      <c r="I8" s="20">
        <v>6.7202916100974823</v>
      </c>
      <c r="J8" s="20">
        <v>11.763168457299646</v>
      </c>
      <c r="K8" s="73">
        <v>1.5198741687010482</v>
      </c>
      <c r="L8" s="73">
        <v>0.72338853838582684</v>
      </c>
      <c r="M8" s="80">
        <v>6.4993786646855121</v>
      </c>
      <c r="N8" s="80">
        <v>6.6296401747461857</v>
      </c>
      <c r="O8" s="80">
        <v>13.129018839431698</v>
      </c>
      <c r="P8" s="20">
        <f t="shared" si="0"/>
        <v>1.434257125201494</v>
      </c>
      <c r="Q8" s="20">
        <f t="shared" si="1"/>
        <v>1.374613085439458</v>
      </c>
      <c r="R8" s="20">
        <f t="shared" si="2"/>
        <v>0.66001618716812693</v>
      </c>
      <c r="S8" s="20">
        <f t="shared" si="3"/>
        <v>0.56936475181683122</v>
      </c>
      <c r="T8" s="20">
        <f t="shared" si="4"/>
        <v>1.4565018174833488</v>
      </c>
      <c r="U8" s="20">
        <f t="shared" si="5"/>
        <v>-9.0651435351296605E-2</v>
      </c>
      <c r="V8" s="20">
        <f t="shared" si="6"/>
        <v>1.3658503821320522</v>
      </c>
    </row>
    <row r="9" spans="1:22" x14ac:dyDescent="0.3">
      <c r="A9" s="58">
        <v>17</v>
      </c>
      <c r="B9" s="58" t="s">
        <v>7</v>
      </c>
      <c r="C9" s="67">
        <v>5</v>
      </c>
      <c r="D9" s="9">
        <v>23</v>
      </c>
      <c r="E9" s="21" t="s">
        <v>5</v>
      </c>
      <c r="F9" s="1" t="s">
        <v>146</v>
      </c>
      <c r="G9" s="77" t="s">
        <v>33</v>
      </c>
      <c r="H9" s="20">
        <v>8.297855385254314</v>
      </c>
      <c r="I9" s="15">
        <v>21.827579738686076</v>
      </c>
      <c r="J9" s="15">
        <v>30.125435123940392</v>
      </c>
      <c r="K9" s="73">
        <v>1.6655848190927416</v>
      </c>
      <c r="L9" s="73">
        <v>1.0424938496813729</v>
      </c>
      <c r="M9" s="80">
        <v>9.2838443240845656</v>
      </c>
      <c r="N9" s="80">
        <v>8.8587827865262838</v>
      </c>
      <c r="O9" s="80">
        <v>18.142627110610849</v>
      </c>
      <c r="P9" s="20">
        <f t="shared" si="0"/>
        <v>1.2178802095569989</v>
      </c>
      <c r="Q9" s="20">
        <f t="shared" si="1"/>
        <v>-6.5684521365939519</v>
      </c>
      <c r="R9" s="20">
        <f t="shared" si="2"/>
        <v>0.36289796941888319</v>
      </c>
      <c r="S9" s="20">
        <f t="shared" si="3"/>
        <v>-12.605898982740911</v>
      </c>
      <c r="T9" s="20">
        <f t="shared" si="4"/>
        <v>0.98598893883025163</v>
      </c>
      <c r="U9" s="20">
        <f t="shared" si="5"/>
        <v>-12.968796952159792</v>
      </c>
      <c r="V9" s="20">
        <f t="shared" si="6"/>
        <v>-11.982808013329542</v>
      </c>
    </row>
    <row r="10" spans="1:22" x14ac:dyDescent="0.3">
      <c r="A10" s="58">
        <v>19</v>
      </c>
      <c r="B10" s="58" t="s">
        <v>5</v>
      </c>
      <c r="C10" s="67">
        <v>2</v>
      </c>
      <c r="D10" s="9">
        <v>2</v>
      </c>
      <c r="E10" s="21" t="s">
        <v>6</v>
      </c>
      <c r="F10" s="1" t="s">
        <v>147</v>
      </c>
      <c r="G10" s="77" t="s">
        <v>37</v>
      </c>
      <c r="H10" s="20">
        <v>5.2404337991382732</v>
      </c>
      <c r="I10" s="20">
        <v>9.21006408556946</v>
      </c>
      <c r="J10" s="20">
        <v>14.450497884707733</v>
      </c>
      <c r="K10" s="73">
        <v>1.0889068988886934</v>
      </c>
      <c r="L10" s="73">
        <v>0.54614237592559056</v>
      </c>
      <c r="M10" s="80">
        <v>5.8836332677617502</v>
      </c>
      <c r="N10" s="80">
        <v>8.2369277385059423</v>
      </c>
      <c r="O10" s="80">
        <v>14.120561006267693</v>
      </c>
      <c r="P10" s="20">
        <f t="shared" si="0"/>
        <v>1.0922346490438026</v>
      </c>
      <c r="Q10" s="20">
        <f t="shared" si="1"/>
        <v>0.19855278509687363</v>
      </c>
      <c r="R10" s="20">
        <f t="shared" si="2"/>
        <v>0.10043494566037481</v>
      </c>
      <c r="S10" s="20">
        <f t="shared" si="3"/>
        <v>-0.8727014014031429</v>
      </c>
      <c r="T10" s="20">
        <f t="shared" si="4"/>
        <v>0.64319946862347699</v>
      </c>
      <c r="U10" s="20">
        <f t="shared" si="5"/>
        <v>-0.9731363470635177</v>
      </c>
      <c r="V10" s="20">
        <f t="shared" si="6"/>
        <v>-0.32993687844004072</v>
      </c>
    </row>
    <row r="11" spans="1:22" x14ac:dyDescent="0.3">
      <c r="A11" s="58">
        <v>21</v>
      </c>
      <c r="B11" s="58" t="s">
        <v>5</v>
      </c>
      <c r="C11" s="67">
        <v>3</v>
      </c>
      <c r="D11" s="9">
        <v>4</v>
      </c>
      <c r="E11" s="21" t="s">
        <v>6</v>
      </c>
      <c r="F11" s="1" t="s">
        <v>148</v>
      </c>
      <c r="G11" s="77" t="s">
        <v>78</v>
      </c>
      <c r="H11" s="20">
        <v>4.4633507525080178</v>
      </c>
      <c r="I11" s="20">
        <v>7.6135828516063677</v>
      </c>
      <c r="J11" s="20">
        <v>12.076933604114386</v>
      </c>
      <c r="K11" s="73">
        <v>1.605058856622346</v>
      </c>
      <c r="L11" s="73">
        <v>0.77579054276261494</v>
      </c>
      <c r="M11" s="80">
        <v>4.9419262249797464</v>
      </c>
      <c r="N11" s="80">
        <v>8.0868175049529682</v>
      </c>
      <c r="O11" s="80">
        <v>13.028743729932714</v>
      </c>
      <c r="P11" s="20">
        <f t="shared" si="0"/>
        <v>0.78150779957939143</v>
      </c>
      <c r="Q11" s="20">
        <f t="shared" si="1"/>
        <v>1.076347238889714</v>
      </c>
      <c r="R11" s="20">
        <f t="shared" si="2"/>
        <v>-0.35069284138800239</v>
      </c>
      <c r="S11" s="20">
        <f t="shared" si="3"/>
        <v>0.12254181195859637</v>
      </c>
      <c r="T11" s="20">
        <f t="shared" si="4"/>
        <v>0.4785754724717286</v>
      </c>
      <c r="U11" s="20">
        <f t="shared" si="5"/>
        <v>0.47323465334660053</v>
      </c>
      <c r="V11" s="20">
        <f t="shared" si="6"/>
        <v>0.95181012581832825</v>
      </c>
    </row>
    <row r="12" spans="1:22" x14ac:dyDescent="0.3">
      <c r="A12" s="58">
        <v>23</v>
      </c>
      <c r="B12" s="58" t="s">
        <v>5</v>
      </c>
      <c r="C12" s="67">
        <v>4</v>
      </c>
      <c r="D12" s="9">
        <v>6</v>
      </c>
      <c r="E12" s="21" t="s">
        <v>6</v>
      </c>
      <c r="F12" s="1" t="s">
        <v>146</v>
      </c>
      <c r="G12" s="77" t="s">
        <v>33</v>
      </c>
      <c r="H12" s="20">
        <v>4.8615650627863776</v>
      </c>
      <c r="I12" s="20">
        <v>7.5377430297766175</v>
      </c>
      <c r="J12" s="20">
        <v>12.399308092562995</v>
      </c>
      <c r="K12" s="73">
        <v>1.2940226605939233</v>
      </c>
      <c r="L12" s="73">
        <v>0.77829499870078744</v>
      </c>
      <c r="M12" s="80">
        <v>5.7213830340771112</v>
      </c>
      <c r="N12" s="80">
        <v>9.9914030887418228</v>
      </c>
      <c r="O12" s="80">
        <v>15.712786122818933</v>
      </c>
      <c r="P12" s="20">
        <f t="shared" si="0"/>
        <v>1.2659074835982154</v>
      </c>
      <c r="Q12" s="20">
        <f t="shared" si="1"/>
        <v>3.1620567039210168</v>
      </c>
      <c r="R12" s="20">
        <f t="shared" si="2"/>
        <v>0.34409030939759777</v>
      </c>
      <c r="S12" s="20">
        <f t="shared" si="3"/>
        <v>2.7977503683628022</v>
      </c>
      <c r="T12" s="20">
        <f t="shared" si="4"/>
        <v>0.85981797129073367</v>
      </c>
      <c r="U12" s="20">
        <f t="shared" si="5"/>
        <v>2.4536600589652053</v>
      </c>
      <c r="V12" s="20">
        <f t="shared" si="6"/>
        <v>3.3134780302559381</v>
      </c>
    </row>
    <row r="13" spans="1:22" x14ac:dyDescent="0.3">
      <c r="A13" s="58">
        <v>25</v>
      </c>
      <c r="B13" s="58" t="s">
        <v>5</v>
      </c>
      <c r="C13" s="67">
        <v>6</v>
      </c>
      <c r="D13" s="9">
        <v>8</v>
      </c>
      <c r="E13" s="21" t="s">
        <v>6</v>
      </c>
      <c r="F13" s="1" t="s">
        <v>145</v>
      </c>
      <c r="G13" s="77" t="s">
        <v>28</v>
      </c>
      <c r="H13" s="20">
        <v>4.8980295640022531</v>
      </c>
      <c r="I13" s="20">
        <v>10.407034754566897</v>
      </c>
      <c r="J13" s="20">
        <v>15.305064318569151</v>
      </c>
      <c r="K13" s="73">
        <v>1.5882460892694583</v>
      </c>
      <c r="L13" s="73">
        <v>0.82457299859635091</v>
      </c>
      <c r="M13" s="80">
        <v>6.5132186702693939</v>
      </c>
      <c r="N13" s="80">
        <v>10.826362400319868</v>
      </c>
      <c r="O13" s="80">
        <v>17.339581070589261</v>
      </c>
      <c r="P13" s="20">
        <f t="shared" si="0"/>
        <v>1.5361360694334862</v>
      </c>
      <c r="Q13" s="20">
        <f t="shared" si="1"/>
        <v>1.8001553851969814</v>
      </c>
      <c r="R13" s="20">
        <f t="shared" si="2"/>
        <v>0.85151601559403378</v>
      </c>
      <c r="S13" s="20">
        <f t="shared" si="3"/>
        <v>1.2708436613470049</v>
      </c>
      <c r="T13" s="20">
        <f t="shared" si="4"/>
        <v>1.6151891062671409</v>
      </c>
      <c r="U13" s="20">
        <f t="shared" si="5"/>
        <v>0.41932764575297021</v>
      </c>
      <c r="V13" s="20">
        <f t="shared" si="6"/>
        <v>2.0345167520201102</v>
      </c>
    </row>
    <row r="14" spans="1:22" x14ac:dyDescent="0.3">
      <c r="A14" s="58">
        <v>27</v>
      </c>
      <c r="B14" s="58" t="s">
        <v>6</v>
      </c>
      <c r="C14" s="67">
        <v>2</v>
      </c>
      <c r="D14" s="9">
        <v>10</v>
      </c>
      <c r="E14" s="21" t="s">
        <v>6</v>
      </c>
      <c r="F14" s="1" t="s">
        <v>146</v>
      </c>
      <c r="G14" s="77" t="s">
        <v>37</v>
      </c>
      <c r="H14" s="20">
        <v>6.1426363889424866</v>
      </c>
      <c r="I14" s="20">
        <v>6.4914808733879479</v>
      </c>
      <c r="J14" s="20">
        <v>12.634117262330435</v>
      </c>
      <c r="K14" s="73">
        <v>1.4240413947895885</v>
      </c>
      <c r="L14" s="73">
        <v>0.88919416865055156</v>
      </c>
      <c r="M14" s="80">
        <v>6.0023753820025547</v>
      </c>
      <c r="N14" s="80">
        <v>7.2211104599507969</v>
      </c>
      <c r="O14" s="80">
        <v>13.223485841953352</v>
      </c>
      <c r="P14" s="20">
        <f t="shared" si="0"/>
        <v>0.52592092087412912</v>
      </c>
      <c r="Q14" s="20">
        <f t="shared" si="1"/>
        <v>1.0382863543738039</v>
      </c>
      <c r="R14" s="20">
        <f t="shared" si="2"/>
        <v>-0.67510823307896928</v>
      </c>
      <c r="S14" s="20">
        <f t="shared" si="3"/>
        <v>5.4521353483879764E-2</v>
      </c>
      <c r="T14" s="20">
        <f t="shared" si="4"/>
        <v>-0.14026100693993193</v>
      </c>
      <c r="U14" s="20">
        <f t="shared" si="5"/>
        <v>0.72962958656284904</v>
      </c>
      <c r="V14" s="20">
        <f t="shared" si="6"/>
        <v>0.58936857962291711</v>
      </c>
    </row>
    <row r="15" spans="1:22" x14ac:dyDescent="0.3">
      <c r="A15" s="58">
        <v>29</v>
      </c>
      <c r="B15" s="58" t="s">
        <v>6</v>
      </c>
      <c r="C15" s="67">
        <v>3</v>
      </c>
      <c r="D15" s="9">
        <v>12</v>
      </c>
      <c r="E15" s="21" t="s">
        <v>6</v>
      </c>
      <c r="F15" s="1" t="s">
        <v>148</v>
      </c>
      <c r="G15" s="77" t="s">
        <v>78</v>
      </c>
      <c r="H15" s="20">
        <v>5.8410298515354082</v>
      </c>
      <c r="I15" s="20">
        <v>10.946041170555718</v>
      </c>
      <c r="J15" s="20">
        <v>16.787071022091126</v>
      </c>
      <c r="K15" s="73">
        <v>1.5663894917107042</v>
      </c>
      <c r="L15" s="73">
        <v>0.8739874341587236</v>
      </c>
      <c r="M15" s="80">
        <v>6.5560913693984038</v>
      </c>
      <c r="N15" s="80">
        <v>8.9289404216470558</v>
      </c>
      <c r="O15" s="80">
        <v>15.48503179104546</v>
      </c>
      <c r="P15" s="20">
        <f t="shared" si="0"/>
        <v>1.0144660446401923</v>
      </c>
      <c r="Q15" s="20">
        <f t="shared" si="1"/>
        <v>-0.27327289869613086</v>
      </c>
      <c r="R15" s="20">
        <f t="shared" si="2"/>
        <v>2.2659460311015067E-2</v>
      </c>
      <c r="S15" s="20">
        <f t="shared" si="3"/>
        <v>-1.9944412885976472</v>
      </c>
      <c r="T15" s="20">
        <f t="shared" si="4"/>
        <v>0.71506151786299554</v>
      </c>
      <c r="U15" s="20">
        <f t="shared" si="5"/>
        <v>-2.0171007489086623</v>
      </c>
      <c r="V15" s="20">
        <f t="shared" si="6"/>
        <v>-1.3020392310456668</v>
      </c>
    </row>
    <row r="16" spans="1:22" x14ac:dyDescent="0.3">
      <c r="A16" s="58">
        <v>31</v>
      </c>
      <c r="B16" s="58" t="s">
        <v>6</v>
      </c>
      <c r="C16" s="67">
        <v>5</v>
      </c>
      <c r="D16" s="9">
        <v>14</v>
      </c>
      <c r="E16" s="21" t="s">
        <v>6</v>
      </c>
      <c r="F16" s="1" t="s">
        <v>146</v>
      </c>
      <c r="G16" s="77" t="s">
        <v>28</v>
      </c>
      <c r="H16" s="20">
        <v>6.222309309071159</v>
      </c>
      <c r="I16" s="20">
        <v>6.3453996673030133</v>
      </c>
      <c r="J16" s="20">
        <v>12.567708976374172</v>
      </c>
      <c r="K16" s="73">
        <v>1.6846392887593478</v>
      </c>
      <c r="L16" s="73">
        <v>0.8389445988137173</v>
      </c>
      <c r="M16" s="80">
        <v>6.5173691052179139</v>
      </c>
      <c r="N16" s="80">
        <v>7.0642199624296085</v>
      </c>
      <c r="O16" s="80">
        <v>13.581589067647522</v>
      </c>
      <c r="P16" s="20">
        <f t="shared" si="0"/>
        <v>0.67314374212156103</v>
      </c>
      <c r="Q16" s="20">
        <f t="shared" si="1"/>
        <v>1.0998346663585057</v>
      </c>
      <c r="R16" s="20">
        <f t="shared" si="2"/>
        <v>-0.55063489379887542</v>
      </c>
      <c r="S16" s="20">
        <f t="shared" si="3"/>
        <v>0.16818540132771886</v>
      </c>
      <c r="T16" s="20">
        <f t="shared" si="4"/>
        <v>0.29505979614675493</v>
      </c>
      <c r="U16" s="20">
        <f t="shared" si="5"/>
        <v>0.71882029512659518</v>
      </c>
      <c r="V16" s="20">
        <f t="shared" si="6"/>
        <v>1.0138800912733501</v>
      </c>
    </row>
    <row r="17" spans="1:22" x14ac:dyDescent="0.3">
      <c r="A17" s="58">
        <v>33</v>
      </c>
      <c r="B17" s="58" t="s">
        <v>6</v>
      </c>
      <c r="C17" s="67">
        <v>6</v>
      </c>
      <c r="D17" s="9">
        <v>16</v>
      </c>
      <c r="E17" s="21" t="s">
        <v>6</v>
      </c>
      <c r="F17" s="1" t="s">
        <v>148</v>
      </c>
      <c r="G17" s="77" t="s">
        <v>34</v>
      </c>
      <c r="H17" s="20">
        <v>4.2851479435919835</v>
      </c>
      <c r="I17" s="20">
        <v>5.1104186891804844</v>
      </c>
      <c r="J17" s="20">
        <v>9.3955666327724678</v>
      </c>
      <c r="K17" s="73">
        <v>1.4044264995445528</v>
      </c>
      <c r="L17" s="73">
        <v>0.56546748192602581</v>
      </c>
      <c r="M17" s="80">
        <v>4.9665695823421085</v>
      </c>
      <c r="N17" s="80">
        <v>6.5349946280746458</v>
      </c>
      <c r="O17" s="80">
        <v>11.501564210416754</v>
      </c>
      <c r="P17" s="20">
        <f t="shared" si="0"/>
        <v>0.88782796471051317</v>
      </c>
      <c r="Q17" s="20">
        <f t="shared" si="1"/>
        <v>1.9021750589558462</v>
      </c>
      <c r="R17" s="20">
        <f t="shared" si="2"/>
        <v>-0.15753737886840113</v>
      </c>
      <c r="S17" s="20">
        <f t="shared" si="3"/>
        <v>1.2670385600257603</v>
      </c>
      <c r="T17" s="20">
        <f t="shared" si="4"/>
        <v>0.68142163875012507</v>
      </c>
      <c r="U17" s="20">
        <f t="shared" si="5"/>
        <v>1.4245759388941615</v>
      </c>
      <c r="V17" s="20">
        <f t="shared" si="6"/>
        <v>2.1059975776442865</v>
      </c>
    </row>
    <row r="18" spans="1:22" x14ac:dyDescent="0.3">
      <c r="A18" s="58">
        <v>35</v>
      </c>
      <c r="B18" s="58" t="s">
        <v>7</v>
      </c>
      <c r="C18" s="67">
        <v>2</v>
      </c>
      <c r="D18" s="9">
        <v>18</v>
      </c>
      <c r="E18" s="21" t="s">
        <v>6</v>
      </c>
      <c r="F18" s="1" t="s">
        <v>145</v>
      </c>
      <c r="G18" s="77" t="s">
        <v>37</v>
      </c>
      <c r="H18" s="20">
        <v>5.1554567597175636</v>
      </c>
      <c r="I18" s="20">
        <v>9.2070263159229739</v>
      </c>
      <c r="J18" s="20">
        <v>14.362483075640537</v>
      </c>
      <c r="K18" s="73">
        <v>1.2732869141920284</v>
      </c>
      <c r="L18" s="73">
        <v>0.71322260148570238</v>
      </c>
      <c r="M18" s="80">
        <v>5.7867433897103293</v>
      </c>
      <c r="N18" s="80">
        <v>6.2079223295157604</v>
      </c>
      <c r="O18" s="80">
        <v>11.99466571922609</v>
      </c>
      <c r="P18" s="20">
        <f t="shared" si="0"/>
        <v>1.0559357961607845</v>
      </c>
      <c r="Q18" s="20">
        <f t="shared" si="1"/>
        <v>-1.2994673364554894</v>
      </c>
      <c r="R18" s="20">
        <f t="shared" si="2"/>
        <v>7.1222317286439463E-2</v>
      </c>
      <c r="S18" s="20">
        <f t="shared" si="3"/>
        <v>-2.9278816691207723</v>
      </c>
      <c r="T18" s="20">
        <f t="shared" si="4"/>
        <v>0.63128662999276575</v>
      </c>
      <c r="U18" s="20">
        <f t="shared" si="5"/>
        <v>-2.9991039864072135</v>
      </c>
      <c r="V18" s="20">
        <f t="shared" si="6"/>
        <v>-2.3678173564144469</v>
      </c>
    </row>
    <row r="19" spans="1:22" x14ac:dyDescent="0.3">
      <c r="A19" s="58">
        <v>37</v>
      </c>
      <c r="B19" s="58" t="s">
        <v>7</v>
      </c>
      <c r="C19" s="67">
        <v>3</v>
      </c>
      <c r="D19" s="9">
        <v>20</v>
      </c>
      <c r="E19" s="21" t="s">
        <v>6</v>
      </c>
      <c r="F19" s="1" t="s">
        <v>147</v>
      </c>
      <c r="G19" s="77" t="s">
        <v>28</v>
      </c>
      <c r="H19" s="20">
        <v>5.7036871450465592</v>
      </c>
      <c r="I19" s="20">
        <v>5.8759372410428439</v>
      </c>
      <c r="J19" s="20">
        <v>11.579624386089403</v>
      </c>
      <c r="K19" s="73">
        <v>1.0255788085261497</v>
      </c>
      <c r="L19" s="73">
        <v>0.36058453740157481</v>
      </c>
      <c r="M19" s="80">
        <v>5.8792024223324306</v>
      </c>
      <c r="N19" s="80">
        <v>2.2925707075341348</v>
      </c>
      <c r="O19" s="80">
        <v>8.1717731298665655</v>
      </c>
      <c r="P19" s="20">
        <f t="shared" si="0"/>
        <v>0.52272902894500195</v>
      </c>
      <c r="Q19" s="20">
        <f t="shared" si="1"/>
        <v>-2.97126529281593</v>
      </c>
      <c r="R19" s="20">
        <f t="shared" si="2"/>
        <v>-0.48947899383870297</v>
      </c>
      <c r="S19" s="20">
        <f t="shared" si="3"/>
        <v>-4.0728455273474129</v>
      </c>
      <c r="T19" s="20">
        <f t="shared" si="4"/>
        <v>0.17551527728587146</v>
      </c>
      <c r="U19" s="20">
        <f t="shared" si="5"/>
        <v>-3.583366533508709</v>
      </c>
      <c r="V19" s="20">
        <f t="shared" si="6"/>
        <v>-3.4078512562228376</v>
      </c>
    </row>
    <row r="20" spans="1:22" x14ac:dyDescent="0.3">
      <c r="A20" s="58">
        <v>39</v>
      </c>
      <c r="B20" s="58" t="s">
        <v>7</v>
      </c>
      <c r="C20" s="67">
        <v>4</v>
      </c>
      <c r="D20" s="9">
        <v>22</v>
      </c>
      <c r="E20" s="21" t="s">
        <v>6</v>
      </c>
      <c r="F20" s="1" t="s">
        <v>147</v>
      </c>
      <c r="G20" s="77" t="s">
        <v>36</v>
      </c>
      <c r="H20" s="20">
        <v>4.4707764017164582</v>
      </c>
      <c r="I20" s="20">
        <v>5.7500098737391969</v>
      </c>
      <c r="J20" s="20">
        <v>10.220786275455655</v>
      </c>
      <c r="K20" s="73">
        <v>1.345021388231016</v>
      </c>
      <c r="L20" s="73">
        <v>0.43646808744737287</v>
      </c>
      <c r="M20" s="80">
        <v>5.6366626843237988</v>
      </c>
      <c r="N20" s="80">
        <v>4.095646308167149</v>
      </c>
      <c r="O20" s="80">
        <v>9.7323089924909478</v>
      </c>
      <c r="P20" s="20">
        <f t="shared" si="0"/>
        <v>1.1913225946259072</v>
      </c>
      <c r="Q20" s="20">
        <f t="shared" si="1"/>
        <v>-3.8667931954403607E-2</v>
      </c>
      <c r="R20" s="20">
        <f t="shared" si="2"/>
        <v>0.2573329818236969</v>
      </c>
      <c r="S20" s="20">
        <f t="shared" si="3"/>
        <v>-1.3970305837483501</v>
      </c>
      <c r="T20" s="20">
        <f t="shared" si="4"/>
        <v>1.1658862826073406</v>
      </c>
      <c r="U20" s="20">
        <f t="shared" si="5"/>
        <v>-1.6543635655720479</v>
      </c>
      <c r="V20" s="20">
        <f t="shared" si="6"/>
        <v>-0.48847728296470727</v>
      </c>
    </row>
    <row r="21" spans="1:22" x14ac:dyDescent="0.3">
      <c r="A21" s="58">
        <v>41</v>
      </c>
      <c r="B21" s="58" t="s">
        <v>7</v>
      </c>
      <c r="C21" s="67">
        <v>6</v>
      </c>
      <c r="D21" s="9">
        <v>24</v>
      </c>
      <c r="E21" s="21" t="s">
        <v>6</v>
      </c>
      <c r="F21" s="1" t="s">
        <v>146</v>
      </c>
      <c r="G21" s="77" t="s">
        <v>34</v>
      </c>
      <c r="H21" s="20">
        <v>6.8786378114079127</v>
      </c>
      <c r="I21" s="20">
        <v>10.02952397002964</v>
      </c>
      <c r="J21" s="20">
        <v>16.908161781437553</v>
      </c>
      <c r="K21" s="73">
        <v>1.2732869141920284</v>
      </c>
      <c r="L21" s="73">
        <v>0.71853621777559062</v>
      </c>
      <c r="M21" s="80">
        <v>6.3421548054156345</v>
      </c>
      <c r="N21" s="80">
        <v>7.2629667321098053</v>
      </c>
      <c r="O21" s="80">
        <v>13.60512153752544</v>
      </c>
      <c r="P21" s="20">
        <f t="shared" si="0"/>
        <v>0.14297893880330598</v>
      </c>
      <c r="Q21" s="20">
        <f t="shared" si="1"/>
        <v>-2.0297891993781576</v>
      </c>
      <c r="R21" s="20">
        <f t="shared" si="2"/>
        <v>-1.0912337024087151</v>
      </c>
      <c r="S21" s="20">
        <f t="shared" si="3"/>
        <v>-3.8577909403285506</v>
      </c>
      <c r="T21" s="20">
        <f t="shared" si="4"/>
        <v>-0.53648300599227827</v>
      </c>
      <c r="U21" s="20">
        <f t="shared" si="5"/>
        <v>-2.7665572379198347</v>
      </c>
      <c r="V21" s="20">
        <f t="shared" si="6"/>
        <v>-3.3030402439121129</v>
      </c>
    </row>
    <row r="22" spans="1:22" x14ac:dyDescent="0.3">
      <c r="A22" s="58">
        <v>43</v>
      </c>
      <c r="B22" s="58" t="s">
        <v>5</v>
      </c>
      <c r="C22" s="67">
        <v>1</v>
      </c>
      <c r="D22" s="9">
        <v>3</v>
      </c>
      <c r="E22" s="21" t="s">
        <v>7</v>
      </c>
      <c r="F22" s="1" t="s">
        <v>147</v>
      </c>
      <c r="G22" s="77" t="s">
        <v>36</v>
      </c>
      <c r="H22" s="20">
        <v>5.6649131550301304</v>
      </c>
      <c r="I22" s="20">
        <v>14.804904921875885</v>
      </c>
      <c r="J22" s="20">
        <v>20.469818076906016</v>
      </c>
      <c r="K22" s="73">
        <v>1.7586154651120536</v>
      </c>
      <c r="L22" s="73">
        <v>0.98229862012190905</v>
      </c>
      <c r="M22" s="80">
        <v>6.2053126924158812</v>
      </c>
      <c r="N22" s="80">
        <v>13.690157631949319</v>
      </c>
      <c r="O22" s="80">
        <v>19.895470324365199</v>
      </c>
      <c r="P22" s="20">
        <f t="shared" si="0"/>
        <v>0.86585054420105323</v>
      </c>
      <c r="Q22" s="20">
        <f t="shared" si="1"/>
        <v>0.23197275110684812</v>
      </c>
      <c r="R22" s="20">
        <f t="shared" si="2"/>
        <v>-0.23591730760439322</v>
      </c>
      <c r="S22" s="20">
        <f t="shared" si="3"/>
        <v>-1.3506645975309617</v>
      </c>
      <c r="T22" s="20">
        <f t="shared" si="4"/>
        <v>0.54039953738575086</v>
      </c>
      <c r="U22" s="20">
        <f t="shared" si="5"/>
        <v>-1.1147472899265658</v>
      </c>
      <c r="V22" s="20">
        <f t="shared" si="6"/>
        <v>-0.57434775254081671</v>
      </c>
    </row>
    <row r="23" spans="1:22" x14ac:dyDescent="0.3">
      <c r="A23" s="58">
        <v>45</v>
      </c>
      <c r="B23" s="58" t="s">
        <v>5</v>
      </c>
      <c r="C23" s="67">
        <v>3</v>
      </c>
      <c r="D23" s="9">
        <v>5</v>
      </c>
      <c r="E23" s="21" t="s">
        <v>7</v>
      </c>
      <c r="F23" s="1" t="s">
        <v>146</v>
      </c>
      <c r="G23" s="77" t="s">
        <v>78</v>
      </c>
      <c r="H23" s="20">
        <v>3.3396635724442842</v>
      </c>
      <c r="I23" s="20">
        <v>5.5713544646683708</v>
      </c>
      <c r="J23" s="20">
        <v>8.9110180371126546</v>
      </c>
      <c r="K23" s="73">
        <v>1.605058856622346</v>
      </c>
      <c r="L23" s="73">
        <v>0.66795418740070622</v>
      </c>
      <c r="M23" s="80">
        <v>5.237136010049765</v>
      </c>
      <c r="N23" s="80">
        <v>7.0431563079864574</v>
      </c>
      <c r="O23" s="80">
        <v>12.280292318036222</v>
      </c>
      <c r="P23" s="20">
        <f t="shared" si="0"/>
        <v>1.5983380387712507</v>
      </c>
      <c r="Q23" s="20">
        <f t="shared" si="1"/>
        <v>2.51531490678176</v>
      </c>
      <c r="R23" s="20">
        <f t="shared" si="2"/>
        <v>0.96036776838384164</v>
      </c>
      <c r="S23" s="20">
        <f t="shared" si="3"/>
        <v>2.4321696117019282</v>
      </c>
      <c r="T23" s="20">
        <f t="shared" si="4"/>
        <v>1.8974724376054808</v>
      </c>
      <c r="U23" s="20">
        <f t="shared" si="5"/>
        <v>1.4718018433180866</v>
      </c>
      <c r="V23" s="20">
        <f t="shared" si="6"/>
        <v>3.3692742809235678</v>
      </c>
    </row>
    <row r="24" spans="1:22" x14ac:dyDescent="0.3">
      <c r="A24" s="58">
        <v>47</v>
      </c>
      <c r="B24" s="58" t="s">
        <v>5</v>
      </c>
      <c r="C24" s="67">
        <v>4</v>
      </c>
      <c r="D24" s="9">
        <v>7</v>
      </c>
      <c r="E24" s="21" t="s">
        <v>7</v>
      </c>
      <c r="F24" s="1" t="s">
        <v>146</v>
      </c>
      <c r="G24" s="77" t="s">
        <v>33</v>
      </c>
      <c r="H24" s="20">
        <v>5.2870493365301527</v>
      </c>
      <c r="I24" s="20">
        <v>6.7439836792559262</v>
      </c>
      <c r="J24" s="20">
        <v>12.031033015786079</v>
      </c>
      <c r="K24" s="73">
        <v>1.2940226605939233</v>
      </c>
      <c r="L24" s="73">
        <v>0.83812300916078797</v>
      </c>
      <c r="M24" s="80">
        <v>5.634377212055127</v>
      </c>
      <c r="N24" s="80">
        <v>7.0511953907244704</v>
      </c>
      <c r="O24" s="80">
        <v>12.685572602779597</v>
      </c>
      <c r="P24" s="20">
        <f t="shared" si="0"/>
        <v>0.9160974693763636</v>
      </c>
      <c r="Q24" s="20">
        <f t="shared" si="1"/>
        <v>1.153505762773283</v>
      </c>
      <c r="R24" s="20">
        <f t="shared" si="2"/>
        <v>-0.10857177590816125</v>
      </c>
      <c r="S24" s="20">
        <f t="shared" si="3"/>
        <v>0.19863993556038295</v>
      </c>
      <c r="T24" s="20">
        <f t="shared" si="4"/>
        <v>0.34732787552497424</v>
      </c>
      <c r="U24" s="20">
        <f t="shared" si="5"/>
        <v>0.3072117114685442</v>
      </c>
      <c r="V24" s="20">
        <f t="shared" si="6"/>
        <v>0.65453958699351844</v>
      </c>
    </row>
    <row r="25" spans="1:22" x14ac:dyDescent="0.3">
      <c r="A25" s="58">
        <v>49</v>
      </c>
      <c r="B25" s="58" t="s">
        <v>5</v>
      </c>
      <c r="C25" s="67">
        <v>6</v>
      </c>
      <c r="D25" s="9">
        <v>9</v>
      </c>
      <c r="E25" s="21" t="s">
        <v>7</v>
      </c>
      <c r="F25" s="1" t="s">
        <v>146</v>
      </c>
      <c r="G25" s="77" t="s">
        <v>28</v>
      </c>
      <c r="H25" s="20">
        <v>6.4852839644487856</v>
      </c>
      <c r="I25" s="20">
        <v>9.0593459959272522</v>
      </c>
      <c r="J25" s="20">
        <v>15.544629960376039</v>
      </c>
      <c r="K25" s="73">
        <v>1.5882460892694583</v>
      </c>
      <c r="L25" s="73">
        <v>0.99346644976412612</v>
      </c>
      <c r="M25" s="80">
        <v>8.0301204467395166</v>
      </c>
      <c r="N25" s="80">
        <v>10.21463009817591</v>
      </c>
      <c r="O25" s="80">
        <v>18.244750544915426</v>
      </c>
      <c r="P25" s="20">
        <f t="shared" si="0"/>
        <v>1.5981798722529166</v>
      </c>
      <c r="Q25" s="20">
        <f t="shared" si="1"/>
        <v>2.3255760295952901</v>
      </c>
      <c r="R25" s="20">
        <f t="shared" si="2"/>
        <v>0.95005684278539881</v>
      </c>
      <c r="S25" s="20">
        <f t="shared" si="3"/>
        <v>2.1053409450340581</v>
      </c>
      <c r="T25" s="20">
        <f t="shared" si="4"/>
        <v>1.544836482290731</v>
      </c>
      <c r="U25" s="20">
        <f t="shared" si="5"/>
        <v>1.1552841022486575</v>
      </c>
      <c r="V25" s="20">
        <f t="shared" si="6"/>
        <v>2.7001205845393876</v>
      </c>
    </row>
    <row r="26" spans="1:22" x14ac:dyDescent="0.3">
      <c r="A26" s="58">
        <v>51</v>
      </c>
      <c r="B26" s="58" t="s">
        <v>6</v>
      </c>
      <c r="C26" s="67">
        <v>2</v>
      </c>
      <c r="D26" s="9">
        <v>11</v>
      </c>
      <c r="E26" s="21" t="s">
        <v>7</v>
      </c>
      <c r="F26" s="1" t="s">
        <v>146</v>
      </c>
      <c r="G26" s="77" t="s">
        <v>37</v>
      </c>
      <c r="H26" s="20">
        <v>4.9650922396997723</v>
      </c>
      <c r="I26" s="20">
        <v>6.7892025825287048</v>
      </c>
      <c r="J26" s="20">
        <v>11.754294822228477</v>
      </c>
      <c r="K26" s="73">
        <v>1.4240413947895885</v>
      </c>
      <c r="L26" s="73">
        <v>0.80121369918497032</v>
      </c>
      <c r="M26" s="80">
        <v>6.8273023716175185</v>
      </c>
      <c r="N26" s="80">
        <v>8.4597411116077037</v>
      </c>
      <c r="O26" s="80">
        <v>15.287043483225222</v>
      </c>
      <c r="P26" s="20">
        <f t="shared" si="0"/>
        <v>1.8703275346123311</v>
      </c>
      <c r="Q26" s="20">
        <f t="shared" si="1"/>
        <v>3.0434244229410807</v>
      </c>
      <c r="R26" s="20">
        <f t="shared" si="2"/>
        <v>1.2393824363131278</v>
      </c>
      <c r="S26" s="20">
        <f t="shared" si="3"/>
        <v>2.9099209653921267</v>
      </c>
      <c r="T26" s="20">
        <f t="shared" si="4"/>
        <v>1.8622101319177462</v>
      </c>
      <c r="U26" s="20">
        <f t="shared" si="5"/>
        <v>1.6705385290789989</v>
      </c>
      <c r="V26" s="20">
        <f t="shared" si="6"/>
        <v>3.5327486609967451</v>
      </c>
    </row>
    <row r="27" spans="1:22" x14ac:dyDescent="0.3">
      <c r="A27" s="58">
        <v>53</v>
      </c>
      <c r="B27" s="58" t="s">
        <v>6</v>
      </c>
      <c r="C27" s="67">
        <v>3</v>
      </c>
      <c r="D27" s="9">
        <v>13</v>
      </c>
      <c r="E27" s="21" t="s">
        <v>7</v>
      </c>
      <c r="F27" s="1" t="s">
        <v>146</v>
      </c>
      <c r="G27" s="77" t="s">
        <v>78</v>
      </c>
      <c r="H27" s="20">
        <v>6.704164487510579</v>
      </c>
      <c r="I27" s="20">
        <v>8.9025301613613905</v>
      </c>
      <c r="J27" s="20">
        <v>15.606694648871969</v>
      </c>
      <c r="K27" s="73">
        <v>1.5663894917107042</v>
      </c>
      <c r="L27" s="73">
        <v>0.92784230154199454</v>
      </c>
      <c r="M27" s="80">
        <v>7.5396155900756501</v>
      </c>
      <c r="N27" s="80">
        <v>8.9246610331220015</v>
      </c>
      <c r="O27" s="80">
        <v>16.464276623197652</v>
      </c>
      <c r="P27" s="20">
        <f t="shared" si="0"/>
        <v>1.1257055881939788</v>
      </c>
      <c r="Q27" s="20">
        <f t="shared" si="1"/>
        <v>1.1398341761842123</v>
      </c>
      <c r="R27" s="20">
        <f t="shared" si="2"/>
        <v>0.19690391239636185</v>
      </c>
      <c r="S27" s="20">
        <f t="shared" si="3"/>
        <v>0.21903478415697109</v>
      </c>
      <c r="T27" s="20">
        <f t="shared" si="4"/>
        <v>0.83545110256507105</v>
      </c>
      <c r="U27" s="20">
        <f t="shared" si="5"/>
        <v>2.2130871760611015E-2</v>
      </c>
      <c r="V27" s="20">
        <f t="shared" si="6"/>
        <v>0.85758197432568295</v>
      </c>
    </row>
    <row r="28" spans="1:22" x14ac:dyDescent="0.3">
      <c r="A28" s="58">
        <v>55</v>
      </c>
      <c r="B28" s="58" t="s">
        <v>6</v>
      </c>
      <c r="C28" s="67">
        <v>5</v>
      </c>
      <c r="D28" s="9">
        <v>15</v>
      </c>
      <c r="E28" s="21" t="s">
        <v>7</v>
      </c>
      <c r="F28" s="1" t="s">
        <v>146</v>
      </c>
      <c r="G28" s="77" t="s">
        <v>28</v>
      </c>
      <c r="H28" s="20">
        <v>5.3770290085892345</v>
      </c>
      <c r="I28" s="20">
        <v>5.2120184956871594</v>
      </c>
      <c r="J28" s="20">
        <v>10.589047504276394</v>
      </c>
      <c r="K28" s="73">
        <v>1.6846392887593478</v>
      </c>
      <c r="L28" s="73">
        <v>0.84971732564926095</v>
      </c>
      <c r="M28" s="80">
        <v>5.3904388215505357</v>
      </c>
      <c r="N28" s="80">
        <v>7.5040482810527269</v>
      </c>
      <c r="O28" s="80">
        <v>12.894487102603263</v>
      </c>
      <c r="P28" s="20">
        <f t="shared" si="0"/>
        <v>0.51235130533267559</v>
      </c>
      <c r="Q28" s="20">
        <f t="shared" si="1"/>
        <v>1.8728976256393404</v>
      </c>
      <c r="R28" s="20">
        <f t="shared" si="2"/>
        <v>-0.82151215014878609</v>
      </c>
      <c r="S28" s="20">
        <f t="shared" si="3"/>
        <v>1.4705176352167815</v>
      </c>
      <c r="T28" s="20">
        <f t="shared" si="4"/>
        <v>1.3409812961301171E-2</v>
      </c>
      <c r="U28" s="20">
        <f t="shared" si="5"/>
        <v>2.2920297853655676</v>
      </c>
      <c r="V28" s="20">
        <f t="shared" si="6"/>
        <v>2.3054395983268687</v>
      </c>
    </row>
    <row r="29" spans="1:22" x14ac:dyDescent="0.3">
      <c r="A29" s="58">
        <v>57</v>
      </c>
      <c r="B29" s="58" t="s">
        <v>6</v>
      </c>
      <c r="C29" s="67">
        <v>6</v>
      </c>
      <c r="D29" s="9">
        <v>17</v>
      </c>
      <c r="E29" s="21" t="s">
        <v>7</v>
      </c>
      <c r="F29" s="1" t="s">
        <v>148</v>
      </c>
      <c r="G29" s="77" t="s">
        <v>34</v>
      </c>
      <c r="H29" s="20">
        <v>5.385409045088914</v>
      </c>
      <c r="I29" s="20">
        <v>5.8523203606316239</v>
      </c>
      <c r="J29" s="20">
        <v>11.237729405720538</v>
      </c>
      <c r="K29" s="73">
        <v>1.4044264995445528</v>
      </c>
      <c r="L29" s="73">
        <v>0.80547771452203343</v>
      </c>
      <c r="M29" s="80">
        <v>5.6792520733927505</v>
      </c>
      <c r="N29" s="80">
        <v>7.821480529183094</v>
      </c>
      <c r="O29" s="80">
        <v>13.500732602575845</v>
      </c>
      <c r="P29" s="20">
        <f t="shared" si="0"/>
        <v>0.78275420122190298</v>
      </c>
      <c r="Q29" s="20">
        <f t="shared" si="1"/>
        <v>2.1848640084564268</v>
      </c>
      <c r="R29" s="20">
        <f t="shared" si="2"/>
        <v>-0.30510575671868345</v>
      </c>
      <c r="S29" s="20">
        <f t="shared" si="3"/>
        <v>1.6640544118327885</v>
      </c>
      <c r="T29" s="20">
        <f t="shared" si="4"/>
        <v>0.29384302830383646</v>
      </c>
      <c r="U29" s="20">
        <f t="shared" si="5"/>
        <v>1.9691601685514701</v>
      </c>
      <c r="V29" s="20">
        <f t="shared" si="6"/>
        <v>2.2630031968553066</v>
      </c>
    </row>
    <row r="30" spans="1:22" x14ac:dyDescent="0.3">
      <c r="A30" s="58">
        <v>59</v>
      </c>
      <c r="B30" s="58" t="s">
        <v>7</v>
      </c>
      <c r="C30" s="67">
        <v>2</v>
      </c>
      <c r="D30" s="9">
        <v>19</v>
      </c>
      <c r="E30" s="21" t="s">
        <v>7</v>
      </c>
      <c r="F30" s="1" t="s">
        <v>146</v>
      </c>
      <c r="G30" s="77" t="s">
        <v>37</v>
      </c>
      <c r="H30" s="20">
        <v>5.5827642982657828</v>
      </c>
      <c r="I30" s="20">
        <v>6.9496213570536849</v>
      </c>
      <c r="J30" s="20">
        <v>12.532385655319468</v>
      </c>
      <c r="K30" s="73">
        <v>1.2732869141920284</v>
      </c>
      <c r="L30" s="73">
        <v>0.88659415135826769</v>
      </c>
      <c r="M30" s="80">
        <v>7.0111225997643682</v>
      </c>
      <c r="N30" s="80">
        <v>9.175564970316552</v>
      </c>
      <c r="O30" s="80">
        <v>16.18668757008092</v>
      </c>
      <c r="P30" s="20">
        <f t="shared" si="0"/>
        <v>1.8180917647503034</v>
      </c>
      <c r="Q30" s="20">
        <f t="shared" si="1"/>
        <v>3.5662787510866489</v>
      </c>
      <c r="R30" s="20">
        <f t="shared" si="2"/>
        <v>1.0416655386648248</v>
      </c>
      <c r="S30" s="20">
        <f t="shared" si="3"/>
        <v>3.2676091519276902</v>
      </c>
      <c r="T30" s="20">
        <f t="shared" si="4"/>
        <v>1.4283583014985854</v>
      </c>
      <c r="U30" s="20">
        <f t="shared" si="5"/>
        <v>2.2259436132628672</v>
      </c>
      <c r="V30" s="20">
        <f t="shared" si="6"/>
        <v>3.6543019147614526</v>
      </c>
    </row>
    <row r="31" spans="1:22" x14ac:dyDescent="0.3">
      <c r="A31" s="58">
        <v>61</v>
      </c>
      <c r="B31" s="58" t="s">
        <v>7</v>
      </c>
      <c r="C31" s="67">
        <v>3</v>
      </c>
      <c r="D31" s="9">
        <v>21</v>
      </c>
      <c r="E31" s="21" t="s">
        <v>7</v>
      </c>
      <c r="F31" s="1" t="s">
        <v>145</v>
      </c>
      <c r="G31" s="77" t="s">
        <v>28</v>
      </c>
      <c r="H31" s="20">
        <v>5.0243196992462398</v>
      </c>
      <c r="I31" s="20">
        <v>7.0309901149294447</v>
      </c>
      <c r="J31" s="20">
        <v>12.055309814175684</v>
      </c>
      <c r="K31" s="73">
        <v>1.0255788085261497</v>
      </c>
      <c r="L31" s="73">
        <v>0.39848887616556156</v>
      </c>
      <c r="M31" s="80">
        <v>5.5760646994446876</v>
      </c>
      <c r="N31" s="80">
        <v>9.4228021233275463</v>
      </c>
      <c r="O31" s="80">
        <v>14.998866822772234</v>
      </c>
      <c r="P31" s="20">
        <f t="shared" si="0"/>
        <v>0.92653423458464612</v>
      </c>
      <c r="Q31" s="20">
        <f t="shared" si="1"/>
        <v>3.2586924154224048</v>
      </c>
      <c r="R31" s="20">
        <f t="shared" si="2"/>
        <v>-7.5344932162139777E-2</v>
      </c>
      <c r="S31" s="20">
        <f t="shared" si="3"/>
        <v>2.3164670762359609</v>
      </c>
      <c r="T31" s="20">
        <f t="shared" si="4"/>
        <v>0.55174500019844785</v>
      </c>
      <c r="U31" s="20">
        <f t="shared" si="5"/>
        <v>2.3918120083981016</v>
      </c>
      <c r="V31" s="20">
        <f t="shared" si="6"/>
        <v>2.9435570085965495</v>
      </c>
    </row>
    <row r="32" spans="1:22" x14ac:dyDescent="0.3">
      <c r="A32" s="58">
        <v>63</v>
      </c>
      <c r="B32" s="58" t="s">
        <v>7</v>
      </c>
      <c r="C32" s="67">
        <v>4</v>
      </c>
      <c r="D32" s="9">
        <v>23</v>
      </c>
      <c r="E32" s="21" t="s">
        <v>7</v>
      </c>
      <c r="F32" s="1" t="s">
        <v>145</v>
      </c>
      <c r="G32" s="77" t="s">
        <v>36</v>
      </c>
      <c r="H32" s="20">
        <v>6.78616040016938</v>
      </c>
      <c r="I32" s="20">
        <v>10.850238112771393</v>
      </c>
      <c r="J32" s="20">
        <v>17.636398512940772</v>
      </c>
      <c r="K32" s="73">
        <v>1.5142699129167523</v>
      </c>
      <c r="L32" s="73">
        <v>1.0000266326705443</v>
      </c>
      <c r="M32" s="80">
        <v>5.9486991444844408</v>
      </c>
      <c r="N32" s="80">
        <v>11.339961481542552</v>
      </c>
      <c r="O32" s="80">
        <v>17.288660626026992</v>
      </c>
      <c r="P32" s="20">
        <f t="shared" si="0"/>
        <v>0.10735561447726007</v>
      </c>
      <c r="Q32" s="20">
        <f t="shared" si="1"/>
        <v>0.430761213831648</v>
      </c>
      <c r="R32" s="20">
        <f t="shared" si="2"/>
        <v>-1.3517045359311464</v>
      </c>
      <c r="S32" s="20">
        <f t="shared" si="3"/>
        <v>-0.86198116715998907</v>
      </c>
      <c r="T32" s="20">
        <f t="shared" si="4"/>
        <v>-0.83746125568493923</v>
      </c>
      <c r="U32" s="20">
        <f t="shared" si="5"/>
        <v>0.48972336877115907</v>
      </c>
      <c r="V32" s="20">
        <f t="shared" si="6"/>
        <v>-0.34773788691378016</v>
      </c>
    </row>
    <row r="33" spans="1:22" x14ac:dyDescent="0.3">
      <c r="A33" s="58">
        <v>65</v>
      </c>
      <c r="B33" s="58" t="s">
        <v>7</v>
      </c>
      <c r="C33" s="67">
        <v>6</v>
      </c>
      <c r="D33" s="9">
        <v>25</v>
      </c>
      <c r="E33" s="21" t="s">
        <v>7</v>
      </c>
      <c r="F33" s="1" t="s">
        <v>149</v>
      </c>
      <c r="G33" s="77" t="s">
        <v>34</v>
      </c>
      <c r="H33" s="20">
        <v>6.2938934082951805</v>
      </c>
      <c r="I33" s="20">
        <v>9.4930114635099123</v>
      </c>
      <c r="J33" s="20">
        <v>15.786904871805092</v>
      </c>
      <c r="K33" s="73">
        <v>1.2732869141920284</v>
      </c>
      <c r="L33" s="73">
        <v>0.77268032606195602</v>
      </c>
      <c r="M33" s="80">
        <v>6.6548748140153053</v>
      </c>
      <c r="N33" s="80">
        <v>10.496611010077078</v>
      </c>
      <c r="O33" s="80">
        <v>17.151485824092383</v>
      </c>
      <c r="P33" s="20">
        <f t="shared" si="0"/>
        <v>0.89034271784804475</v>
      </c>
      <c r="Q33" s="20">
        <f t="shared" si="1"/>
        <v>1.6785386345586206</v>
      </c>
      <c r="R33" s="20">
        <f t="shared" si="2"/>
        <v>-0.13962518240994726</v>
      </c>
      <c r="S33" s="20">
        <f t="shared" si="3"/>
        <v>0.86397436415721884</v>
      </c>
      <c r="T33" s="20">
        <f t="shared" si="4"/>
        <v>0.36098140572012483</v>
      </c>
      <c r="U33" s="20">
        <f t="shared" si="5"/>
        <v>1.0035995465671661</v>
      </c>
      <c r="V33" s="20">
        <f t="shared" si="6"/>
        <v>1.3645809522872909</v>
      </c>
    </row>
    <row r="34" spans="1:22" x14ac:dyDescent="0.3">
      <c r="A34" s="58">
        <v>67</v>
      </c>
      <c r="B34" s="58" t="s">
        <v>7</v>
      </c>
      <c r="C34" s="67">
        <v>7</v>
      </c>
      <c r="D34" s="9">
        <v>27</v>
      </c>
      <c r="E34" s="21" t="s">
        <v>7</v>
      </c>
      <c r="F34" s="1" t="s">
        <v>149</v>
      </c>
      <c r="G34" s="77" t="s">
        <v>34</v>
      </c>
      <c r="H34" s="20">
        <v>6.5383261967561399</v>
      </c>
      <c r="I34" s="20">
        <v>9.0694394258090671</v>
      </c>
      <c r="J34" s="20">
        <v>15.607765622565207</v>
      </c>
      <c r="K34" s="73">
        <v>1.2732869141920284</v>
      </c>
      <c r="L34" s="73">
        <v>0.74896268270721078</v>
      </c>
      <c r="M34" s="80">
        <v>7.4690258506471485</v>
      </c>
      <c r="N34" s="80">
        <v>10.372763594796247</v>
      </c>
      <c r="O34" s="80">
        <v>17.841789445443396</v>
      </c>
      <c r="P34" s="20">
        <f t="shared" si="0"/>
        <v>1.3191546366154709</v>
      </c>
      <c r="Q34" s="20">
        <f t="shared" si="1"/>
        <v>2.3427449637132818</v>
      </c>
      <c r="R34" s="20">
        <f t="shared" si="2"/>
        <v>0.40637542240619062</v>
      </c>
      <c r="S34" s="20">
        <f t="shared" si="3"/>
        <v>1.7096995913933739</v>
      </c>
      <c r="T34" s="20">
        <f t="shared" si="4"/>
        <v>0.93069965389100862</v>
      </c>
      <c r="U34" s="20">
        <f t="shared" si="5"/>
        <v>1.3033241689871797</v>
      </c>
      <c r="V34" s="20">
        <f t="shared" si="6"/>
        <v>2.2340238228781892</v>
      </c>
    </row>
    <row r="35" spans="1:22" x14ac:dyDescent="0.3">
      <c r="A35" s="58">
        <v>69</v>
      </c>
      <c r="B35" s="58" t="s">
        <v>5</v>
      </c>
      <c r="C35" s="67">
        <v>2</v>
      </c>
      <c r="D35" s="9">
        <v>4</v>
      </c>
      <c r="E35" s="21" t="s">
        <v>8</v>
      </c>
      <c r="F35" s="1" t="s">
        <v>149</v>
      </c>
      <c r="G35" s="77" t="s">
        <v>37</v>
      </c>
      <c r="H35" s="20">
        <v>5.2914680143483253</v>
      </c>
      <c r="I35" s="20">
        <v>8.8674620830155675</v>
      </c>
      <c r="J35" s="20">
        <v>14.158930097363893</v>
      </c>
      <c r="K35" s="73">
        <v>1.2514303166332745</v>
      </c>
      <c r="L35" s="73">
        <v>0.63628514895064248</v>
      </c>
      <c r="M35" s="80">
        <v>6.4712850632234424</v>
      </c>
      <c r="N35" s="80">
        <v>11.605904787999568</v>
      </c>
      <c r="O35" s="80">
        <v>18.077189851223011</v>
      </c>
      <c r="P35" s="20">
        <f t="shared" si="0"/>
        <v>1.4512211936111816</v>
      </c>
      <c r="Q35" s="20">
        <f t="shared" si="1"/>
        <v>3.6394714450125054</v>
      </c>
      <c r="R35" s="20">
        <f t="shared" si="2"/>
        <v>0.5646718811924849</v>
      </c>
      <c r="S35" s="20">
        <f t="shared" si="3"/>
        <v>3.3031145861764859</v>
      </c>
      <c r="T35" s="20">
        <f t="shared" si="4"/>
        <v>1.1798170488751172</v>
      </c>
      <c r="U35" s="20">
        <f t="shared" si="5"/>
        <v>2.738442704984001</v>
      </c>
      <c r="V35" s="20">
        <f t="shared" si="6"/>
        <v>3.9182597538591182</v>
      </c>
    </row>
    <row r="36" spans="1:22" x14ac:dyDescent="0.3">
      <c r="A36" s="58">
        <v>71</v>
      </c>
      <c r="B36" s="58" t="s">
        <v>5</v>
      </c>
      <c r="C36" s="67">
        <v>3</v>
      </c>
      <c r="D36" s="9">
        <v>6</v>
      </c>
      <c r="E36" s="21" t="s">
        <v>8</v>
      </c>
      <c r="F36" s="1" t="s">
        <v>148</v>
      </c>
      <c r="G36" s="77" t="s">
        <v>78</v>
      </c>
      <c r="H36" s="20">
        <v>5.2454711718639047</v>
      </c>
      <c r="I36" s="20">
        <v>7.8214353260918603</v>
      </c>
      <c r="J36" s="20">
        <v>13.066906497955765</v>
      </c>
      <c r="K36" s="73">
        <v>1.605058856622346</v>
      </c>
      <c r="L36" s="73">
        <v>0.74261398419983204</v>
      </c>
      <c r="M36" s="80">
        <v>4.2825461212222438</v>
      </c>
      <c r="N36" s="80">
        <v>7.6048766217456256</v>
      </c>
      <c r="O36" s="80">
        <v>11.887422742967869</v>
      </c>
      <c r="P36" s="20">
        <f t="shared" si="0"/>
        <v>-0.13726042850880066</v>
      </c>
      <c r="Q36" s="20">
        <f t="shared" si="1"/>
        <v>-0.27218302243906717</v>
      </c>
      <c r="R36" s="20">
        <f t="shared" si="2"/>
        <v>-1.8253699230641747</v>
      </c>
      <c r="S36" s="20">
        <f t="shared" si="3"/>
        <v>-2.0419286274104103</v>
      </c>
      <c r="T36" s="20">
        <f t="shared" si="4"/>
        <v>-0.9629250506416609</v>
      </c>
      <c r="U36" s="20">
        <f t="shared" si="5"/>
        <v>-0.2165587043462347</v>
      </c>
      <c r="V36" s="20">
        <f t="shared" si="6"/>
        <v>-1.1794837549878956</v>
      </c>
    </row>
    <row r="37" spans="1:22" x14ac:dyDescent="0.3">
      <c r="A37" s="58">
        <v>73</v>
      </c>
      <c r="B37" s="58" t="s">
        <v>5</v>
      </c>
      <c r="C37" s="67">
        <v>4</v>
      </c>
      <c r="D37" s="9">
        <v>8</v>
      </c>
      <c r="E37" s="21" t="s">
        <v>8</v>
      </c>
      <c r="F37" s="1" t="s">
        <v>148</v>
      </c>
      <c r="G37" s="77" t="s">
        <v>33</v>
      </c>
      <c r="H37" s="20">
        <v>5.6109697844462589</v>
      </c>
      <c r="I37" s="20">
        <v>8.8208368225307758</v>
      </c>
      <c r="J37" s="20">
        <v>14.431806606977034</v>
      </c>
      <c r="K37" s="73">
        <v>1.2940226605939233</v>
      </c>
      <c r="L37" s="73">
        <v>0.85937272375182827</v>
      </c>
      <c r="M37" s="80">
        <v>6.5500431303122504</v>
      </c>
      <c r="N37" s="80">
        <v>8.6886214019171284</v>
      </c>
      <c r="O37" s="80">
        <v>15.238664532229379</v>
      </c>
      <c r="P37" s="20">
        <f t="shared" si="0"/>
        <v>1.3898103367002699</v>
      </c>
      <c r="Q37" s="20">
        <f t="shared" si="1"/>
        <v>1.2876363758880511</v>
      </c>
      <c r="R37" s="20">
        <f t="shared" si="2"/>
        <v>0.5044234090238966</v>
      </c>
      <c r="S37" s="20">
        <f t="shared" si="3"/>
        <v>0.37220798841025093</v>
      </c>
      <c r="T37" s="20">
        <f t="shared" si="4"/>
        <v>0.93907334586599145</v>
      </c>
      <c r="U37" s="20">
        <f t="shared" si="5"/>
        <v>-0.13221542061364744</v>
      </c>
      <c r="V37" s="20">
        <f t="shared" si="6"/>
        <v>0.8068579252523449</v>
      </c>
    </row>
    <row r="38" spans="1:22" x14ac:dyDescent="0.3">
      <c r="A38" s="58">
        <v>75</v>
      </c>
      <c r="B38" s="58" t="s">
        <v>5</v>
      </c>
      <c r="C38" s="67">
        <v>6</v>
      </c>
      <c r="D38" s="9">
        <v>10</v>
      </c>
      <c r="E38" s="21" t="s">
        <v>8</v>
      </c>
      <c r="F38" s="1" t="s">
        <v>149</v>
      </c>
      <c r="G38" s="77" t="s">
        <v>28</v>
      </c>
      <c r="H38" s="20">
        <v>6.3051583639466093</v>
      </c>
      <c r="I38" s="20">
        <v>10.27850006173437</v>
      </c>
      <c r="J38" s="20">
        <v>16.58365842568098</v>
      </c>
      <c r="K38" s="73">
        <v>1.5882460892694583</v>
      </c>
      <c r="L38" s="73">
        <v>0.89699884306361366</v>
      </c>
      <c r="M38" s="80">
        <v>7.4029722222914112</v>
      </c>
      <c r="N38" s="80">
        <v>10.50321756604426</v>
      </c>
      <c r="O38" s="80">
        <v>17.90618978833567</v>
      </c>
      <c r="P38" s="20">
        <f t="shared" si="0"/>
        <v>1.2559846455066448</v>
      </c>
      <c r="Q38" s="20">
        <f t="shared" si="1"/>
        <v>1.3974724828311811</v>
      </c>
      <c r="R38" s="20">
        <f t="shared" si="2"/>
        <v>0.40656661213895706</v>
      </c>
      <c r="S38" s="20">
        <f t="shared" si="3"/>
        <v>0.63128411644884608</v>
      </c>
      <c r="T38" s="20">
        <f t="shared" si="4"/>
        <v>1.0978138583448018</v>
      </c>
      <c r="U38" s="20">
        <f t="shared" si="5"/>
        <v>0.2247175043098899</v>
      </c>
      <c r="V38" s="20">
        <f t="shared" si="6"/>
        <v>1.32253136265469</v>
      </c>
    </row>
    <row r="39" spans="1:22" x14ac:dyDescent="0.3">
      <c r="A39" s="58">
        <v>77</v>
      </c>
      <c r="B39" s="58" t="s">
        <v>6</v>
      </c>
      <c r="C39" s="67">
        <v>2</v>
      </c>
      <c r="D39" s="9">
        <v>12</v>
      </c>
      <c r="E39" s="21" t="s">
        <v>8</v>
      </c>
      <c r="F39" s="1" t="s">
        <v>146</v>
      </c>
      <c r="G39" s="77" t="s">
        <v>37</v>
      </c>
      <c r="H39" s="20">
        <v>5.6772848576385986</v>
      </c>
      <c r="I39" s="20">
        <v>7.2910663357576748</v>
      </c>
      <c r="J39" s="20">
        <v>12.968351193396273</v>
      </c>
      <c r="K39" s="73">
        <v>1.4240413947895885</v>
      </c>
      <c r="L39" s="73">
        <v>0.89647901611583081</v>
      </c>
      <c r="M39" s="80">
        <v>7.391633318853585</v>
      </c>
      <c r="N39" s="80">
        <v>9.5688234677775554</v>
      </c>
      <c r="O39" s="80">
        <v>16.960456786631141</v>
      </c>
      <c r="P39" s="20">
        <f t="shared" si="0"/>
        <v>1.8333929665833795</v>
      </c>
      <c r="Q39" s="20">
        <f t="shared" si="1"/>
        <v>3.4328950178256719</v>
      </c>
      <c r="R39" s="20">
        <f t="shared" si="2"/>
        <v>1.1867860825412286</v>
      </c>
      <c r="S39" s="20">
        <f t="shared" si="3"/>
        <v>3.464543214561111</v>
      </c>
      <c r="T39" s="20">
        <f t="shared" si="4"/>
        <v>1.7143484612149864</v>
      </c>
      <c r="U39" s="20">
        <f t="shared" si="5"/>
        <v>2.2777571320198806</v>
      </c>
      <c r="V39" s="20">
        <f t="shared" si="6"/>
        <v>3.9921055932348679</v>
      </c>
    </row>
    <row r="40" spans="1:22" x14ac:dyDescent="0.3">
      <c r="A40" s="58">
        <v>79</v>
      </c>
      <c r="B40" s="58" t="s">
        <v>6</v>
      </c>
      <c r="C40" s="67">
        <v>3</v>
      </c>
      <c r="D40" s="9">
        <v>14</v>
      </c>
      <c r="E40" s="21" t="s">
        <v>8</v>
      </c>
      <c r="F40" s="1" t="s">
        <v>149</v>
      </c>
      <c r="G40" s="77" t="s">
        <v>78</v>
      </c>
      <c r="H40" s="20">
        <v>6.8548005300327386</v>
      </c>
      <c r="I40" s="20">
        <v>8.2706617185416516</v>
      </c>
      <c r="J40" s="20">
        <v>15.12546224857439</v>
      </c>
      <c r="K40" s="73">
        <v>1.5663894917107042</v>
      </c>
      <c r="L40" s="73">
        <v>0.77711889935937295</v>
      </c>
      <c r="M40" s="80">
        <v>8.0223649425831827</v>
      </c>
      <c r="N40" s="80">
        <v>10.535356992600091</v>
      </c>
      <c r="O40" s="80">
        <v>18.557721935183274</v>
      </c>
      <c r="P40" s="20">
        <f t="shared" si="0"/>
        <v>1.2415068679923063</v>
      </c>
      <c r="Q40" s="20">
        <f t="shared" si="1"/>
        <v>2.6873128351819182</v>
      </c>
      <c r="R40" s="20">
        <f t="shared" si="2"/>
        <v>0.37829382019911328</v>
      </c>
      <c r="S40" s="20">
        <f t="shared" si="3"/>
        <v>2.6429890942575511</v>
      </c>
      <c r="T40" s="20">
        <f t="shared" si="4"/>
        <v>1.1675644125504441</v>
      </c>
      <c r="U40" s="20">
        <f t="shared" si="5"/>
        <v>2.2646952740584396</v>
      </c>
      <c r="V40" s="20">
        <f t="shared" si="6"/>
        <v>3.4322596866088837</v>
      </c>
    </row>
    <row r="41" spans="1:22" x14ac:dyDescent="0.3">
      <c r="A41" s="58">
        <v>81</v>
      </c>
      <c r="B41" s="58" t="s">
        <v>6</v>
      </c>
      <c r="C41" s="67">
        <v>5</v>
      </c>
      <c r="D41" s="9">
        <v>16</v>
      </c>
      <c r="E41" s="21" t="s">
        <v>8</v>
      </c>
      <c r="F41" s="1" t="s">
        <v>149</v>
      </c>
      <c r="G41" s="77" t="s">
        <v>28</v>
      </c>
      <c r="H41" s="20">
        <v>5.9781033528118748</v>
      </c>
      <c r="I41" s="20">
        <v>8.0111922963705453</v>
      </c>
      <c r="J41" s="20">
        <v>13.98929564918242</v>
      </c>
      <c r="K41" s="73">
        <v>1.6846392887593478</v>
      </c>
      <c r="L41" s="73">
        <v>0.78189364785363991</v>
      </c>
      <c r="M41" s="80">
        <v>6.4690284898647912</v>
      </c>
      <c r="N41" s="80">
        <v>10.827061252714923</v>
      </c>
      <c r="O41" s="80">
        <v>17.296089742579714</v>
      </c>
      <c r="P41" s="20">
        <f t="shared" si="0"/>
        <v>0.75554380893248863</v>
      </c>
      <c r="Q41" s="20">
        <f t="shared" si="1"/>
        <v>2.4270404759834654</v>
      </c>
      <c r="R41" s="20">
        <f t="shared" si="2"/>
        <v>-0.41182050385279112</v>
      </c>
      <c r="S41" s="20">
        <f t="shared" si="3"/>
        <v>2.4040484524915851</v>
      </c>
      <c r="T41" s="20">
        <f t="shared" si="4"/>
        <v>0.4909251370529164</v>
      </c>
      <c r="U41" s="20">
        <f t="shared" si="5"/>
        <v>2.8158689563443779</v>
      </c>
      <c r="V41" s="20">
        <f t="shared" si="6"/>
        <v>3.3067940933972935</v>
      </c>
    </row>
    <row r="42" spans="1:22" x14ac:dyDescent="0.3">
      <c r="A42" s="58">
        <v>83</v>
      </c>
      <c r="B42" s="58" t="s">
        <v>7</v>
      </c>
      <c r="C42" s="67">
        <v>1</v>
      </c>
      <c r="D42" s="9">
        <v>18</v>
      </c>
      <c r="E42" s="21" t="s">
        <v>8</v>
      </c>
      <c r="F42" s="1" t="s">
        <v>146</v>
      </c>
      <c r="G42" s="77" t="s">
        <v>78</v>
      </c>
      <c r="H42" s="20">
        <v>5.515109476036046</v>
      </c>
      <c r="I42" s="20">
        <v>7.0652532480882284</v>
      </c>
      <c r="J42" s="20">
        <v>12.580362724124274</v>
      </c>
      <c r="K42" s="73">
        <v>1.3349337278192834</v>
      </c>
      <c r="L42" s="73">
        <v>0.67471715729282034</v>
      </c>
      <c r="M42" s="80">
        <v>6.6400686976115892</v>
      </c>
      <c r="N42" s="80">
        <v>8.7232448203656077</v>
      </c>
      <c r="O42" s="80">
        <v>15.363313517977197</v>
      </c>
      <c r="P42" s="20">
        <f t="shared" si="0"/>
        <v>1.3481391183428055</v>
      </c>
      <c r="Q42" s="20">
        <f t="shared" si="1"/>
        <v>2.5901420265964128</v>
      </c>
      <c r="R42" s="20">
        <f t="shared" si="2"/>
        <v>0.46474265104908064</v>
      </c>
      <c r="S42" s="20">
        <f t="shared" si="3"/>
        <v>2.122734223326459</v>
      </c>
      <c r="T42" s="20">
        <f t="shared" si="4"/>
        <v>1.1249592215755433</v>
      </c>
      <c r="U42" s="20">
        <f t="shared" si="5"/>
        <v>1.6579915722773793</v>
      </c>
      <c r="V42" s="20">
        <f t="shared" si="6"/>
        <v>2.7829507938529225</v>
      </c>
    </row>
    <row r="43" spans="1:22" x14ac:dyDescent="0.3">
      <c r="A43" s="58">
        <v>85</v>
      </c>
      <c r="B43" s="58" t="s">
        <v>7</v>
      </c>
      <c r="C43" s="67">
        <v>2</v>
      </c>
      <c r="D43" s="9">
        <v>20</v>
      </c>
      <c r="E43" s="21" t="s">
        <v>8</v>
      </c>
      <c r="F43" s="1" t="s">
        <v>146</v>
      </c>
      <c r="G43" s="77" t="s">
        <v>37</v>
      </c>
      <c r="H43" s="20">
        <v>6.4508394438464691</v>
      </c>
      <c r="I43" s="20">
        <v>6.3442431139506503</v>
      </c>
      <c r="J43" s="20">
        <v>12.795082557797119</v>
      </c>
      <c r="K43" s="73">
        <v>1.2732869141920284</v>
      </c>
      <c r="L43" s="73">
        <v>0.94890815673573692</v>
      </c>
      <c r="M43" s="80">
        <v>6.6001556937210486</v>
      </c>
      <c r="N43" s="80">
        <v>8.9165464567186064</v>
      </c>
      <c r="O43" s="80">
        <v>15.516702150439656</v>
      </c>
      <c r="P43" s="20">
        <f t="shared" si="0"/>
        <v>0.86251134317766942</v>
      </c>
      <c r="Q43" s="20">
        <f t="shared" si="1"/>
        <v>2.8827185047349895</v>
      </c>
      <c r="R43" s="20">
        <f t="shared" si="2"/>
        <v>-0.17506250758171227</v>
      </c>
      <c r="S43" s="20">
        <f t="shared" si="3"/>
        <v>2.3972408351862455</v>
      </c>
      <c r="T43" s="20">
        <f t="shared" si="4"/>
        <v>0.14931624987457948</v>
      </c>
      <c r="U43" s="20">
        <f t="shared" si="5"/>
        <v>2.572303342767956</v>
      </c>
      <c r="V43" s="20">
        <f t="shared" si="6"/>
        <v>2.7216195926425364</v>
      </c>
    </row>
    <row r="44" spans="1:22" x14ac:dyDescent="0.3">
      <c r="A44" s="58">
        <v>87</v>
      </c>
      <c r="B44" s="58" t="s">
        <v>7</v>
      </c>
      <c r="C44" s="67">
        <v>3</v>
      </c>
      <c r="D44" s="9">
        <v>22</v>
      </c>
      <c r="E44" s="21" t="s">
        <v>8</v>
      </c>
      <c r="F44" s="1" t="s">
        <v>145</v>
      </c>
      <c r="G44" s="77" t="s">
        <v>28</v>
      </c>
      <c r="H44" s="20">
        <v>4.8277172010195626</v>
      </c>
      <c r="I44" s="20">
        <v>7.6347249288478798</v>
      </c>
      <c r="J44" s="20">
        <v>12.462442129867442</v>
      </c>
      <c r="K44" s="73">
        <v>1.6655848190927416</v>
      </c>
      <c r="L44" s="73">
        <v>0.75239423690254181</v>
      </c>
      <c r="M44" s="80">
        <v>5.6914100805846717</v>
      </c>
      <c r="N44" s="80">
        <v>8.3438724676796774</v>
      </c>
      <c r="O44" s="80">
        <v>14.035282548264348</v>
      </c>
      <c r="P44" s="20">
        <f t="shared" si="0"/>
        <v>0.97028208827452422</v>
      </c>
      <c r="Q44" s="20">
        <f t="shared" si="1"/>
        <v>1.3960469792021897</v>
      </c>
      <c r="R44" s="20">
        <f t="shared" si="2"/>
        <v>-4.9497702625091122E-2</v>
      </c>
      <c r="S44" s="20">
        <f t="shared" si="3"/>
        <v>0.65964983620670736</v>
      </c>
      <c r="T44" s="20">
        <f t="shared" si="4"/>
        <v>0.8636928795651091</v>
      </c>
      <c r="U44" s="20">
        <f t="shared" si="5"/>
        <v>0.7091475388317976</v>
      </c>
      <c r="V44" s="20">
        <f t="shared" si="6"/>
        <v>1.5728404183969058</v>
      </c>
    </row>
    <row r="45" spans="1:22" x14ac:dyDescent="0.3">
      <c r="A45" s="58">
        <v>89</v>
      </c>
      <c r="B45" s="58" t="s">
        <v>7</v>
      </c>
      <c r="C45" s="67">
        <v>5</v>
      </c>
      <c r="D45" s="9">
        <v>24</v>
      </c>
      <c r="E45" s="21" t="s">
        <v>8</v>
      </c>
      <c r="F45" s="1" t="s">
        <v>146</v>
      </c>
      <c r="G45" s="77" t="s">
        <v>33</v>
      </c>
      <c r="H45" s="20">
        <v>6.1506649019244444</v>
      </c>
      <c r="I45" s="20">
        <v>9.220729774117828</v>
      </c>
      <c r="J45" s="20">
        <v>15.371394676042271</v>
      </c>
      <c r="K45" s="73">
        <v>1.6655848190927416</v>
      </c>
      <c r="L45" s="73">
        <v>0.80917266651574793</v>
      </c>
      <c r="M45" s="80">
        <v>6.9903246175996356</v>
      </c>
      <c r="N45" s="80">
        <v>10.51181638962473</v>
      </c>
      <c r="O45" s="80">
        <v>17.502141007224367</v>
      </c>
      <c r="P45" s="20">
        <f t="shared" si="0"/>
        <v>0.98994200913110653</v>
      </c>
      <c r="Q45" s="20">
        <f t="shared" si="1"/>
        <v>1.7650971382527623</v>
      </c>
      <c r="R45" s="20">
        <f t="shared" si="2"/>
        <v>-1.6752436901803058E-2</v>
      </c>
      <c r="S45" s="20">
        <f t="shared" si="3"/>
        <v>1.2743341786051019</v>
      </c>
      <c r="T45" s="20">
        <f t="shared" si="4"/>
        <v>0.83965971567519126</v>
      </c>
      <c r="U45" s="20">
        <f t="shared" si="5"/>
        <v>1.2910866155069023</v>
      </c>
      <c r="V45" s="20">
        <f t="shared" si="6"/>
        <v>2.1307463311820953</v>
      </c>
    </row>
    <row r="46" spans="1:22" x14ac:dyDescent="0.3">
      <c r="A46" s="58">
        <v>91</v>
      </c>
      <c r="B46" s="58" t="s">
        <v>7</v>
      </c>
      <c r="C46" s="67">
        <v>6</v>
      </c>
      <c r="D46" s="9">
        <v>26</v>
      </c>
      <c r="E46" s="21" t="s">
        <v>8</v>
      </c>
      <c r="F46" s="1" t="s">
        <v>145</v>
      </c>
      <c r="G46" s="77" t="s">
        <v>34</v>
      </c>
      <c r="H46" s="20">
        <v>7.1918299289937302</v>
      </c>
      <c r="I46" s="20">
        <v>7.8958644349490257</v>
      </c>
      <c r="J46" s="20">
        <v>15.087694363942756</v>
      </c>
      <c r="K46" s="73">
        <v>1.2732869141920284</v>
      </c>
      <c r="L46" s="73">
        <v>0.77130161781496065</v>
      </c>
      <c r="M46" s="80">
        <v>7.7884909085967751</v>
      </c>
      <c r="N46" s="80">
        <v>8.8610251239797329</v>
      </c>
      <c r="O46" s="80">
        <v>16.649516032576507</v>
      </c>
      <c r="P46" s="20">
        <f t="shared" si="0"/>
        <v>1.0743553414165528</v>
      </c>
      <c r="Q46" s="20">
        <f t="shared" si="1"/>
        <v>1.8323625731512436</v>
      </c>
      <c r="R46" s="20">
        <f t="shared" si="2"/>
        <v>9.4675683225977636E-2</v>
      </c>
      <c r="S46" s="20">
        <f t="shared" si="3"/>
        <v>1.0598363722566848</v>
      </c>
      <c r="T46" s="20">
        <f t="shared" si="4"/>
        <v>0.59666097960304487</v>
      </c>
      <c r="U46" s="20">
        <f t="shared" si="5"/>
        <v>0.96516068903070718</v>
      </c>
      <c r="V46" s="20">
        <f t="shared" si="6"/>
        <v>1.5618216686337512</v>
      </c>
    </row>
    <row r="47" spans="1:22" x14ac:dyDescent="0.3">
      <c r="A47" s="58">
        <v>93</v>
      </c>
      <c r="B47" s="58" t="s">
        <v>7</v>
      </c>
      <c r="C47" s="67">
        <v>8</v>
      </c>
      <c r="D47" s="9">
        <v>28</v>
      </c>
      <c r="E47" s="21" t="s">
        <v>8</v>
      </c>
      <c r="F47" s="1" t="s">
        <v>149</v>
      </c>
      <c r="G47" s="77" t="s">
        <v>33</v>
      </c>
      <c r="H47" s="20">
        <v>7.0090167427968266</v>
      </c>
      <c r="I47" s="20">
        <v>7.7705638248021076</v>
      </c>
      <c r="J47" s="20">
        <v>14.779580567598934</v>
      </c>
      <c r="K47" s="73">
        <v>1.6655848190927416</v>
      </c>
      <c r="L47" s="73">
        <v>0.75544630829361792</v>
      </c>
      <c r="M47" s="80">
        <v>8.2839879898305444</v>
      </c>
      <c r="N47" s="80">
        <v>10.728319031602846</v>
      </c>
      <c r="O47" s="80">
        <v>19.01230702143339</v>
      </c>
      <c r="P47" s="20">
        <f t="shared" si="0"/>
        <v>1.2190418236600653</v>
      </c>
      <c r="Q47" s="20">
        <f t="shared" si="1"/>
        <v>2.9948476384680154</v>
      </c>
      <c r="R47" s="20">
        <f t="shared" si="2"/>
        <v>0.364832736234594</v>
      </c>
      <c r="S47" s="20">
        <f t="shared" si="3"/>
        <v>3.3225879430353302</v>
      </c>
      <c r="T47" s="20">
        <f t="shared" si="4"/>
        <v>1.2749712470337178</v>
      </c>
      <c r="U47" s="20">
        <f t="shared" si="5"/>
        <v>2.957755206800738</v>
      </c>
      <c r="V47" s="20">
        <f t="shared" si="6"/>
        <v>4.2327264538344558</v>
      </c>
    </row>
    <row r="48" spans="1:22" x14ac:dyDescent="0.3">
      <c r="A48" s="58">
        <v>95</v>
      </c>
      <c r="B48" s="58" t="s">
        <v>5</v>
      </c>
      <c r="C48" s="67">
        <v>1</v>
      </c>
      <c r="D48" s="9">
        <v>3</v>
      </c>
      <c r="E48" s="21" t="s">
        <v>9</v>
      </c>
      <c r="F48" s="1" t="s">
        <v>147</v>
      </c>
      <c r="G48" s="77" t="s">
        <v>36</v>
      </c>
      <c r="H48" s="20">
        <v>5.1224441000000001</v>
      </c>
      <c r="I48" s="20">
        <v>7.2539196041203455</v>
      </c>
      <c r="J48" s="20">
        <v>12.376363704120346</v>
      </c>
      <c r="K48" s="73">
        <v>1.7586154651120536</v>
      </c>
      <c r="L48" s="73">
        <v>0.50843567224409447</v>
      </c>
      <c r="M48" s="82">
        <v>5.9391029784308982</v>
      </c>
      <c r="N48" s="82">
        <v>11.324220459466503</v>
      </c>
      <c r="O48" s="80">
        <v>17.263323437897402</v>
      </c>
      <c r="P48" s="20">
        <f t="shared" si="0"/>
        <v>0.75348737513266539</v>
      </c>
      <c r="Q48" s="20">
        <f t="shared" si="1"/>
        <v>3.0679790511664655</v>
      </c>
      <c r="R48" s="20">
        <f t="shared" si="2"/>
        <v>-0.43352091443706087</v>
      </c>
      <c r="S48" s="20">
        <f t="shared" si="3"/>
        <v>3.6367799409090971</v>
      </c>
      <c r="T48" s="20">
        <f t="shared" si="4"/>
        <v>0.81665887843089813</v>
      </c>
      <c r="U48" s="20">
        <f t="shared" si="5"/>
        <v>4.070300855346157</v>
      </c>
      <c r="V48" s="20">
        <f t="shared" si="6"/>
        <v>4.8869597337770561</v>
      </c>
    </row>
    <row r="49" spans="1:22" x14ac:dyDescent="0.3">
      <c r="A49" s="58">
        <v>97</v>
      </c>
      <c r="B49" s="58" t="s">
        <v>5</v>
      </c>
      <c r="C49" s="67">
        <v>2</v>
      </c>
      <c r="D49" s="9">
        <v>5</v>
      </c>
      <c r="E49" s="21" t="s">
        <v>9</v>
      </c>
      <c r="F49" s="1" t="s">
        <v>149</v>
      </c>
      <c r="G49" s="77" t="s">
        <v>37</v>
      </c>
      <c r="H49" s="20">
        <v>5.2257399730724927</v>
      </c>
      <c r="I49" s="20">
        <v>7.1257044213244534</v>
      </c>
      <c r="J49" s="20">
        <v>12.351444394396946</v>
      </c>
      <c r="K49" s="73">
        <v>1.2514303166332745</v>
      </c>
      <c r="L49" s="73">
        <v>0.61158886800787404</v>
      </c>
      <c r="M49" s="80">
        <v>5.9053469635997402</v>
      </c>
      <c r="N49" s="80">
        <v>10.399088533326562</v>
      </c>
      <c r="O49" s="80">
        <v>16.304435496926303</v>
      </c>
      <c r="P49" s="20">
        <f t="shared" si="0"/>
        <v>1.0317760736441388</v>
      </c>
      <c r="Q49" s="20">
        <f t="shared" si="1"/>
        <v>3.6474903235661804</v>
      </c>
      <c r="R49" s="20">
        <f t="shared" si="2"/>
        <v>3.9765541901847001E-2</v>
      </c>
      <c r="S49" s="20">
        <f t="shared" si="3"/>
        <v>3.313149653903956</v>
      </c>
      <c r="T49" s="20">
        <f t="shared" si="4"/>
        <v>0.67960699052724749</v>
      </c>
      <c r="U49" s="20">
        <f t="shared" si="5"/>
        <v>3.273384112002109</v>
      </c>
      <c r="V49" s="20">
        <f t="shared" si="6"/>
        <v>3.9529911025293565</v>
      </c>
    </row>
    <row r="50" spans="1:22" x14ac:dyDescent="0.3">
      <c r="A50" s="58">
        <v>99</v>
      </c>
      <c r="B50" s="58" t="s">
        <v>5</v>
      </c>
      <c r="C50" s="67">
        <v>3</v>
      </c>
      <c r="D50" s="9">
        <v>7</v>
      </c>
      <c r="E50" s="21" t="s">
        <v>9</v>
      </c>
      <c r="F50" s="1" t="s">
        <v>148</v>
      </c>
      <c r="G50" s="77" t="s">
        <v>78</v>
      </c>
      <c r="H50" s="20">
        <v>5.2638766193598379</v>
      </c>
      <c r="I50" s="20">
        <v>6.3823949806828999</v>
      </c>
      <c r="J50" s="20">
        <v>11.646271600042738</v>
      </c>
      <c r="K50" s="73">
        <v>1.605058856622346</v>
      </c>
      <c r="L50" s="73">
        <v>0.87728413902955227</v>
      </c>
      <c r="M50" s="80">
        <v>5.2624254324165758</v>
      </c>
      <c r="N50" s="80">
        <v>8.0448706953368063</v>
      </c>
      <c r="O50" s="80">
        <v>13.307296127753382</v>
      </c>
      <c r="P50" s="20">
        <f t="shared" si="0"/>
        <v>0.54567030266377625</v>
      </c>
      <c r="Q50" s="20">
        <f t="shared" si="1"/>
        <v>1.5814427341821988</v>
      </c>
      <c r="R50" s="20">
        <f t="shared" si="2"/>
        <v>-0.72922590453605629</v>
      </c>
      <c r="S50" s="20">
        <f t="shared" si="3"/>
        <v>0.93324981011785013</v>
      </c>
      <c r="T50" s="20">
        <f t="shared" si="4"/>
        <v>-1.4511869432620728E-3</v>
      </c>
      <c r="U50" s="20">
        <f t="shared" si="5"/>
        <v>1.6624757146539064</v>
      </c>
      <c r="V50" s="20">
        <f t="shared" si="6"/>
        <v>1.6610245277106443</v>
      </c>
    </row>
    <row r="51" spans="1:22" x14ac:dyDescent="0.3">
      <c r="A51" s="58">
        <v>101</v>
      </c>
      <c r="B51" s="58" t="s">
        <v>5</v>
      </c>
      <c r="C51" s="67">
        <v>5</v>
      </c>
      <c r="D51" s="9">
        <v>9</v>
      </c>
      <c r="E51" s="21" t="s">
        <v>9</v>
      </c>
      <c r="F51" s="1" t="s">
        <v>146</v>
      </c>
      <c r="G51" s="77" t="s">
        <v>34</v>
      </c>
      <c r="H51" s="20">
        <v>5.3660826136059097</v>
      </c>
      <c r="I51" s="20">
        <v>8.8288908385629714</v>
      </c>
      <c r="J51" s="20">
        <v>14.194973452168881</v>
      </c>
      <c r="K51" s="73">
        <v>1.2318154213882391</v>
      </c>
      <c r="L51" s="73">
        <v>0.93882362143594067</v>
      </c>
      <c r="M51" s="80">
        <v>7.2195284915633549</v>
      </c>
      <c r="N51" s="80">
        <v>9.5264221162883125</v>
      </c>
      <c r="O51" s="80">
        <v>16.745950607851668</v>
      </c>
      <c r="P51" s="20">
        <f t="shared" si="0"/>
        <v>2.2667921272218985</v>
      </c>
      <c r="Q51" s="20">
        <f t="shared" si="1"/>
        <v>2.8330549500555611</v>
      </c>
      <c r="R51" s="20">
        <f t="shared" si="2"/>
        <v>1.5604540780051463</v>
      </c>
      <c r="S51" s="20">
        <f t="shared" si="3"/>
        <v>2.2579853557304883</v>
      </c>
      <c r="T51" s="20">
        <f t="shared" si="4"/>
        <v>1.8534458779574452</v>
      </c>
      <c r="U51" s="20">
        <f t="shared" si="5"/>
        <v>0.69753127772534107</v>
      </c>
      <c r="V51" s="20">
        <f t="shared" si="6"/>
        <v>2.5509771556827872</v>
      </c>
    </row>
    <row r="52" spans="1:22" x14ac:dyDescent="0.3">
      <c r="A52" s="58">
        <v>103</v>
      </c>
      <c r="B52" s="58" t="s">
        <v>6</v>
      </c>
      <c r="C52" s="67">
        <v>1</v>
      </c>
      <c r="D52" s="9">
        <v>11</v>
      </c>
      <c r="E52" s="21" t="s">
        <v>9</v>
      </c>
      <c r="F52" s="1" t="s">
        <v>149</v>
      </c>
      <c r="G52" s="77" t="s">
        <v>33</v>
      </c>
      <c r="H52" s="20">
        <v>7.1969997009813707</v>
      </c>
      <c r="I52" s="20">
        <v>7.459798530451506</v>
      </c>
      <c r="J52" s="20">
        <v>14.656798231432877</v>
      </c>
      <c r="K52" s="73">
        <v>1.6734307771907559</v>
      </c>
      <c r="L52" s="73">
        <v>0.79196922725859931</v>
      </c>
      <c r="M52" s="80">
        <v>7.5426958024428261</v>
      </c>
      <c r="N52" s="80">
        <v>10.89747398347388</v>
      </c>
      <c r="O52" s="80">
        <v>18.440169785916705</v>
      </c>
      <c r="P52" s="20">
        <f t="shared" si="0"/>
        <v>0.67984008913107929</v>
      </c>
      <c r="Q52" s="20">
        <f t="shared" si="1"/>
        <v>2.734108183084337</v>
      </c>
      <c r="R52" s="20">
        <f t="shared" si="2"/>
        <v>-0.53576544847070107</v>
      </c>
      <c r="S52" s="20">
        <f t="shared" si="3"/>
        <v>2.9019100045516719</v>
      </c>
      <c r="T52" s="20">
        <f t="shared" si="4"/>
        <v>0.34569610146145546</v>
      </c>
      <c r="U52" s="20">
        <f t="shared" si="5"/>
        <v>3.4376754530223739</v>
      </c>
      <c r="V52" s="20">
        <f t="shared" si="6"/>
        <v>3.7833715544838284</v>
      </c>
    </row>
    <row r="53" spans="1:22" x14ac:dyDescent="0.3">
      <c r="A53" s="58">
        <v>105</v>
      </c>
      <c r="B53" s="58" t="s">
        <v>6</v>
      </c>
      <c r="C53" s="67">
        <v>2</v>
      </c>
      <c r="D53" s="9">
        <v>13</v>
      </c>
      <c r="E53" s="21" t="s">
        <v>9</v>
      </c>
      <c r="F53" s="1" t="s">
        <v>149</v>
      </c>
      <c r="G53" s="77" t="s">
        <v>37</v>
      </c>
      <c r="H53" s="20">
        <v>5.6445520606067845</v>
      </c>
      <c r="I53" s="20">
        <v>10.851517791547895</v>
      </c>
      <c r="J53" s="20">
        <v>16.49606985215468</v>
      </c>
      <c r="K53" s="73">
        <v>1.2615179770450071</v>
      </c>
      <c r="L53" s="73">
        <v>0.64368488898155818</v>
      </c>
      <c r="M53" s="80">
        <v>5.9784960155660505</v>
      </c>
      <c r="N53" s="80">
        <v>12.001164274063761</v>
      </c>
      <c r="O53" s="80">
        <v>17.979660289629813</v>
      </c>
      <c r="P53" s="20">
        <f t="shared" si="0"/>
        <v>0.77496227697906628</v>
      </c>
      <c r="Q53" s="20">
        <f t="shared" si="1"/>
        <v>1.6862822133059434</v>
      </c>
      <c r="R53" s="20">
        <f t="shared" si="2"/>
        <v>-0.28388913310418307</v>
      </c>
      <c r="S53" s="20">
        <f t="shared" si="3"/>
        <v>0.86575734941168392</v>
      </c>
      <c r="T53" s="20">
        <f t="shared" si="4"/>
        <v>0.33394395495926599</v>
      </c>
      <c r="U53" s="20">
        <f t="shared" si="5"/>
        <v>1.1496464825158661</v>
      </c>
      <c r="V53" s="20">
        <f t="shared" si="6"/>
        <v>1.483590437475133</v>
      </c>
    </row>
    <row r="54" spans="1:22" x14ac:dyDescent="0.3">
      <c r="A54" s="58">
        <v>107</v>
      </c>
      <c r="B54" s="58" t="s">
        <v>6</v>
      </c>
      <c r="C54" s="67">
        <v>4</v>
      </c>
      <c r="D54" s="9">
        <v>15</v>
      </c>
      <c r="E54" s="21" t="s">
        <v>9</v>
      </c>
      <c r="F54" s="1" t="s">
        <v>149</v>
      </c>
      <c r="G54" s="77" t="s">
        <v>36</v>
      </c>
      <c r="H54" s="20">
        <v>6.1146737948591179</v>
      </c>
      <c r="I54" s="20">
        <v>9.3765489099700723</v>
      </c>
      <c r="J54" s="20">
        <v>15.491222704829191</v>
      </c>
      <c r="K54" s="73">
        <v>1.5669499172891337</v>
      </c>
      <c r="L54" s="73">
        <v>0.44524440157359191</v>
      </c>
      <c r="M54" s="80">
        <v>5.4509756528667275</v>
      </c>
      <c r="N54" s="80">
        <v>8.9567343232191341</v>
      </c>
      <c r="O54" s="80">
        <v>14.407709976085862</v>
      </c>
      <c r="P54" s="20">
        <f t="shared" si="0"/>
        <v>-0.13941335202131377</v>
      </c>
      <c r="Q54" s="20">
        <f t="shared" si="1"/>
        <v>-0.40733167035354856</v>
      </c>
      <c r="R54" s="20">
        <f t="shared" si="2"/>
        <v>-1.7854036577079322</v>
      </c>
      <c r="S54" s="20">
        <f t="shared" si="3"/>
        <v>-2.2052182444588695</v>
      </c>
      <c r="T54" s="20">
        <f t="shared" si="4"/>
        <v>-0.66369814199239041</v>
      </c>
      <c r="U54" s="20">
        <f t="shared" si="5"/>
        <v>-0.41981458675093819</v>
      </c>
      <c r="V54" s="20">
        <f t="shared" si="6"/>
        <v>-1.0835127287433295</v>
      </c>
    </row>
    <row r="55" spans="1:22" x14ac:dyDescent="0.3">
      <c r="A55" s="58">
        <v>109</v>
      </c>
      <c r="B55" s="58" t="s">
        <v>6</v>
      </c>
      <c r="C55" s="67">
        <v>6</v>
      </c>
      <c r="D55" s="9">
        <v>17</v>
      </c>
      <c r="E55" s="21" t="s">
        <v>9</v>
      </c>
      <c r="F55" s="1" t="s">
        <v>149</v>
      </c>
      <c r="G55" s="77" t="s">
        <v>34</v>
      </c>
      <c r="H55" s="20">
        <v>5.9124221959595964</v>
      </c>
      <c r="I55" s="20">
        <v>7.8729864546536721</v>
      </c>
      <c r="J55" s="20">
        <v>13.785408650613268</v>
      </c>
      <c r="K55" s="73">
        <v>1.4044264995445528</v>
      </c>
      <c r="L55" s="73">
        <v>0.82211748550041441</v>
      </c>
      <c r="M55" s="80">
        <v>6.2479621655984303</v>
      </c>
      <c r="N55" s="80">
        <v>11.135980339859596</v>
      </c>
      <c r="O55" s="80">
        <v>17.383942505458027</v>
      </c>
      <c r="P55" s="20">
        <f t="shared" si="0"/>
        <v>0.82429194800487593</v>
      </c>
      <c r="Q55" s="20">
        <f t="shared" si="1"/>
        <v>3.1476558878508514</v>
      </c>
      <c r="R55" s="20">
        <f t="shared" si="2"/>
        <v>-0.24676904440530389</v>
      </c>
      <c r="S55" s="20">
        <f t="shared" si="3"/>
        <v>3.0162248408006196</v>
      </c>
      <c r="T55" s="20">
        <f t="shared" si="4"/>
        <v>0.33553996963883392</v>
      </c>
      <c r="U55" s="20">
        <f t="shared" si="5"/>
        <v>3.2629938852059244</v>
      </c>
      <c r="V55" s="20">
        <f t="shared" si="6"/>
        <v>3.5985338548447583</v>
      </c>
    </row>
    <row r="56" spans="1:22" x14ac:dyDescent="0.3">
      <c r="A56" s="58">
        <v>111</v>
      </c>
      <c r="B56" s="58" t="s">
        <v>7</v>
      </c>
      <c r="C56" s="67">
        <v>1</v>
      </c>
      <c r="D56" s="9">
        <v>19</v>
      </c>
      <c r="E56" s="21" t="s">
        <v>9</v>
      </c>
      <c r="F56" s="1" t="s">
        <v>145</v>
      </c>
      <c r="G56" s="77" t="s">
        <v>78</v>
      </c>
      <c r="H56" s="20">
        <v>5.0925499356851969</v>
      </c>
      <c r="I56" s="20">
        <v>7.1035024359928265</v>
      </c>
      <c r="J56" s="20">
        <v>12.196052371678023</v>
      </c>
      <c r="K56" s="73">
        <v>1.3349337278192834</v>
      </c>
      <c r="L56" s="73">
        <v>0.58576331142716542</v>
      </c>
      <c r="M56" s="80">
        <v>5.8769028996202941</v>
      </c>
      <c r="N56" s="80">
        <v>8.0553174339618074</v>
      </c>
      <c r="O56" s="80">
        <v>13.932220333582102</v>
      </c>
      <c r="P56" s="20">
        <f t="shared" si="0"/>
        <v>1.0263552765278112</v>
      </c>
      <c r="Q56" s="20">
        <f t="shared" si="1"/>
        <v>1.7393607075343704</v>
      </c>
      <c r="R56" s="20">
        <f t="shared" si="2"/>
        <v>3.5182547542978782E-2</v>
      </c>
      <c r="S56" s="20">
        <f t="shared" si="3"/>
        <v>0.98699754551195973</v>
      </c>
      <c r="T56" s="20">
        <f t="shared" si="4"/>
        <v>0.78435296393509724</v>
      </c>
      <c r="U56" s="20">
        <f t="shared" si="5"/>
        <v>0.95181499796898095</v>
      </c>
      <c r="V56" s="20">
        <f t="shared" si="6"/>
        <v>1.7361679619040782</v>
      </c>
    </row>
    <row r="57" spans="1:22" x14ac:dyDescent="0.3">
      <c r="A57" s="58">
        <v>115</v>
      </c>
      <c r="B57" s="58" t="s">
        <v>7</v>
      </c>
      <c r="C57" s="67">
        <v>4</v>
      </c>
      <c r="D57" s="9">
        <v>23</v>
      </c>
      <c r="E57" s="21" t="s">
        <v>9</v>
      </c>
      <c r="F57" s="1" t="s">
        <v>145</v>
      </c>
      <c r="G57" s="77" t="s">
        <v>36</v>
      </c>
      <c r="H57" s="20">
        <v>5.2441255022578055</v>
      </c>
      <c r="I57" s="20">
        <v>7.0463155442782064</v>
      </c>
      <c r="J57" s="20">
        <v>12.290441046536012</v>
      </c>
      <c r="K57" s="73">
        <v>1.6767933306613334</v>
      </c>
      <c r="L57" s="73">
        <v>0.63013702057996446</v>
      </c>
      <c r="M57" s="80">
        <v>6.2905615077737602</v>
      </c>
      <c r="N57" s="80">
        <v>7.2416973044994579</v>
      </c>
      <c r="O57" s="80">
        <v>13.532258812273218</v>
      </c>
      <c r="P57" s="20">
        <f t="shared" si="0"/>
        <v>0.99986861555244411</v>
      </c>
      <c r="Q57" s="20">
        <f t="shared" si="1"/>
        <v>1.1163896898247232</v>
      </c>
      <c r="R57" s="20">
        <f t="shared" si="2"/>
        <v>-2.2030456541344279E-4</v>
      </c>
      <c r="S57" s="20">
        <f t="shared" si="3"/>
        <v>0.1951614556558372</v>
      </c>
      <c r="T57" s="20">
        <f t="shared" si="4"/>
        <v>1.0464360055159547</v>
      </c>
      <c r="U57" s="20">
        <f t="shared" si="5"/>
        <v>0.19538176022125153</v>
      </c>
      <c r="V57" s="20">
        <f t="shared" si="6"/>
        <v>1.2418177657372063</v>
      </c>
    </row>
    <row r="58" spans="1:22" x14ac:dyDescent="0.3">
      <c r="A58" s="58">
        <v>117</v>
      </c>
      <c r="B58" s="58" t="s">
        <v>7</v>
      </c>
      <c r="C58" s="67">
        <v>5</v>
      </c>
      <c r="D58" s="9">
        <v>25</v>
      </c>
      <c r="E58" s="21" t="s">
        <v>9</v>
      </c>
      <c r="F58" s="1" t="s">
        <v>145</v>
      </c>
      <c r="G58" s="77" t="s">
        <v>33</v>
      </c>
      <c r="H58" s="20">
        <v>5.0318002386630694</v>
      </c>
      <c r="I58" s="20">
        <v>5.4423240931994199</v>
      </c>
      <c r="J58" s="20">
        <v>10.474124331862489</v>
      </c>
      <c r="K58" s="73">
        <v>1.6655848190927416</v>
      </c>
      <c r="L58" s="73">
        <v>0.87181072731334197</v>
      </c>
      <c r="M58" s="80">
        <v>7.3316993514091839</v>
      </c>
      <c r="N58" s="80">
        <v>10.17165284832538</v>
      </c>
      <c r="O58" s="80">
        <v>17.503352199734564</v>
      </c>
      <c r="P58" s="20">
        <f t="shared" si="0"/>
        <v>1.9042619767554763</v>
      </c>
      <c r="Q58" s="20">
        <f t="shared" si="1"/>
        <v>4.7437023348286642</v>
      </c>
      <c r="R58" s="20">
        <f t="shared" si="2"/>
        <v>1.5061250209667145</v>
      </c>
      <c r="S58" s="20">
        <f t="shared" si="3"/>
        <v>6.235453776092676</v>
      </c>
      <c r="T58" s="20">
        <f t="shared" si="4"/>
        <v>2.2998991127461146</v>
      </c>
      <c r="U58" s="20">
        <f t="shared" si="5"/>
        <v>4.7293287551259597</v>
      </c>
      <c r="V58" s="20">
        <f t="shared" si="6"/>
        <v>7.0292278678720752</v>
      </c>
    </row>
    <row r="59" spans="1:22" x14ac:dyDescent="0.3">
      <c r="A59" s="58">
        <v>119</v>
      </c>
      <c r="B59" s="58" t="s">
        <v>7</v>
      </c>
      <c r="C59" s="67">
        <v>7</v>
      </c>
      <c r="D59" s="9">
        <v>27</v>
      </c>
      <c r="E59" s="21" t="s">
        <v>9</v>
      </c>
      <c r="F59" s="1" t="s">
        <v>145</v>
      </c>
      <c r="G59" s="77" t="s">
        <v>34</v>
      </c>
      <c r="H59" s="20">
        <v>6.1731029529089199</v>
      </c>
      <c r="I59" s="20">
        <v>8.3114164375844553</v>
      </c>
      <c r="J59" s="20">
        <v>14.484519390493375</v>
      </c>
      <c r="K59" s="73">
        <v>1.2732869141920284</v>
      </c>
      <c r="L59" s="73">
        <v>0.79739616773622057</v>
      </c>
      <c r="M59" s="80">
        <v>7.1745544323746859</v>
      </c>
      <c r="N59" s="80">
        <v>9.4292396965025116</v>
      </c>
      <c r="O59" s="80">
        <v>16.603794128877198</v>
      </c>
      <c r="P59" s="20">
        <f t="shared" si="0"/>
        <v>1.4127590782187969</v>
      </c>
      <c r="Q59" s="20">
        <f t="shared" si="1"/>
        <v>2.2906627513491986</v>
      </c>
      <c r="R59" s="20">
        <f t="shared" si="2"/>
        <v>0.52556073300995809</v>
      </c>
      <c r="S59" s="20">
        <f t="shared" si="3"/>
        <v>1.6433839919280153</v>
      </c>
      <c r="T59" s="20">
        <f t="shared" si="4"/>
        <v>1.0014514794657661</v>
      </c>
      <c r="U59" s="20">
        <f t="shared" si="5"/>
        <v>1.1178232589180563</v>
      </c>
      <c r="V59" s="20">
        <f t="shared" si="6"/>
        <v>2.1192747383838224</v>
      </c>
    </row>
    <row r="60" spans="1:22" x14ac:dyDescent="0.3">
      <c r="A60" s="58">
        <v>121</v>
      </c>
      <c r="B60" s="58" t="s">
        <v>7</v>
      </c>
      <c r="C60" s="67">
        <v>8</v>
      </c>
      <c r="D60" s="9">
        <v>29</v>
      </c>
      <c r="E60" s="21" t="s">
        <v>9</v>
      </c>
      <c r="F60" s="1" t="s">
        <v>145</v>
      </c>
      <c r="G60" s="77" t="s">
        <v>33</v>
      </c>
      <c r="H60" s="20">
        <v>6.8375110550757432</v>
      </c>
      <c r="I60" s="20">
        <v>9.179623254617745</v>
      </c>
      <c r="J60" s="15">
        <v>16.017134309693489</v>
      </c>
      <c r="K60" s="73">
        <v>1.6655848190927416</v>
      </c>
      <c r="L60" s="73">
        <v>0.55402317169602167</v>
      </c>
      <c r="M60" s="80">
        <v>4.1010203909822733</v>
      </c>
      <c r="N60" s="80">
        <v>7.2587297101476773</v>
      </c>
      <c r="O60" s="80">
        <v>11.359750101129951</v>
      </c>
      <c r="P60" s="20">
        <f t="shared" si="0"/>
        <v>-1.3103310425140984</v>
      </c>
      <c r="Q60" s="20">
        <f t="shared" si="1"/>
        <v>-2.4636157761708302</v>
      </c>
      <c r="R60" s="20">
        <f t="shared" si="2"/>
        <v>-3.8480523114901901</v>
      </c>
      <c r="S60" s="20">
        <f t="shared" si="3"/>
        <v>-5.7689458559602613</v>
      </c>
      <c r="T60" s="20">
        <f t="shared" si="4"/>
        <v>-2.7364906640934699</v>
      </c>
      <c r="U60" s="20">
        <f t="shared" si="5"/>
        <v>-1.9208935444700677</v>
      </c>
      <c r="V60" s="20">
        <f t="shared" si="6"/>
        <v>-4.6573842085635384</v>
      </c>
    </row>
    <row r="61" spans="1:22" x14ac:dyDescent="0.3">
      <c r="A61" s="58">
        <v>123</v>
      </c>
      <c r="B61" s="58" t="s">
        <v>5</v>
      </c>
      <c r="C61" s="67">
        <v>1</v>
      </c>
      <c r="D61" s="9">
        <v>5</v>
      </c>
      <c r="E61" s="21" t="s">
        <v>10</v>
      </c>
      <c r="F61" s="1" t="s">
        <v>147</v>
      </c>
      <c r="G61" s="77" t="s">
        <v>36</v>
      </c>
      <c r="H61" s="20">
        <v>6.2779442087262147</v>
      </c>
      <c r="I61" s="20">
        <v>18.891117198964036</v>
      </c>
      <c r="J61" s="20">
        <v>25.169061407690251</v>
      </c>
      <c r="K61" s="73">
        <v>1.7586154651120536</v>
      </c>
      <c r="L61" s="73">
        <v>0.97542626005836441</v>
      </c>
      <c r="M61" s="80">
        <v>6.5896653231849598</v>
      </c>
      <c r="N61" s="80">
        <v>23.477804629641597</v>
      </c>
      <c r="O61" s="80">
        <v>30.067469952826556</v>
      </c>
      <c r="P61" s="20">
        <f t="shared" si="0"/>
        <v>0.73190950497816543</v>
      </c>
      <c r="Q61" s="20">
        <f t="shared" si="1"/>
        <v>3.3400336353919235</v>
      </c>
      <c r="R61" s="20">
        <f t="shared" si="2"/>
        <v>-0.47146809059494466</v>
      </c>
      <c r="S61" s="20">
        <f t="shared" si="3"/>
        <v>4.1152193400826143</v>
      </c>
      <c r="T61" s="20">
        <f t="shared" si="4"/>
        <v>0.31172111445874506</v>
      </c>
      <c r="U61" s="20">
        <f t="shared" si="5"/>
        <v>4.5866874306775607</v>
      </c>
      <c r="V61" s="20">
        <f t="shared" si="6"/>
        <v>4.8984085451363057</v>
      </c>
    </row>
    <row r="62" spans="1:22" x14ac:dyDescent="0.3">
      <c r="A62" s="58">
        <v>125</v>
      </c>
      <c r="B62" s="58" t="s">
        <v>5</v>
      </c>
      <c r="C62" s="67">
        <v>3</v>
      </c>
      <c r="D62" s="9">
        <v>7</v>
      </c>
      <c r="E62" s="21" t="s">
        <v>10</v>
      </c>
      <c r="F62" s="1" t="s">
        <v>149</v>
      </c>
      <c r="G62" s="77" t="s">
        <v>78</v>
      </c>
      <c r="H62" s="20">
        <v>5.1074920758560092</v>
      </c>
      <c r="I62" s="20">
        <v>8.0232193632203774</v>
      </c>
      <c r="J62" s="20">
        <v>13.130711439076386</v>
      </c>
      <c r="K62" s="73">
        <v>1.605058856622346</v>
      </c>
      <c r="L62" s="73">
        <v>0.86377556788854692</v>
      </c>
      <c r="M62" s="80">
        <v>6.3484845458730836</v>
      </c>
      <c r="N62" s="80">
        <v>10.46955194887898</v>
      </c>
      <c r="O62" s="80">
        <v>16.818036494752064</v>
      </c>
      <c r="P62" s="20">
        <f t="shared" si="0"/>
        <v>1.3113338674289199</v>
      </c>
      <c r="Q62" s="20">
        <f t="shared" si="1"/>
        <v>2.8354727334681495</v>
      </c>
      <c r="R62" s="20">
        <f t="shared" si="2"/>
        <v>0.49970918128327568</v>
      </c>
      <c r="S62" s="20">
        <f t="shared" si="3"/>
        <v>2.9460417669418799</v>
      </c>
      <c r="T62" s="20">
        <f t="shared" si="4"/>
        <v>1.2409924700170745</v>
      </c>
      <c r="U62" s="20">
        <f t="shared" si="5"/>
        <v>2.4463325856586025</v>
      </c>
      <c r="V62" s="20">
        <f t="shared" si="6"/>
        <v>3.6873250556756787</v>
      </c>
    </row>
    <row r="63" spans="1:22" x14ac:dyDescent="0.3">
      <c r="A63" s="58">
        <v>127</v>
      </c>
      <c r="B63" s="58" t="s">
        <v>5</v>
      </c>
      <c r="C63" s="67">
        <v>5</v>
      </c>
      <c r="D63" s="9">
        <v>9</v>
      </c>
      <c r="E63" s="21" t="s">
        <v>10</v>
      </c>
      <c r="F63" s="1" t="s">
        <v>148</v>
      </c>
      <c r="G63" s="77" t="s">
        <v>34</v>
      </c>
      <c r="H63" s="20">
        <v>7.0104863411928768</v>
      </c>
      <c r="I63" s="20">
        <v>9.5779854162295415</v>
      </c>
      <c r="J63" s="20">
        <v>16.588471757422418</v>
      </c>
      <c r="K63" s="73">
        <v>1.2318154213882391</v>
      </c>
      <c r="L63" s="73">
        <v>0.91311001591941554</v>
      </c>
      <c r="M63" s="80">
        <v>8.40998310228413</v>
      </c>
      <c r="N63" s="80">
        <v>12.934959458363643</v>
      </c>
      <c r="O63" s="80">
        <v>21.344942560647773</v>
      </c>
      <c r="P63" s="20">
        <f t="shared" si="0"/>
        <v>1.8773971626401567</v>
      </c>
      <c r="Q63" s="20">
        <f t="shared" si="1"/>
        <v>4.6026220492963388</v>
      </c>
      <c r="R63" s="20">
        <f t="shared" si="2"/>
        <v>1.0807913556224298</v>
      </c>
      <c r="S63" s="20">
        <f t="shared" si="3"/>
        <v>4.4377653977565288</v>
      </c>
      <c r="T63" s="20">
        <f t="shared" si="4"/>
        <v>1.3994967610912532</v>
      </c>
      <c r="U63" s="20">
        <f t="shared" si="5"/>
        <v>3.3569740421341017</v>
      </c>
      <c r="V63" s="20">
        <f t="shared" si="6"/>
        <v>4.7564708032253549</v>
      </c>
    </row>
    <row r="64" spans="1:22" x14ac:dyDescent="0.3">
      <c r="A64" s="58">
        <v>129</v>
      </c>
      <c r="B64" s="58" t="s">
        <v>5</v>
      </c>
      <c r="C64" s="67">
        <v>6</v>
      </c>
      <c r="D64" s="9">
        <v>11</v>
      </c>
      <c r="E64" s="21" t="s">
        <v>10</v>
      </c>
      <c r="F64" s="1" t="s">
        <v>149</v>
      </c>
      <c r="G64" s="77" t="s">
        <v>28</v>
      </c>
      <c r="H64" s="20">
        <v>6.5567313149867834</v>
      </c>
      <c r="I64" s="20">
        <v>9.2966705910006837</v>
      </c>
      <c r="J64" s="20">
        <v>15.853401905987468</v>
      </c>
      <c r="K64" s="73">
        <v>1.5882460892694583</v>
      </c>
      <c r="L64" s="73">
        <v>0.81927469236945705</v>
      </c>
      <c r="M64" s="80">
        <v>7.50991977417464</v>
      </c>
      <c r="N64" s="80">
        <v>8.7916024659416401</v>
      </c>
      <c r="O64" s="80">
        <v>16.301522240116281</v>
      </c>
      <c r="P64" s="20">
        <f t="shared" si="0"/>
        <v>1.1159877323372407</v>
      </c>
      <c r="Q64" s="20">
        <f t="shared" si="1"/>
        <v>0.79798403727298362</v>
      </c>
      <c r="R64" s="20">
        <f t="shared" si="2"/>
        <v>0.18421706228785517</v>
      </c>
      <c r="S64" s="20">
        <f t="shared" si="3"/>
        <v>-0.32085106277118669</v>
      </c>
      <c r="T64" s="20">
        <f t="shared" si="4"/>
        <v>0.95318845918785655</v>
      </c>
      <c r="U64" s="20">
        <f t="shared" si="5"/>
        <v>-0.50506812505904364</v>
      </c>
      <c r="V64" s="20">
        <f t="shared" si="6"/>
        <v>0.44812033412881291</v>
      </c>
    </row>
    <row r="65" spans="1:22" x14ac:dyDescent="0.3">
      <c r="A65" s="58">
        <v>131</v>
      </c>
      <c r="B65" s="58" t="s">
        <v>6</v>
      </c>
      <c r="C65" s="67">
        <v>2</v>
      </c>
      <c r="D65" s="9">
        <v>13</v>
      </c>
      <c r="E65" s="21" t="s">
        <v>10</v>
      </c>
      <c r="F65" s="1" t="s">
        <v>149</v>
      </c>
      <c r="G65" s="77" t="s">
        <v>37</v>
      </c>
      <c r="H65" s="20">
        <v>6.3086588649346336</v>
      </c>
      <c r="I65" s="20">
        <v>10.130843132541633</v>
      </c>
      <c r="J65" s="20">
        <v>16.439501997476267</v>
      </c>
      <c r="K65" s="73">
        <v>1.4240413947895885</v>
      </c>
      <c r="L65" s="73">
        <v>0.7555720149934384</v>
      </c>
      <c r="M65" s="80">
        <v>6.3938167782487376</v>
      </c>
      <c r="N65" s="80">
        <v>12.101399403094906</v>
      </c>
      <c r="O65" s="80">
        <v>18.495216181343643</v>
      </c>
      <c r="P65" s="20">
        <f t="shared" si="0"/>
        <v>0.59038306848640865</v>
      </c>
      <c r="Q65" s="20">
        <f t="shared" si="1"/>
        <v>1.9741604486688402</v>
      </c>
      <c r="R65" s="20">
        <f t="shared" si="2"/>
        <v>-0.58331146648204601</v>
      </c>
      <c r="S65" s="20">
        <f t="shared" si="3"/>
        <v>1.38724480407123</v>
      </c>
      <c r="T65" s="20">
        <f t="shared" si="4"/>
        <v>8.515791331410405E-2</v>
      </c>
      <c r="U65" s="20">
        <f t="shared" si="5"/>
        <v>1.9705562705532724</v>
      </c>
      <c r="V65" s="20">
        <f t="shared" si="6"/>
        <v>2.0557141838673765</v>
      </c>
    </row>
    <row r="66" spans="1:22" x14ac:dyDescent="0.3">
      <c r="A66" s="58">
        <v>133</v>
      </c>
      <c r="B66" s="58" t="s">
        <v>6</v>
      </c>
      <c r="C66" s="67">
        <v>3</v>
      </c>
      <c r="D66" s="9">
        <v>15</v>
      </c>
      <c r="E66" s="21" t="s">
        <v>10</v>
      </c>
      <c r="F66" s="1" t="s">
        <v>149</v>
      </c>
      <c r="G66" s="77" t="s">
        <v>78</v>
      </c>
      <c r="H66" s="20">
        <v>6.8779126117856793</v>
      </c>
      <c r="I66" s="20">
        <v>12.129067739494403</v>
      </c>
      <c r="J66" s="20">
        <v>19.006980351280081</v>
      </c>
      <c r="K66" s="73">
        <v>1.5663894917107042</v>
      </c>
      <c r="L66" s="73">
        <v>0.75598730695192706</v>
      </c>
      <c r="M66" s="80">
        <v>8.208498565151217</v>
      </c>
      <c r="N66" s="80">
        <v>13.280670646706721</v>
      </c>
      <c r="O66" s="80">
        <v>21.489169211857938</v>
      </c>
      <c r="P66" s="20">
        <f t="shared" si="0"/>
        <v>1.3320909463192654</v>
      </c>
      <c r="Q66" s="20">
        <f t="shared" si="1"/>
        <v>2.0672867027429227</v>
      </c>
      <c r="R66" s="20">
        <f t="shared" si="2"/>
        <v>0.52018376860676074</v>
      </c>
      <c r="S66" s="20">
        <f t="shared" si="3"/>
        <v>1.671786675819078</v>
      </c>
      <c r="T66" s="20">
        <f t="shared" si="4"/>
        <v>1.3305859533655378</v>
      </c>
      <c r="U66" s="20">
        <f t="shared" si="5"/>
        <v>1.1516029072123182</v>
      </c>
      <c r="V66" s="20">
        <f t="shared" si="6"/>
        <v>2.4821888605778568</v>
      </c>
    </row>
    <row r="67" spans="1:22" x14ac:dyDescent="0.3">
      <c r="A67" s="58">
        <v>135</v>
      </c>
      <c r="B67" s="58" t="s">
        <v>6</v>
      </c>
      <c r="C67" s="67">
        <v>5</v>
      </c>
      <c r="D67" s="9">
        <v>17</v>
      </c>
      <c r="E67" s="21" t="s">
        <v>10</v>
      </c>
      <c r="F67" s="1" t="s">
        <v>146</v>
      </c>
      <c r="G67" s="77" t="s">
        <v>28</v>
      </c>
      <c r="H67" s="20">
        <v>6.4771434908985848</v>
      </c>
      <c r="I67" s="20">
        <v>10.041634248254372</v>
      </c>
      <c r="J67" s="20">
        <v>16.518777739152956</v>
      </c>
      <c r="K67" s="73">
        <v>1.6846392887593478</v>
      </c>
      <c r="L67" s="73">
        <v>0.71493745391283336</v>
      </c>
      <c r="M67" s="80">
        <v>7.7989838050363973</v>
      </c>
      <c r="N67" s="80">
        <v>10.260920451044303</v>
      </c>
      <c r="O67" s="80">
        <v>18.059904256080699</v>
      </c>
      <c r="P67" s="20">
        <f t="shared" ref="P67:P130" si="7">((L67+(M67-H67))/K67)</f>
        <v>1.2090290079549495</v>
      </c>
      <c r="Q67" s="20">
        <f t="shared" ref="Q67:Q130" si="8">((L67+(O67-J67))/K67)</f>
        <v>1.3391970529798429</v>
      </c>
      <c r="R67" s="20">
        <f t="shared" ref="R67:R130" si="9">M67-(H67+K67-L67)</f>
        <v>0.35213847929129738</v>
      </c>
      <c r="S67" s="20">
        <f t="shared" ref="S67:S130" si="10">O67-(J67+K67-L67)</f>
        <v>0.57142468208122921</v>
      </c>
      <c r="T67" s="20">
        <f t="shared" ref="T67:T130" si="11">M67-H67</f>
        <v>1.3218403141378126</v>
      </c>
      <c r="U67" s="20">
        <f t="shared" ref="U67:U130" si="12">N67-I67</f>
        <v>0.21928620278993094</v>
      </c>
      <c r="V67" s="20">
        <f t="shared" ref="V67:V130" si="13">O67-J67</f>
        <v>1.5411265169277435</v>
      </c>
    </row>
    <row r="68" spans="1:22" x14ac:dyDescent="0.3">
      <c r="A68" s="58">
        <v>137</v>
      </c>
      <c r="B68" s="58" t="s">
        <v>6</v>
      </c>
      <c r="C68" s="67">
        <v>6</v>
      </c>
      <c r="D68" s="9">
        <v>19</v>
      </c>
      <c r="E68" s="21" t="s">
        <v>10</v>
      </c>
      <c r="F68" s="1" t="s">
        <v>145</v>
      </c>
      <c r="G68" s="77" t="s">
        <v>34</v>
      </c>
      <c r="H68" s="20">
        <v>6.1639338710818423</v>
      </c>
      <c r="I68" s="20">
        <v>9.2731106125766871</v>
      </c>
      <c r="J68" s="20">
        <v>15.437044483658529</v>
      </c>
      <c r="K68" s="73">
        <v>1.4044264995445528</v>
      </c>
      <c r="L68" s="73">
        <v>0.78115738015955227</v>
      </c>
      <c r="M68" s="80">
        <v>7.078558529407494</v>
      </c>
      <c r="N68" s="80">
        <v>12.241355584805984</v>
      </c>
      <c r="O68" s="80">
        <v>19.319914114213478</v>
      </c>
      <c r="P68" s="20">
        <f t="shared" si="7"/>
        <v>1.2074551705163181</v>
      </c>
      <c r="Q68" s="20">
        <f t="shared" si="8"/>
        <v>3.3209477407518433</v>
      </c>
      <c r="R68" s="20">
        <f t="shared" si="9"/>
        <v>0.29135553894065058</v>
      </c>
      <c r="S68" s="20">
        <f t="shared" si="10"/>
        <v>3.2596005111699498</v>
      </c>
      <c r="T68" s="20">
        <f t="shared" si="11"/>
        <v>0.91462465832565165</v>
      </c>
      <c r="U68" s="20">
        <f t="shared" si="12"/>
        <v>2.9682449722292965</v>
      </c>
      <c r="V68" s="20">
        <f t="shared" si="13"/>
        <v>3.8828696305549499</v>
      </c>
    </row>
    <row r="69" spans="1:22" x14ac:dyDescent="0.3">
      <c r="A69" s="58">
        <v>139</v>
      </c>
      <c r="B69" s="58" t="s">
        <v>7</v>
      </c>
      <c r="C69" s="67">
        <v>2</v>
      </c>
      <c r="D69" s="9">
        <v>21</v>
      </c>
      <c r="E69" s="21" t="s">
        <v>10</v>
      </c>
      <c r="F69" s="1" t="s">
        <v>145</v>
      </c>
      <c r="G69" s="77" t="s">
        <v>37</v>
      </c>
      <c r="H69" s="20">
        <v>4.8373013565382692</v>
      </c>
      <c r="I69" s="20">
        <v>6.1658251306898393</v>
      </c>
      <c r="J69" s="20">
        <v>11.003126487228108</v>
      </c>
      <c r="K69" s="73">
        <v>1.2732869141920284</v>
      </c>
      <c r="L69" s="73">
        <v>0.67768863687211189</v>
      </c>
      <c r="M69" s="80">
        <v>5.4831033593014187</v>
      </c>
      <c r="N69" s="80">
        <v>7.1388459986222585</v>
      </c>
      <c r="O69" s="80">
        <v>12.621949357923677</v>
      </c>
      <c r="P69" s="20">
        <f t="shared" si="7"/>
        <v>1.0394284468674446</v>
      </c>
      <c r="Q69" s="20">
        <f t="shared" si="8"/>
        <v>1.8036088190107138</v>
      </c>
      <c r="R69" s="20">
        <f t="shared" si="9"/>
        <v>5.020372544323326E-2</v>
      </c>
      <c r="S69" s="20">
        <f t="shared" si="10"/>
        <v>1.0232245933756534</v>
      </c>
      <c r="T69" s="20">
        <f t="shared" si="11"/>
        <v>0.64580200276314947</v>
      </c>
      <c r="U69" s="20">
        <f t="shared" si="12"/>
        <v>0.97302086793241926</v>
      </c>
      <c r="V69" s="20">
        <f t="shared" si="13"/>
        <v>1.6188228706955687</v>
      </c>
    </row>
    <row r="70" spans="1:22" x14ac:dyDescent="0.3">
      <c r="A70" s="58">
        <v>141</v>
      </c>
      <c r="B70" s="58" t="s">
        <v>7</v>
      </c>
      <c r="C70" s="67">
        <v>3</v>
      </c>
      <c r="D70" s="9">
        <v>23</v>
      </c>
      <c r="E70" s="21" t="s">
        <v>10</v>
      </c>
      <c r="F70" s="1" t="s">
        <v>145</v>
      </c>
      <c r="G70" s="77" t="s">
        <v>28</v>
      </c>
      <c r="H70" s="20">
        <v>5.0167765956316988</v>
      </c>
      <c r="I70" s="20">
        <v>6.0275173371746504</v>
      </c>
      <c r="J70" s="20">
        <v>11.044293932806349</v>
      </c>
      <c r="K70" s="73">
        <v>1.6655848190927416</v>
      </c>
      <c r="L70" s="73">
        <v>0.6782138835647189</v>
      </c>
      <c r="M70" s="80">
        <v>5.3092023411199794</v>
      </c>
      <c r="N70" s="80">
        <v>6.8607050235194897</v>
      </c>
      <c r="O70" s="80">
        <v>12.169907364639469</v>
      </c>
      <c r="P70" s="20">
        <f t="shared" si="7"/>
        <v>0.58276205325989661</v>
      </c>
      <c r="Q70" s="20">
        <f t="shared" si="8"/>
        <v>1.082999373385499</v>
      </c>
      <c r="R70" s="20">
        <f t="shared" si="9"/>
        <v>-0.69494519003974187</v>
      </c>
      <c r="S70" s="20">
        <f t="shared" si="10"/>
        <v>0.13824249630509833</v>
      </c>
      <c r="T70" s="20">
        <f t="shared" si="11"/>
        <v>0.2924257454882806</v>
      </c>
      <c r="U70" s="20">
        <f t="shared" si="12"/>
        <v>0.83318768634483931</v>
      </c>
      <c r="V70" s="20">
        <f t="shared" si="13"/>
        <v>1.1256134318331199</v>
      </c>
    </row>
    <row r="71" spans="1:22" x14ac:dyDescent="0.3">
      <c r="A71" s="58">
        <v>143</v>
      </c>
      <c r="B71" s="58" t="s">
        <v>7</v>
      </c>
      <c r="C71" s="67">
        <v>5</v>
      </c>
      <c r="D71" s="9">
        <v>25</v>
      </c>
      <c r="E71" s="21" t="s">
        <v>10</v>
      </c>
      <c r="F71" s="1" t="s">
        <v>145</v>
      </c>
      <c r="G71" s="77" t="s">
        <v>33</v>
      </c>
      <c r="H71" s="20">
        <v>4.9561887040670802</v>
      </c>
      <c r="I71" s="20">
        <v>6.8746539629139045</v>
      </c>
      <c r="J71" s="20">
        <v>11.830842666980985</v>
      </c>
      <c r="K71" s="73">
        <v>1.6655848190927416</v>
      </c>
      <c r="L71" s="73">
        <v>0.74319459342519678</v>
      </c>
      <c r="M71" s="80">
        <v>6.6117054068597865</v>
      </c>
      <c r="N71" s="80">
        <v>8.6973236054781111</v>
      </c>
      <c r="O71" s="80">
        <v>15.309029012337898</v>
      </c>
      <c r="P71" s="20">
        <f t="shared" si="7"/>
        <v>1.4401615989298593</v>
      </c>
      <c r="Q71" s="20">
        <f t="shared" si="8"/>
        <v>2.5344737118110463</v>
      </c>
      <c r="R71" s="20">
        <f t="shared" si="9"/>
        <v>0.7331264771251611</v>
      </c>
      <c r="S71" s="20">
        <f t="shared" si="10"/>
        <v>2.5557961196893686</v>
      </c>
      <c r="T71" s="20">
        <f t="shared" si="11"/>
        <v>1.6555167027927062</v>
      </c>
      <c r="U71" s="20">
        <f t="shared" si="12"/>
        <v>1.8226696425642066</v>
      </c>
      <c r="V71" s="20">
        <f t="shared" si="13"/>
        <v>3.4781863453569137</v>
      </c>
    </row>
    <row r="72" spans="1:22" x14ac:dyDescent="0.3">
      <c r="A72" s="58">
        <v>145</v>
      </c>
      <c r="B72" s="58" t="s">
        <v>7</v>
      </c>
      <c r="C72" s="67">
        <v>6</v>
      </c>
      <c r="D72" s="9">
        <v>27</v>
      </c>
      <c r="E72" s="21" t="s">
        <v>10</v>
      </c>
      <c r="F72" s="1" t="s">
        <v>145</v>
      </c>
      <c r="G72" s="77" t="s">
        <v>34</v>
      </c>
      <c r="H72" s="20">
        <v>4.5446126519493921</v>
      </c>
      <c r="I72" s="20">
        <v>6.028385410887533</v>
      </c>
      <c r="J72" s="20">
        <v>10.572998062836925</v>
      </c>
      <c r="K72" s="73">
        <v>1.2732869141920284</v>
      </c>
      <c r="L72" s="73">
        <v>0.59946935685695535</v>
      </c>
      <c r="M72" s="80">
        <v>6.1048632831074832</v>
      </c>
      <c r="N72" s="80">
        <v>7.691577312061157</v>
      </c>
      <c r="O72" s="80">
        <v>13.79644059516864</v>
      </c>
      <c r="P72" s="20">
        <f t="shared" si="7"/>
        <v>1.6961770076664218</v>
      </c>
      <c r="Q72" s="20">
        <f t="shared" si="8"/>
        <v>3.0023962757950131</v>
      </c>
      <c r="R72" s="20">
        <f t="shared" si="9"/>
        <v>0.88643307382301817</v>
      </c>
      <c r="S72" s="20">
        <f t="shared" si="10"/>
        <v>2.5496249749966413</v>
      </c>
      <c r="T72" s="20">
        <f t="shared" si="11"/>
        <v>1.560250631158091</v>
      </c>
      <c r="U72" s="20">
        <f t="shared" si="12"/>
        <v>1.663191901173624</v>
      </c>
      <c r="V72" s="20">
        <f t="shared" si="13"/>
        <v>3.2234425323317151</v>
      </c>
    </row>
    <row r="73" spans="1:22" x14ac:dyDescent="0.3">
      <c r="A73" s="58">
        <v>147</v>
      </c>
      <c r="B73" s="58" t="s">
        <v>7</v>
      </c>
      <c r="C73" s="67">
        <v>7</v>
      </c>
      <c r="D73" s="9">
        <v>29</v>
      </c>
      <c r="E73" s="21" t="s">
        <v>10</v>
      </c>
      <c r="F73" s="1" t="s">
        <v>145</v>
      </c>
      <c r="G73" s="77" t="s">
        <v>34</v>
      </c>
      <c r="H73" s="20">
        <v>2.9595208427281308</v>
      </c>
      <c r="I73" s="20">
        <v>4.4963915782430206</v>
      </c>
      <c r="J73" s="20">
        <v>7.4559124209711509</v>
      </c>
      <c r="K73" s="73">
        <v>1.2732869141920284</v>
      </c>
      <c r="L73" s="73">
        <v>0.45669991037194357</v>
      </c>
      <c r="M73" s="80">
        <v>4.5709007097281882</v>
      </c>
      <c r="N73" s="80">
        <v>6.6235012215858875</v>
      </c>
      <c r="O73" s="80">
        <v>11.194401931314076</v>
      </c>
      <c r="P73" s="20">
        <f t="shared" si="7"/>
        <v>1.6242056321487548</v>
      </c>
      <c r="Q73" s="20">
        <f t="shared" si="8"/>
        <v>3.2947714878362273</v>
      </c>
      <c r="R73" s="20">
        <f t="shared" si="9"/>
        <v>0.79479286317997211</v>
      </c>
      <c r="S73" s="20">
        <f t="shared" si="10"/>
        <v>2.921902506522839</v>
      </c>
      <c r="T73" s="20">
        <f t="shared" si="11"/>
        <v>1.6113798670000574</v>
      </c>
      <c r="U73" s="20">
        <f t="shared" si="12"/>
        <v>2.1271096433428669</v>
      </c>
      <c r="V73" s="20">
        <f t="shared" si="13"/>
        <v>3.7384895103429248</v>
      </c>
    </row>
    <row r="74" spans="1:22" x14ac:dyDescent="0.3">
      <c r="A74" s="58">
        <v>149</v>
      </c>
      <c r="B74" s="58" t="s">
        <v>5</v>
      </c>
      <c r="C74" s="67">
        <v>1</v>
      </c>
      <c r="D74" s="9">
        <v>6</v>
      </c>
      <c r="E74" s="21" t="s">
        <v>11</v>
      </c>
      <c r="F74" s="1" t="s">
        <v>146</v>
      </c>
      <c r="G74" s="77" t="s">
        <v>36</v>
      </c>
      <c r="H74" s="20">
        <v>6.6403105219501892</v>
      </c>
      <c r="I74" s="20">
        <v>11.87646870431236</v>
      </c>
      <c r="J74" s="20">
        <v>18.51677922626255</v>
      </c>
      <c r="K74" s="73">
        <v>1.7586154651120536</v>
      </c>
      <c r="L74" s="73">
        <v>0.99301292479106218</v>
      </c>
      <c r="M74" s="80">
        <v>7.6437571521993322</v>
      </c>
      <c r="N74" s="80">
        <v>15.343031410601743</v>
      </c>
      <c r="O74" s="80">
        <v>22.986788562801074</v>
      </c>
      <c r="P74" s="20">
        <f t="shared" si="7"/>
        <v>1.1352450803752012</v>
      </c>
      <c r="Q74" s="20">
        <f t="shared" si="8"/>
        <v>3.1064336517599651</v>
      </c>
      <c r="R74" s="20">
        <f t="shared" si="9"/>
        <v>0.23784408992815198</v>
      </c>
      <c r="S74" s="20">
        <f t="shared" si="10"/>
        <v>3.7044067962175333</v>
      </c>
      <c r="T74" s="20">
        <f t="shared" si="11"/>
        <v>1.0034466302491429</v>
      </c>
      <c r="U74" s="20">
        <f t="shared" si="12"/>
        <v>3.4665627062893822</v>
      </c>
      <c r="V74" s="20">
        <f t="shared" si="13"/>
        <v>4.4700093365385243</v>
      </c>
    </row>
    <row r="75" spans="1:22" x14ac:dyDescent="0.3">
      <c r="A75" s="58">
        <v>151</v>
      </c>
      <c r="B75" s="58" t="s">
        <v>5</v>
      </c>
      <c r="C75" s="67">
        <v>3</v>
      </c>
      <c r="D75" s="9">
        <v>8</v>
      </c>
      <c r="E75" s="21" t="s">
        <v>11</v>
      </c>
      <c r="F75" s="1" t="s">
        <v>146</v>
      </c>
      <c r="G75" s="77" t="s">
        <v>78</v>
      </c>
      <c r="H75" s="20">
        <v>4.8032075532108243</v>
      </c>
      <c r="I75" s="20">
        <v>9.4943382234252844</v>
      </c>
      <c r="J75" s="20">
        <v>14.29754577663611</v>
      </c>
      <c r="K75" s="73">
        <v>1.605058856622346</v>
      </c>
      <c r="L75" s="73">
        <v>0.80157655671095429</v>
      </c>
      <c r="M75" s="80">
        <v>6.2830258297500929</v>
      </c>
      <c r="N75" s="80">
        <v>8.7164400519689327</v>
      </c>
      <c r="O75" s="80">
        <v>14.999465881719026</v>
      </c>
      <c r="P75" s="20">
        <f t="shared" si="7"/>
        <v>1.4213776796018216</v>
      </c>
      <c r="Q75" s="20">
        <f t="shared" si="8"/>
        <v>0.93672369433093483</v>
      </c>
      <c r="R75" s="20">
        <f t="shared" si="9"/>
        <v>0.67633597662787714</v>
      </c>
      <c r="S75" s="20">
        <f t="shared" si="10"/>
        <v>-0.10156219482847639</v>
      </c>
      <c r="T75" s="20">
        <f t="shared" si="11"/>
        <v>1.4798182765392687</v>
      </c>
      <c r="U75" s="20">
        <f t="shared" si="12"/>
        <v>-0.77789817145635176</v>
      </c>
      <c r="V75" s="20">
        <f t="shared" si="13"/>
        <v>0.70192010508291602</v>
      </c>
    </row>
    <row r="76" spans="1:22" x14ac:dyDescent="0.3">
      <c r="A76" s="58">
        <v>153</v>
      </c>
      <c r="B76" s="58" t="s">
        <v>5</v>
      </c>
      <c r="C76" s="67">
        <v>4</v>
      </c>
      <c r="D76" s="9">
        <v>10</v>
      </c>
      <c r="E76" s="21" t="s">
        <v>11</v>
      </c>
      <c r="F76" s="1" t="s">
        <v>146</v>
      </c>
      <c r="G76" s="77" t="s">
        <v>33</v>
      </c>
      <c r="H76" s="20">
        <v>6.9483344523897017</v>
      </c>
      <c r="I76" s="20">
        <v>7.9890381530621646</v>
      </c>
      <c r="J76" s="20">
        <v>14.937372605451866</v>
      </c>
      <c r="K76" s="73">
        <v>1.2940226605939233</v>
      </c>
      <c r="L76" s="73">
        <v>0.86192935139763771</v>
      </c>
      <c r="M76" s="80">
        <v>6.9021319688310756</v>
      </c>
      <c r="N76" s="80">
        <v>7.0341421760424927</v>
      </c>
      <c r="O76" s="80">
        <v>13.936274144873568</v>
      </c>
      <c r="P76" s="20">
        <f t="shared" si="7"/>
        <v>0.63038066695417361</v>
      </c>
      <c r="Q76" s="20">
        <f t="shared" si="8"/>
        <v>-0.10754766003617372</v>
      </c>
      <c r="R76" s="20">
        <f t="shared" si="9"/>
        <v>-0.47829579275491074</v>
      </c>
      <c r="S76" s="20">
        <f t="shared" si="10"/>
        <v>-1.4331917697745844</v>
      </c>
      <c r="T76" s="20">
        <f t="shared" si="11"/>
        <v>-4.6202483558626106E-2</v>
      </c>
      <c r="U76" s="20">
        <f t="shared" si="12"/>
        <v>-0.95489597701967188</v>
      </c>
      <c r="V76" s="20">
        <f t="shared" si="13"/>
        <v>-1.001098460578298</v>
      </c>
    </row>
    <row r="77" spans="1:22" x14ac:dyDescent="0.3">
      <c r="A77" s="58">
        <v>155</v>
      </c>
      <c r="B77" s="58" t="s">
        <v>5</v>
      </c>
      <c r="C77" s="67">
        <v>6</v>
      </c>
      <c r="D77" s="9">
        <v>12</v>
      </c>
      <c r="E77" s="21" t="s">
        <v>11</v>
      </c>
      <c r="F77" s="1" t="s">
        <v>149</v>
      </c>
      <c r="G77" s="77" t="s">
        <v>28</v>
      </c>
      <c r="H77" s="20">
        <v>4.9927240479290873</v>
      </c>
      <c r="I77" s="20">
        <v>6.7925430485409279</v>
      </c>
      <c r="J77" s="20">
        <v>11.785267096470015</v>
      </c>
      <c r="K77" s="73">
        <v>1.5882460892694583</v>
      </c>
      <c r="L77" s="73">
        <v>0.69191206167115626</v>
      </c>
      <c r="M77" s="80">
        <v>5.6217527706202715</v>
      </c>
      <c r="N77" s="80">
        <v>5.2055321732224469</v>
      </c>
      <c r="O77" s="80">
        <v>10.827284943842718</v>
      </c>
      <c r="P77" s="20">
        <f t="shared" si="7"/>
        <v>0.83169780381447711</v>
      </c>
      <c r="Q77" s="20">
        <f t="shared" si="8"/>
        <v>-0.16752447416919142</v>
      </c>
      <c r="R77" s="20">
        <f t="shared" si="9"/>
        <v>-0.26730530490711768</v>
      </c>
      <c r="S77" s="20">
        <f t="shared" si="10"/>
        <v>-1.8543161802255987</v>
      </c>
      <c r="T77" s="20">
        <f t="shared" si="11"/>
        <v>0.62902872269118415</v>
      </c>
      <c r="U77" s="20">
        <f t="shared" si="12"/>
        <v>-1.5870108753184811</v>
      </c>
      <c r="V77" s="20">
        <f t="shared" si="13"/>
        <v>-0.95798215262729691</v>
      </c>
    </row>
    <row r="78" spans="1:22" x14ac:dyDescent="0.3">
      <c r="A78" s="58">
        <v>157</v>
      </c>
      <c r="B78" s="58" t="s">
        <v>6</v>
      </c>
      <c r="C78" s="67">
        <v>1</v>
      </c>
      <c r="D78" s="9">
        <v>14</v>
      </c>
      <c r="E78" s="21" t="s">
        <v>11</v>
      </c>
      <c r="F78" s="1" t="s">
        <v>149</v>
      </c>
      <c r="G78" s="77" t="s">
        <v>33</v>
      </c>
      <c r="H78" s="20">
        <v>5.9883324349842422</v>
      </c>
      <c r="I78" s="20">
        <v>4.7313575439512334</v>
      </c>
      <c r="J78" s="20">
        <v>10.719689978935476</v>
      </c>
      <c r="K78" s="73">
        <v>1.6734307771907559</v>
      </c>
      <c r="L78" s="73">
        <v>0.63741805260567752</v>
      </c>
      <c r="M78" s="80">
        <v>6.4436783669676307</v>
      </c>
      <c r="N78" s="80">
        <v>8.2554427873270733</v>
      </c>
      <c r="O78" s="80">
        <v>14.699121154294705</v>
      </c>
      <c r="P78" s="20">
        <f t="shared" si="7"/>
        <v>0.65300817905567943</v>
      </c>
      <c r="Q78" s="20">
        <f t="shared" si="8"/>
        <v>2.7589125829963312</v>
      </c>
      <c r="R78" s="20">
        <f t="shared" si="9"/>
        <v>-0.58066679260168996</v>
      </c>
      <c r="S78" s="20">
        <f t="shared" si="10"/>
        <v>2.9434184507741517</v>
      </c>
      <c r="T78" s="20">
        <f t="shared" si="11"/>
        <v>0.45534593198338857</v>
      </c>
      <c r="U78" s="20">
        <f t="shared" si="12"/>
        <v>3.5240852433758398</v>
      </c>
      <c r="V78" s="20">
        <f t="shared" si="13"/>
        <v>3.9794311753592293</v>
      </c>
    </row>
    <row r="79" spans="1:22" x14ac:dyDescent="0.3">
      <c r="A79" s="58">
        <v>159</v>
      </c>
      <c r="B79" s="58" t="s">
        <v>6</v>
      </c>
      <c r="C79" s="67">
        <v>3</v>
      </c>
      <c r="D79" s="9">
        <v>16</v>
      </c>
      <c r="E79" s="21" t="s">
        <v>11</v>
      </c>
      <c r="F79" s="1" t="s">
        <v>146</v>
      </c>
      <c r="G79" s="77" t="s">
        <v>78</v>
      </c>
      <c r="H79" s="20">
        <v>4.3322124856349022</v>
      </c>
      <c r="I79" s="20">
        <v>5.7013758673915556</v>
      </c>
      <c r="J79" s="20">
        <v>10.033588353026458</v>
      </c>
      <c r="K79" s="73">
        <v>1.5663894917107042</v>
      </c>
      <c r="L79" s="73">
        <v>0.71805373886759216</v>
      </c>
      <c r="M79" s="80">
        <v>5.3166168142708594</v>
      </c>
      <c r="N79" s="80">
        <v>9.2891512792212581</v>
      </c>
      <c r="O79" s="80">
        <v>14.605768093492117</v>
      </c>
      <c r="P79" s="20">
        <f t="shared" si="7"/>
        <v>1.0868676510618316</v>
      </c>
      <c r="Q79" s="20">
        <f t="shared" si="8"/>
        <v>3.3773422940648161</v>
      </c>
      <c r="R79" s="20">
        <f t="shared" si="9"/>
        <v>0.13606857579284526</v>
      </c>
      <c r="S79" s="20">
        <f t="shared" si="10"/>
        <v>3.7238439876225478</v>
      </c>
      <c r="T79" s="20">
        <f t="shared" si="11"/>
        <v>0.98440432863595717</v>
      </c>
      <c r="U79" s="20">
        <f t="shared" si="12"/>
        <v>3.5877754118297025</v>
      </c>
      <c r="V79" s="20">
        <f t="shared" si="13"/>
        <v>4.5721797404656588</v>
      </c>
    </row>
    <row r="80" spans="1:22" x14ac:dyDescent="0.3">
      <c r="A80" s="58">
        <v>161</v>
      </c>
      <c r="B80" s="58" t="s">
        <v>6</v>
      </c>
      <c r="C80" s="67">
        <v>5</v>
      </c>
      <c r="D80" s="9">
        <v>18</v>
      </c>
      <c r="E80" s="21" t="s">
        <v>11</v>
      </c>
      <c r="F80" s="1" t="s">
        <v>149</v>
      </c>
      <c r="G80" s="77" t="s">
        <v>28</v>
      </c>
      <c r="H80" s="20">
        <v>7.3550453996835286</v>
      </c>
      <c r="I80" s="20">
        <v>10.948031420692498</v>
      </c>
      <c r="J80" s="20">
        <v>18.303076820376027</v>
      </c>
      <c r="K80" s="73">
        <v>1.6846392887593478</v>
      </c>
      <c r="L80" s="73">
        <v>0.78522765372461667</v>
      </c>
      <c r="M80" s="80">
        <v>8.0245536113852953</v>
      </c>
      <c r="N80" s="80">
        <v>7.683812661067444</v>
      </c>
      <c r="O80" s="80">
        <v>15.708366272452739</v>
      </c>
      <c r="P80" s="20">
        <f t="shared" si="7"/>
        <v>0.86352958472061003</v>
      </c>
      <c r="Q80" s="20">
        <f t="shared" si="8"/>
        <v>-1.074107024733624</v>
      </c>
      <c r="R80" s="20">
        <f t="shared" si="9"/>
        <v>-0.22990342333296354</v>
      </c>
      <c r="S80" s="20">
        <f t="shared" si="10"/>
        <v>-3.4941221829580194</v>
      </c>
      <c r="T80" s="20">
        <f t="shared" si="11"/>
        <v>0.66950821170176678</v>
      </c>
      <c r="U80" s="20">
        <f t="shared" si="12"/>
        <v>-3.264218759625054</v>
      </c>
      <c r="V80" s="20">
        <f t="shared" si="13"/>
        <v>-2.5947105479232881</v>
      </c>
    </row>
    <row r="81" spans="1:22" x14ac:dyDescent="0.3">
      <c r="A81" s="58">
        <v>163</v>
      </c>
      <c r="B81" s="58" t="s">
        <v>6</v>
      </c>
      <c r="C81" s="67">
        <v>6</v>
      </c>
      <c r="D81" s="9">
        <v>20</v>
      </c>
      <c r="E81" s="21" t="s">
        <v>11</v>
      </c>
      <c r="F81" s="1" t="s">
        <v>146</v>
      </c>
      <c r="G81" s="77" t="s">
        <v>34</v>
      </c>
      <c r="H81" s="20">
        <v>5.6006054116470967</v>
      </c>
      <c r="I81" s="20">
        <v>5.9779507778178864</v>
      </c>
      <c r="J81" s="20">
        <v>11.578556189464983</v>
      </c>
      <c r="K81" s="73">
        <v>1.4044264995445528</v>
      </c>
      <c r="L81" s="73">
        <v>0.75083638945814346</v>
      </c>
      <c r="M81" s="80">
        <v>7.0242823630552076</v>
      </c>
      <c r="N81" s="80">
        <v>10.350204487702065</v>
      </c>
      <c r="O81" s="80">
        <v>17.374486850757272</v>
      </c>
      <c r="P81" s="20">
        <f t="shared" si="7"/>
        <v>1.5483283330038533</v>
      </c>
      <c r="Q81" s="20">
        <f t="shared" si="8"/>
        <v>4.6615234423969572</v>
      </c>
      <c r="R81" s="20">
        <f t="shared" si="9"/>
        <v>0.77008684132170213</v>
      </c>
      <c r="S81" s="20">
        <f t="shared" si="10"/>
        <v>5.14234055120588</v>
      </c>
      <c r="T81" s="20">
        <f t="shared" si="11"/>
        <v>1.4236769514081109</v>
      </c>
      <c r="U81" s="20">
        <f t="shared" si="12"/>
        <v>4.3722537098841787</v>
      </c>
      <c r="V81" s="20">
        <f t="shared" si="13"/>
        <v>5.7959306612922887</v>
      </c>
    </row>
    <row r="82" spans="1:22" x14ac:dyDescent="0.3">
      <c r="A82" s="58">
        <v>165</v>
      </c>
      <c r="B82" s="58" t="s">
        <v>7</v>
      </c>
      <c r="C82" s="67">
        <v>1</v>
      </c>
      <c r="D82" s="9">
        <v>22</v>
      </c>
      <c r="E82" s="21" t="s">
        <v>11</v>
      </c>
      <c r="F82" s="1" t="s">
        <v>146</v>
      </c>
      <c r="G82" s="77" t="s">
        <v>78</v>
      </c>
      <c r="H82" s="20">
        <v>5.9317884533301282</v>
      </c>
      <c r="I82" s="20">
        <v>7.3790089954192286</v>
      </c>
      <c r="J82" s="20">
        <v>13.310797448749357</v>
      </c>
      <c r="K82" s="73">
        <v>1.3349337278192834</v>
      </c>
      <c r="L82" s="73">
        <v>0.72076093285433063</v>
      </c>
      <c r="M82" s="80">
        <v>6.3773323710476149</v>
      </c>
      <c r="N82" s="80">
        <v>7.7398296516109113</v>
      </c>
      <c r="O82" s="80">
        <v>14.117162022658526</v>
      </c>
      <c r="P82" s="20">
        <f t="shared" si="7"/>
        <v>0.87367996348183186</v>
      </c>
      <c r="Q82" s="20">
        <f t="shared" si="8"/>
        <v>1.1439710263805953</v>
      </c>
      <c r="R82" s="20">
        <f t="shared" si="9"/>
        <v>-0.16862887724746578</v>
      </c>
      <c r="S82" s="20">
        <f t="shared" si="10"/>
        <v>0.19219177894421691</v>
      </c>
      <c r="T82" s="20">
        <f t="shared" si="11"/>
        <v>0.44554391771748669</v>
      </c>
      <c r="U82" s="20">
        <f t="shared" si="12"/>
        <v>0.36082065619168269</v>
      </c>
      <c r="V82" s="20">
        <f t="shared" si="13"/>
        <v>0.80636457390916938</v>
      </c>
    </row>
    <row r="83" spans="1:22" x14ac:dyDescent="0.3">
      <c r="A83" s="58">
        <v>167</v>
      </c>
      <c r="B83" s="58" t="s">
        <v>7</v>
      </c>
      <c r="C83" s="67">
        <v>3</v>
      </c>
      <c r="D83" s="9">
        <v>24</v>
      </c>
      <c r="E83" s="21" t="s">
        <v>11</v>
      </c>
      <c r="F83" s="1" t="s">
        <v>146</v>
      </c>
      <c r="G83" s="77" t="s">
        <v>28</v>
      </c>
      <c r="H83" s="20">
        <v>4.9327126556573795</v>
      </c>
      <c r="I83" s="20">
        <v>7.5739920625925379</v>
      </c>
      <c r="J83" s="20">
        <v>12.506704718249917</v>
      </c>
      <c r="K83" s="73">
        <v>1.6655848190927416</v>
      </c>
      <c r="L83" s="73">
        <v>0.7246465807086615</v>
      </c>
      <c r="M83" s="80">
        <v>5.645103321789068</v>
      </c>
      <c r="N83" s="80">
        <v>7.2917150400476283</v>
      </c>
      <c r="O83" s="80">
        <v>12.936818361836696</v>
      </c>
      <c r="P83" s="20">
        <f t="shared" si="7"/>
        <v>0.86278238752387082</v>
      </c>
      <c r="Q83" s="20">
        <f t="shared" si="8"/>
        <v>0.69330616553316593</v>
      </c>
      <c r="R83" s="20">
        <f t="shared" si="9"/>
        <v>-0.22854757225239108</v>
      </c>
      <c r="S83" s="20">
        <f t="shared" si="10"/>
        <v>-0.51082459479730069</v>
      </c>
      <c r="T83" s="20">
        <f t="shared" si="11"/>
        <v>0.71239066613168855</v>
      </c>
      <c r="U83" s="20">
        <f t="shared" si="12"/>
        <v>-0.28227702254490961</v>
      </c>
      <c r="V83" s="20">
        <f t="shared" si="13"/>
        <v>0.43011364358677895</v>
      </c>
    </row>
    <row r="84" spans="1:22" x14ac:dyDescent="0.3">
      <c r="A84" s="58">
        <v>169</v>
      </c>
      <c r="B84" s="58" t="s">
        <v>7</v>
      </c>
      <c r="C84" s="67">
        <v>4</v>
      </c>
      <c r="D84" s="9">
        <v>26</v>
      </c>
      <c r="E84" s="21" t="s">
        <v>11</v>
      </c>
      <c r="F84" s="1" t="s">
        <v>145</v>
      </c>
      <c r="G84" s="77" t="s">
        <v>36</v>
      </c>
      <c r="H84" s="20">
        <v>5.3878721891807588</v>
      </c>
      <c r="I84" s="20">
        <v>7.1932583147596523</v>
      </c>
      <c r="J84" s="20">
        <v>12.581130503940411</v>
      </c>
      <c r="K84" s="73">
        <v>1.6767933306613334</v>
      </c>
      <c r="L84" s="73">
        <v>0.76466484091380016</v>
      </c>
      <c r="M84" s="80">
        <v>5.6562168323233681</v>
      </c>
      <c r="N84" s="80">
        <v>7.2927960236609302</v>
      </c>
      <c r="O84" s="80">
        <v>12.949012855984298</v>
      </c>
      <c r="P84" s="20">
        <f t="shared" si="7"/>
        <v>0.61606249569765803</v>
      </c>
      <c r="Q84" s="20">
        <f t="shared" si="8"/>
        <v>0.67542443797233298</v>
      </c>
      <c r="R84" s="20">
        <f t="shared" si="9"/>
        <v>-0.64378384660492394</v>
      </c>
      <c r="S84" s="20">
        <f t="shared" si="10"/>
        <v>-0.54424613770364516</v>
      </c>
      <c r="T84" s="20">
        <f t="shared" si="11"/>
        <v>0.26834464314260931</v>
      </c>
      <c r="U84" s="20">
        <f t="shared" si="12"/>
        <v>9.9537708901277888E-2</v>
      </c>
      <c r="V84" s="20">
        <f t="shared" si="13"/>
        <v>0.3678823520438872</v>
      </c>
    </row>
    <row r="85" spans="1:22" x14ac:dyDescent="0.3">
      <c r="A85" s="58">
        <v>171</v>
      </c>
      <c r="B85" s="58" t="s">
        <v>7</v>
      </c>
      <c r="C85" s="67">
        <v>6</v>
      </c>
      <c r="D85" s="9">
        <v>28</v>
      </c>
      <c r="E85" s="21" t="s">
        <v>11</v>
      </c>
      <c r="F85" s="1" t="s">
        <v>145</v>
      </c>
      <c r="G85" s="77" t="s">
        <v>34</v>
      </c>
      <c r="H85" s="20">
        <v>5.4546174472321747</v>
      </c>
      <c r="I85" s="20">
        <v>7.2559647683555371</v>
      </c>
      <c r="J85" s="20">
        <v>12.710582215587712</v>
      </c>
      <c r="K85" s="73">
        <v>1.2732869141920284</v>
      </c>
      <c r="L85" s="73">
        <v>0.52372568590551183</v>
      </c>
      <c r="M85" s="80">
        <v>5.3899786219621513</v>
      </c>
      <c r="N85" s="80">
        <v>8.4299134397029007</v>
      </c>
      <c r="O85" s="80">
        <v>13.819892061665051</v>
      </c>
      <c r="P85" s="20">
        <f t="shared" si="7"/>
        <v>0.36055256322712204</v>
      </c>
      <c r="Q85" s="20">
        <f t="shared" si="8"/>
        <v>1.2825353922836027</v>
      </c>
      <c r="R85" s="20">
        <f t="shared" si="9"/>
        <v>-0.81420005355654013</v>
      </c>
      <c r="S85" s="20">
        <f t="shared" si="10"/>
        <v>0.35974861779082268</v>
      </c>
      <c r="T85" s="20">
        <f t="shared" si="11"/>
        <v>-6.4638825270023403E-2</v>
      </c>
      <c r="U85" s="20">
        <f t="shared" si="12"/>
        <v>1.1739486713473637</v>
      </c>
      <c r="V85" s="20">
        <f t="shared" si="13"/>
        <v>1.1093098460773394</v>
      </c>
    </row>
    <row r="86" spans="1:22" x14ac:dyDescent="0.3">
      <c r="A86" s="58">
        <v>173</v>
      </c>
      <c r="B86" s="58" t="s">
        <v>7</v>
      </c>
      <c r="C86" s="67">
        <v>7</v>
      </c>
      <c r="D86" s="9">
        <v>30</v>
      </c>
      <c r="E86" s="21" t="s">
        <v>11</v>
      </c>
      <c r="F86" s="1" t="s">
        <v>149</v>
      </c>
      <c r="G86" s="77" t="s">
        <v>34</v>
      </c>
      <c r="H86" s="20">
        <v>5.7156144894287966</v>
      </c>
      <c r="I86" s="20">
        <v>7.889553161604173</v>
      </c>
      <c r="J86" s="20">
        <v>13.60516765103297</v>
      </c>
      <c r="K86" s="73">
        <v>1.2732869141920284</v>
      </c>
      <c r="L86" s="73">
        <v>0.6300721429123497</v>
      </c>
      <c r="M86" s="80">
        <v>5.1680639676149909</v>
      </c>
      <c r="N86" s="80">
        <v>8.6013933242285745</v>
      </c>
      <c r="O86" s="80">
        <v>13.769457291843565</v>
      </c>
      <c r="P86" s="20">
        <f t="shared" si="7"/>
        <v>6.4809918470660297E-2</v>
      </c>
      <c r="Q86" s="20">
        <f t="shared" si="8"/>
        <v>0.62386707573054134</v>
      </c>
      <c r="R86" s="20">
        <f t="shared" si="9"/>
        <v>-1.1907652930934844</v>
      </c>
      <c r="S86" s="20">
        <f t="shared" si="10"/>
        <v>-0.47892513046908292</v>
      </c>
      <c r="T86" s="20">
        <f t="shared" si="11"/>
        <v>-0.5475505218138057</v>
      </c>
      <c r="U86" s="20">
        <f t="shared" si="12"/>
        <v>0.71184016262440153</v>
      </c>
      <c r="V86" s="20">
        <f t="shared" si="13"/>
        <v>0.16428964081059583</v>
      </c>
    </row>
    <row r="87" spans="1:22" x14ac:dyDescent="0.3">
      <c r="A87" s="58">
        <v>175</v>
      </c>
      <c r="B87" s="58" t="s">
        <v>5</v>
      </c>
      <c r="C87" s="67">
        <v>1</v>
      </c>
      <c r="D87" s="9">
        <v>6</v>
      </c>
      <c r="E87" s="21" t="s">
        <v>12</v>
      </c>
      <c r="F87" s="1" t="s">
        <v>147</v>
      </c>
      <c r="G87" s="77" t="s">
        <v>36</v>
      </c>
      <c r="H87" s="20">
        <v>7.3969260993376125</v>
      </c>
      <c r="I87" s="20">
        <v>8.2912086438733095</v>
      </c>
      <c r="J87" s="20">
        <v>15.688134743210922</v>
      </c>
      <c r="K87" s="73">
        <v>1.7586154651120536</v>
      </c>
      <c r="L87" s="73">
        <v>0.88359735826771646</v>
      </c>
      <c r="M87" s="80">
        <v>7.5602335088777908</v>
      </c>
      <c r="N87" s="80">
        <v>9.0610769506961297</v>
      </c>
      <c r="O87" s="80">
        <v>16.62131045957392</v>
      </c>
      <c r="P87" s="20">
        <f t="shared" si="7"/>
        <v>0.59530055806781446</v>
      </c>
      <c r="Q87" s="20">
        <f t="shared" si="8"/>
        <v>1.0330701115010124</v>
      </c>
      <c r="R87" s="20">
        <f t="shared" si="9"/>
        <v>-0.71171069730416026</v>
      </c>
      <c r="S87" s="20">
        <f t="shared" si="10"/>
        <v>5.8157609518662667E-2</v>
      </c>
      <c r="T87" s="20">
        <f t="shared" si="11"/>
        <v>0.16330740954017831</v>
      </c>
      <c r="U87" s="20">
        <f t="shared" si="12"/>
        <v>0.76986830682282026</v>
      </c>
      <c r="V87" s="20">
        <f t="shared" si="13"/>
        <v>0.93317571636299768</v>
      </c>
    </row>
    <row r="88" spans="1:22" x14ac:dyDescent="0.3">
      <c r="A88" s="58">
        <v>177</v>
      </c>
      <c r="B88" s="58" t="s">
        <v>5</v>
      </c>
      <c r="C88" s="67">
        <v>2</v>
      </c>
      <c r="D88" s="9">
        <v>8</v>
      </c>
      <c r="E88" s="21" t="s">
        <v>12</v>
      </c>
      <c r="F88" s="1" t="s">
        <v>146</v>
      </c>
      <c r="G88" s="77" t="s">
        <v>37</v>
      </c>
      <c r="H88" s="20">
        <v>5.5518928772417215</v>
      </c>
      <c r="I88" s="20">
        <v>8.9757499911227079</v>
      </c>
      <c r="J88" s="20">
        <v>14.527642868364429</v>
      </c>
      <c r="K88" s="73">
        <v>1.2514303166332745</v>
      </c>
      <c r="L88" s="73">
        <v>0.71689072144393595</v>
      </c>
      <c r="M88" s="80">
        <v>5.3949042655497346</v>
      </c>
      <c r="N88" s="80">
        <v>10.18165122238084</v>
      </c>
      <c r="O88" s="80">
        <v>15.576555487930573</v>
      </c>
      <c r="P88" s="20">
        <f t="shared" si="7"/>
        <v>0.44740973772974812</v>
      </c>
      <c r="Q88" s="20">
        <f t="shared" si="8"/>
        <v>1.4110280992397755</v>
      </c>
      <c r="R88" s="20">
        <f t="shared" si="9"/>
        <v>-0.69152820688132532</v>
      </c>
      <c r="S88" s="20">
        <f t="shared" si="10"/>
        <v>0.51437302437680543</v>
      </c>
      <c r="T88" s="20">
        <f t="shared" si="11"/>
        <v>-0.15698861169198697</v>
      </c>
      <c r="U88" s="20">
        <f t="shared" si="12"/>
        <v>1.2059012312581316</v>
      </c>
      <c r="V88" s="20">
        <f t="shared" si="13"/>
        <v>1.0489126195661438</v>
      </c>
    </row>
    <row r="89" spans="1:22" x14ac:dyDescent="0.3">
      <c r="A89" s="58">
        <v>179</v>
      </c>
      <c r="B89" s="58" t="s">
        <v>5</v>
      </c>
      <c r="C89" s="67">
        <v>4</v>
      </c>
      <c r="D89" s="9">
        <v>10</v>
      </c>
      <c r="E89" s="21" t="s">
        <v>12</v>
      </c>
      <c r="F89" s="1" t="s">
        <v>149</v>
      </c>
      <c r="G89" s="77" t="s">
        <v>33</v>
      </c>
      <c r="H89" s="20">
        <v>6.4825542899115849</v>
      </c>
      <c r="I89" s="20">
        <v>9.4692563485150156</v>
      </c>
      <c r="J89" s="20">
        <v>15.951810638426601</v>
      </c>
      <c r="K89" s="73">
        <v>1.2940226605939233</v>
      </c>
      <c r="L89" s="73">
        <v>0.82505520090551165</v>
      </c>
      <c r="M89" s="80">
        <v>6.7337083629916048</v>
      </c>
      <c r="N89" s="80">
        <v>9.4283820161710938</v>
      </c>
      <c r="O89" s="80">
        <v>16.162090379162699</v>
      </c>
      <c r="P89" s="20">
        <f t="shared" si="7"/>
        <v>0.83167730114678129</v>
      </c>
      <c r="Q89" s="20">
        <f t="shared" si="8"/>
        <v>0.80009027134533905</v>
      </c>
      <c r="R89" s="20">
        <f t="shared" si="9"/>
        <v>-0.217813386608392</v>
      </c>
      <c r="S89" s="20">
        <f t="shared" si="10"/>
        <v>-0.25868771895231646</v>
      </c>
      <c r="T89" s="20">
        <f t="shared" si="11"/>
        <v>0.25115407308001991</v>
      </c>
      <c r="U89" s="20">
        <f t="shared" si="12"/>
        <v>-4.0874332343921793E-2</v>
      </c>
      <c r="V89" s="20">
        <f t="shared" si="13"/>
        <v>0.21027974073609812</v>
      </c>
    </row>
    <row r="90" spans="1:22" x14ac:dyDescent="0.3">
      <c r="A90" s="58">
        <v>181</v>
      </c>
      <c r="B90" s="58" t="s">
        <v>5</v>
      </c>
      <c r="C90" s="67">
        <v>6</v>
      </c>
      <c r="D90" s="9">
        <v>12</v>
      </c>
      <c r="E90" s="21" t="s">
        <v>12</v>
      </c>
      <c r="F90" s="1" t="s">
        <v>149</v>
      </c>
      <c r="G90" s="77" t="s">
        <v>28</v>
      </c>
      <c r="H90" s="20">
        <v>6.5024095762006136</v>
      </c>
      <c r="I90" s="20">
        <v>8.2747227822787757</v>
      </c>
      <c r="J90" s="20">
        <v>14.777132358479388</v>
      </c>
      <c r="K90" s="73">
        <v>1.5882460892694583</v>
      </c>
      <c r="L90" s="73">
        <v>0.7595784852362204</v>
      </c>
      <c r="M90" s="80">
        <v>6.4719535768277012</v>
      </c>
      <c r="N90" s="80">
        <v>7.240384624696393</v>
      </c>
      <c r="O90" s="80">
        <v>13.712338201524094</v>
      </c>
      <c r="P90" s="20">
        <f t="shared" si="7"/>
        <v>0.45907400042689905</v>
      </c>
      <c r="Q90" s="20">
        <f t="shared" si="8"/>
        <v>-0.19217152416189043</v>
      </c>
      <c r="R90" s="20">
        <f t="shared" si="9"/>
        <v>-0.85912360340615024</v>
      </c>
      <c r="S90" s="20">
        <f t="shared" si="10"/>
        <v>-1.8934617609885311</v>
      </c>
      <c r="T90" s="20">
        <f t="shared" si="11"/>
        <v>-3.0455999372912324E-2</v>
      </c>
      <c r="U90" s="20">
        <f t="shared" si="12"/>
        <v>-1.0343381575823827</v>
      </c>
      <c r="V90" s="20">
        <f t="shared" si="13"/>
        <v>-1.0647941569552941</v>
      </c>
    </row>
    <row r="91" spans="1:22" x14ac:dyDescent="0.3">
      <c r="A91" s="58">
        <v>183</v>
      </c>
      <c r="B91" s="58" t="s">
        <v>6</v>
      </c>
      <c r="C91" s="67">
        <v>1</v>
      </c>
      <c r="D91" s="9">
        <v>14</v>
      </c>
      <c r="E91" s="21" t="s">
        <v>12</v>
      </c>
      <c r="F91" s="1" t="s">
        <v>146</v>
      </c>
      <c r="G91" s="77" t="s">
        <v>33</v>
      </c>
      <c r="H91" s="20">
        <v>6.6363277035451196</v>
      </c>
      <c r="I91" s="20">
        <v>12.487655118820644</v>
      </c>
      <c r="J91" s="20">
        <v>19.123982822365765</v>
      </c>
      <c r="K91" s="73">
        <v>1.6734307771907559</v>
      </c>
      <c r="L91" s="73">
        <v>0.85266467328254891</v>
      </c>
      <c r="M91" s="80">
        <v>7.8734357724774808</v>
      </c>
      <c r="N91" s="80">
        <v>15.310137416225285</v>
      </c>
      <c r="O91" s="80">
        <v>23.183573188702766</v>
      </c>
      <c r="P91" s="20">
        <f t="shared" si="7"/>
        <v>1.2487954510571875</v>
      </c>
      <c r="Q91" s="20">
        <f t="shared" si="8"/>
        <v>2.935439640871143</v>
      </c>
      <c r="R91" s="20">
        <f t="shared" si="9"/>
        <v>0.4163419650241531</v>
      </c>
      <c r="S91" s="20">
        <f t="shared" si="10"/>
        <v>3.2388242624287962</v>
      </c>
      <c r="T91" s="20">
        <f t="shared" si="11"/>
        <v>1.2371080689323612</v>
      </c>
      <c r="U91" s="20">
        <f t="shared" si="12"/>
        <v>2.8224822974046404</v>
      </c>
      <c r="V91" s="20">
        <f t="shared" si="13"/>
        <v>4.0595903663370017</v>
      </c>
    </row>
    <row r="92" spans="1:22" x14ac:dyDescent="0.3">
      <c r="A92" s="58">
        <v>185</v>
      </c>
      <c r="B92" s="58" t="s">
        <v>6</v>
      </c>
      <c r="C92" s="67">
        <v>3</v>
      </c>
      <c r="D92" s="9">
        <v>16</v>
      </c>
      <c r="E92" s="21" t="s">
        <v>12</v>
      </c>
      <c r="F92" s="1" t="s">
        <v>149</v>
      </c>
      <c r="G92" s="77" t="s">
        <v>78</v>
      </c>
      <c r="H92" s="20">
        <v>7.0557038143255246</v>
      </c>
      <c r="I92" s="20">
        <v>13.642726315463214</v>
      </c>
      <c r="J92" s="20">
        <v>20.69843012978874</v>
      </c>
      <c r="K92" s="73">
        <v>1.5663894917107042</v>
      </c>
      <c r="L92" s="73">
        <v>0.86620269994129029</v>
      </c>
      <c r="M92" s="80">
        <v>7.9493298799628551</v>
      </c>
      <c r="N92" s="80">
        <v>11.301028919984043</v>
      </c>
      <c r="O92" s="80">
        <v>19.250358799946898</v>
      </c>
      <c r="P92" s="20">
        <f t="shared" si="7"/>
        <v>1.123493725469682</v>
      </c>
      <c r="Q92" s="20">
        <f t="shared" si="8"/>
        <v>-0.37147122920562614</v>
      </c>
      <c r="R92" s="20">
        <f t="shared" si="9"/>
        <v>0.19343927386791648</v>
      </c>
      <c r="S92" s="20">
        <f t="shared" si="10"/>
        <v>-2.1482581216112564</v>
      </c>
      <c r="T92" s="20">
        <f t="shared" si="11"/>
        <v>0.89362606563733049</v>
      </c>
      <c r="U92" s="20">
        <f t="shared" si="12"/>
        <v>-2.3416973954791711</v>
      </c>
      <c r="V92" s="20">
        <f t="shared" si="13"/>
        <v>-1.4480713298418415</v>
      </c>
    </row>
    <row r="93" spans="1:22" x14ac:dyDescent="0.3">
      <c r="A93" s="58">
        <v>187</v>
      </c>
      <c r="B93" s="58" t="s">
        <v>6</v>
      </c>
      <c r="C93" s="67">
        <v>5</v>
      </c>
      <c r="D93" s="9">
        <v>18</v>
      </c>
      <c r="E93" s="21" t="s">
        <v>12</v>
      </c>
      <c r="F93" s="1" t="s">
        <v>149</v>
      </c>
      <c r="G93" s="77" t="s">
        <v>28</v>
      </c>
      <c r="H93" s="20">
        <v>5.1644055213941513</v>
      </c>
      <c r="I93" s="20">
        <v>7.3690734324918754</v>
      </c>
      <c r="J93" s="20">
        <v>12.533478953886027</v>
      </c>
      <c r="K93" s="73">
        <v>1.6846392887593478</v>
      </c>
      <c r="L93" s="73">
        <v>0.51419969186006342</v>
      </c>
      <c r="M93" s="80">
        <v>5.4850003602472324</v>
      </c>
      <c r="N93" s="80">
        <v>5.3727727456139682</v>
      </c>
      <c r="O93" s="80">
        <v>10.857773105861201</v>
      </c>
      <c r="P93" s="20">
        <f t="shared" si="7"/>
        <v>0.49553310093339253</v>
      </c>
      <c r="Q93" s="20">
        <f t="shared" si="8"/>
        <v>-0.6894687568518918</v>
      </c>
      <c r="R93" s="20">
        <f t="shared" si="9"/>
        <v>-0.84984475804620363</v>
      </c>
      <c r="S93" s="20">
        <f t="shared" si="10"/>
        <v>-2.8461454449241099</v>
      </c>
      <c r="T93" s="20">
        <f t="shared" si="11"/>
        <v>0.32059483885308104</v>
      </c>
      <c r="U93" s="20">
        <f t="shared" si="12"/>
        <v>-1.9963006868779072</v>
      </c>
      <c r="V93" s="20">
        <f t="shared" si="13"/>
        <v>-1.6757058480248261</v>
      </c>
    </row>
    <row r="94" spans="1:22" x14ac:dyDescent="0.3">
      <c r="A94" s="58">
        <v>189</v>
      </c>
      <c r="B94" s="58" t="s">
        <v>6</v>
      </c>
      <c r="C94" s="67">
        <v>6</v>
      </c>
      <c r="D94" s="9">
        <v>20</v>
      </c>
      <c r="E94" s="21" t="s">
        <v>12</v>
      </c>
      <c r="F94" s="1" t="s">
        <v>146</v>
      </c>
      <c r="G94" s="77" t="s">
        <v>34</v>
      </c>
      <c r="H94" s="20">
        <v>6.89</v>
      </c>
      <c r="I94" s="20">
        <v>15.18</v>
      </c>
      <c r="J94" s="20">
        <v>22.07</v>
      </c>
      <c r="K94" s="73">
        <v>1.4044264995445528</v>
      </c>
      <c r="L94" s="73">
        <v>0.90156677103536398</v>
      </c>
      <c r="M94" s="80">
        <v>7.5278802116039261</v>
      </c>
      <c r="N94" s="80">
        <v>10.893890681894355</v>
      </c>
      <c r="O94" s="80">
        <v>18.42177089349828</v>
      </c>
      <c r="P94" s="20">
        <f t="shared" si="7"/>
        <v>1.0961392305959221</v>
      </c>
      <c r="Q94" s="20">
        <f t="shared" si="8"/>
        <v>-1.9557181072538026</v>
      </c>
      <c r="R94" s="20">
        <f t="shared" si="9"/>
        <v>0.13502048309473746</v>
      </c>
      <c r="S94" s="20">
        <f t="shared" si="10"/>
        <v>-4.1510888350109099</v>
      </c>
      <c r="T94" s="20">
        <f t="shared" si="11"/>
        <v>0.63788021160392638</v>
      </c>
      <c r="U94" s="20">
        <f t="shared" si="12"/>
        <v>-4.2861093181056447</v>
      </c>
      <c r="V94" s="20">
        <f t="shared" si="13"/>
        <v>-3.6482291065017201</v>
      </c>
    </row>
    <row r="95" spans="1:22" x14ac:dyDescent="0.3">
      <c r="A95" s="58">
        <v>191</v>
      </c>
      <c r="B95" s="58" t="s">
        <v>7</v>
      </c>
      <c r="C95" s="67">
        <v>1</v>
      </c>
      <c r="D95" s="9">
        <v>22</v>
      </c>
      <c r="E95" s="21" t="s">
        <v>12</v>
      </c>
      <c r="F95" s="1" t="s">
        <v>146</v>
      </c>
      <c r="G95" s="77" t="s">
        <v>78</v>
      </c>
      <c r="H95" s="20">
        <v>6.5611894848206891</v>
      </c>
      <c r="I95" s="20">
        <v>11.525409255471812</v>
      </c>
      <c r="J95" s="20">
        <v>18.086598740292501</v>
      </c>
      <c r="K95" s="73">
        <v>1.3349337278192834</v>
      </c>
      <c r="L95" s="73">
        <v>0.72055463564753408</v>
      </c>
      <c r="M95" s="80">
        <v>7.0853925601202068</v>
      </c>
      <c r="N95" s="80">
        <v>9.5684194455542961</v>
      </c>
      <c r="O95" s="80">
        <v>16.653812005674503</v>
      </c>
      <c r="P95" s="20">
        <f t="shared" si="7"/>
        <v>0.93244906844960684</v>
      </c>
      <c r="Q95" s="20">
        <f t="shared" si="8"/>
        <v>-0.53353367596303836</v>
      </c>
      <c r="R95" s="20">
        <f t="shared" si="9"/>
        <v>-9.0176016872231202E-2</v>
      </c>
      <c r="S95" s="20">
        <f t="shared" si="10"/>
        <v>-2.0471658267897475</v>
      </c>
      <c r="T95" s="20">
        <f t="shared" si="11"/>
        <v>0.52420307529951771</v>
      </c>
      <c r="U95" s="20">
        <f t="shared" si="12"/>
        <v>-1.9569898099175163</v>
      </c>
      <c r="V95" s="20">
        <f t="shared" si="13"/>
        <v>-1.4327867346179985</v>
      </c>
    </row>
    <row r="96" spans="1:22" x14ac:dyDescent="0.3">
      <c r="A96" s="58">
        <v>193</v>
      </c>
      <c r="B96" s="58" t="s">
        <v>7</v>
      </c>
      <c r="C96" s="67">
        <v>3</v>
      </c>
      <c r="D96" s="9">
        <v>24</v>
      </c>
      <c r="E96" s="21" t="s">
        <v>12</v>
      </c>
      <c r="F96" s="1" t="s">
        <v>146</v>
      </c>
      <c r="G96" s="77" t="s">
        <v>28</v>
      </c>
      <c r="H96" s="20">
        <v>6.234601568057462</v>
      </c>
      <c r="I96" s="20">
        <v>7.7882876300556809</v>
      </c>
      <c r="J96" s="20">
        <v>14.022889198113143</v>
      </c>
      <c r="K96" s="73">
        <v>1.6655848190927416</v>
      </c>
      <c r="L96" s="73">
        <v>0.81817893503937</v>
      </c>
      <c r="M96" s="80">
        <v>6.5219483114694716</v>
      </c>
      <c r="N96" s="80">
        <v>7.9401895490006096</v>
      </c>
      <c r="O96" s="80">
        <v>14.462137860470081</v>
      </c>
      <c r="P96" s="20">
        <f t="shared" si="7"/>
        <v>0.66374625043326763</v>
      </c>
      <c r="Q96" s="20">
        <f t="shared" si="8"/>
        <v>0.7549466007268486</v>
      </c>
      <c r="R96" s="20">
        <f t="shared" si="9"/>
        <v>-0.56005914064136153</v>
      </c>
      <c r="S96" s="20">
        <f t="shared" si="10"/>
        <v>-0.40815722169643287</v>
      </c>
      <c r="T96" s="20">
        <f t="shared" si="11"/>
        <v>0.28734674341200961</v>
      </c>
      <c r="U96" s="20">
        <f t="shared" si="12"/>
        <v>0.15190191894492866</v>
      </c>
      <c r="V96" s="20">
        <f t="shared" si="13"/>
        <v>0.43924866235693827</v>
      </c>
    </row>
    <row r="97" spans="1:22" x14ac:dyDescent="0.3">
      <c r="A97" s="58">
        <v>195</v>
      </c>
      <c r="B97" s="58" t="s">
        <v>7</v>
      </c>
      <c r="C97" s="67">
        <v>4</v>
      </c>
      <c r="D97" s="9">
        <v>26</v>
      </c>
      <c r="E97" s="21" t="s">
        <v>12</v>
      </c>
      <c r="F97" s="1" t="s">
        <v>146</v>
      </c>
      <c r="G97" s="77" t="s">
        <v>36</v>
      </c>
      <c r="H97" s="20">
        <v>5.2049259698862835</v>
      </c>
      <c r="I97" s="20">
        <v>8.4961150612338123</v>
      </c>
      <c r="J97" s="20">
        <v>13.701041031120095</v>
      </c>
      <c r="K97" s="73">
        <v>1.6767933306613334</v>
      </c>
      <c r="L97" s="73">
        <v>0.69733658659637443</v>
      </c>
      <c r="M97" s="80">
        <v>5.6840029216578269</v>
      </c>
      <c r="N97" s="80">
        <v>6.8080838105463943</v>
      </c>
      <c r="O97" s="80">
        <v>12.492086732204221</v>
      </c>
      <c r="P97" s="20">
        <f t="shared" si="7"/>
        <v>0.70158529191187569</v>
      </c>
      <c r="Q97" s="20">
        <f t="shared" si="8"/>
        <v>-0.30511673857726723</v>
      </c>
      <c r="R97" s="20">
        <f t="shared" si="9"/>
        <v>-0.50037979229341634</v>
      </c>
      <c r="S97" s="20">
        <f t="shared" si="10"/>
        <v>-2.1884110429808317</v>
      </c>
      <c r="T97" s="20">
        <f t="shared" si="11"/>
        <v>0.47907695177154341</v>
      </c>
      <c r="U97" s="20">
        <f t="shared" si="12"/>
        <v>-1.688031250687418</v>
      </c>
      <c r="V97" s="20">
        <f t="shared" si="13"/>
        <v>-1.2089542989158737</v>
      </c>
    </row>
    <row r="98" spans="1:22" x14ac:dyDescent="0.3">
      <c r="A98" s="58">
        <v>197</v>
      </c>
      <c r="B98" s="58" t="s">
        <v>7</v>
      </c>
      <c r="C98" s="67">
        <v>6</v>
      </c>
      <c r="D98" s="9">
        <v>28</v>
      </c>
      <c r="E98" s="21" t="s">
        <v>12</v>
      </c>
      <c r="F98" s="1" t="s">
        <v>146</v>
      </c>
      <c r="G98" s="77" t="s">
        <v>34</v>
      </c>
      <c r="H98" s="20">
        <v>5.1582391629564821</v>
      </c>
      <c r="I98" s="20">
        <v>8.3837697941459179</v>
      </c>
      <c r="J98" s="20">
        <v>13.5420089571024</v>
      </c>
      <c r="K98" s="73">
        <v>1.2732869141920284</v>
      </c>
      <c r="L98" s="73">
        <v>0.58477626451771658</v>
      </c>
      <c r="M98" s="80">
        <v>4.6965268686050834</v>
      </c>
      <c r="N98" s="80">
        <v>8.6369669084757525</v>
      </c>
      <c r="O98" s="80">
        <v>13.333493777080836</v>
      </c>
      <c r="P98" s="20">
        <f t="shared" si="7"/>
        <v>9.6650620370514709E-2</v>
      </c>
      <c r="Q98" s="20">
        <f t="shared" si="8"/>
        <v>0.2955037708330735</v>
      </c>
      <c r="R98" s="20">
        <f t="shared" si="9"/>
        <v>-1.1502229440257103</v>
      </c>
      <c r="S98" s="20">
        <f t="shared" si="10"/>
        <v>-0.89702582969587574</v>
      </c>
      <c r="T98" s="20">
        <f t="shared" si="11"/>
        <v>-0.46171229435139871</v>
      </c>
      <c r="U98" s="20">
        <f t="shared" si="12"/>
        <v>0.2531971143298346</v>
      </c>
      <c r="V98" s="20">
        <f t="shared" si="13"/>
        <v>-0.20851518002156411</v>
      </c>
    </row>
    <row r="99" spans="1:22" x14ac:dyDescent="0.3">
      <c r="A99" s="58">
        <v>199</v>
      </c>
      <c r="B99" s="58" t="s">
        <v>7</v>
      </c>
      <c r="C99" s="67">
        <v>7</v>
      </c>
      <c r="D99" s="9">
        <v>30</v>
      </c>
      <c r="E99" s="21" t="s">
        <v>12</v>
      </c>
      <c r="F99" s="1" t="s">
        <v>149</v>
      </c>
      <c r="G99" s="77" t="s">
        <v>34</v>
      </c>
      <c r="H99" s="20">
        <v>6.2728723649473022</v>
      </c>
      <c r="I99" s="20">
        <v>12.074433190002734</v>
      </c>
      <c r="J99" s="20">
        <v>18.347305554950037</v>
      </c>
      <c r="K99" s="73">
        <v>1.2732869141920284</v>
      </c>
      <c r="L99" s="73">
        <v>0.66556865869422577</v>
      </c>
      <c r="M99" s="80">
        <v>6.383445702043165</v>
      </c>
      <c r="N99" s="80">
        <v>12.292323695120366</v>
      </c>
      <c r="O99" s="80">
        <v>18.675769397163531</v>
      </c>
      <c r="P99" s="20">
        <f t="shared" si="7"/>
        <v>0.60955782011047677</v>
      </c>
      <c r="Q99" s="20">
        <f t="shared" si="8"/>
        <v>0.78068225615786646</v>
      </c>
      <c r="R99" s="20">
        <f t="shared" si="9"/>
        <v>-0.49714491840193986</v>
      </c>
      <c r="S99" s="20">
        <f t="shared" si="10"/>
        <v>-0.27925441328430622</v>
      </c>
      <c r="T99" s="20">
        <f t="shared" si="11"/>
        <v>0.11057333709586281</v>
      </c>
      <c r="U99" s="20">
        <f t="shared" si="12"/>
        <v>0.21789050511763186</v>
      </c>
      <c r="V99" s="20">
        <f t="shared" si="13"/>
        <v>0.32846384221349467</v>
      </c>
    </row>
    <row r="100" spans="1:22" x14ac:dyDescent="0.3">
      <c r="A100" s="58">
        <v>201</v>
      </c>
      <c r="B100" s="58" t="s">
        <v>5</v>
      </c>
      <c r="C100" s="67">
        <v>1</v>
      </c>
      <c r="D100" s="9">
        <v>8</v>
      </c>
      <c r="E100" s="21" t="s">
        <v>13</v>
      </c>
      <c r="F100" s="1" t="s">
        <v>149</v>
      </c>
      <c r="G100" s="77" t="s">
        <v>36</v>
      </c>
      <c r="H100" s="20">
        <v>3.9908118606542446</v>
      </c>
      <c r="I100" s="20">
        <v>4.8968231415864443</v>
      </c>
      <c r="J100" s="20">
        <v>8.8876350022406889</v>
      </c>
      <c r="K100" s="73">
        <v>1.7586154651120536</v>
      </c>
      <c r="L100" s="73">
        <v>0.69960237007874027</v>
      </c>
      <c r="M100" s="80">
        <v>6.0743225071870697</v>
      </c>
      <c r="N100" s="80">
        <v>7.6568260396843257</v>
      </c>
      <c r="O100" s="80">
        <v>13.731148546871395</v>
      </c>
      <c r="P100" s="20">
        <f t="shared" si="7"/>
        <v>1.5825591619224353</v>
      </c>
      <c r="Q100" s="20">
        <f t="shared" si="8"/>
        <v>3.1519772370227943</v>
      </c>
      <c r="R100" s="20">
        <f t="shared" si="9"/>
        <v>1.024497551499512</v>
      </c>
      <c r="S100" s="20">
        <f t="shared" si="10"/>
        <v>3.7845004495973917</v>
      </c>
      <c r="T100" s="20">
        <f t="shared" si="11"/>
        <v>2.083510646532825</v>
      </c>
      <c r="U100" s="20">
        <f t="shared" si="12"/>
        <v>2.7600028980978815</v>
      </c>
      <c r="V100" s="20">
        <f t="shared" si="13"/>
        <v>4.8435135446307065</v>
      </c>
    </row>
    <row r="101" spans="1:22" x14ac:dyDescent="0.3">
      <c r="A101" s="58">
        <v>203</v>
      </c>
      <c r="B101" s="58" t="s">
        <v>5</v>
      </c>
      <c r="C101" s="67">
        <v>3</v>
      </c>
      <c r="D101" s="9">
        <v>10</v>
      </c>
      <c r="E101" s="21" t="s">
        <v>13</v>
      </c>
      <c r="F101" s="1" t="s">
        <v>149</v>
      </c>
      <c r="G101" s="77" t="s">
        <v>78</v>
      </c>
      <c r="H101" s="20">
        <v>5.6378508078223426</v>
      </c>
      <c r="I101" s="20">
        <v>7.2758843629224845</v>
      </c>
      <c r="J101" s="20">
        <v>12.913735170744827</v>
      </c>
      <c r="K101" s="73">
        <v>1.605058856622346</v>
      </c>
      <c r="L101" s="73">
        <v>0.75814419567931024</v>
      </c>
      <c r="M101" s="80">
        <v>5.2332999868174541</v>
      </c>
      <c r="N101" s="80">
        <v>9.4346018529071465</v>
      </c>
      <c r="O101" s="80">
        <v>14.6679018397246</v>
      </c>
      <c r="P101" s="20">
        <f t="shared" si="7"/>
        <v>0.22029932000033733</v>
      </c>
      <c r="Q101" s="20">
        <f t="shared" si="8"/>
        <v>1.5652453206270205</v>
      </c>
      <c r="R101" s="20">
        <f t="shared" si="9"/>
        <v>-1.2514654819479238</v>
      </c>
      <c r="S101" s="20">
        <f t="shared" si="10"/>
        <v>0.90725200803673722</v>
      </c>
      <c r="T101" s="20">
        <f t="shared" si="11"/>
        <v>-0.40455082100488848</v>
      </c>
      <c r="U101" s="20">
        <f t="shared" si="12"/>
        <v>2.158717489984662</v>
      </c>
      <c r="V101" s="20">
        <f t="shared" si="13"/>
        <v>1.7541666689797726</v>
      </c>
    </row>
    <row r="102" spans="1:22" x14ac:dyDescent="0.3">
      <c r="A102" s="58">
        <v>205</v>
      </c>
      <c r="B102" s="58" t="s">
        <v>5</v>
      </c>
      <c r="C102" s="67">
        <v>5</v>
      </c>
      <c r="D102" s="9">
        <v>12</v>
      </c>
      <c r="E102" s="21" t="s">
        <v>13</v>
      </c>
      <c r="F102" s="1" t="s">
        <v>146</v>
      </c>
      <c r="G102" s="77" t="s">
        <v>34</v>
      </c>
      <c r="H102" s="20">
        <v>5.3448282389378923</v>
      </c>
      <c r="I102" s="20">
        <v>10.432794895623296</v>
      </c>
      <c r="J102" s="20">
        <v>15.777623134561189</v>
      </c>
      <c r="K102" s="73">
        <v>1.2318154213882391</v>
      </c>
      <c r="L102" s="73">
        <v>0.80429781343103668</v>
      </c>
      <c r="M102" s="80">
        <v>6.4737936182639935</v>
      </c>
      <c r="N102" s="80">
        <v>12.35830443110823</v>
      </c>
      <c r="O102" s="80">
        <v>18.832098049372224</v>
      </c>
      <c r="P102" s="20">
        <f t="shared" si="7"/>
        <v>1.5694422712928671</v>
      </c>
      <c r="Q102" s="20">
        <f t="shared" si="8"/>
        <v>3.1325900465617549</v>
      </c>
      <c r="R102" s="20">
        <f t="shared" si="9"/>
        <v>0.70144777136889847</v>
      </c>
      <c r="S102" s="20">
        <f t="shared" si="10"/>
        <v>2.6269573068538321</v>
      </c>
      <c r="T102" s="20">
        <f t="shared" si="11"/>
        <v>1.1289653793261012</v>
      </c>
      <c r="U102" s="20">
        <f t="shared" si="12"/>
        <v>1.9255095354849345</v>
      </c>
      <c r="V102" s="20">
        <f t="shared" si="13"/>
        <v>3.0544749148110348</v>
      </c>
    </row>
    <row r="103" spans="1:22" x14ac:dyDescent="0.3">
      <c r="A103" s="58">
        <v>207</v>
      </c>
      <c r="B103" s="58" t="s">
        <v>5</v>
      </c>
      <c r="C103" s="67">
        <v>6</v>
      </c>
      <c r="D103" s="9">
        <v>14</v>
      </c>
      <c r="E103" s="21" t="s">
        <v>13</v>
      </c>
      <c r="F103" s="1" t="s">
        <v>146</v>
      </c>
      <c r="G103" s="77" t="s">
        <v>28</v>
      </c>
      <c r="H103" s="20">
        <v>5.456390761850658</v>
      </c>
      <c r="I103" s="20">
        <v>10.56107107332455</v>
      </c>
      <c r="J103" s="20">
        <v>16.017461835175208</v>
      </c>
      <c r="K103" s="73">
        <v>1.5882460892694583</v>
      </c>
      <c r="L103" s="73">
        <v>0.90810353248031495</v>
      </c>
      <c r="M103" s="80">
        <v>6.5083887765510999</v>
      </c>
      <c r="N103" s="80">
        <v>12.330929431471525</v>
      </c>
      <c r="O103" s="80">
        <v>18.839318208022625</v>
      </c>
      <c r="P103" s="20">
        <f t="shared" si="7"/>
        <v>1.2341296228737073</v>
      </c>
      <c r="Q103" s="20">
        <f t="shared" si="8"/>
        <v>2.3484773112480277</v>
      </c>
      <c r="R103" s="20">
        <f t="shared" si="9"/>
        <v>0.37185545791129826</v>
      </c>
      <c r="S103" s="20">
        <f t="shared" si="10"/>
        <v>2.1417138160582745</v>
      </c>
      <c r="T103" s="20">
        <f t="shared" si="11"/>
        <v>1.051998014700442</v>
      </c>
      <c r="U103" s="20">
        <f t="shared" si="12"/>
        <v>1.7698583581469745</v>
      </c>
      <c r="V103" s="20">
        <f t="shared" si="13"/>
        <v>2.8218563728474173</v>
      </c>
    </row>
    <row r="104" spans="1:22" x14ac:dyDescent="0.3">
      <c r="A104" s="58">
        <v>209</v>
      </c>
      <c r="B104" s="58" t="s">
        <v>6</v>
      </c>
      <c r="C104" s="67">
        <v>2</v>
      </c>
      <c r="D104" s="9">
        <v>16</v>
      </c>
      <c r="E104" s="21" t="s">
        <v>13</v>
      </c>
      <c r="F104" s="1" t="s">
        <v>145</v>
      </c>
      <c r="G104" s="77" t="s">
        <v>37</v>
      </c>
      <c r="H104" s="20">
        <v>6.7850369253106484</v>
      </c>
      <c r="I104" s="20">
        <v>13.364120132730509</v>
      </c>
      <c r="J104" s="20">
        <v>20.149157058041158</v>
      </c>
      <c r="K104" s="73">
        <v>1.4240413947895885</v>
      </c>
      <c r="L104" s="73">
        <v>0.79268166754558644</v>
      </c>
      <c r="M104" s="80">
        <v>6.1086211898113971</v>
      </c>
      <c r="N104" s="80">
        <v>6.3562102321748037</v>
      </c>
      <c r="O104" s="80">
        <v>12.464831421986201</v>
      </c>
      <c r="P104" s="20">
        <f t="shared" si="7"/>
        <v>8.1645050819266554E-2</v>
      </c>
      <c r="Q104" s="20">
        <f t="shared" si="8"/>
        <v>-4.839496937185352</v>
      </c>
      <c r="R104" s="20">
        <f t="shared" si="9"/>
        <v>-1.3077754627432521</v>
      </c>
      <c r="S104" s="20">
        <f t="shared" si="10"/>
        <v>-8.3156853632989574</v>
      </c>
      <c r="T104" s="20">
        <f t="shared" si="11"/>
        <v>-0.67641573549925127</v>
      </c>
      <c r="U104" s="20">
        <f t="shared" si="12"/>
        <v>-7.0079099005557053</v>
      </c>
      <c r="V104" s="20">
        <f t="shared" si="13"/>
        <v>-7.6843256360549574</v>
      </c>
    </row>
    <row r="105" spans="1:22" x14ac:dyDescent="0.3">
      <c r="A105" s="58">
        <v>211</v>
      </c>
      <c r="B105" s="58" t="s">
        <v>6</v>
      </c>
      <c r="C105" s="67">
        <v>4</v>
      </c>
      <c r="D105" s="9">
        <v>18</v>
      </c>
      <c r="E105" s="21" t="s">
        <v>13</v>
      </c>
      <c r="F105" s="1" t="s">
        <v>149</v>
      </c>
      <c r="G105" s="77" t="s">
        <v>36</v>
      </c>
      <c r="H105" s="20">
        <v>5.4496151600248117</v>
      </c>
      <c r="I105" s="20">
        <v>7.7386234903433957</v>
      </c>
      <c r="J105" s="20">
        <v>13.188238650368207</v>
      </c>
      <c r="K105" s="73">
        <v>1.7294733350337148</v>
      </c>
      <c r="L105" s="73">
        <v>0.86157743535536668</v>
      </c>
      <c r="M105" s="80">
        <v>7.2689742423355801</v>
      </c>
      <c r="N105" s="80">
        <v>12.287122079432784</v>
      </c>
      <c r="O105" s="80">
        <v>19.556096321768365</v>
      </c>
      <c r="P105" s="20">
        <f t="shared" si="7"/>
        <v>1.5501461996312722</v>
      </c>
      <c r="Q105" s="20">
        <f t="shared" si="8"/>
        <v>4.1801367851760443</v>
      </c>
      <c r="R105" s="20">
        <f t="shared" si="9"/>
        <v>0.9514631826324198</v>
      </c>
      <c r="S105" s="20">
        <f t="shared" si="10"/>
        <v>5.499961771721809</v>
      </c>
      <c r="T105" s="20">
        <f t="shared" si="11"/>
        <v>1.8193590823107684</v>
      </c>
      <c r="U105" s="20">
        <f t="shared" si="12"/>
        <v>4.5484985890893883</v>
      </c>
      <c r="V105" s="20">
        <f t="shared" si="13"/>
        <v>6.3678576714001576</v>
      </c>
    </row>
    <row r="106" spans="1:22" x14ac:dyDescent="0.3">
      <c r="A106" s="58">
        <v>213</v>
      </c>
      <c r="B106" s="58" t="s">
        <v>6</v>
      </c>
      <c r="C106" s="67">
        <v>5</v>
      </c>
      <c r="D106" s="9">
        <v>20</v>
      </c>
      <c r="E106" s="21" t="s">
        <v>13</v>
      </c>
      <c r="F106" s="1" t="s">
        <v>149</v>
      </c>
      <c r="G106" s="77" t="s">
        <v>28</v>
      </c>
      <c r="H106" s="20">
        <v>6.9872639647743551</v>
      </c>
      <c r="I106" s="20">
        <v>17.047288672751307</v>
      </c>
      <c r="J106" s="20">
        <v>24.034552637525664</v>
      </c>
      <c r="K106" s="73">
        <v>1.3091541512115226</v>
      </c>
      <c r="L106" s="73">
        <v>0.8495520309003316</v>
      </c>
      <c r="M106" s="80">
        <v>7.3236837523958611</v>
      </c>
      <c r="N106" s="80">
        <v>11.658611565936241</v>
      </c>
      <c r="O106" s="80">
        <v>18.982295318332103</v>
      </c>
      <c r="P106" s="20">
        <f t="shared" si="7"/>
        <v>0.90590693038272918</v>
      </c>
      <c r="Q106" s="20">
        <f t="shared" si="8"/>
        <v>-3.2102447862262409</v>
      </c>
      <c r="R106" s="20">
        <f t="shared" si="9"/>
        <v>-0.12318233268968548</v>
      </c>
      <c r="S106" s="20">
        <f t="shared" si="10"/>
        <v>-5.5118594395047538</v>
      </c>
      <c r="T106" s="20">
        <f t="shared" si="11"/>
        <v>0.33641978762150604</v>
      </c>
      <c r="U106" s="20">
        <f t="shared" si="12"/>
        <v>-5.3886771068150665</v>
      </c>
      <c r="V106" s="20">
        <f t="shared" si="13"/>
        <v>-5.0522573191935614</v>
      </c>
    </row>
    <row r="107" spans="1:22" x14ac:dyDescent="0.3">
      <c r="A107" s="58">
        <v>215</v>
      </c>
      <c r="B107" s="58" t="s">
        <v>6</v>
      </c>
      <c r="C107" s="67">
        <v>6</v>
      </c>
      <c r="D107" s="9">
        <v>22</v>
      </c>
      <c r="E107" s="21" t="s">
        <v>13</v>
      </c>
      <c r="F107" s="1" t="s">
        <v>146</v>
      </c>
      <c r="G107" s="77" t="s">
        <v>34</v>
      </c>
      <c r="H107" s="20">
        <v>5.973144653820734</v>
      </c>
      <c r="I107" s="20">
        <v>15.544361514791378</v>
      </c>
      <c r="J107" s="20">
        <v>21.517506168612112</v>
      </c>
      <c r="K107" s="73">
        <v>1.4044264995445528</v>
      </c>
      <c r="L107" s="73">
        <v>0.87754538289128325</v>
      </c>
      <c r="M107" s="80">
        <v>7.1465350340198786</v>
      </c>
      <c r="N107" s="80">
        <v>11.668376392405607</v>
      </c>
      <c r="O107" s="80">
        <v>18.814911426425486</v>
      </c>
      <c r="P107" s="20">
        <f t="shared" si="7"/>
        <v>1.4603368447943228</v>
      </c>
      <c r="Q107" s="20">
        <f t="shared" si="8"/>
        <v>-1.299497951574679</v>
      </c>
      <c r="R107" s="20">
        <f t="shared" si="9"/>
        <v>0.64650926354587579</v>
      </c>
      <c r="S107" s="20">
        <f t="shared" si="10"/>
        <v>-3.2294758588398942</v>
      </c>
      <c r="T107" s="20">
        <f t="shared" si="11"/>
        <v>1.1733903801991445</v>
      </c>
      <c r="U107" s="20">
        <f t="shared" si="12"/>
        <v>-3.8759851223857709</v>
      </c>
      <c r="V107" s="20">
        <f t="shared" si="13"/>
        <v>-2.7025947421866263</v>
      </c>
    </row>
    <row r="108" spans="1:22" x14ac:dyDescent="0.3">
      <c r="A108" s="58">
        <v>217</v>
      </c>
      <c r="B108" s="58" t="s">
        <v>7</v>
      </c>
      <c r="C108" s="67">
        <v>2</v>
      </c>
      <c r="D108" s="9">
        <v>24</v>
      </c>
      <c r="E108" s="21" t="s">
        <v>13</v>
      </c>
      <c r="F108" s="1" t="s">
        <v>146</v>
      </c>
      <c r="G108" s="77" t="s">
        <v>37</v>
      </c>
      <c r="H108" s="20">
        <v>6.2363695026780963</v>
      </c>
      <c r="I108" s="20">
        <v>7.7213400017173033</v>
      </c>
      <c r="J108" s="20">
        <v>13.9577095043954</v>
      </c>
      <c r="K108" s="73">
        <v>1.2732869141920284</v>
      </c>
      <c r="L108" s="73">
        <v>0.91291548011845547</v>
      </c>
      <c r="M108" s="80">
        <v>7.7183056007806581</v>
      </c>
      <c r="N108" s="80">
        <v>8.6033843958962155</v>
      </c>
      <c r="O108" s="80">
        <v>16.321689996676874</v>
      </c>
      <c r="P108" s="20">
        <f t="shared" si="7"/>
        <v>1.8808420565137782</v>
      </c>
      <c r="Q108" s="20">
        <f t="shared" si="8"/>
        <v>2.5735723314798244</v>
      </c>
      <c r="R108" s="20">
        <f t="shared" si="9"/>
        <v>1.1215646640289885</v>
      </c>
      <c r="S108" s="20">
        <f t="shared" si="10"/>
        <v>2.0036090582079016</v>
      </c>
      <c r="T108" s="20">
        <f t="shared" si="11"/>
        <v>1.4819360981025618</v>
      </c>
      <c r="U108" s="20">
        <f t="shared" si="12"/>
        <v>0.88204439417891223</v>
      </c>
      <c r="V108" s="20">
        <f t="shared" si="13"/>
        <v>2.363980492281474</v>
      </c>
    </row>
    <row r="109" spans="1:22" x14ac:dyDescent="0.3">
      <c r="A109" s="58">
        <v>219</v>
      </c>
      <c r="B109" s="58" t="s">
        <v>7</v>
      </c>
      <c r="C109" s="67">
        <v>3</v>
      </c>
      <c r="D109" s="9">
        <v>26</v>
      </c>
      <c r="E109" s="21" t="s">
        <v>13</v>
      </c>
      <c r="F109" s="1" t="s">
        <v>146</v>
      </c>
      <c r="G109" s="77" t="s">
        <v>28</v>
      </c>
      <c r="H109" s="20">
        <v>6.0676667960490951</v>
      </c>
      <c r="I109" s="20">
        <v>7.9999934696713089</v>
      </c>
      <c r="J109" s="20">
        <v>14.067660265720404</v>
      </c>
      <c r="K109" s="73">
        <v>1.6655848190927416</v>
      </c>
      <c r="L109" s="73">
        <v>0.92811087942913373</v>
      </c>
      <c r="M109" s="80">
        <v>7.3427448396120161</v>
      </c>
      <c r="N109" s="80">
        <v>9.2382284194454911</v>
      </c>
      <c r="O109" s="80">
        <v>16.580973259057508</v>
      </c>
      <c r="P109" s="20">
        <f t="shared" si="7"/>
        <v>1.3227719763873393</v>
      </c>
      <c r="Q109" s="20">
        <f t="shared" si="8"/>
        <v>2.0661955088188249</v>
      </c>
      <c r="R109" s="20">
        <f t="shared" si="9"/>
        <v>0.53760410389931312</v>
      </c>
      <c r="S109" s="20">
        <f t="shared" si="10"/>
        <v>1.7758390536734971</v>
      </c>
      <c r="T109" s="20">
        <f t="shared" si="11"/>
        <v>1.275078043562921</v>
      </c>
      <c r="U109" s="20">
        <f t="shared" si="12"/>
        <v>1.2382349497741822</v>
      </c>
      <c r="V109" s="20">
        <f t="shared" si="13"/>
        <v>2.5133129933371041</v>
      </c>
    </row>
    <row r="110" spans="1:22" x14ac:dyDescent="0.3">
      <c r="A110" s="58">
        <v>221</v>
      </c>
      <c r="B110" s="58" t="s">
        <v>7</v>
      </c>
      <c r="C110" s="67">
        <v>5</v>
      </c>
      <c r="D110" s="9">
        <v>28</v>
      </c>
      <c r="E110" s="21" t="s">
        <v>13</v>
      </c>
      <c r="F110" s="1" t="s">
        <v>146</v>
      </c>
      <c r="G110" s="77" t="s">
        <v>33</v>
      </c>
      <c r="H110" s="20">
        <v>6.4568074838135283</v>
      </c>
      <c r="I110" s="20">
        <v>9.4802483608042287</v>
      </c>
      <c r="J110" s="20">
        <v>15.937055844617756</v>
      </c>
      <c r="K110" s="73">
        <v>1.6655848190927416</v>
      </c>
      <c r="L110" s="73">
        <v>0.85388684182725505</v>
      </c>
      <c r="M110" s="80">
        <v>7.8905543480933016</v>
      </c>
      <c r="N110" s="80">
        <v>8.6135013514288108</v>
      </c>
      <c r="O110" s="80">
        <v>16.504055699522112</v>
      </c>
      <c r="P110" s="20">
        <f t="shared" si="7"/>
        <v>1.3734717559164127</v>
      </c>
      <c r="Q110" s="20">
        <f t="shared" si="8"/>
        <v>0.8530857632969906</v>
      </c>
      <c r="R110" s="20">
        <f t="shared" si="9"/>
        <v>0.6220488870142864</v>
      </c>
      <c r="S110" s="20">
        <f t="shared" si="10"/>
        <v>-0.24469812236113242</v>
      </c>
      <c r="T110" s="20">
        <f t="shared" si="11"/>
        <v>1.4337468642797733</v>
      </c>
      <c r="U110" s="20">
        <f t="shared" si="12"/>
        <v>-0.86674700937541793</v>
      </c>
      <c r="V110" s="20">
        <f t="shared" si="13"/>
        <v>0.56699985490435623</v>
      </c>
    </row>
    <row r="111" spans="1:22" x14ac:dyDescent="0.3">
      <c r="A111" s="58">
        <v>223</v>
      </c>
      <c r="B111" s="58" t="s">
        <v>7</v>
      </c>
      <c r="C111" s="67">
        <v>6</v>
      </c>
      <c r="D111" s="9">
        <v>30</v>
      </c>
      <c r="E111" s="21" t="s">
        <v>13</v>
      </c>
      <c r="F111" s="1" t="s">
        <v>146</v>
      </c>
      <c r="G111" s="77" t="s">
        <v>34</v>
      </c>
      <c r="H111" s="20">
        <v>4.8855232792108936</v>
      </c>
      <c r="I111" s="20">
        <v>9.0510060767683562</v>
      </c>
      <c r="J111" s="20">
        <v>13.93652935597925</v>
      </c>
      <c r="K111" s="73">
        <v>1.2732869141920284</v>
      </c>
      <c r="L111" s="73">
        <v>0.63142523954240926</v>
      </c>
      <c r="M111" s="80">
        <v>7.1478089526481066</v>
      </c>
      <c r="N111" s="80">
        <v>9.1467629371156853</v>
      </c>
      <c r="O111" s="80">
        <v>16.294571889763791</v>
      </c>
      <c r="P111" s="20">
        <f t="shared" si="7"/>
        <v>2.2726306857679779</v>
      </c>
      <c r="Q111" s="20">
        <f t="shared" si="8"/>
        <v>2.3478351501192756</v>
      </c>
      <c r="R111" s="20">
        <f t="shared" si="9"/>
        <v>1.6204239987875937</v>
      </c>
      <c r="S111" s="20">
        <f t="shared" si="10"/>
        <v>1.7161808591349228</v>
      </c>
      <c r="T111" s="20">
        <f t="shared" si="11"/>
        <v>2.262285673437213</v>
      </c>
      <c r="U111" s="20">
        <f t="shared" si="12"/>
        <v>9.5756860347329109E-2</v>
      </c>
      <c r="V111" s="20">
        <f t="shared" si="13"/>
        <v>2.3580425337845412</v>
      </c>
    </row>
    <row r="112" spans="1:22" x14ac:dyDescent="0.3">
      <c r="A112" s="58">
        <v>225</v>
      </c>
      <c r="B112" s="58" t="s">
        <v>5</v>
      </c>
      <c r="C112" s="67">
        <v>1</v>
      </c>
      <c r="D112" s="9">
        <v>7</v>
      </c>
      <c r="E112" s="21" t="s">
        <v>14</v>
      </c>
      <c r="F112" s="1" t="s">
        <v>146</v>
      </c>
      <c r="G112" s="77" t="s">
        <v>36</v>
      </c>
      <c r="H112" s="20">
        <v>5.4677267560284664</v>
      </c>
      <c r="I112" s="20">
        <v>9.391022497637735</v>
      </c>
      <c r="J112" s="20">
        <v>14.8587492536662</v>
      </c>
      <c r="K112" s="73">
        <v>1.7586154651120536</v>
      </c>
      <c r="L112" s="73">
        <v>0.42663008661417323</v>
      </c>
      <c r="M112" s="80">
        <v>6.267191936282555</v>
      </c>
      <c r="N112" s="80">
        <v>14.545426063811139</v>
      </c>
      <c r="O112" s="80">
        <v>20.812618000093693</v>
      </c>
      <c r="P112" s="20">
        <f t="shared" si="7"/>
        <v>0.69719349749385884</v>
      </c>
      <c r="Q112" s="20">
        <f t="shared" si="8"/>
        <v>3.6281375659545443</v>
      </c>
      <c r="R112" s="20">
        <f t="shared" si="9"/>
        <v>-0.53252019824379193</v>
      </c>
      <c r="S112" s="20">
        <f t="shared" si="10"/>
        <v>4.6218833679296125</v>
      </c>
      <c r="T112" s="20">
        <f t="shared" si="11"/>
        <v>0.79946518025408864</v>
      </c>
      <c r="U112" s="20">
        <f t="shared" si="12"/>
        <v>5.1544035661734036</v>
      </c>
      <c r="V112" s="20">
        <f t="shared" si="13"/>
        <v>5.9538687464274922</v>
      </c>
    </row>
    <row r="113" spans="1:22" x14ac:dyDescent="0.3">
      <c r="A113" s="58">
        <v>227</v>
      </c>
      <c r="B113" s="58" t="s">
        <v>5</v>
      </c>
      <c r="C113" s="67">
        <v>3</v>
      </c>
      <c r="D113" s="9">
        <v>9</v>
      </c>
      <c r="E113" s="21" t="s">
        <v>14</v>
      </c>
      <c r="F113" s="1" t="s">
        <v>146</v>
      </c>
      <c r="G113" s="77" t="s">
        <v>78</v>
      </c>
      <c r="H113" s="20">
        <v>4.0123793878185277</v>
      </c>
      <c r="I113" s="20">
        <v>6.1141550182918172</v>
      </c>
      <c r="J113" s="20">
        <v>10.126534406110345</v>
      </c>
      <c r="K113" s="73">
        <v>1.605058856622346</v>
      </c>
      <c r="L113" s="73">
        <v>0.67522304395132604</v>
      </c>
      <c r="M113" s="80">
        <v>4.4986730455048427</v>
      </c>
      <c r="N113" s="80">
        <v>8.1193369067417756</v>
      </c>
      <c r="O113" s="80">
        <v>12.618009952246618</v>
      </c>
      <c r="P113" s="20">
        <f t="shared" si="7"/>
        <v>0.72365988128429992</v>
      </c>
      <c r="Q113" s="20">
        <f t="shared" si="8"/>
        <v>1.9729485788150705</v>
      </c>
      <c r="R113" s="20">
        <f t="shared" si="9"/>
        <v>-0.44354215498470495</v>
      </c>
      <c r="S113" s="20">
        <f t="shared" si="10"/>
        <v>1.5616397334652543</v>
      </c>
      <c r="T113" s="20">
        <f t="shared" si="11"/>
        <v>0.48629365768631505</v>
      </c>
      <c r="U113" s="20">
        <f t="shared" si="12"/>
        <v>2.0051818884499584</v>
      </c>
      <c r="V113" s="20">
        <f t="shared" si="13"/>
        <v>2.4914755461362734</v>
      </c>
    </row>
    <row r="114" spans="1:22" x14ac:dyDescent="0.3">
      <c r="A114" s="58">
        <v>229</v>
      </c>
      <c r="B114" s="58" t="s">
        <v>5</v>
      </c>
      <c r="C114" s="67">
        <v>4</v>
      </c>
      <c r="D114" s="9">
        <v>11</v>
      </c>
      <c r="E114" s="21" t="s">
        <v>14</v>
      </c>
      <c r="F114" s="1" t="s">
        <v>145</v>
      </c>
      <c r="G114" s="77" t="s">
        <v>33</v>
      </c>
      <c r="H114" s="20">
        <v>6.0382979771040768</v>
      </c>
      <c r="I114" s="20">
        <v>8.3035596682035724</v>
      </c>
      <c r="J114" s="20">
        <v>14.341857645307648</v>
      </c>
      <c r="K114" s="73">
        <v>1.2940226605939233</v>
      </c>
      <c r="L114" s="73">
        <v>0.76432203940944876</v>
      </c>
      <c r="M114" s="80">
        <v>6.3077203893890559</v>
      </c>
      <c r="N114" s="80">
        <v>11.515769638667743</v>
      </c>
      <c r="O114" s="80">
        <v>17.823490028056799</v>
      </c>
      <c r="P114" s="20">
        <f t="shared" si="7"/>
        <v>0.79886116617151481</v>
      </c>
      <c r="Q114" s="20">
        <f t="shared" si="8"/>
        <v>3.2812056167623953</v>
      </c>
      <c r="R114" s="20">
        <f t="shared" si="9"/>
        <v>-0.26027820889949549</v>
      </c>
      <c r="S114" s="20">
        <f t="shared" si="10"/>
        <v>2.9519317615646763</v>
      </c>
      <c r="T114" s="20">
        <f t="shared" si="11"/>
        <v>0.2694224122849791</v>
      </c>
      <c r="U114" s="20">
        <f t="shared" si="12"/>
        <v>3.2122099704641709</v>
      </c>
      <c r="V114" s="20">
        <f t="shared" si="13"/>
        <v>3.4816323827491509</v>
      </c>
    </row>
    <row r="115" spans="1:22" x14ac:dyDescent="0.3">
      <c r="A115" s="58">
        <v>231</v>
      </c>
      <c r="B115" s="58" t="s">
        <v>5</v>
      </c>
      <c r="C115" s="67">
        <v>6</v>
      </c>
      <c r="D115" s="9">
        <v>13</v>
      </c>
      <c r="E115" s="21" t="s">
        <v>14</v>
      </c>
      <c r="F115" s="1" t="s">
        <v>146</v>
      </c>
      <c r="G115" s="77" t="s">
        <v>28</v>
      </c>
      <c r="H115" s="20">
        <v>4.2144516353378085</v>
      </c>
      <c r="I115" s="20">
        <v>5.296469037765795</v>
      </c>
      <c r="J115" s="20">
        <v>9.5109206731036036</v>
      </c>
      <c r="K115" s="73">
        <v>1.5882460892694583</v>
      </c>
      <c r="L115" s="73">
        <v>0.66796701086871502</v>
      </c>
      <c r="M115" s="80">
        <v>5.2691025101760527</v>
      </c>
      <c r="N115" s="80">
        <v>8.3326817469653651</v>
      </c>
      <c r="O115" s="80">
        <v>13.601784257141418</v>
      </c>
      <c r="P115" s="20">
        <f t="shared" si="7"/>
        <v>1.0846038893754226</v>
      </c>
      <c r="Q115" s="20">
        <f t="shared" si="8"/>
        <v>2.9962803793809036</v>
      </c>
      <c r="R115" s="20">
        <f t="shared" si="9"/>
        <v>0.13437179643750063</v>
      </c>
      <c r="S115" s="20">
        <f t="shared" si="10"/>
        <v>3.1705845056370698</v>
      </c>
      <c r="T115" s="20">
        <f t="shared" si="11"/>
        <v>1.0546508748382442</v>
      </c>
      <c r="U115" s="20">
        <f t="shared" si="12"/>
        <v>3.0362127091995701</v>
      </c>
      <c r="V115" s="20">
        <f t="shared" si="13"/>
        <v>4.0908635840378142</v>
      </c>
    </row>
    <row r="116" spans="1:22" x14ac:dyDescent="0.3">
      <c r="A116" s="58">
        <v>233</v>
      </c>
      <c r="B116" s="58" t="s">
        <v>6</v>
      </c>
      <c r="C116" s="67">
        <v>1</v>
      </c>
      <c r="D116" s="9">
        <v>15</v>
      </c>
      <c r="E116" s="21" t="s">
        <v>14</v>
      </c>
      <c r="F116" s="1" t="s">
        <v>148</v>
      </c>
      <c r="G116" s="77" t="s">
        <v>33</v>
      </c>
      <c r="H116" s="20">
        <v>6.1172515391905993</v>
      </c>
      <c r="I116" s="20">
        <v>6.6863441447370899</v>
      </c>
      <c r="J116" s="20">
        <v>12.803595683927689</v>
      </c>
      <c r="K116" s="73">
        <v>1.6734307771907559</v>
      </c>
      <c r="L116" s="73">
        <v>0.80062410128204065</v>
      </c>
      <c r="M116" s="80">
        <v>5.6400582088980791</v>
      </c>
      <c r="N116" s="80">
        <v>5.0361869012226723</v>
      </c>
      <c r="O116" s="80">
        <v>10.676245110120751</v>
      </c>
      <c r="P116" s="20">
        <f t="shared" si="7"/>
        <v>0.19327406630615129</v>
      </c>
      <c r="Q116" s="20">
        <f t="shared" si="8"/>
        <v>-0.79281825732410471</v>
      </c>
      <c r="R116" s="20">
        <f t="shared" si="9"/>
        <v>-1.3500000062012356</v>
      </c>
      <c r="S116" s="20">
        <f t="shared" si="10"/>
        <v>-3.0001572497156523</v>
      </c>
      <c r="T116" s="20">
        <f t="shared" si="11"/>
        <v>-0.4771933302925202</v>
      </c>
      <c r="U116" s="20">
        <f t="shared" si="12"/>
        <v>-1.6501572435144176</v>
      </c>
      <c r="V116" s="20">
        <f t="shared" si="13"/>
        <v>-2.1273505738069378</v>
      </c>
    </row>
    <row r="117" spans="1:22" x14ac:dyDescent="0.3">
      <c r="A117" s="58">
        <v>235</v>
      </c>
      <c r="B117" s="58" t="s">
        <v>6</v>
      </c>
      <c r="C117" s="67">
        <v>3</v>
      </c>
      <c r="D117" s="9">
        <v>17</v>
      </c>
      <c r="E117" s="21" t="s">
        <v>14</v>
      </c>
      <c r="F117" s="1" t="s">
        <v>146</v>
      </c>
      <c r="G117" s="77" t="s">
        <v>78</v>
      </c>
      <c r="H117" s="20">
        <v>6.4923654943792304</v>
      </c>
      <c r="I117" s="20">
        <v>9.0191148643403629</v>
      </c>
      <c r="J117" s="20">
        <v>15.511480358719593</v>
      </c>
      <c r="K117" s="73">
        <v>1.5663894917107042</v>
      </c>
      <c r="L117" s="73">
        <v>0.85752215106022933</v>
      </c>
      <c r="M117" s="80">
        <v>7.4063162594077072</v>
      </c>
      <c r="N117" s="80">
        <v>7.5863625642058965</v>
      </c>
      <c r="O117" s="80">
        <v>14.992678823613604</v>
      </c>
      <c r="P117" s="20">
        <f t="shared" si="7"/>
        <v>1.1309274771462006</v>
      </c>
      <c r="Q117" s="20">
        <f t="shared" si="8"/>
        <v>0.21624290621632816</v>
      </c>
      <c r="R117" s="20">
        <f t="shared" si="9"/>
        <v>0.20508342437800309</v>
      </c>
      <c r="S117" s="20">
        <f t="shared" si="10"/>
        <v>-1.2276688757564624</v>
      </c>
      <c r="T117" s="20">
        <f t="shared" si="11"/>
        <v>0.91395076502847683</v>
      </c>
      <c r="U117" s="20">
        <f t="shared" si="12"/>
        <v>-1.4327523001344664</v>
      </c>
      <c r="V117" s="20">
        <f t="shared" si="13"/>
        <v>-0.51880153510598959</v>
      </c>
    </row>
    <row r="118" spans="1:22" x14ac:dyDescent="0.3">
      <c r="A118" s="58">
        <v>237</v>
      </c>
      <c r="B118" s="58" t="s">
        <v>6</v>
      </c>
      <c r="C118" s="67">
        <v>5</v>
      </c>
      <c r="D118" s="9">
        <v>19</v>
      </c>
      <c r="E118" s="21" t="s">
        <v>14</v>
      </c>
      <c r="F118" s="1" t="s">
        <v>146</v>
      </c>
      <c r="G118" s="77" t="s">
        <v>28</v>
      </c>
      <c r="H118" s="20">
        <v>4.6871635069131026</v>
      </c>
      <c r="I118" s="20">
        <v>8.3064031286841029</v>
      </c>
      <c r="J118" s="20">
        <v>12.993566635597205</v>
      </c>
      <c r="K118" s="73">
        <v>1.6846392887593478</v>
      </c>
      <c r="L118" s="73">
        <v>0.85942688419498536</v>
      </c>
      <c r="M118" s="80">
        <v>6.505405454848991</v>
      </c>
      <c r="N118" s="80">
        <v>10.398750569762612</v>
      </c>
      <c r="O118" s="80">
        <v>16.904156024611602</v>
      </c>
      <c r="P118" s="20">
        <f t="shared" si="7"/>
        <v>1.5894612276927498</v>
      </c>
      <c r="Q118" s="20">
        <f t="shared" si="8"/>
        <v>2.8314763314835547</v>
      </c>
      <c r="R118" s="20">
        <f t="shared" si="9"/>
        <v>0.99302954337152638</v>
      </c>
      <c r="S118" s="20">
        <f t="shared" si="10"/>
        <v>3.0853769844500345</v>
      </c>
      <c r="T118" s="20">
        <f t="shared" si="11"/>
        <v>1.8182419479358884</v>
      </c>
      <c r="U118" s="20">
        <f t="shared" si="12"/>
        <v>2.092347441078509</v>
      </c>
      <c r="V118" s="20">
        <f t="shared" si="13"/>
        <v>3.9105893890143975</v>
      </c>
    </row>
    <row r="119" spans="1:22" x14ac:dyDescent="0.3">
      <c r="A119" s="58">
        <v>239</v>
      </c>
      <c r="B119" s="58" t="s">
        <v>6</v>
      </c>
      <c r="C119" s="67">
        <v>6</v>
      </c>
      <c r="D119" s="9">
        <v>21</v>
      </c>
      <c r="E119" s="21" t="s">
        <v>14</v>
      </c>
      <c r="F119" s="1" t="s">
        <v>146</v>
      </c>
      <c r="G119" s="77" t="s">
        <v>34</v>
      </c>
      <c r="H119" s="20">
        <v>6.0984660334705776</v>
      </c>
      <c r="I119" s="20">
        <v>14.538683534522294</v>
      </c>
      <c r="J119" s="20">
        <v>20.637149567992871</v>
      </c>
      <c r="K119" s="73">
        <v>1.4044264995445528</v>
      </c>
      <c r="L119" s="73">
        <v>0.83084718018890735</v>
      </c>
      <c r="M119" s="80">
        <v>6.6053803690150881</v>
      </c>
      <c r="N119" s="80">
        <v>12.45615231844922</v>
      </c>
      <c r="O119" s="80">
        <v>19.061532687464307</v>
      </c>
      <c r="P119" s="20">
        <f t="shared" si="7"/>
        <v>0.95253223729917225</v>
      </c>
      <c r="Q119" s="20">
        <f t="shared" si="8"/>
        <v>-0.5303016573535041</v>
      </c>
      <c r="R119" s="20">
        <f t="shared" si="9"/>
        <v>-6.6664983811134171E-2</v>
      </c>
      <c r="S119" s="20">
        <f t="shared" si="10"/>
        <v>-2.1491961998842086</v>
      </c>
      <c r="T119" s="20">
        <f t="shared" si="11"/>
        <v>0.50691433554451049</v>
      </c>
      <c r="U119" s="20">
        <f t="shared" si="12"/>
        <v>-2.0825312160730736</v>
      </c>
      <c r="V119" s="20">
        <f t="shared" si="13"/>
        <v>-1.575616880528564</v>
      </c>
    </row>
    <row r="120" spans="1:22" x14ac:dyDescent="0.3">
      <c r="A120" s="58">
        <v>241</v>
      </c>
      <c r="B120" s="58" t="s">
        <v>7</v>
      </c>
      <c r="C120" s="67">
        <v>1</v>
      </c>
      <c r="D120" s="9">
        <v>23</v>
      </c>
      <c r="E120" s="21" t="s">
        <v>14</v>
      </c>
      <c r="F120" s="1" t="s">
        <v>146</v>
      </c>
      <c r="G120" s="77" t="s">
        <v>78</v>
      </c>
      <c r="H120" s="20">
        <v>5.4731754150864322</v>
      </c>
      <c r="I120" s="20">
        <v>9.6298149671046307</v>
      </c>
      <c r="J120" s="20">
        <v>15.102990382191063</v>
      </c>
      <c r="K120" s="73">
        <v>1.2452656352705491</v>
      </c>
      <c r="L120" s="73">
        <v>0.68848510290371612</v>
      </c>
      <c r="M120" s="80">
        <v>6.0216057992665606</v>
      </c>
      <c r="N120" s="80">
        <v>9.6774758034636434</v>
      </c>
      <c r="O120" s="80">
        <v>15.699081602730203</v>
      </c>
      <c r="P120" s="20">
        <f t="shared" si="7"/>
        <v>0.99329448436526524</v>
      </c>
      <c r="Q120" s="20">
        <f t="shared" si="8"/>
        <v>1.0315681145121833</v>
      </c>
      <c r="R120" s="20">
        <f t="shared" si="9"/>
        <v>-8.3501481867047644E-3</v>
      </c>
      <c r="S120" s="20">
        <f t="shared" si="10"/>
        <v>3.9310688172307096E-2</v>
      </c>
      <c r="T120" s="20">
        <f t="shared" si="11"/>
        <v>0.54843038418012835</v>
      </c>
      <c r="U120" s="20">
        <f t="shared" si="12"/>
        <v>4.7660836359012748E-2</v>
      </c>
      <c r="V120" s="20">
        <f t="shared" si="13"/>
        <v>0.59609122053914021</v>
      </c>
    </row>
    <row r="121" spans="1:22" x14ac:dyDescent="0.3">
      <c r="A121" s="58">
        <v>243</v>
      </c>
      <c r="B121" s="58" t="s">
        <v>7</v>
      </c>
      <c r="C121" s="67">
        <v>3</v>
      </c>
      <c r="D121" s="9">
        <v>25</v>
      </c>
      <c r="E121" s="21" t="s">
        <v>14</v>
      </c>
      <c r="F121" s="1" t="s">
        <v>146</v>
      </c>
      <c r="G121" s="77" t="s">
        <v>28</v>
      </c>
      <c r="H121" s="20">
        <v>6.7890950616791885</v>
      </c>
      <c r="I121" s="20">
        <v>8.9723272982624316</v>
      </c>
      <c r="J121" s="20">
        <v>15.761422359941619</v>
      </c>
      <c r="K121" s="73">
        <v>1.6655848190927416</v>
      </c>
      <c r="L121" s="73">
        <v>0.90747102986427675</v>
      </c>
      <c r="M121" s="80">
        <v>6.6294572132609968</v>
      </c>
      <c r="N121" s="80">
        <v>7.9965365130134174</v>
      </c>
      <c r="O121" s="80">
        <v>14.625993726274414</v>
      </c>
      <c r="P121" s="20">
        <f t="shared" si="7"/>
        <v>0.44899135299121912</v>
      </c>
      <c r="Q121" s="20">
        <f t="shared" si="8"/>
        <v>-0.13686340148507042</v>
      </c>
      <c r="R121" s="20">
        <f t="shared" si="9"/>
        <v>-0.91775163764665724</v>
      </c>
      <c r="S121" s="20">
        <f t="shared" si="10"/>
        <v>-1.8935424228956723</v>
      </c>
      <c r="T121" s="20">
        <f t="shared" si="11"/>
        <v>-0.15963784841819173</v>
      </c>
      <c r="U121" s="20">
        <f t="shared" si="12"/>
        <v>-0.97579078524901419</v>
      </c>
      <c r="V121" s="20">
        <f t="shared" si="13"/>
        <v>-1.135428633667205</v>
      </c>
    </row>
    <row r="122" spans="1:22" x14ac:dyDescent="0.3">
      <c r="A122" s="58">
        <v>245</v>
      </c>
      <c r="B122" s="58" t="s">
        <v>7</v>
      </c>
      <c r="C122" s="67">
        <v>4</v>
      </c>
      <c r="D122" s="9">
        <v>27</v>
      </c>
      <c r="E122" s="21" t="s">
        <v>14</v>
      </c>
      <c r="F122" s="1" t="s">
        <v>146</v>
      </c>
      <c r="G122" s="77" t="s">
        <v>36</v>
      </c>
      <c r="H122" s="20">
        <v>6.3636084212752628</v>
      </c>
      <c r="I122" s="20">
        <v>8.3016717500057027</v>
      </c>
      <c r="J122" s="20">
        <v>14.665280171280966</v>
      </c>
      <c r="K122" s="73">
        <v>1.6767933306613334</v>
      </c>
      <c r="L122" s="73">
        <v>0.89492124324814448</v>
      </c>
      <c r="M122" s="80">
        <v>7.9142737144220012</v>
      </c>
      <c r="N122" s="80">
        <v>8.805690963834703</v>
      </c>
      <c r="O122" s="80">
        <v>16.719964678256705</v>
      </c>
      <c r="P122" s="20">
        <f t="shared" si="7"/>
        <v>1.4584901380961091</v>
      </c>
      <c r="Q122" s="20">
        <f t="shared" si="8"/>
        <v>1.7590753113626405</v>
      </c>
      <c r="R122" s="20">
        <f t="shared" si="9"/>
        <v>0.76879320573354981</v>
      </c>
      <c r="S122" s="20">
        <f t="shared" si="10"/>
        <v>1.2728124195625519</v>
      </c>
      <c r="T122" s="20">
        <f t="shared" si="11"/>
        <v>1.5506652931467384</v>
      </c>
      <c r="U122" s="20">
        <f t="shared" si="12"/>
        <v>0.50401921382900028</v>
      </c>
      <c r="V122" s="20">
        <f t="shared" si="13"/>
        <v>2.0546845069757396</v>
      </c>
    </row>
    <row r="123" spans="1:22" x14ac:dyDescent="0.3">
      <c r="A123" s="58">
        <v>247</v>
      </c>
      <c r="B123" s="58" t="s">
        <v>7</v>
      </c>
      <c r="C123" s="67">
        <v>5</v>
      </c>
      <c r="D123" s="9">
        <v>29</v>
      </c>
      <c r="E123" s="21" t="s">
        <v>14</v>
      </c>
      <c r="F123" s="1" t="s">
        <v>146</v>
      </c>
      <c r="G123" s="77" t="s">
        <v>33</v>
      </c>
      <c r="H123" s="20">
        <v>5.5839093361188636</v>
      </c>
      <c r="I123" s="20">
        <v>10.171761238347383</v>
      </c>
      <c r="J123" s="20">
        <v>15.755670574466247</v>
      </c>
      <c r="K123" s="73">
        <v>1.6655848190927416</v>
      </c>
      <c r="L123" s="73">
        <v>0.90552203607024462</v>
      </c>
      <c r="M123" s="80">
        <v>6.6859959361843027</v>
      </c>
      <c r="N123" s="80">
        <v>7.3299542026209368</v>
      </c>
      <c r="O123" s="80">
        <v>14.015950138805239</v>
      </c>
      <c r="P123" s="20">
        <f t="shared" si="7"/>
        <v>1.2053475830965157</v>
      </c>
      <c r="Q123" s="20">
        <f t="shared" si="8"/>
        <v>-0.50084414196639848</v>
      </c>
      <c r="R123" s="20">
        <f t="shared" si="9"/>
        <v>0.34202381704294194</v>
      </c>
      <c r="S123" s="20">
        <f t="shared" si="10"/>
        <v>-2.4997832186835058</v>
      </c>
      <c r="T123" s="20">
        <f t="shared" si="11"/>
        <v>1.102086600065439</v>
      </c>
      <c r="U123" s="20">
        <f t="shared" si="12"/>
        <v>-2.841807035726446</v>
      </c>
      <c r="V123" s="20">
        <f t="shared" si="13"/>
        <v>-1.7397204356610079</v>
      </c>
    </row>
    <row r="124" spans="1:22" x14ac:dyDescent="0.3">
      <c r="A124" s="58">
        <v>249</v>
      </c>
      <c r="B124" s="58" t="s">
        <v>5</v>
      </c>
      <c r="C124" s="67">
        <v>1</v>
      </c>
      <c r="D124" s="9">
        <v>9</v>
      </c>
      <c r="E124" s="21" t="s">
        <v>15</v>
      </c>
      <c r="F124" s="1" t="s">
        <v>149</v>
      </c>
      <c r="G124" s="77" t="s">
        <v>36</v>
      </c>
      <c r="H124" s="20">
        <v>6.5027771300024861</v>
      </c>
      <c r="I124" s="20">
        <v>13.856914313335047</v>
      </c>
      <c r="J124" s="20">
        <v>20.359691443337532</v>
      </c>
      <c r="K124" s="73">
        <v>1.7586154651120536</v>
      </c>
      <c r="L124" s="73">
        <v>0.98928888515333624</v>
      </c>
      <c r="M124" s="80">
        <v>7.2240753700632414</v>
      </c>
      <c r="N124" s="80">
        <v>13.035185295400799</v>
      </c>
      <c r="O124" s="80">
        <v>20.259260665464041</v>
      </c>
      <c r="P124" s="20">
        <f t="shared" si="7"/>
        <v>0.97268968637501318</v>
      </c>
      <c r="Q124" s="20">
        <f t="shared" si="8"/>
        <v>0.50543062136850347</v>
      </c>
      <c r="R124" s="20">
        <f t="shared" si="9"/>
        <v>-4.8028339897961736E-2</v>
      </c>
      <c r="S124" s="20">
        <f t="shared" si="10"/>
        <v>-0.86975735783220998</v>
      </c>
      <c r="T124" s="20">
        <f t="shared" si="11"/>
        <v>0.72129824006075527</v>
      </c>
      <c r="U124" s="20">
        <f t="shared" si="12"/>
        <v>-0.82172901793424735</v>
      </c>
      <c r="V124" s="20">
        <f t="shared" si="13"/>
        <v>-0.10043077787349119</v>
      </c>
    </row>
    <row r="125" spans="1:22" x14ac:dyDescent="0.3">
      <c r="A125" s="58">
        <v>251</v>
      </c>
      <c r="B125" s="58" t="s">
        <v>5</v>
      </c>
      <c r="C125" s="67">
        <v>3</v>
      </c>
      <c r="D125" s="9">
        <v>11</v>
      </c>
      <c r="E125" s="21" t="s">
        <v>15</v>
      </c>
      <c r="F125" s="1" t="s">
        <v>148</v>
      </c>
      <c r="G125" s="77" t="s">
        <v>78</v>
      </c>
      <c r="H125" s="20">
        <v>3.9836904113789005</v>
      </c>
      <c r="I125" s="20">
        <v>2.7813668973684114</v>
      </c>
      <c r="J125" s="20">
        <v>6.7650573087473118</v>
      </c>
      <c r="K125" s="73">
        <v>1.605058856622346</v>
      </c>
      <c r="L125" s="73">
        <v>0.52951550506429146</v>
      </c>
      <c r="M125" s="80">
        <v>4.8237921018142256</v>
      </c>
      <c r="N125" s="80">
        <v>5.8741978761219595</v>
      </c>
      <c r="O125" s="80">
        <v>10.697989977936185</v>
      </c>
      <c r="P125" s="20">
        <f t="shared" si="7"/>
        <v>0.85331275538506535</v>
      </c>
      <c r="Q125" s="20">
        <f t="shared" si="8"/>
        <v>2.7802395880010606</v>
      </c>
      <c r="R125" s="20">
        <f t="shared" si="9"/>
        <v>-0.2354416611227288</v>
      </c>
      <c r="S125" s="20">
        <f t="shared" si="10"/>
        <v>2.857389317630818</v>
      </c>
      <c r="T125" s="20">
        <f t="shared" si="11"/>
        <v>0.84010169043532512</v>
      </c>
      <c r="U125" s="20">
        <f t="shared" si="12"/>
        <v>3.0928309787535482</v>
      </c>
      <c r="V125" s="20">
        <f t="shared" si="13"/>
        <v>3.9329326691888733</v>
      </c>
    </row>
    <row r="126" spans="1:22" x14ac:dyDescent="0.3">
      <c r="A126" s="58">
        <v>253</v>
      </c>
      <c r="B126" s="58" t="s">
        <v>5</v>
      </c>
      <c r="C126" s="67">
        <v>4</v>
      </c>
      <c r="D126" s="9">
        <v>13</v>
      </c>
      <c r="E126" s="21" t="s">
        <v>15</v>
      </c>
      <c r="F126" s="1" t="s">
        <v>148</v>
      </c>
      <c r="G126" s="77" t="s">
        <v>33</v>
      </c>
      <c r="H126" s="20">
        <v>4.6518867003476467</v>
      </c>
      <c r="I126" s="20">
        <v>5.1606467826238811</v>
      </c>
      <c r="J126" s="20">
        <v>9.8125334829715278</v>
      </c>
      <c r="K126" s="73">
        <v>1.2940226605939233</v>
      </c>
      <c r="L126" s="73">
        <v>0.7313487372047246</v>
      </c>
      <c r="M126" s="80">
        <v>4.5010514618119144</v>
      </c>
      <c r="N126" s="80">
        <v>8.7436136095551049</v>
      </c>
      <c r="O126" s="80">
        <v>13.24466507136702</v>
      </c>
      <c r="P126" s="20">
        <f t="shared" si="7"/>
        <v>0.44861154008118481</v>
      </c>
      <c r="Q126" s="20">
        <f t="shared" si="8"/>
        <v>3.2174709550212093</v>
      </c>
      <c r="R126" s="20">
        <f t="shared" si="9"/>
        <v>-0.71350916192493141</v>
      </c>
      <c r="S126" s="20">
        <f t="shared" si="10"/>
        <v>2.8694576650062942</v>
      </c>
      <c r="T126" s="20">
        <f t="shared" si="11"/>
        <v>-0.15083523853573233</v>
      </c>
      <c r="U126" s="20">
        <f t="shared" si="12"/>
        <v>3.5829668269312238</v>
      </c>
      <c r="V126" s="20">
        <f t="shared" si="13"/>
        <v>3.4321315883954924</v>
      </c>
    </row>
    <row r="127" spans="1:22" x14ac:dyDescent="0.3">
      <c r="A127" s="58">
        <v>255</v>
      </c>
      <c r="B127" s="58" t="s">
        <v>5</v>
      </c>
      <c r="C127" s="67">
        <v>6</v>
      </c>
      <c r="D127" s="9">
        <v>15</v>
      </c>
      <c r="E127" s="21" t="s">
        <v>15</v>
      </c>
      <c r="F127" s="1" t="s">
        <v>146</v>
      </c>
      <c r="G127" s="77" t="s">
        <v>28</v>
      </c>
      <c r="H127" s="20">
        <v>5.5854031129917336</v>
      </c>
      <c r="I127" s="20">
        <v>7.2768960370341409</v>
      </c>
      <c r="J127" s="20">
        <v>12.862299150025875</v>
      </c>
      <c r="K127" s="73">
        <v>1.5882460892694583</v>
      </c>
      <c r="L127" s="73">
        <v>0.86221670109821813</v>
      </c>
      <c r="M127" s="80">
        <v>7.1315512310946474</v>
      </c>
      <c r="N127" s="80">
        <v>9.9153182520649175</v>
      </c>
      <c r="O127" s="80">
        <v>17.046869483159565</v>
      </c>
      <c r="P127" s="20">
        <f t="shared" si="7"/>
        <v>1.5163675424561578</v>
      </c>
      <c r="Q127" s="20">
        <f t="shared" si="8"/>
        <v>3.1775850533044703</v>
      </c>
      <c r="R127" s="20">
        <f t="shared" si="9"/>
        <v>0.82011872993167323</v>
      </c>
      <c r="S127" s="20">
        <f t="shared" si="10"/>
        <v>3.4585409449624489</v>
      </c>
      <c r="T127" s="20">
        <f t="shared" si="11"/>
        <v>1.5461481181029137</v>
      </c>
      <c r="U127" s="20">
        <f t="shared" si="12"/>
        <v>2.6384222150307766</v>
      </c>
      <c r="V127" s="20">
        <f t="shared" si="13"/>
        <v>4.1845703331336903</v>
      </c>
    </row>
    <row r="128" spans="1:22" x14ac:dyDescent="0.3">
      <c r="A128" s="58">
        <v>257</v>
      </c>
      <c r="B128" s="58" t="s">
        <v>6</v>
      </c>
      <c r="C128" s="67">
        <v>1</v>
      </c>
      <c r="D128" s="9">
        <v>17</v>
      </c>
      <c r="E128" s="21" t="s">
        <v>15</v>
      </c>
      <c r="F128" s="1" t="s">
        <v>146</v>
      </c>
      <c r="G128" s="77" t="s">
        <v>33</v>
      </c>
      <c r="H128" s="20">
        <v>5.7786263482866271</v>
      </c>
      <c r="I128" s="20">
        <v>7.6460372924364588</v>
      </c>
      <c r="J128" s="20">
        <v>13.424663640723086</v>
      </c>
      <c r="K128" s="73">
        <v>1.6734307771907559</v>
      </c>
      <c r="L128" s="73">
        <v>0.8478769482867109</v>
      </c>
      <c r="M128" s="80">
        <v>6.0689329785568997</v>
      </c>
      <c r="N128" s="80">
        <v>5.0068159674655188</v>
      </c>
      <c r="O128" s="80">
        <v>11.075748946022419</v>
      </c>
      <c r="P128" s="20">
        <f t="shared" si="7"/>
        <v>0.68014978215453292</v>
      </c>
      <c r="Q128" s="20">
        <f t="shared" si="8"/>
        <v>-0.89698227549860099</v>
      </c>
      <c r="R128" s="20">
        <f t="shared" si="9"/>
        <v>-0.53524719863377257</v>
      </c>
      <c r="S128" s="20">
        <f t="shared" si="10"/>
        <v>-3.1744685236047125</v>
      </c>
      <c r="T128" s="20">
        <f t="shared" si="11"/>
        <v>0.29030663027027259</v>
      </c>
      <c r="U128" s="20">
        <f t="shared" si="12"/>
        <v>-2.63922132497094</v>
      </c>
      <c r="V128" s="20">
        <f t="shared" si="13"/>
        <v>-2.3489146947006674</v>
      </c>
    </row>
    <row r="129" spans="1:22" x14ac:dyDescent="0.3">
      <c r="A129" s="58">
        <v>259</v>
      </c>
      <c r="B129" s="58" t="s">
        <v>6</v>
      </c>
      <c r="C129" s="67">
        <v>3</v>
      </c>
      <c r="D129" s="9">
        <v>19</v>
      </c>
      <c r="E129" s="21" t="s">
        <v>15</v>
      </c>
      <c r="F129" s="1" t="s">
        <v>146</v>
      </c>
      <c r="G129" s="77" t="s">
        <v>78</v>
      </c>
      <c r="H129" s="20">
        <v>5.4761196428141679</v>
      </c>
      <c r="I129" s="20">
        <v>8.8644177201539591</v>
      </c>
      <c r="J129" s="20">
        <v>14.340537362968128</v>
      </c>
      <c r="K129" s="73">
        <v>1.5663894917107042</v>
      </c>
      <c r="L129" s="73">
        <v>0.92212609360408881</v>
      </c>
      <c r="M129" s="80">
        <v>6.2198093004985813</v>
      </c>
      <c r="N129" s="80">
        <v>5.9395454261788876</v>
      </c>
      <c r="O129" s="80">
        <v>12.159354726677469</v>
      </c>
      <c r="P129" s="20">
        <f t="shared" si="7"/>
        <v>1.0634747999165977</v>
      </c>
      <c r="Q129" s="20">
        <f t="shared" si="8"/>
        <v>-0.80379531996956521</v>
      </c>
      <c r="R129" s="20">
        <f t="shared" si="9"/>
        <v>9.9426259577797715E-2</v>
      </c>
      <c r="S129" s="20">
        <f t="shared" si="10"/>
        <v>-2.8254460343972756</v>
      </c>
      <c r="T129" s="20">
        <f t="shared" si="11"/>
        <v>0.74368965768441342</v>
      </c>
      <c r="U129" s="20">
        <f t="shared" si="12"/>
        <v>-2.9248722939750715</v>
      </c>
      <c r="V129" s="20">
        <f t="shared" si="13"/>
        <v>-2.181182636290659</v>
      </c>
    </row>
    <row r="130" spans="1:22" x14ac:dyDescent="0.3">
      <c r="A130" s="58">
        <v>261</v>
      </c>
      <c r="B130" s="58" t="s">
        <v>6</v>
      </c>
      <c r="C130" s="67">
        <v>5</v>
      </c>
      <c r="D130" s="9">
        <v>21</v>
      </c>
      <c r="E130" s="21" t="s">
        <v>15</v>
      </c>
      <c r="F130" s="1" t="s">
        <v>148</v>
      </c>
      <c r="G130" s="77" t="s">
        <v>28</v>
      </c>
      <c r="H130" s="20">
        <v>6.0743526960899406</v>
      </c>
      <c r="I130" s="20">
        <v>8.3834284890232258</v>
      </c>
      <c r="J130" s="20">
        <v>14.457781185113166</v>
      </c>
      <c r="K130" s="73">
        <v>1.6846392887593478</v>
      </c>
      <c r="L130" s="73">
        <v>0.90852907513986736</v>
      </c>
      <c r="M130" s="80">
        <v>7.1132999268764934</v>
      </c>
      <c r="N130" s="80">
        <v>7.6687734604731617</v>
      </c>
      <c r="O130" s="80">
        <v>14.782073387349655</v>
      </c>
      <c r="P130" s="20">
        <f t="shared" si="7"/>
        <v>1.1560197597912125</v>
      </c>
      <c r="Q130" s="20">
        <f t="shared" si="8"/>
        <v>0.731801333141332</v>
      </c>
      <c r="R130" s="20">
        <f t="shared" si="9"/>
        <v>0.26283701716707242</v>
      </c>
      <c r="S130" s="20">
        <f t="shared" si="10"/>
        <v>-0.45181801138298994</v>
      </c>
      <c r="T130" s="20">
        <f t="shared" si="11"/>
        <v>1.0389472307865528</v>
      </c>
      <c r="U130" s="20">
        <f t="shared" si="12"/>
        <v>-0.71465502855006413</v>
      </c>
      <c r="V130" s="20">
        <f t="shared" si="13"/>
        <v>0.32429220223648869</v>
      </c>
    </row>
    <row r="131" spans="1:22" x14ac:dyDescent="0.3">
      <c r="A131" s="58">
        <v>263</v>
      </c>
      <c r="B131" s="58" t="s">
        <v>6</v>
      </c>
      <c r="C131" s="67">
        <v>6</v>
      </c>
      <c r="D131" s="9">
        <v>23</v>
      </c>
      <c r="E131" s="21" t="s">
        <v>15</v>
      </c>
      <c r="F131" s="1" t="s">
        <v>146</v>
      </c>
      <c r="G131" s="77" t="s">
        <v>34</v>
      </c>
      <c r="H131" s="20">
        <v>5.645671096741971</v>
      </c>
      <c r="I131" s="20">
        <v>9.5147811056124993</v>
      </c>
      <c r="J131" s="20">
        <v>15.16045220235447</v>
      </c>
      <c r="K131" s="73">
        <v>1.4044264995445528</v>
      </c>
      <c r="L131" s="73">
        <v>0.72374397984355576</v>
      </c>
      <c r="M131" s="80">
        <v>5.7233742312271332</v>
      </c>
      <c r="N131" s="80">
        <v>6.4406573354237828</v>
      </c>
      <c r="O131" s="80">
        <v>12.164031566650916</v>
      </c>
      <c r="P131" s="20">
        <f t="shared" ref="P131:P184" si="14">((L131+(M131-H131))/K131)</f>
        <v>0.57065792662600889</v>
      </c>
      <c r="Q131" s="20">
        <f t="shared" ref="Q131:Q184" si="15">((L131+(O131-J131))/K131)</f>
        <v>-1.6182239914990311</v>
      </c>
      <c r="R131" s="20">
        <f t="shared" ref="R131:R184" si="16">M131-(H131+K131-L131)</f>
        <v>-0.60297938521583472</v>
      </c>
      <c r="S131" s="20">
        <f t="shared" ref="S131:S184" si="17">O131-(J131+K131-L131)</f>
        <v>-3.6771031554045503</v>
      </c>
      <c r="T131" s="20">
        <f t="shared" ref="T131:T184" si="18">M131-H131</f>
        <v>7.7703134485162195E-2</v>
      </c>
      <c r="U131" s="20">
        <f t="shared" ref="U131:U184" si="19">N131-I131</f>
        <v>-3.0741237701887165</v>
      </c>
      <c r="V131" s="20">
        <f t="shared" ref="V131:V184" si="20">O131-J131</f>
        <v>-2.9964206357035543</v>
      </c>
    </row>
    <row r="132" spans="1:22" x14ac:dyDescent="0.3">
      <c r="A132" s="58">
        <v>265</v>
      </c>
      <c r="B132" s="58" t="s">
        <v>7</v>
      </c>
      <c r="C132" s="67">
        <v>2</v>
      </c>
      <c r="D132" s="9">
        <v>25</v>
      </c>
      <c r="E132" s="21" t="s">
        <v>15</v>
      </c>
      <c r="F132" s="1" t="s">
        <v>146</v>
      </c>
      <c r="G132" s="77" t="s">
        <v>37</v>
      </c>
      <c r="H132" s="20">
        <v>7.2919337030839007</v>
      </c>
      <c r="I132" s="20">
        <v>9.5009613460948881</v>
      </c>
      <c r="J132" s="20">
        <v>16.792895049178789</v>
      </c>
      <c r="K132" s="73">
        <v>1.2732869141920284</v>
      </c>
      <c r="L132" s="73">
        <v>0.92063269233070866</v>
      </c>
      <c r="M132" s="80">
        <v>8.1184595819008898</v>
      </c>
      <c r="N132" s="80">
        <v>10.722654675948867</v>
      </c>
      <c r="O132" s="80">
        <v>18.841114257849757</v>
      </c>
      <c r="P132" s="20">
        <f t="shared" si="14"/>
        <v>1.3721640831095538</v>
      </c>
      <c r="Q132" s="20">
        <f t="shared" si="15"/>
        <v>2.3316440842287136</v>
      </c>
      <c r="R132" s="20">
        <f t="shared" si="16"/>
        <v>0.47387165695566846</v>
      </c>
      <c r="S132" s="20">
        <f t="shared" si="17"/>
        <v>1.6955649868096501</v>
      </c>
      <c r="T132" s="20">
        <f t="shared" si="18"/>
        <v>0.82652587881698913</v>
      </c>
      <c r="U132" s="20">
        <f t="shared" si="19"/>
        <v>1.2216933298539789</v>
      </c>
      <c r="V132" s="20">
        <f t="shared" si="20"/>
        <v>2.0482192086709681</v>
      </c>
    </row>
    <row r="133" spans="1:22" x14ac:dyDescent="0.3">
      <c r="A133" s="58">
        <v>267</v>
      </c>
      <c r="B133" s="58" t="s">
        <v>7</v>
      </c>
      <c r="C133" s="67">
        <v>3</v>
      </c>
      <c r="D133" s="9">
        <v>27</v>
      </c>
      <c r="E133" s="21" t="s">
        <v>15</v>
      </c>
      <c r="F133" s="1" t="s">
        <v>146</v>
      </c>
      <c r="G133" s="77" t="s">
        <v>28</v>
      </c>
      <c r="H133" s="20">
        <v>6.830585318995313</v>
      </c>
      <c r="I133" s="20">
        <v>11.429741686077739</v>
      </c>
      <c r="J133" s="20">
        <v>18.260327005073052</v>
      </c>
      <c r="K133" s="73">
        <v>1.6655848190927416</v>
      </c>
      <c r="L133" s="73">
        <v>1.0163979040699682</v>
      </c>
      <c r="M133" s="80">
        <v>7.2106623192498445</v>
      </c>
      <c r="N133" s="80">
        <v>9.5493805373952405</v>
      </c>
      <c r="O133" s="80">
        <v>16.760042856645086</v>
      </c>
      <c r="P133" s="20">
        <f t="shared" si="14"/>
        <v>0.83842917413546769</v>
      </c>
      <c r="Q133" s="20">
        <f t="shared" si="15"/>
        <v>-0.29052032584061044</v>
      </c>
      <c r="R133" s="20">
        <f t="shared" si="16"/>
        <v>-0.26910991476824098</v>
      </c>
      <c r="S133" s="20">
        <f t="shared" si="17"/>
        <v>-2.1494710634507399</v>
      </c>
      <c r="T133" s="20">
        <f t="shared" si="18"/>
        <v>0.38007700025453151</v>
      </c>
      <c r="U133" s="20">
        <f t="shared" si="19"/>
        <v>-1.880361148682498</v>
      </c>
      <c r="V133" s="20">
        <f t="shared" si="20"/>
        <v>-1.5002841484279656</v>
      </c>
    </row>
    <row r="134" spans="1:22" x14ac:dyDescent="0.3">
      <c r="A134" s="58">
        <v>269</v>
      </c>
      <c r="B134" s="58" t="s">
        <v>7</v>
      </c>
      <c r="C134" s="67">
        <v>4</v>
      </c>
      <c r="D134" s="9">
        <v>29</v>
      </c>
      <c r="E134" s="21" t="s">
        <v>15</v>
      </c>
      <c r="F134" s="1" t="s">
        <v>149</v>
      </c>
      <c r="G134" s="77" t="s">
        <v>36</v>
      </c>
      <c r="H134" s="20">
        <v>7.0111213231771954</v>
      </c>
      <c r="I134" s="20">
        <v>10.592048277441695</v>
      </c>
      <c r="J134" s="20">
        <v>17.603169600618891</v>
      </c>
      <c r="K134" s="73">
        <v>1.5142699129167523</v>
      </c>
      <c r="L134" s="73">
        <v>0.71170138223891188</v>
      </c>
      <c r="M134" s="80">
        <v>7.7959280654274901</v>
      </c>
      <c r="N134" s="80">
        <v>13.093210325845209</v>
      </c>
      <c r="O134" s="80">
        <v>20.889138391272699</v>
      </c>
      <c r="P134" s="20">
        <f t="shared" si="14"/>
        <v>0.98827039467928579</v>
      </c>
      <c r="Q134" s="20">
        <f t="shared" si="15"/>
        <v>2.6399984169219199</v>
      </c>
      <c r="R134" s="20">
        <f t="shared" si="16"/>
        <v>-1.7761788427544722E-2</v>
      </c>
      <c r="S134" s="20">
        <f t="shared" si="17"/>
        <v>2.4834002599759657</v>
      </c>
      <c r="T134" s="20">
        <f t="shared" si="18"/>
        <v>0.78480674225029468</v>
      </c>
      <c r="U134" s="20">
        <f t="shared" si="19"/>
        <v>2.5011620484035149</v>
      </c>
      <c r="V134" s="20">
        <f t="shared" si="20"/>
        <v>3.2859687906538078</v>
      </c>
    </row>
    <row r="135" spans="1:22" x14ac:dyDescent="0.3">
      <c r="A135" s="58">
        <v>271</v>
      </c>
      <c r="B135" s="58" t="s">
        <v>7</v>
      </c>
      <c r="C135" s="67">
        <v>6</v>
      </c>
      <c r="D135" s="9">
        <v>31</v>
      </c>
      <c r="E135" s="21" t="s">
        <v>15</v>
      </c>
      <c r="F135" s="1" t="s">
        <v>146</v>
      </c>
      <c r="G135" s="77" t="s">
        <v>34</v>
      </c>
      <c r="H135" s="20">
        <v>6.1116177109231273</v>
      </c>
      <c r="I135" s="20">
        <v>8.7303382789370243</v>
      </c>
      <c r="J135" s="20">
        <v>14.841955989860152</v>
      </c>
      <c r="K135" s="73">
        <v>1.2732869141920284</v>
      </c>
      <c r="L135" s="73">
        <v>0.66072833343348536</v>
      </c>
      <c r="M135" s="80">
        <v>6.2223687917964332</v>
      </c>
      <c r="N135" s="80">
        <v>9.2340014718038717</v>
      </c>
      <c r="O135" s="80">
        <v>15.456370263600306</v>
      </c>
      <c r="P135" s="20">
        <f t="shared" si="14"/>
        <v>0.60589597341172552</v>
      </c>
      <c r="Q135" s="20">
        <f t="shared" si="15"/>
        <v>1.0014574036385104</v>
      </c>
      <c r="R135" s="20">
        <f t="shared" si="16"/>
        <v>-0.50180749988523754</v>
      </c>
      <c r="S135" s="20">
        <f t="shared" si="17"/>
        <v>1.8556929816107015E-3</v>
      </c>
      <c r="T135" s="20">
        <f t="shared" si="18"/>
        <v>0.11075108087330587</v>
      </c>
      <c r="U135" s="20">
        <f t="shared" si="19"/>
        <v>0.50366319286684735</v>
      </c>
      <c r="V135" s="20">
        <f t="shared" si="20"/>
        <v>0.61441427374015412</v>
      </c>
    </row>
    <row r="136" spans="1:22" x14ac:dyDescent="0.3">
      <c r="A136" s="58">
        <v>273</v>
      </c>
      <c r="B136" s="58" t="s">
        <v>5</v>
      </c>
      <c r="C136" s="67">
        <v>2</v>
      </c>
      <c r="D136" s="9">
        <v>10</v>
      </c>
      <c r="E136" s="21" t="s">
        <v>16</v>
      </c>
      <c r="F136" s="1" t="s">
        <v>149</v>
      </c>
      <c r="G136" s="77" t="s">
        <v>37</v>
      </c>
      <c r="H136" s="20">
        <v>5.1975432178787369</v>
      </c>
      <c r="I136" s="20">
        <v>5.1423810135014048</v>
      </c>
      <c r="J136" s="20">
        <v>10.339924231380142</v>
      </c>
      <c r="K136" s="73">
        <v>1.2514303166332745</v>
      </c>
      <c r="L136" s="73">
        <v>0.76031526076969191</v>
      </c>
      <c r="M136" s="80">
        <v>6.4632127684614771</v>
      </c>
      <c r="N136" s="80">
        <v>11.208478721672233</v>
      </c>
      <c r="O136" s="80">
        <v>17.671691490133711</v>
      </c>
      <c r="P136" s="20">
        <f t="shared" si="14"/>
        <v>1.6189353769236974</v>
      </c>
      <c r="Q136" s="20">
        <f t="shared" si="15"/>
        <v>6.4662669682586937</v>
      </c>
      <c r="R136" s="20">
        <f t="shared" si="16"/>
        <v>0.77455449471915738</v>
      </c>
      <c r="S136" s="20">
        <f t="shared" si="17"/>
        <v>6.8406522028899861</v>
      </c>
      <c r="T136" s="20">
        <f t="shared" si="18"/>
        <v>1.2656695505827402</v>
      </c>
      <c r="U136" s="20">
        <f t="shared" si="19"/>
        <v>6.0660977081708278</v>
      </c>
      <c r="V136" s="20">
        <f t="shared" si="20"/>
        <v>7.3317672587535689</v>
      </c>
    </row>
    <row r="137" spans="1:22" x14ac:dyDescent="0.3">
      <c r="A137" s="58">
        <v>275</v>
      </c>
      <c r="B137" s="58" t="s">
        <v>5</v>
      </c>
      <c r="C137" s="67">
        <v>3</v>
      </c>
      <c r="D137" s="9">
        <v>12</v>
      </c>
      <c r="E137" s="21" t="s">
        <v>16</v>
      </c>
      <c r="F137" s="1" t="s">
        <v>146</v>
      </c>
      <c r="G137" s="77" t="s">
        <v>78</v>
      </c>
      <c r="H137" s="20">
        <v>6.0037990216659738</v>
      </c>
      <c r="I137" s="20">
        <v>5.6580507877460287</v>
      </c>
      <c r="J137" s="20">
        <v>11.661849809412002</v>
      </c>
      <c r="K137" s="73">
        <v>1.605058856622346</v>
      </c>
      <c r="L137" s="73">
        <v>1.0968646649857356</v>
      </c>
      <c r="M137" s="80">
        <v>7.6899490374780894</v>
      </c>
      <c r="N137" s="80">
        <v>9.2153040647516029</v>
      </c>
      <c r="O137" s="80">
        <v>16.905253102229693</v>
      </c>
      <c r="P137" s="20">
        <f t="shared" si="14"/>
        <v>1.733901949648359</v>
      </c>
      <c r="Q137" s="20">
        <f t="shared" si="15"/>
        <v>3.950177858988773</v>
      </c>
      <c r="R137" s="20">
        <f t="shared" si="16"/>
        <v>1.1779558241755055</v>
      </c>
      <c r="S137" s="20">
        <f t="shared" si="17"/>
        <v>4.7352091011810806</v>
      </c>
      <c r="T137" s="20">
        <f t="shared" si="18"/>
        <v>1.6861500158121157</v>
      </c>
      <c r="U137" s="20">
        <f t="shared" si="19"/>
        <v>3.5572532770055743</v>
      </c>
      <c r="V137" s="20">
        <f t="shared" si="20"/>
        <v>5.2434032928176908</v>
      </c>
    </row>
    <row r="138" spans="1:22" x14ac:dyDescent="0.3">
      <c r="A138" s="58">
        <v>277</v>
      </c>
      <c r="B138" s="58" t="s">
        <v>5</v>
      </c>
      <c r="C138" s="67">
        <v>5</v>
      </c>
      <c r="D138" s="9">
        <v>14</v>
      </c>
      <c r="E138" s="21" t="s">
        <v>16</v>
      </c>
      <c r="F138" s="1" t="s">
        <v>148</v>
      </c>
      <c r="G138" s="77" t="s">
        <v>34</v>
      </c>
      <c r="H138" s="20">
        <v>3.3801283909967492</v>
      </c>
      <c r="I138" s="20">
        <v>4.5008594031681746</v>
      </c>
      <c r="J138" s="20">
        <v>7.8809877941649233</v>
      </c>
      <c r="K138" s="73">
        <v>1.2318154213882391</v>
      </c>
      <c r="L138" s="73">
        <v>0.58661266957032743</v>
      </c>
      <c r="M138" s="80">
        <v>4.231710603938037</v>
      </c>
      <c r="N138" s="80">
        <v>6.6737632339724442</v>
      </c>
      <c r="O138" s="80">
        <v>10.905473837910481</v>
      </c>
      <c r="P138" s="20">
        <f t="shared" si="14"/>
        <v>1.1675408973941803</v>
      </c>
      <c r="Q138" s="20">
        <f t="shared" si="15"/>
        <v>2.9315258200341625</v>
      </c>
      <c r="R138" s="20">
        <f t="shared" si="16"/>
        <v>0.20637946112337691</v>
      </c>
      <c r="S138" s="20">
        <f t="shared" si="17"/>
        <v>2.3792832919276456</v>
      </c>
      <c r="T138" s="20">
        <f t="shared" si="18"/>
        <v>0.85158221294128778</v>
      </c>
      <c r="U138" s="20">
        <f t="shared" si="19"/>
        <v>2.1729038308042696</v>
      </c>
      <c r="V138" s="20">
        <f t="shared" si="20"/>
        <v>3.0244860437455579</v>
      </c>
    </row>
    <row r="139" spans="1:22" x14ac:dyDescent="0.3">
      <c r="A139" s="58">
        <v>279</v>
      </c>
      <c r="B139" s="58" t="s">
        <v>6</v>
      </c>
      <c r="C139" s="67">
        <v>1</v>
      </c>
      <c r="D139" s="9">
        <v>16</v>
      </c>
      <c r="E139" s="21" t="s">
        <v>16</v>
      </c>
      <c r="F139" s="1" t="s">
        <v>146</v>
      </c>
      <c r="G139" s="77" t="s">
        <v>33</v>
      </c>
      <c r="H139" s="20">
        <v>6.2656253496381797</v>
      </c>
      <c r="I139" s="20">
        <v>10.724992716367558</v>
      </c>
      <c r="J139" s="20">
        <v>16.990618066005737</v>
      </c>
      <c r="K139" s="73">
        <v>1.6734307771907559</v>
      </c>
      <c r="L139" s="73">
        <v>0.93842366849537096</v>
      </c>
      <c r="M139" s="80">
        <v>6.254889237622594</v>
      </c>
      <c r="N139" s="80">
        <v>6.9794169738056446</v>
      </c>
      <c r="O139" s="80">
        <v>13.234306211428239</v>
      </c>
      <c r="P139" s="20">
        <f t="shared" si="14"/>
        <v>0.55436267165895281</v>
      </c>
      <c r="Q139" s="20">
        <f t="shared" si="15"/>
        <v>-1.68389886482942</v>
      </c>
      <c r="R139" s="20">
        <f t="shared" si="16"/>
        <v>-0.74574322071097043</v>
      </c>
      <c r="S139" s="20">
        <f t="shared" si="17"/>
        <v>-4.4913189632728834</v>
      </c>
      <c r="T139" s="20">
        <f t="shared" si="18"/>
        <v>-1.0736112015585775E-2</v>
      </c>
      <c r="U139" s="20">
        <f t="shared" si="19"/>
        <v>-3.7455757425619129</v>
      </c>
      <c r="V139" s="20">
        <f t="shared" si="20"/>
        <v>-3.7563118545774987</v>
      </c>
    </row>
    <row r="140" spans="1:22" x14ac:dyDescent="0.3">
      <c r="A140" s="58">
        <v>281</v>
      </c>
      <c r="B140" s="58" t="s">
        <v>6</v>
      </c>
      <c r="C140" s="67">
        <v>3</v>
      </c>
      <c r="D140" s="9">
        <v>18</v>
      </c>
      <c r="E140" s="21" t="s">
        <v>16</v>
      </c>
      <c r="F140" s="1" t="s">
        <v>148</v>
      </c>
      <c r="G140" s="77" t="s">
        <v>78</v>
      </c>
      <c r="H140" s="20">
        <v>5.8963472190598001</v>
      </c>
      <c r="I140" s="20">
        <v>9.2217990175230895</v>
      </c>
      <c r="J140" s="20">
        <v>15.11814623658289</v>
      </c>
      <c r="K140" s="73">
        <v>1.5663894917107042</v>
      </c>
      <c r="L140" s="73">
        <v>0.83726500676716409</v>
      </c>
      <c r="M140" s="80">
        <v>5.8174173981722941</v>
      </c>
      <c r="N140" s="80">
        <v>4.6378324691195161</v>
      </c>
      <c r="O140" s="80">
        <v>10.45524986729181</v>
      </c>
      <c r="P140" s="20">
        <f t="shared" si="14"/>
        <v>0.48412938792857702</v>
      </c>
      <c r="Q140" s="20">
        <f t="shared" si="15"/>
        <v>-2.4423244555514865</v>
      </c>
      <c r="R140" s="20">
        <f t="shared" si="16"/>
        <v>-0.80805430583104609</v>
      </c>
      <c r="S140" s="20">
        <f t="shared" si="17"/>
        <v>-5.3920208542346177</v>
      </c>
      <c r="T140" s="20">
        <f t="shared" si="18"/>
        <v>-7.8929820887505997E-2</v>
      </c>
      <c r="U140" s="20">
        <f t="shared" si="19"/>
        <v>-4.5839665484035734</v>
      </c>
      <c r="V140" s="20">
        <f t="shared" si="20"/>
        <v>-4.6628963692910794</v>
      </c>
    </row>
    <row r="141" spans="1:22" x14ac:dyDescent="0.3">
      <c r="A141" s="58">
        <v>283</v>
      </c>
      <c r="B141" s="58" t="s">
        <v>6</v>
      </c>
      <c r="C141" s="67">
        <v>4</v>
      </c>
      <c r="D141" s="9">
        <v>20</v>
      </c>
      <c r="E141" s="21" t="s">
        <v>16</v>
      </c>
      <c r="F141" s="1" t="s">
        <v>146</v>
      </c>
      <c r="G141" s="77" t="s">
        <v>36</v>
      </c>
      <c r="H141" s="20">
        <v>6.5244170866767428</v>
      </c>
      <c r="I141" s="20">
        <v>9.787218233220031</v>
      </c>
      <c r="J141" s="20">
        <v>16.311635319896773</v>
      </c>
      <c r="K141" s="73">
        <v>1.7294733350337148</v>
      </c>
      <c r="L141" s="73">
        <v>0.86096068418117133</v>
      </c>
      <c r="M141" s="80">
        <v>6.4415471679166849</v>
      </c>
      <c r="N141" s="80">
        <v>5.8190940172234296</v>
      </c>
      <c r="O141" s="80">
        <v>12.260641185140114</v>
      </c>
      <c r="P141" s="20">
        <f t="shared" si="14"/>
        <v>0.44990041167992056</v>
      </c>
      <c r="Q141" s="20">
        <f t="shared" si="15"/>
        <v>-1.8445114972028753</v>
      </c>
      <c r="R141" s="20">
        <f t="shared" si="16"/>
        <v>-0.95138256961260037</v>
      </c>
      <c r="S141" s="20">
        <f t="shared" si="17"/>
        <v>-4.9195067856091992</v>
      </c>
      <c r="T141" s="20">
        <f t="shared" si="18"/>
        <v>-8.2869918760057892E-2</v>
      </c>
      <c r="U141" s="20">
        <f t="shared" si="19"/>
        <v>-3.9681242159966015</v>
      </c>
      <c r="V141" s="20">
        <f t="shared" si="20"/>
        <v>-4.0509941347566585</v>
      </c>
    </row>
    <row r="142" spans="1:22" x14ac:dyDescent="0.3">
      <c r="A142" s="58">
        <v>285</v>
      </c>
      <c r="B142" s="58" t="s">
        <v>6</v>
      </c>
      <c r="C142" s="67">
        <v>5</v>
      </c>
      <c r="D142" s="9">
        <v>22</v>
      </c>
      <c r="E142" s="21" t="s">
        <v>16</v>
      </c>
      <c r="F142" s="1" t="s">
        <v>146</v>
      </c>
      <c r="G142" s="77" t="s">
        <v>28</v>
      </c>
      <c r="H142" s="20">
        <v>5.3880703961060679</v>
      </c>
      <c r="I142" s="20">
        <v>9.5253591789239263</v>
      </c>
      <c r="J142" s="20">
        <v>14.913429575029994</v>
      </c>
      <c r="K142" s="73">
        <v>1.6846392887593478</v>
      </c>
      <c r="L142" s="73">
        <v>0.81194752401920167</v>
      </c>
      <c r="M142" s="82">
        <v>6.1704857263214192</v>
      </c>
      <c r="N142" s="82">
        <v>6.23888794062466</v>
      </c>
      <c r="O142" s="80">
        <v>12.409373666946079</v>
      </c>
      <c r="P142" s="20">
        <f t="shared" si="14"/>
        <v>0.94641200930836733</v>
      </c>
      <c r="Q142" s="20">
        <f t="shared" si="15"/>
        <v>-1.0044336466299952</v>
      </c>
      <c r="R142" s="20">
        <f t="shared" si="16"/>
        <v>-9.0276434524795057E-2</v>
      </c>
      <c r="S142" s="20">
        <f t="shared" si="17"/>
        <v>-3.3767476728240631</v>
      </c>
      <c r="T142" s="20">
        <f t="shared" si="18"/>
        <v>0.78241533021535137</v>
      </c>
      <c r="U142" s="20">
        <f t="shared" si="19"/>
        <v>-3.2864712382992662</v>
      </c>
      <c r="V142" s="20">
        <f t="shared" si="20"/>
        <v>-2.5040559080839149</v>
      </c>
    </row>
    <row r="143" spans="1:22" x14ac:dyDescent="0.3">
      <c r="A143" s="58">
        <v>287</v>
      </c>
      <c r="B143" s="58" t="s">
        <v>7</v>
      </c>
      <c r="C143" s="67">
        <v>1</v>
      </c>
      <c r="D143" s="9">
        <v>24</v>
      </c>
      <c r="E143" s="21" t="s">
        <v>16</v>
      </c>
      <c r="F143" s="1" t="s">
        <v>146</v>
      </c>
      <c r="G143" s="77" t="s">
        <v>78</v>
      </c>
      <c r="H143" s="20">
        <v>7.6992813474656101</v>
      </c>
      <c r="I143" s="20">
        <v>9.7342969314973651</v>
      </c>
      <c r="J143" s="20">
        <v>17.433578278962976</v>
      </c>
      <c r="K143" s="73">
        <v>1.2900996815449162</v>
      </c>
      <c r="L143" s="73">
        <v>0.76689494361962973</v>
      </c>
      <c r="M143" s="80">
        <v>8.3882099457061106</v>
      </c>
      <c r="N143" s="80">
        <v>6.8458550933798143</v>
      </c>
      <c r="O143" s="80">
        <v>15.234065039085925</v>
      </c>
      <c r="P143" s="20">
        <f t="shared" si="14"/>
        <v>1.1284581824845945</v>
      </c>
      <c r="Q143" s="20">
        <f t="shared" si="15"/>
        <v>-1.1104710099159445</v>
      </c>
      <c r="R143" s="20">
        <f t="shared" si="16"/>
        <v>0.16572386031521269</v>
      </c>
      <c r="S143" s="20">
        <f t="shared" si="17"/>
        <v>-2.722717977802338</v>
      </c>
      <c r="T143" s="20">
        <f t="shared" si="18"/>
        <v>0.68892859824050046</v>
      </c>
      <c r="U143" s="20">
        <f t="shared" si="19"/>
        <v>-2.8884418381175507</v>
      </c>
      <c r="V143" s="20">
        <f t="shared" si="20"/>
        <v>-2.1995132398770512</v>
      </c>
    </row>
    <row r="144" spans="1:22" x14ac:dyDescent="0.3">
      <c r="A144" s="58">
        <v>289</v>
      </c>
      <c r="B144" s="58" t="s">
        <v>7</v>
      </c>
      <c r="C144" s="67">
        <v>2</v>
      </c>
      <c r="D144" s="9">
        <v>26</v>
      </c>
      <c r="E144" s="21" t="s">
        <v>16</v>
      </c>
      <c r="F144" s="1" t="s">
        <v>146</v>
      </c>
      <c r="G144" s="77" t="s">
        <v>37</v>
      </c>
      <c r="H144" s="20">
        <v>6.4433887341417906</v>
      </c>
      <c r="I144" s="20">
        <v>10.305560571009558</v>
      </c>
      <c r="J144" s="20">
        <v>16.748949305151349</v>
      </c>
      <c r="K144" s="73">
        <v>1.2732869141920284</v>
      </c>
      <c r="L144" s="73">
        <v>0.90804670755905514</v>
      </c>
      <c r="M144" s="80">
        <v>7.0994911208209066</v>
      </c>
      <c r="N144" s="80">
        <v>4.8834622277909032</v>
      </c>
      <c r="O144" s="80">
        <v>11.98295334861181</v>
      </c>
      <c r="P144" s="20">
        <f t="shared" si="14"/>
        <v>1.2284341233732941</v>
      </c>
      <c r="Q144" s="20">
        <f t="shared" si="15"/>
        <v>-3.0299135300770512</v>
      </c>
      <c r="R144" s="20">
        <f t="shared" si="16"/>
        <v>0.29086218004614306</v>
      </c>
      <c r="S144" s="20">
        <f t="shared" si="17"/>
        <v>-5.1312361631725114</v>
      </c>
      <c r="T144" s="20">
        <f t="shared" si="18"/>
        <v>0.65610238667911602</v>
      </c>
      <c r="U144" s="20">
        <f t="shared" si="19"/>
        <v>-5.4220983432186545</v>
      </c>
      <c r="V144" s="20">
        <f t="shared" si="20"/>
        <v>-4.7659959565395393</v>
      </c>
    </row>
    <row r="145" spans="1:22" x14ac:dyDescent="0.3">
      <c r="A145" s="58">
        <v>291</v>
      </c>
      <c r="B145" s="58" t="s">
        <v>7</v>
      </c>
      <c r="C145" s="67">
        <v>4</v>
      </c>
      <c r="D145" s="9">
        <v>28</v>
      </c>
      <c r="E145" s="21" t="s">
        <v>16</v>
      </c>
      <c r="F145" s="1" t="s">
        <v>146</v>
      </c>
      <c r="G145" s="77" t="s">
        <v>36</v>
      </c>
      <c r="H145" s="20">
        <v>5.9292115659327553</v>
      </c>
      <c r="I145" s="20">
        <v>8.4357685250413486</v>
      </c>
      <c r="J145" s="20">
        <v>14.364980090974104</v>
      </c>
      <c r="K145" s="73">
        <v>1.6767933306613334</v>
      </c>
      <c r="L145" s="73">
        <v>0.68520104766435952</v>
      </c>
      <c r="M145" s="80">
        <v>6.2945827597107931</v>
      </c>
      <c r="N145" s="80">
        <v>4.4593892535677648</v>
      </c>
      <c r="O145" s="80">
        <v>10.753972013278558</v>
      </c>
      <c r="P145" s="20">
        <f t="shared" si="14"/>
        <v>0.62653651003492938</v>
      </c>
      <c r="Q145" s="20">
        <f t="shared" si="15"/>
        <v>-1.7448823158649118</v>
      </c>
      <c r="R145" s="20">
        <f t="shared" si="16"/>
        <v>-0.62622108921893549</v>
      </c>
      <c r="S145" s="20">
        <f t="shared" si="17"/>
        <v>-4.6026003606925201</v>
      </c>
      <c r="T145" s="20">
        <f t="shared" si="18"/>
        <v>0.36537119377803773</v>
      </c>
      <c r="U145" s="20">
        <f t="shared" si="19"/>
        <v>-3.9763792714735837</v>
      </c>
      <c r="V145" s="20">
        <f t="shared" si="20"/>
        <v>-3.611008077695546</v>
      </c>
    </row>
    <row r="146" spans="1:22" x14ac:dyDescent="0.3">
      <c r="A146" s="58">
        <v>293</v>
      </c>
      <c r="B146" s="58" t="s">
        <v>7</v>
      </c>
      <c r="C146" s="67">
        <v>5</v>
      </c>
      <c r="D146" s="9">
        <v>30</v>
      </c>
      <c r="E146" s="21" t="s">
        <v>16</v>
      </c>
      <c r="F146" s="1" t="s">
        <v>146</v>
      </c>
      <c r="G146" s="77" t="s">
        <v>33</v>
      </c>
      <c r="H146" s="20">
        <v>5.9746204574147015</v>
      </c>
      <c r="I146" s="20">
        <v>9.9670499540083579</v>
      </c>
      <c r="J146" s="20">
        <v>15.941670411423059</v>
      </c>
      <c r="K146" s="73">
        <v>1.6655848190927416</v>
      </c>
      <c r="L146" s="73">
        <v>0.79019175054910895</v>
      </c>
      <c r="M146" s="80">
        <v>6.0177354042696516</v>
      </c>
      <c r="N146" s="80">
        <v>7.8142800660668312</v>
      </c>
      <c r="O146" s="80">
        <v>13.832015470336483</v>
      </c>
      <c r="P146" s="20">
        <f t="shared" si="14"/>
        <v>0.50030877314189759</v>
      </c>
      <c r="Q146" s="20">
        <f t="shared" si="15"/>
        <v>-0.79219213300478486</v>
      </c>
      <c r="R146" s="20">
        <f t="shared" si="16"/>
        <v>-0.83227812168868187</v>
      </c>
      <c r="S146" s="20">
        <f t="shared" si="17"/>
        <v>-2.9850480096302086</v>
      </c>
      <c r="T146" s="20">
        <f t="shared" si="18"/>
        <v>4.3114946854950098E-2</v>
      </c>
      <c r="U146" s="20">
        <f t="shared" si="19"/>
        <v>-2.1527698879415267</v>
      </c>
      <c r="V146" s="20">
        <f t="shared" si="20"/>
        <v>-2.1096549410865766</v>
      </c>
    </row>
    <row r="147" spans="1:22" x14ac:dyDescent="0.3">
      <c r="A147" s="58">
        <v>298</v>
      </c>
      <c r="B147" s="58" t="s">
        <v>5</v>
      </c>
      <c r="C147" s="67">
        <v>1</v>
      </c>
      <c r="D147" s="9">
        <v>10</v>
      </c>
      <c r="E147" s="21" t="s">
        <v>17</v>
      </c>
      <c r="F147" s="1" t="s">
        <v>146</v>
      </c>
      <c r="G147" s="77" t="s">
        <v>36</v>
      </c>
      <c r="H147" s="20">
        <v>6.1168919696918209</v>
      </c>
      <c r="I147" s="20">
        <v>6.4507090174325619</v>
      </c>
      <c r="J147" s="20">
        <v>12.567600987124383</v>
      </c>
      <c r="K147" s="73">
        <v>1.7586154651120536</v>
      </c>
      <c r="L147" s="73">
        <v>0.70406014235391623</v>
      </c>
      <c r="M147" s="80">
        <v>7.1643451593109475</v>
      </c>
      <c r="N147" s="80">
        <v>11.059060764393621</v>
      </c>
      <c r="O147" s="80">
        <v>18.223405923704568</v>
      </c>
      <c r="P147" s="20">
        <f t="shared" si="14"/>
        <v>0.99596152013904982</v>
      </c>
      <c r="Q147" s="20">
        <f t="shared" si="15"/>
        <v>3.6164046120957267</v>
      </c>
      <c r="R147" s="20">
        <f t="shared" si="16"/>
        <v>-7.1021331390106468E-3</v>
      </c>
      <c r="S147" s="20">
        <f t="shared" si="17"/>
        <v>4.6012496138220467</v>
      </c>
      <c r="T147" s="20">
        <f t="shared" si="18"/>
        <v>1.0474531896191266</v>
      </c>
      <c r="U147" s="20">
        <f t="shared" si="19"/>
        <v>4.6083517469610591</v>
      </c>
      <c r="V147" s="20">
        <f t="shared" si="20"/>
        <v>5.6558049365801857</v>
      </c>
    </row>
    <row r="148" spans="1:22" x14ac:dyDescent="0.3">
      <c r="A148" s="58">
        <v>300</v>
      </c>
      <c r="B148" s="58" t="s">
        <v>5</v>
      </c>
      <c r="C148" s="67">
        <v>3</v>
      </c>
      <c r="D148" s="9">
        <v>12</v>
      </c>
      <c r="E148" s="21" t="s">
        <v>17</v>
      </c>
      <c r="F148" s="1" t="s">
        <v>149</v>
      </c>
      <c r="G148" s="77" t="s">
        <v>78</v>
      </c>
      <c r="H148" s="20">
        <v>7.2744775146932108</v>
      </c>
      <c r="I148" s="20">
        <v>7.3658966369545675</v>
      </c>
      <c r="J148" s="20">
        <v>14.640374151647778</v>
      </c>
      <c r="K148" s="73">
        <v>1.605058856622346</v>
      </c>
      <c r="L148" s="73">
        <v>0.94518064370718013</v>
      </c>
      <c r="M148" s="80">
        <v>7.5287198752557698</v>
      </c>
      <c r="N148" s="80">
        <v>9.284634517543715</v>
      </c>
      <c r="O148" s="80">
        <v>16.813354392799486</v>
      </c>
      <c r="P148" s="20">
        <f t="shared" si="14"/>
        <v>0.74727664927738602</v>
      </c>
      <c r="Q148" s="20">
        <f t="shared" si="15"/>
        <v>1.9427081268662529</v>
      </c>
      <c r="R148" s="20">
        <f t="shared" si="16"/>
        <v>-0.40563585235260557</v>
      </c>
      <c r="S148" s="20">
        <f t="shared" si="17"/>
        <v>1.5131020282365402</v>
      </c>
      <c r="T148" s="20">
        <f t="shared" si="18"/>
        <v>0.254242360562559</v>
      </c>
      <c r="U148" s="20">
        <f t="shared" si="19"/>
        <v>1.9187378805891475</v>
      </c>
      <c r="V148" s="20">
        <f t="shared" si="20"/>
        <v>2.1729802411517074</v>
      </c>
    </row>
    <row r="149" spans="1:22" x14ac:dyDescent="0.3">
      <c r="A149" s="58">
        <v>302</v>
      </c>
      <c r="B149" s="58" t="s">
        <v>5</v>
      </c>
      <c r="C149" s="67">
        <v>5</v>
      </c>
      <c r="D149" s="9">
        <v>14</v>
      </c>
      <c r="E149" s="21" t="s">
        <v>17</v>
      </c>
      <c r="F149" s="1" t="s">
        <v>146</v>
      </c>
      <c r="G149" s="77" t="s">
        <v>34</v>
      </c>
      <c r="H149" s="20">
        <v>6.572657030355133</v>
      </c>
      <c r="I149" s="20">
        <v>6.7794910763466696</v>
      </c>
      <c r="J149" s="20">
        <v>13.352148106701803</v>
      </c>
      <c r="K149" s="73">
        <v>1.2318154213882391</v>
      </c>
      <c r="L149" s="73">
        <v>0.92573008517865718</v>
      </c>
      <c r="M149" s="80">
        <v>7.9143122614984227</v>
      </c>
      <c r="N149" s="80">
        <v>8.6675372660423058</v>
      </c>
      <c r="O149" s="80">
        <v>16.581849527540729</v>
      </c>
      <c r="P149" s="20">
        <f t="shared" si="14"/>
        <v>1.8406859314739172</v>
      </c>
      <c r="Q149" s="20">
        <f t="shared" si="15"/>
        <v>3.3734205903466195</v>
      </c>
      <c r="R149" s="20">
        <f t="shared" si="16"/>
        <v>1.0355698949337073</v>
      </c>
      <c r="S149" s="20">
        <f t="shared" si="17"/>
        <v>2.9236160846293444</v>
      </c>
      <c r="T149" s="20">
        <f t="shared" si="18"/>
        <v>1.3416552311432897</v>
      </c>
      <c r="U149" s="20">
        <f t="shared" si="19"/>
        <v>1.8880461896956362</v>
      </c>
      <c r="V149" s="20">
        <f t="shared" si="20"/>
        <v>3.2297014208389268</v>
      </c>
    </row>
    <row r="150" spans="1:22" x14ac:dyDescent="0.3">
      <c r="A150" s="58">
        <v>304</v>
      </c>
      <c r="B150" s="58" t="s">
        <v>5</v>
      </c>
      <c r="C150" s="67">
        <v>6</v>
      </c>
      <c r="D150" s="9">
        <v>16</v>
      </c>
      <c r="E150" s="21" t="s">
        <v>17</v>
      </c>
      <c r="F150" s="1" t="s">
        <v>146</v>
      </c>
      <c r="G150" s="77" t="s">
        <v>28</v>
      </c>
      <c r="H150" s="20">
        <v>3.6722007208377372</v>
      </c>
      <c r="I150" s="20">
        <v>4.4501119990054478</v>
      </c>
      <c r="J150" s="20">
        <v>8.122312719843185</v>
      </c>
      <c r="K150" s="73">
        <v>1.5882460892694583</v>
      </c>
      <c r="L150" s="73">
        <v>0.68326393353709081</v>
      </c>
      <c r="M150" s="80">
        <v>4.7287050813952476</v>
      </c>
      <c r="N150" s="80">
        <v>8.3713705111447805</v>
      </c>
      <c r="O150" s="80">
        <v>13.100075592540028</v>
      </c>
      <c r="P150" s="20">
        <f t="shared" si="14"/>
        <v>1.0954022212608363</v>
      </c>
      <c r="Q150" s="20">
        <f t="shared" si="15"/>
        <v>3.5643259847961106</v>
      </c>
      <c r="R150" s="20">
        <f t="shared" si="16"/>
        <v>0.15152220482514256</v>
      </c>
      <c r="S150" s="20">
        <f t="shared" si="17"/>
        <v>4.0727807169644752</v>
      </c>
      <c r="T150" s="20">
        <f t="shared" si="18"/>
        <v>1.0565043605575104</v>
      </c>
      <c r="U150" s="20">
        <f t="shared" si="19"/>
        <v>3.9212585121393326</v>
      </c>
      <c r="V150" s="20">
        <f t="shared" si="20"/>
        <v>4.977762872696843</v>
      </c>
    </row>
    <row r="151" spans="1:22" x14ac:dyDescent="0.3">
      <c r="A151" s="58">
        <v>306</v>
      </c>
      <c r="B151" s="58" t="s">
        <v>6</v>
      </c>
      <c r="C151" s="67">
        <v>2</v>
      </c>
      <c r="D151" s="9">
        <v>18</v>
      </c>
      <c r="E151" s="21" t="s">
        <v>17</v>
      </c>
      <c r="F151" s="1" t="s">
        <v>146</v>
      </c>
      <c r="G151" s="77" t="s">
        <v>37</v>
      </c>
      <c r="H151" s="20">
        <v>5.9438166871885558</v>
      </c>
      <c r="I151" s="20">
        <v>8.5095006737796446</v>
      </c>
      <c r="J151" s="20">
        <v>14.4533173609682</v>
      </c>
      <c r="K151" s="73">
        <v>1.4240413947895885</v>
      </c>
      <c r="L151" s="73">
        <v>0.82047836030529075</v>
      </c>
      <c r="M151" s="80">
        <v>6.1939543337708205</v>
      </c>
      <c r="N151" s="80">
        <v>7.4308109983974209</v>
      </c>
      <c r="O151" s="80">
        <v>13.624765332168241</v>
      </c>
      <c r="P151" s="20">
        <f t="shared" si="14"/>
        <v>0.75181522868985562</v>
      </c>
      <c r="Q151" s="20">
        <f t="shared" si="15"/>
        <v>-5.6695462113728334E-3</v>
      </c>
      <c r="R151" s="20">
        <f t="shared" si="16"/>
        <v>-0.35342538790203282</v>
      </c>
      <c r="S151" s="20">
        <f t="shared" si="17"/>
        <v>-1.4321150632842556</v>
      </c>
      <c r="T151" s="20">
        <f t="shared" si="18"/>
        <v>0.25013764658226467</v>
      </c>
      <c r="U151" s="20">
        <f t="shared" si="19"/>
        <v>-1.0786896753822237</v>
      </c>
      <c r="V151" s="20">
        <f t="shared" si="20"/>
        <v>-0.82855202879995815</v>
      </c>
    </row>
    <row r="152" spans="1:22" x14ac:dyDescent="0.3">
      <c r="A152" s="58">
        <v>308</v>
      </c>
      <c r="B152" s="58" t="s">
        <v>6</v>
      </c>
      <c r="C152" s="67">
        <v>3</v>
      </c>
      <c r="D152" s="9">
        <v>20</v>
      </c>
      <c r="E152" s="21" t="s">
        <v>17</v>
      </c>
      <c r="F152" s="1" t="s">
        <v>146</v>
      </c>
      <c r="G152" s="77" t="s">
        <v>78</v>
      </c>
      <c r="H152" s="20">
        <v>5.4472912016846937</v>
      </c>
      <c r="I152" s="20">
        <v>8.5600518768450247</v>
      </c>
      <c r="J152" s="20">
        <v>14.007343078529718</v>
      </c>
      <c r="K152" s="73">
        <v>1.5663894917107042</v>
      </c>
      <c r="L152" s="73">
        <v>0.91516821758184819</v>
      </c>
      <c r="M152" s="80">
        <v>6.8828385529121867</v>
      </c>
      <c r="N152" s="80">
        <v>5.4862793187235983</v>
      </c>
      <c r="O152" s="80">
        <v>12.369117871635785</v>
      </c>
      <c r="P152" s="20">
        <f t="shared" si="14"/>
        <v>1.5007222541068308</v>
      </c>
      <c r="Q152" s="20">
        <f t="shared" si="15"/>
        <v>-0.46160740552620244</v>
      </c>
      <c r="R152" s="20">
        <f t="shared" si="16"/>
        <v>0.78432607709863689</v>
      </c>
      <c r="S152" s="20">
        <f t="shared" si="17"/>
        <v>-2.2894464810227895</v>
      </c>
      <c r="T152" s="20">
        <f t="shared" si="18"/>
        <v>1.435547351227493</v>
      </c>
      <c r="U152" s="20">
        <f t="shared" si="19"/>
        <v>-3.0737725581214264</v>
      </c>
      <c r="V152" s="20">
        <f t="shared" si="20"/>
        <v>-1.6382252068939334</v>
      </c>
    </row>
    <row r="153" spans="1:22" x14ac:dyDescent="0.3">
      <c r="A153" s="58">
        <v>310</v>
      </c>
      <c r="B153" s="58" t="s">
        <v>6</v>
      </c>
      <c r="C153" s="67">
        <v>5</v>
      </c>
      <c r="D153" s="9">
        <v>22</v>
      </c>
      <c r="E153" s="21" t="s">
        <v>17</v>
      </c>
      <c r="F153" s="1" t="s">
        <v>149</v>
      </c>
      <c r="G153" s="77" t="s">
        <v>28</v>
      </c>
      <c r="H153" s="20">
        <v>7.1006572788259774</v>
      </c>
      <c r="I153" s="20">
        <v>9.0682563626520398</v>
      </c>
      <c r="J153" s="20">
        <v>16.168913641478017</v>
      </c>
      <c r="K153" s="73">
        <v>1.6846392887593478</v>
      </c>
      <c r="L153" s="73">
        <v>0.80422077180895157</v>
      </c>
      <c r="M153" s="80">
        <v>7.7788727161411719</v>
      </c>
      <c r="N153" s="80">
        <v>6.6087575641577443</v>
      </c>
      <c r="O153" s="80">
        <v>14.387630280298916</v>
      </c>
      <c r="P153" s="20">
        <f t="shared" si="14"/>
        <v>0.87997247779724164</v>
      </c>
      <c r="Q153" s="20">
        <f t="shared" si="15"/>
        <v>-0.57998326163324077</v>
      </c>
      <c r="R153" s="20">
        <f t="shared" si="16"/>
        <v>-0.20220307963520145</v>
      </c>
      <c r="S153" s="20">
        <f t="shared" si="17"/>
        <v>-2.661701878129497</v>
      </c>
      <c r="T153" s="20">
        <f t="shared" si="18"/>
        <v>0.67821543731519451</v>
      </c>
      <c r="U153" s="20">
        <f t="shared" si="19"/>
        <v>-2.4594987984942955</v>
      </c>
      <c r="V153" s="20">
        <f t="shared" si="20"/>
        <v>-1.781283361179101</v>
      </c>
    </row>
    <row r="154" spans="1:22" x14ac:dyDescent="0.3">
      <c r="A154" s="58">
        <v>312</v>
      </c>
      <c r="B154" s="58" t="s">
        <v>6</v>
      </c>
      <c r="C154" s="67">
        <v>6</v>
      </c>
      <c r="D154" s="9">
        <v>24</v>
      </c>
      <c r="E154" s="21" t="s">
        <v>17</v>
      </c>
      <c r="F154" s="1" t="s">
        <v>146</v>
      </c>
      <c r="G154" s="77" t="s">
        <v>34</v>
      </c>
      <c r="H154" s="20">
        <v>6.7494943679523773</v>
      </c>
      <c r="I154" s="20">
        <v>9.2389640955733512</v>
      </c>
      <c r="J154" s="20">
        <v>15.988458463525728</v>
      </c>
      <c r="K154" s="73">
        <v>1.4044264995445528</v>
      </c>
      <c r="L154" s="73">
        <v>0.80436647684072371</v>
      </c>
      <c r="M154" s="80">
        <v>7.7878433460369072</v>
      </c>
      <c r="N154" s="80">
        <v>7.7513969180781386</v>
      </c>
      <c r="O154" s="80">
        <v>15.539240264115046</v>
      </c>
      <c r="P154" s="20">
        <f t="shared" si="14"/>
        <v>1.3120768196291051</v>
      </c>
      <c r="Q154" s="20">
        <f t="shared" si="15"/>
        <v>0.25287779570181446</v>
      </c>
      <c r="R154" s="20">
        <f t="shared" si="16"/>
        <v>0.4382889553806999</v>
      </c>
      <c r="S154" s="20">
        <f t="shared" si="17"/>
        <v>-1.0492782221145109</v>
      </c>
      <c r="T154" s="20">
        <f t="shared" si="18"/>
        <v>1.0383489780845299</v>
      </c>
      <c r="U154" s="20">
        <f t="shared" si="19"/>
        <v>-1.4875671774952126</v>
      </c>
      <c r="V154" s="20">
        <f t="shared" si="20"/>
        <v>-0.44921819941068186</v>
      </c>
    </row>
    <row r="155" spans="1:22" x14ac:dyDescent="0.3">
      <c r="A155" s="58">
        <v>314</v>
      </c>
      <c r="B155" s="58" t="s">
        <v>7</v>
      </c>
      <c r="C155" s="67">
        <v>2</v>
      </c>
      <c r="D155" s="9">
        <v>26</v>
      </c>
      <c r="E155" s="21" t="s">
        <v>17</v>
      </c>
      <c r="F155" s="1" t="s">
        <v>149</v>
      </c>
      <c r="G155" s="77" t="s">
        <v>37</v>
      </c>
      <c r="H155" s="20">
        <v>5.8376254007042991</v>
      </c>
      <c r="I155" s="20">
        <v>8.3215863690302214</v>
      </c>
      <c r="J155" s="20">
        <v>14.159211769734521</v>
      </c>
      <c r="K155" s="73">
        <v>1.2732869141920284</v>
      </c>
      <c r="L155" s="73">
        <v>0.71417495255560148</v>
      </c>
      <c r="M155" s="80">
        <v>6.3606852344894094</v>
      </c>
      <c r="N155" s="80">
        <v>6.2118554319912818</v>
      </c>
      <c r="O155" s="80">
        <v>12.572540666480691</v>
      </c>
      <c r="P155" s="20">
        <f t="shared" si="14"/>
        <v>0.97168577839803383</v>
      </c>
      <c r="Q155" s="20">
        <f t="shared" si="15"/>
        <v>-0.6852313810606272</v>
      </c>
      <c r="R155" s="20">
        <f t="shared" si="16"/>
        <v>-3.605212785131684E-2</v>
      </c>
      <c r="S155" s="20">
        <f t="shared" si="17"/>
        <v>-2.1457830648902565</v>
      </c>
      <c r="T155" s="20">
        <f t="shared" si="18"/>
        <v>0.52305983378511023</v>
      </c>
      <c r="U155" s="20">
        <f t="shared" si="19"/>
        <v>-2.1097309370389397</v>
      </c>
      <c r="V155" s="20">
        <f t="shared" si="20"/>
        <v>-1.5866711032538294</v>
      </c>
    </row>
    <row r="156" spans="1:22" x14ac:dyDescent="0.3">
      <c r="A156" s="58">
        <v>316</v>
      </c>
      <c r="B156" s="58" t="s">
        <v>7</v>
      </c>
      <c r="C156" s="67">
        <v>3</v>
      </c>
      <c r="D156" s="9">
        <v>28</v>
      </c>
      <c r="E156" s="21" t="s">
        <v>17</v>
      </c>
      <c r="F156" s="1" t="s">
        <v>149</v>
      </c>
      <c r="G156" s="77" t="s">
        <v>28</v>
      </c>
      <c r="H156" s="20">
        <v>7.2878142725497801</v>
      </c>
      <c r="I156" s="20">
        <v>11.473458145552197</v>
      </c>
      <c r="J156" s="20">
        <v>18.761272418101978</v>
      </c>
      <c r="K156" s="73">
        <v>1.3573507509564673</v>
      </c>
      <c r="L156" s="73">
        <v>0.68360571514539314</v>
      </c>
      <c r="M156" s="80">
        <v>7.3097095003969486</v>
      </c>
      <c r="N156" s="80">
        <v>9.177060251892442</v>
      </c>
      <c r="O156" s="80">
        <v>16.486769752289391</v>
      </c>
      <c r="P156" s="20">
        <f t="shared" si="14"/>
        <v>0.51976318022104839</v>
      </c>
      <c r="Q156" s="20">
        <f t="shared" si="15"/>
        <v>-1.1720603164260652</v>
      </c>
      <c r="R156" s="20">
        <f t="shared" si="16"/>
        <v>-0.6518498079639059</v>
      </c>
      <c r="S156" s="20">
        <f t="shared" si="17"/>
        <v>-2.9482477016236608</v>
      </c>
      <c r="T156" s="20">
        <f t="shared" si="18"/>
        <v>2.1895227847168464E-2</v>
      </c>
      <c r="U156" s="20">
        <f t="shared" si="19"/>
        <v>-2.2963978936597549</v>
      </c>
      <c r="V156" s="20">
        <f t="shared" si="20"/>
        <v>-2.2745026658125873</v>
      </c>
    </row>
    <row r="157" spans="1:22" x14ac:dyDescent="0.3">
      <c r="A157" s="58">
        <v>324</v>
      </c>
      <c r="B157" s="58" t="s">
        <v>5</v>
      </c>
      <c r="C157" s="67">
        <v>2</v>
      </c>
      <c r="D157" s="9">
        <v>11</v>
      </c>
      <c r="E157" s="21" t="s">
        <v>18</v>
      </c>
      <c r="F157" s="1" t="s">
        <v>146</v>
      </c>
      <c r="G157" s="77" t="s">
        <v>37</v>
      </c>
      <c r="H157" s="20">
        <v>6.1372260080580912</v>
      </c>
      <c r="I157" s="20">
        <v>9.1354781688108329</v>
      </c>
      <c r="J157" s="20">
        <v>15.272704176868924</v>
      </c>
      <c r="K157" s="73">
        <v>1.2514303166332745</v>
      </c>
      <c r="L157" s="73">
        <v>0.63368895607895437</v>
      </c>
      <c r="M157" s="80">
        <v>6.5535493592550393</v>
      </c>
      <c r="N157" s="80">
        <v>11.259493956570804</v>
      </c>
      <c r="O157" s="80">
        <v>17.813043315825844</v>
      </c>
      <c r="P157" s="20">
        <f t="shared" si="14"/>
        <v>0.83904976035801404</v>
      </c>
      <c r="Q157" s="20">
        <f t="shared" si="15"/>
        <v>2.5363202831580498</v>
      </c>
      <c r="R157" s="20">
        <f t="shared" si="16"/>
        <v>-0.20141800935737209</v>
      </c>
      <c r="S157" s="20">
        <f t="shared" si="17"/>
        <v>1.9225977784025989</v>
      </c>
      <c r="T157" s="20">
        <f t="shared" si="18"/>
        <v>0.41632335119694819</v>
      </c>
      <c r="U157" s="20">
        <f t="shared" si="19"/>
        <v>2.124015787759971</v>
      </c>
      <c r="V157" s="20">
        <f t="shared" si="20"/>
        <v>2.5403391389569201</v>
      </c>
    </row>
    <row r="158" spans="1:22" x14ac:dyDescent="0.3">
      <c r="A158" s="58">
        <v>326</v>
      </c>
      <c r="B158" s="58" t="s">
        <v>5</v>
      </c>
      <c r="C158" s="67">
        <v>3</v>
      </c>
      <c r="D158" s="9">
        <v>13</v>
      </c>
      <c r="E158" s="21" t="s">
        <v>18</v>
      </c>
      <c r="F158" s="1" t="s">
        <v>146</v>
      </c>
      <c r="G158" s="77" t="s">
        <v>78</v>
      </c>
      <c r="H158" s="20">
        <v>7.8703472923913571</v>
      </c>
      <c r="I158" s="20">
        <v>9.5111002215391842</v>
      </c>
      <c r="J158" s="20">
        <v>17.381447513930542</v>
      </c>
      <c r="K158" s="73">
        <v>1.605058856622346</v>
      </c>
      <c r="L158" s="73">
        <v>0.97164176431843352</v>
      </c>
      <c r="M158" s="80">
        <v>7.7613272546285206</v>
      </c>
      <c r="N158" s="80">
        <v>8.8363562048759814</v>
      </c>
      <c r="O158" s="80">
        <v>16.597683459504502</v>
      </c>
      <c r="P158" s="20">
        <f t="shared" si="14"/>
        <v>0.53743931133521239</v>
      </c>
      <c r="Q158" s="20">
        <f t="shared" si="15"/>
        <v>0.11705347072926621</v>
      </c>
      <c r="R158" s="20">
        <f t="shared" si="16"/>
        <v>-0.74243713006674916</v>
      </c>
      <c r="S158" s="20">
        <f t="shared" si="17"/>
        <v>-1.417181146729952</v>
      </c>
      <c r="T158" s="20">
        <f t="shared" si="18"/>
        <v>-0.10902003776283653</v>
      </c>
      <c r="U158" s="20">
        <f t="shared" si="19"/>
        <v>-0.67474401666320283</v>
      </c>
      <c r="V158" s="20">
        <f t="shared" si="20"/>
        <v>-0.78376405442604025</v>
      </c>
    </row>
    <row r="159" spans="1:22" x14ac:dyDescent="0.3">
      <c r="A159" s="58">
        <v>328</v>
      </c>
      <c r="B159" s="58" t="s">
        <v>5</v>
      </c>
      <c r="C159" s="67">
        <v>5</v>
      </c>
      <c r="D159" s="9">
        <v>15</v>
      </c>
      <c r="E159" s="21" t="s">
        <v>18</v>
      </c>
      <c r="F159" s="1" t="s">
        <v>146</v>
      </c>
      <c r="G159" s="77" t="s">
        <v>34</v>
      </c>
      <c r="H159" s="20">
        <v>6.5397104269521851</v>
      </c>
      <c r="I159" s="20">
        <v>10.568569957497926</v>
      </c>
      <c r="J159" s="20">
        <v>17.108280384450111</v>
      </c>
      <c r="K159" s="73">
        <v>1.2318154213882391</v>
      </c>
      <c r="L159" s="73">
        <v>0.8563999718550559</v>
      </c>
      <c r="M159" s="80">
        <v>5.0354912108297558</v>
      </c>
      <c r="N159" s="80">
        <v>11.350242847399207</v>
      </c>
      <c r="O159" s="80">
        <v>16.385734058228962</v>
      </c>
      <c r="P159" s="20">
        <f t="shared" si="14"/>
        <v>-0.52590610006918892</v>
      </c>
      <c r="Q159" s="20">
        <f t="shared" si="15"/>
        <v>0.1086637196691819</v>
      </c>
      <c r="R159" s="20">
        <f t="shared" si="16"/>
        <v>-1.8796346656556127</v>
      </c>
      <c r="S159" s="20">
        <f t="shared" si="17"/>
        <v>-1.0979617757543352</v>
      </c>
      <c r="T159" s="20">
        <f t="shared" si="18"/>
        <v>-1.5042192161224293</v>
      </c>
      <c r="U159" s="20">
        <f t="shared" si="19"/>
        <v>0.78167288990128014</v>
      </c>
      <c r="V159" s="20">
        <f t="shared" si="20"/>
        <v>-0.72254632622114912</v>
      </c>
    </row>
    <row r="160" spans="1:22" x14ac:dyDescent="0.3">
      <c r="A160" s="58">
        <v>330</v>
      </c>
      <c r="B160" s="58" t="s">
        <v>5</v>
      </c>
      <c r="C160" s="67">
        <v>6</v>
      </c>
      <c r="D160" s="9">
        <v>17</v>
      </c>
      <c r="E160" s="21" t="s">
        <v>18</v>
      </c>
      <c r="F160" s="1" t="s">
        <v>146</v>
      </c>
      <c r="G160" s="77" t="s">
        <v>28</v>
      </c>
      <c r="H160" s="20">
        <v>5.0671970495772767</v>
      </c>
      <c r="I160" s="20">
        <v>8.2490115463456135</v>
      </c>
      <c r="J160" s="20">
        <v>13.316208595922891</v>
      </c>
      <c r="K160" s="73">
        <v>1.5882460892694583</v>
      </c>
      <c r="L160" s="73">
        <v>0.90970905216535436</v>
      </c>
      <c r="M160" s="80">
        <v>6.3470078857071437</v>
      </c>
      <c r="N160" s="80">
        <v>8.3063200110045159</v>
      </c>
      <c r="O160" s="80">
        <v>14.653327896711659</v>
      </c>
      <c r="P160" s="20">
        <f t="shared" si="14"/>
        <v>1.3785772262170841</v>
      </c>
      <c r="Q160" s="20">
        <f t="shared" si="15"/>
        <v>1.4146600883415932</v>
      </c>
      <c r="R160" s="20">
        <f t="shared" si="16"/>
        <v>0.60127379902576283</v>
      </c>
      <c r="S160" s="20">
        <f t="shared" si="17"/>
        <v>0.65858226368466433</v>
      </c>
      <c r="T160" s="20">
        <f t="shared" si="18"/>
        <v>1.279810836129867</v>
      </c>
      <c r="U160" s="20">
        <f t="shared" si="19"/>
        <v>5.7308464658902381E-2</v>
      </c>
      <c r="V160" s="20">
        <f t="shared" si="20"/>
        <v>1.3371193007887676</v>
      </c>
    </row>
    <row r="161" spans="1:22" x14ac:dyDescent="0.3">
      <c r="A161" s="58">
        <v>332</v>
      </c>
      <c r="B161" s="58" t="s">
        <v>6</v>
      </c>
      <c r="C161" s="67">
        <v>2</v>
      </c>
      <c r="D161" s="9">
        <v>19</v>
      </c>
      <c r="E161" s="21" t="s">
        <v>18</v>
      </c>
      <c r="F161" s="1" t="s">
        <v>146</v>
      </c>
      <c r="G161" s="77" t="s">
        <v>37</v>
      </c>
      <c r="H161" s="20">
        <v>5.2095995107862603</v>
      </c>
      <c r="I161" s="20">
        <v>9.1055452830766193</v>
      </c>
      <c r="J161" s="20">
        <v>14.31514479386288</v>
      </c>
      <c r="K161" s="73">
        <v>1.4240413947895885</v>
      </c>
      <c r="L161" s="73">
        <v>0.67685400233630344</v>
      </c>
      <c r="M161" s="80">
        <v>6.4694903918827933</v>
      </c>
      <c r="N161" s="80">
        <v>9.6973156954307456</v>
      </c>
      <c r="O161" s="80">
        <v>16.166806087313539</v>
      </c>
      <c r="P161" s="20">
        <f t="shared" si="14"/>
        <v>1.3600341187546752</v>
      </c>
      <c r="Q161" s="20">
        <f t="shared" si="15"/>
        <v>1.7755911485709075</v>
      </c>
      <c r="R161" s="20">
        <f t="shared" si="16"/>
        <v>0.51270348864324777</v>
      </c>
      <c r="S161" s="20">
        <f t="shared" si="17"/>
        <v>1.104473900997375</v>
      </c>
      <c r="T161" s="20">
        <f t="shared" si="18"/>
        <v>1.259890881096533</v>
      </c>
      <c r="U161" s="20">
        <f t="shared" si="19"/>
        <v>0.59177041235412631</v>
      </c>
      <c r="V161" s="20">
        <f t="shared" si="20"/>
        <v>1.8516612934506593</v>
      </c>
    </row>
    <row r="162" spans="1:22" x14ac:dyDescent="0.3">
      <c r="A162" s="58">
        <v>334</v>
      </c>
      <c r="B162" s="58" t="s">
        <v>6</v>
      </c>
      <c r="C162" s="67">
        <v>4</v>
      </c>
      <c r="D162" s="9">
        <v>21</v>
      </c>
      <c r="E162" s="21" t="s">
        <v>18</v>
      </c>
      <c r="F162" s="1" t="s">
        <v>146</v>
      </c>
      <c r="G162" s="77" t="s">
        <v>36</v>
      </c>
      <c r="H162" s="20">
        <v>6.4516930523467506</v>
      </c>
      <c r="I162" s="20">
        <v>8.3353728901685393</v>
      </c>
      <c r="J162" s="20">
        <v>14.787065942515291</v>
      </c>
      <c r="K162" s="73">
        <v>1.7294733350337148</v>
      </c>
      <c r="L162" s="73">
        <v>0.88826350679997224</v>
      </c>
      <c r="M162" s="80">
        <v>7.4803369842481073</v>
      </c>
      <c r="N162" s="80">
        <v>9.5471041053533163</v>
      </c>
      <c r="O162" s="80">
        <v>17.027441089601425</v>
      </c>
      <c r="P162" s="20">
        <f t="shared" si="14"/>
        <v>1.1083764056205934</v>
      </c>
      <c r="Q162" s="20">
        <f t="shared" si="15"/>
        <v>1.8090123683954429</v>
      </c>
      <c r="R162" s="20">
        <f t="shared" si="16"/>
        <v>0.18743410366761459</v>
      </c>
      <c r="S162" s="20">
        <f t="shared" si="17"/>
        <v>1.3991653188523934</v>
      </c>
      <c r="T162" s="20">
        <f t="shared" si="18"/>
        <v>1.0286439319013567</v>
      </c>
      <c r="U162" s="20">
        <f t="shared" si="19"/>
        <v>1.211731215184777</v>
      </c>
      <c r="V162" s="20">
        <f t="shared" si="20"/>
        <v>2.2403751470861337</v>
      </c>
    </row>
    <row r="163" spans="1:22" x14ac:dyDescent="0.3">
      <c r="A163" s="58">
        <v>336</v>
      </c>
      <c r="B163" s="58" t="s">
        <v>6</v>
      </c>
      <c r="C163" s="67">
        <v>5</v>
      </c>
      <c r="D163" s="9">
        <v>23</v>
      </c>
      <c r="E163" s="21" t="s">
        <v>18</v>
      </c>
      <c r="F163" s="1" t="s">
        <v>146</v>
      </c>
      <c r="G163" s="77" t="s">
        <v>28</v>
      </c>
      <c r="H163" s="20">
        <v>7.0403210755607555</v>
      </c>
      <c r="I163" s="20">
        <v>10.265730362021195</v>
      </c>
      <c r="J163" s="20">
        <v>17.306051437581949</v>
      </c>
      <c r="K163" s="73">
        <v>1.6846392887593478</v>
      </c>
      <c r="L163" s="73">
        <v>0.97184622317481695</v>
      </c>
      <c r="M163" s="80">
        <v>7.6722214659974819</v>
      </c>
      <c r="N163" s="80">
        <v>10.227054667603078</v>
      </c>
      <c r="O163" s="80">
        <v>17.899276133600559</v>
      </c>
      <c r="P163" s="20">
        <f t="shared" si="14"/>
        <v>0.95198219839252496</v>
      </c>
      <c r="Q163" s="20">
        <f t="shared" si="15"/>
        <v>0.92902434938818412</v>
      </c>
      <c r="R163" s="20">
        <f t="shared" si="16"/>
        <v>-8.0892675147805626E-2</v>
      </c>
      <c r="S163" s="20">
        <f t="shared" si="17"/>
        <v>-0.11956836956592198</v>
      </c>
      <c r="T163" s="20">
        <f t="shared" si="18"/>
        <v>0.63190039043672641</v>
      </c>
      <c r="U163" s="20">
        <f t="shared" si="19"/>
        <v>-3.8675694418117246E-2</v>
      </c>
      <c r="V163" s="20">
        <f t="shared" si="20"/>
        <v>0.59322469601860917</v>
      </c>
    </row>
    <row r="164" spans="1:22" x14ac:dyDescent="0.3">
      <c r="A164" s="58">
        <v>338</v>
      </c>
      <c r="B164" s="58" t="s">
        <v>7</v>
      </c>
      <c r="C164" s="67">
        <v>1</v>
      </c>
      <c r="D164" s="9">
        <v>25</v>
      </c>
      <c r="E164" s="21" t="s">
        <v>18</v>
      </c>
      <c r="F164" s="1" t="s">
        <v>149</v>
      </c>
      <c r="G164" s="77" t="s">
        <v>78</v>
      </c>
      <c r="H164" s="20">
        <v>7.8387266476542923</v>
      </c>
      <c r="I164" s="20">
        <v>13.920323533854043</v>
      </c>
      <c r="J164" s="20">
        <v>21.759050181508336</v>
      </c>
      <c r="K164" s="73">
        <v>1.3349337278192834</v>
      </c>
      <c r="L164" s="73">
        <v>0.76333731751968503</v>
      </c>
      <c r="M164" s="80">
        <v>8.6420207357304655</v>
      </c>
      <c r="N164" s="80">
        <v>10.767684743534723</v>
      </c>
      <c r="O164" s="80">
        <v>19.409705479265188</v>
      </c>
      <c r="P164" s="20">
        <f t="shared" si="14"/>
        <v>1.1735649290658576</v>
      </c>
      <c r="Q164" s="20">
        <f t="shared" si="15"/>
        <v>-1.188079491642126</v>
      </c>
      <c r="R164" s="20">
        <f t="shared" si="16"/>
        <v>0.23169767777657491</v>
      </c>
      <c r="S164" s="20">
        <f t="shared" si="17"/>
        <v>-2.9209411125427458</v>
      </c>
      <c r="T164" s="20">
        <f t="shared" si="18"/>
        <v>0.8032940880761732</v>
      </c>
      <c r="U164" s="20">
        <f t="shared" si="19"/>
        <v>-3.1526387903193207</v>
      </c>
      <c r="V164" s="20">
        <f t="shared" si="20"/>
        <v>-2.3493447022431475</v>
      </c>
    </row>
    <row r="165" spans="1:22" x14ac:dyDescent="0.3">
      <c r="A165" s="58">
        <v>349</v>
      </c>
      <c r="B165" s="58" t="s">
        <v>5</v>
      </c>
      <c r="C165" s="67">
        <v>2</v>
      </c>
      <c r="D165" s="9">
        <v>12</v>
      </c>
      <c r="E165" s="21" t="s">
        <v>19</v>
      </c>
      <c r="F165" s="1" t="s">
        <v>146</v>
      </c>
      <c r="G165" s="77" t="s">
        <v>37</v>
      </c>
      <c r="H165" s="20">
        <v>7.533080247999135</v>
      </c>
      <c r="I165" s="20">
        <v>14.87554676800757</v>
      </c>
      <c r="J165" s="20">
        <v>22.408627016006704</v>
      </c>
      <c r="K165" s="73">
        <v>1.0889068988886934</v>
      </c>
      <c r="L165" s="73">
        <v>0.55492063415310922</v>
      </c>
      <c r="M165" s="80">
        <v>7.8274212430101935</v>
      </c>
      <c r="N165" s="80">
        <v>11.578995909859788</v>
      </c>
      <c r="O165" s="80">
        <v>19.406417152869981</v>
      </c>
      <c r="P165" s="20">
        <f t="shared" si="14"/>
        <v>0.77992124949423991</v>
      </c>
      <c r="Q165" s="20">
        <f t="shared" si="15"/>
        <v>-2.2474733436634908</v>
      </c>
      <c r="R165" s="20">
        <f t="shared" si="16"/>
        <v>-0.23964526972452571</v>
      </c>
      <c r="S165" s="20">
        <f t="shared" si="17"/>
        <v>-3.5361961278723086</v>
      </c>
      <c r="T165" s="20">
        <f t="shared" si="18"/>
        <v>0.29434099501105848</v>
      </c>
      <c r="U165" s="20">
        <f t="shared" si="19"/>
        <v>-3.296550858147782</v>
      </c>
      <c r="V165" s="20">
        <f t="shared" si="20"/>
        <v>-3.0022098631367236</v>
      </c>
    </row>
    <row r="166" spans="1:22" x14ac:dyDescent="0.3">
      <c r="A166" s="58">
        <v>351</v>
      </c>
      <c r="B166" s="58" t="s">
        <v>5</v>
      </c>
      <c r="C166" s="67">
        <v>4</v>
      </c>
      <c r="D166" s="9">
        <v>14</v>
      </c>
      <c r="E166" s="21" t="s">
        <v>19</v>
      </c>
      <c r="F166" s="1" t="s">
        <v>148</v>
      </c>
      <c r="G166" s="77" t="s">
        <v>33</v>
      </c>
      <c r="H166" s="20">
        <v>5.8701205595565824</v>
      </c>
      <c r="I166" s="20">
        <v>7.2781623993039144</v>
      </c>
      <c r="J166" s="20">
        <v>13.148282958860497</v>
      </c>
      <c r="K166" s="73">
        <v>1.2940226605939233</v>
      </c>
      <c r="L166" s="73">
        <v>0.75862180834645665</v>
      </c>
      <c r="M166" s="80">
        <v>6.4470995937157367</v>
      </c>
      <c r="N166" s="80">
        <v>8.5871729321102173</v>
      </c>
      <c r="O166" s="80">
        <v>15.034272525825955</v>
      </c>
      <c r="P166" s="20">
        <f t="shared" si="14"/>
        <v>1.0321309534816061</v>
      </c>
      <c r="Q166" s="20">
        <f t="shared" si="15"/>
        <v>2.0437133412316797</v>
      </c>
      <c r="R166" s="20">
        <f t="shared" si="16"/>
        <v>4.1578181911687828E-2</v>
      </c>
      <c r="S166" s="20">
        <f t="shared" si="17"/>
        <v>1.3505887147179916</v>
      </c>
      <c r="T166" s="20">
        <f t="shared" si="18"/>
        <v>0.5769790341591543</v>
      </c>
      <c r="U166" s="20">
        <f t="shared" si="19"/>
        <v>1.3090105328063029</v>
      </c>
      <c r="V166" s="20">
        <f t="shared" si="20"/>
        <v>1.8859895669654581</v>
      </c>
    </row>
    <row r="167" spans="1:22" x14ac:dyDescent="0.3">
      <c r="A167" s="58">
        <v>353</v>
      </c>
      <c r="B167" s="58" t="s">
        <v>5</v>
      </c>
      <c r="C167" s="67">
        <v>5</v>
      </c>
      <c r="D167" s="9">
        <v>16</v>
      </c>
      <c r="E167" s="21" t="s">
        <v>19</v>
      </c>
      <c r="F167" s="1" t="s">
        <v>146</v>
      </c>
      <c r="G167" s="77" t="s">
        <v>34</v>
      </c>
      <c r="H167" s="20">
        <v>6.1721523157095337</v>
      </c>
      <c r="I167" s="20">
        <v>8.6249648559407994</v>
      </c>
      <c r="J167" s="20">
        <v>14.797117171650333</v>
      </c>
      <c r="K167" s="73">
        <v>1.2318154213882391</v>
      </c>
      <c r="L167" s="73">
        <v>0.87416572636487788</v>
      </c>
      <c r="M167" s="80">
        <v>7.3054229838765155</v>
      </c>
      <c r="N167" s="80">
        <v>9.3973623228913716</v>
      </c>
      <c r="O167" s="80">
        <v>16.702785306767886</v>
      </c>
      <c r="P167" s="20">
        <f t="shared" si="14"/>
        <v>1.6296568135748022</v>
      </c>
      <c r="Q167" s="20">
        <f t="shared" si="15"/>
        <v>2.2566967527891446</v>
      </c>
      <c r="R167" s="20">
        <f t="shared" si="16"/>
        <v>0.77562097314362077</v>
      </c>
      <c r="S167" s="20">
        <f t="shared" si="17"/>
        <v>1.5480184400941912</v>
      </c>
      <c r="T167" s="20">
        <f t="shared" si="18"/>
        <v>1.1332706681669817</v>
      </c>
      <c r="U167" s="20">
        <f t="shared" si="19"/>
        <v>0.77239746695057221</v>
      </c>
      <c r="V167" s="20">
        <f t="shared" si="20"/>
        <v>1.9056681351175531</v>
      </c>
    </row>
    <row r="168" spans="1:22" x14ac:dyDescent="0.3">
      <c r="A168" s="58">
        <v>355</v>
      </c>
      <c r="B168" s="58" t="s">
        <v>6</v>
      </c>
      <c r="C168" s="67">
        <v>1</v>
      </c>
      <c r="D168" s="9">
        <v>18</v>
      </c>
      <c r="E168" s="21" t="s">
        <v>19</v>
      </c>
      <c r="F168" s="1" t="s">
        <v>146</v>
      </c>
      <c r="G168" s="77" t="s">
        <v>33</v>
      </c>
      <c r="H168" s="20">
        <v>7.3583310320961175</v>
      </c>
      <c r="I168" s="20">
        <v>10.119971062738237</v>
      </c>
      <c r="J168" s="20">
        <v>17.478302094834355</v>
      </c>
      <c r="K168" s="73">
        <v>1.6734307771907559</v>
      </c>
      <c r="L168" s="73">
        <v>0.85068765109027478</v>
      </c>
      <c r="M168" s="80">
        <v>7.6227181499531795</v>
      </c>
      <c r="N168" s="80">
        <v>11.378306937462529</v>
      </c>
      <c r="O168" s="80">
        <v>19.001025087415709</v>
      </c>
      <c r="P168" s="20">
        <f t="shared" si="14"/>
        <v>0.66634054072989501</v>
      </c>
      <c r="Q168" s="20">
        <f t="shared" si="15"/>
        <v>1.418290302785008</v>
      </c>
      <c r="R168" s="20">
        <f t="shared" si="16"/>
        <v>-0.55835600824341824</v>
      </c>
      <c r="S168" s="20">
        <f t="shared" si="17"/>
        <v>0.69997986648087362</v>
      </c>
      <c r="T168" s="20">
        <f t="shared" si="18"/>
        <v>0.26438711785706204</v>
      </c>
      <c r="U168" s="20">
        <f t="shared" si="19"/>
        <v>1.2583358747242919</v>
      </c>
      <c r="V168" s="20">
        <f t="shared" si="20"/>
        <v>1.5227229925813539</v>
      </c>
    </row>
    <row r="169" spans="1:22" x14ac:dyDescent="0.3">
      <c r="A169" s="58">
        <v>357</v>
      </c>
      <c r="B169" s="58" t="s">
        <v>6</v>
      </c>
      <c r="C169" s="67">
        <v>2</v>
      </c>
      <c r="D169" s="9">
        <v>20</v>
      </c>
      <c r="E169" s="21" t="s">
        <v>19</v>
      </c>
      <c r="F169" s="1" t="s">
        <v>146</v>
      </c>
      <c r="G169" s="77" t="s">
        <v>37</v>
      </c>
      <c r="H169" s="20">
        <v>6.4029039139018238</v>
      </c>
      <c r="I169" s="20">
        <v>9.1315591185462068</v>
      </c>
      <c r="J169" s="20">
        <v>15.534463032448031</v>
      </c>
      <c r="K169" s="73">
        <v>1.4240413947895885</v>
      </c>
      <c r="L169" s="73">
        <v>0.8021821239121425</v>
      </c>
      <c r="M169" s="80">
        <v>7.2271386040250736</v>
      </c>
      <c r="N169" s="80">
        <v>12.426919296276383</v>
      </c>
      <c r="O169" s="80">
        <v>19.654057900301456</v>
      </c>
      <c r="P169" s="20">
        <f t="shared" si="14"/>
        <v>1.1421134385462903</v>
      </c>
      <c r="Q169" s="20">
        <f t="shared" si="15"/>
        <v>3.456203597573646</v>
      </c>
      <c r="R169" s="20">
        <f t="shared" si="16"/>
        <v>0.20237541924580427</v>
      </c>
      <c r="S169" s="20">
        <f t="shared" si="17"/>
        <v>3.4977355969759785</v>
      </c>
      <c r="T169" s="20">
        <f t="shared" si="18"/>
        <v>0.82423469012324979</v>
      </c>
      <c r="U169" s="20">
        <f t="shared" si="19"/>
        <v>3.295360177730176</v>
      </c>
      <c r="V169" s="20">
        <f t="shared" si="20"/>
        <v>4.1195948678534258</v>
      </c>
    </row>
    <row r="170" spans="1:22" x14ac:dyDescent="0.3">
      <c r="A170" s="58">
        <v>359</v>
      </c>
      <c r="B170" s="58" t="s">
        <v>6</v>
      </c>
      <c r="C170" s="67">
        <v>4</v>
      </c>
      <c r="D170" s="9">
        <v>22</v>
      </c>
      <c r="E170" s="21" t="s">
        <v>19</v>
      </c>
      <c r="F170" s="1" t="s">
        <v>146</v>
      </c>
      <c r="G170" s="77" t="s">
        <v>36</v>
      </c>
      <c r="H170" s="20">
        <v>6.7589711456902064</v>
      </c>
      <c r="I170" s="20">
        <v>9.623499300074041</v>
      </c>
      <c r="J170" s="20">
        <v>16.382470445764248</v>
      </c>
      <c r="K170" s="73">
        <v>1.7294733350337148</v>
      </c>
      <c r="L170" s="73">
        <v>0.74993623767094908</v>
      </c>
      <c r="M170" s="80">
        <v>6.6797094598093976</v>
      </c>
      <c r="N170" s="80">
        <v>10.479949791267366</v>
      </c>
      <c r="O170" s="80">
        <v>17.159659251076764</v>
      </c>
      <c r="P170" s="20">
        <f t="shared" si="14"/>
        <v>0.38779120683989382</v>
      </c>
      <c r="Q170" s="20">
        <f t="shared" si="15"/>
        <v>0.88300005096851919</v>
      </c>
      <c r="R170" s="20">
        <f t="shared" si="16"/>
        <v>-1.0587987832435735</v>
      </c>
      <c r="S170" s="20">
        <f t="shared" si="17"/>
        <v>-0.20234829205024951</v>
      </c>
      <c r="T170" s="20">
        <f t="shared" si="18"/>
        <v>-7.9261685880808841E-2</v>
      </c>
      <c r="U170" s="20">
        <f t="shared" si="19"/>
        <v>0.85645049119332484</v>
      </c>
      <c r="V170" s="20">
        <f t="shared" si="20"/>
        <v>0.777188805312516</v>
      </c>
    </row>
    <row r="171" spans="1:22" x14ac:dyDescent="0.3">
      <c r="A171" s="58">
        <v>371</v>
      </c>
      <c r="B171" s="58" t="s">
        <v>5</v>
      </c>
      <c r="C171" s="67">
        <v>1</v>
      </c>
      <c r="D171" s="9">
        <v>12</v>
      </c>
      <c r="E171" s="21" t="s">
        <v>20</v>
      </c>
      <c r="F171" s="1" t="s">
        <v>147</v>
      </c>
      <c r="G171" s="77" t="s">
        <v>36</v>
      </c>
      <c r="H171" s="20">
        <v>7.229851527819994</v>
      </c>
      <c r="I171" s="20">
        <v>6.488278000974594</v>
      </c>
      <c r="J171" s="20">
        <v>13.718129528794588</v>
      </c>
      <c r="K171" s="73">
        <v>1.7586154651120536</v>
      </c>
      <c r="L171" s="73">
        <v>0.96279905812266897</v>
      </c>
      <c r="M171" s="80">
        <v>8.2740073567017021</v>
      </c>
      <c r="N171" s="80">
        <v>11.727460519196658</v>
      </c>
      <c r="O171" s="80">
        <v>20.00146787589836</v>
      </c>
      <c r="P171" s="20">
        <f t="shared" si="14"/>
        <v>1.1412130319668832</v>
      </c>
      <c r="Q171" s="20">
        <f t="shared" si="15"/>
        <v>4.1203648830443669</v>
      </c>
      <c r="R171" s="20">
        <f t="shared" si="16"/>
        <v>0.24833942189232516</v>
      </c>
      <c r="S171" s="20">
        <f t="shared" si="17"/>
        <v>5.4875219401143873</v>
      </c>
      <c r="T171" s="20">
        <f t="shared" si="18"/>
        <v>1.0441558288817081</v>
      </c>
      <c r="U171" s="20">
        <f t="shared" si="19"/>
        <v>5.2391825182220639</v>
      </c>
      <c r="V171" s="20">
        <f t="shared" si="20"/>
        <v>6.283338347103772</v>
      </c>
    </row>
    <row r="172" spans="1:22" x14ac:dyDescent="0.3">
      <c r="A172" s="58">
        <v>373</v>
      </c>
      <c r="B172" s="58" t="s">
        <v>5</v>
      </c>
      <c r="C172" s="67">
        <v>3</v>
      </c>
      <c r="D172" s="9">
        <v>14</v>
      </c>
      <c r="E172" s="21" t="s">
        <v>20</v>
      </c>
      <c r="F172" s="1" t="s">
        <v>149</v>
      </c>
      <c r="G172" s="77" t="s">
        <v>78</v>
      </c>
      <c r="H172" s="20">
        <v>6.6769427895261151</v>
      </c>
      <c r="I172" s="20">
        <v>9.9428962482695411</v>
      </c>
      <c r="J172" s="20">
        <v>16.619839037795657</v>
      </c>
      <c r="K172" s="73">
        <v>1.605058856622346</v>
      </c>
      <c r="L172" s="73">
        <v>0.91913621052821193</v>
      </c>
      <c r="M172" s="80">
        <v>7.0949604738536465</v>
      </c>
      <c r="N172" s="80">
        <v>8.6813601313351203</v>
      </c>
      <c r="O172" s="80">
        <v>15.776320605188767</v>
      </c>
      <c r="P172" s="20">
        <f t="shared" si="14"/>
        <v>0.83308714153300489</v>
      </c>
      <c r="Q172" s="20">
        <f t="shared" si="15"/>
        <v>4.7112152684824389E-2</v>
      </c>
      <c r="R172" s="20">
        <f t="shared" si="16"/>
        <v>-0.26790496176660383</v>
      </c>
      <c r="S172" s="20">
        <f t="shared" si="17"/>
        <v>-1.5294410787010246</v>
      </c>
      <c r="T172" s="20">
        <f t="shared" si="18"/>
        <v>0.41801768432753139</v>
      </c>
      <c r="U172" s="20">
        <f t="shared" si="19"/>
        <v>-1.2615361169344208</v>
      </c>
      <c r="V172" s="20">
        <f t="shared" si="20"/>
        <v>-0.8435184326068903</v>
      </c>
    </row>
    <row r="173" spans="1:22" x14ac:dyDescent="0.3">
      <c r="A173" s="58">
        <v>375</v>
      </c>
      <c r="B173" s="58" t="s">
        <v>5</v>
      </c>
      <c r="C173" s="67">
        <v>5</v>
      </c>
      <c r="D173" s="9">
        <v>16</v>
      </c>
      <c r="E173" s="21" t="s">
        <v>20</v>
      </c>
      <c r="F173" s="1" t="s">
        <v>146</v>
      </c>
      <c r="G173" s="77" t="s">
        <v>34</v>
      </c>
      <c r="H173" s="20">
        <v>6.1413227756405782</v>
      </c>
      <c r="I173" s="20">
        <v>8.5236545016642218</v>
      </c>
      <c r="J173" s="20">
        <v>14.6649772773048</v>
      </c>
      <c r="K173" s="73">
        <v>1.2318154213882391</v>
      </c>
      <c r="L173" s="73">
        <v>0.84194045668139939</v>
      </c>
      <c r="M173" s="80">
        <v>6.2721171049932218</v>
      </c>
      <c r="N173" s="80">
        <v>9.3274853355379079</v>
      </c>
      <c r="O173" s="80">
        <v>15.599602440531129</v>
      </c>
      <c r="P173" s="20">
        <f t="shared" si="14"/>
        <v>0.78967576565796227</v>
      </c>
      <c r="Q173" s="20">
        <f t="shared" si="15"/>
        <v>1.4422336245032257</v>
      </c>
      <c r="R173" s="20">
        <f t="shared" si="16"/>
        <v>-0.2590806353541959</v>
      </c>
      <c r="S173" s="20">
        <f t="shared" si="17"/>
        <v>0.54475019851948936</v>
      </c>
      <c r="T173" s="20">
        <f t="shared" si="18"/>
        <v>0.13079432935264368</v>
      </c>
      <c r="U173" s="20">
        <f t="shared" si="19"/>
        <v>0.80383083387368615</v>
      </c>
      <c r="V173" s="20">
        <f t="shared" si="20"/>
        <v>0.93462516322632894</v>
      </c>
    </row>
    <row r="174" spans="1:22" x14ac:dyDescent="0.3">
      <c r="A174" s="58">
        <v>377</v>
      </c>
      <c r="B174" s="58" t="s">
        <v>6</v>
      </c>
      <c r="C174" s="67">
        <v>1</v>
      </c>
      <c r="D174" s="9">
        <v>18</v>
      </c>
      <c r="E174" s="21" t="s">
        <v>20</v>
      </c>
      <c r="F174" s="1" t="s">
        <v>146</v>
      </c>
      <c r="G174" s="77" t="s">
        <v>33</v>
      </c>
      <c r="H174" s="20">
        <v>7.926524201047779</v>
      </c>
      <c r="I174" s="20">
        <v>11.06512221637071</v>
      </c>
      <c r="J174" s="20">
        <v>18.99164641741849</v>
      </c>
      <c r="K174" s="73">
        <v>1.6734307771907559</v>
      </c>
      <c r="L174" s="73">
        <v>0.90019273821211498</v>
      </c>
      <c r="M174" s="80">
        <v>8.50690285494845</v>
      </c>
      <c r="N174" s="80">
        <v>9.8411646477080374</v>
      </c>
      <c r="O174" s="80">
        <v>18.348067502656487</v>
      </c>
      <c r="P174" s="20">
        <f t="shared" si="14"/>
        <v>0.88475209867854265</v>
      </c>
      <c r="Q174" s="20">
        <f t="shared" si="15"/>
        <v>0.15334594471896731</v>
      </c>
      <c r="R174" s="20">
        <f t="shared" si="16"/>
        <v>-0.19285938507797162</v>
      </c>
      <c r="S174" s="20">
        <f t="shared" si="17"/>
        <v>-1.4168169537406428</v>
      </c>
      <c r="T174" s="20">
        <f t="shared" si="18"/>
        <v>0.580378653900671</v>
      </c>
      <c r="U174" s="20">
        <f t="shared" si="19"/>
        <v>-1.2239575686626729</v>
      </c>
      <c r="V174" s="20">
        <f t="shared" si="20"/>
        <v>-0.6435789147620028</v>
      </c>
    </row>
    <row r="175" spans="1:22" x14ac:dyDescent="0.3">
      <c r="A175" s="58">
        <v>379</v>
      </c>
      <c r="B175" s="58" t="s">
        <v>6</v>
      </c>
      <c r="C175" s="67">
        <v>2</v>
      </c>
      <c r="D175" s="9">
        <v>20</v>
      </c>
      <c r="E175" s="21" t="s">
        <v>20</v>
      </c>
      <c r="F175" s="1" t="s">
        <v>146</v>
      </c>
      <c r="G175" s="77" t="s">
        <v>37</v>
      </c>
      <c r="H175" s="20">
        <v>5.5211096347327819</v>
      </c>
      <c r="I175" s="20">
        <v>8.1427000849937876</v>
      </c>
      <c r="J175" s="20">
        <v>13.663809719726569</v>
      </c>
      <c r="K175" s="73">
        <v>1.4240413947895885</v>
      </c>
      <c r="L175" s="73">
        <v>0.79541000051677901</v>
      </c>
      <c r="M175" s="80">
        <v>7.097037167273152</v>
      </c>
      <c r="N175" s="80">
        <v>8.7949426046731851</v>
      </c>
      <c r="O175" s="80">
        <v>15.891979771946337</v>
      </c>
      <c r="P175" s="20">
        <f t="shared" si="14"/>
        <v>1.6652167147202417</v>
      </c>
      <c r="Q175" s="20">
        <f t="shared" si="15"/>
        <v>2.1232388776053113</v>
      </c>
      <c r="R175" s="20">
        <f t="shared" si="16"/>
        <v>0.94729613826756065</v>
      </c>
      <c r="S175" s="20">
        <f t="shared" si="17"/>
        <v>1.5995386579469599</v>
      </c>
      <c r="T175" s="20">
        <f t="shared" si="18"/>
        <v>1.5759275325403701</v>
      </c>
      <c r="U175" s="20">
        <f t="shared" si="19"/>
        <v>0.6522425196793975</v>
      </c>
      <c r="V175" s="20">
        <f t="shared" si="20"/>
        <v>2.2281700522197685</v>
      </c>
    </row>
    <row r="176" spans="1:22" x14ac:dyDescent="0.3">
      <c r="A176" s="58">
        <v>381</v>
      </c>
      <c r="B176" s="58" t="s">
        <v>6</v>
      </c>
      <c r="C176" s="67">
        <v>3</v>
      </c>
      <c r="D176" s="9">
        <v>22</v>
      </c>
      <c r="E176" s="21" t="s">
        <v>20</v>
      </c>
      <c r="F176" s="1" t="s">
        <v>149</v>
      </c>
      <c r="G176" s="77" t="s">
        <v>78</v>
      </c>
      <c r="H176" s="20">
        <v>7.0495353602145894</v>
      </c>
      <c r="I176" s="20">
        <v>13.478568174098458</v>
      </c>
      <c r="J176" s="20">
        <v>20.528103534313047</v>
      </c>
      <c r="K176" s="73">
        <v>1.5215554454363369</v>
      </c>
      <c r="L176" s="73">
        <v>0.58886463833057057</v>
      </c>
      <c r="M176" s="80">
        <v>7.7976721261179858</v>
      </c>
      <c r="N176" s="80">
        <v>8.7299429542102356</v>
      </c>
      <c r="O176" s="80">
        <v>16.527615080328221</v>
      </c>
      <c r="P176" s="20">
        <f t="shared" si="14"/>
        <v>0.87870698911701817</v>
      </c>
      <c r="Q176" s="20">
        <f t="shared" si="15"/>
        <v>-2.2421948709702804</v>
      </c>
      <c r="R176" s="20">
        <f t="shared" si="16"/>
        <v>-0.18455404120236896</v>
      </c>
      <c r="S176" s="20">
        <f t="shared" si="17"/>
        <v>-4.9331792610905936</v>
      </c>
      <c r="T176" s="20">
        <f t="shared" si="18"/>
        <v>0.74813676590339639</v>
      </c>
      <c r="U176" s="20">
        <f t="shared" si="19"/>
        <v>-4.7486252198882219</v>
      </c>
      <c r="V176" s="20">
        <f t="shared" si="20"/>
        <v>-4.0004884539848256</v>
      </c>
    </row>
    <row r="177" spans="1:22" x14ac:dyDescent="0.3">
      <c r="A177" s="58">
        <v>395</v>
      </c>
      <c r="B177" s="58" t="s">
        <v>5</v>
      </c>
      <c r="C177" s="67">
        <v>2</v>
      </c>
      <c r="D177" s="9">
        <v>14</v>
      </c>
      <c r="E177" s="21" t="s">
        <v>21</v>
      </c>
      <c r="F177" s="1" t="s">
        <v>150</v>
      </c>
      <c r="G177" s="77" t="s">
        <v>37</v>
      </c>
      <c r="H177" s="20">
        <v>6.5052954051880478</v>
      </c>
      <c r="I177" s="20">
        <v>11.890463655842808</v>
      </c>
      <c r="J177" s="20">
        <v>18.395759061030855</v>
      </c>
      <c r="K177" s="73">
        <v>1.2514303166332745</v>
      </c>
      <c r="L177" s="73">
        <v>0.63508443245163371</v>
      </c>
      <c r="M177" s="80">
        <v>7.2138036577311144</v>
      </c>
      <c r="N177" s="80">
        <v>11.360229901380935</v>
      </c>
      <c r="O177" s="80">
        <v>18.574033559112049</v>
      </c>
      <c r="P177" s="20">
        <f t="shared" si="14"/>
        <v>1.0736456254387141</v>
      </c>
      <c r="Q177" s="20">
        <f t="shared" si="15"/>
        <v>0.64994344449078789</v>
      </c>
      <c r="R177" s="20">
        <f t="shared" si="16"/>
        <v>9.2162368361425884E-2</v>
      </c>
      <c r="S177" s="20">
        <f t="shared" si="17"/>
        <v>-0.4380713861004466</v>
      </c>
      <c r="T177" s="20">
        <f t="shared" si="18"/>
        <v>0.7085082525430666</v>
      </c>
      <c r="U177" s="20">
        <f t="shared" si="19"/>
        <v>-0.53023375446187337</v>
      </c>
      <c r="V177" s="20">
        <f t="shared" si="20"/>
        <v>0.17827449808119411</v>
      </c>
    </row>
    <row r="178" spans="1:22" x14ac:dyDescent="0.3">
      <c r="A178" s="58">
        <v>397</v>
      </c>
      <c r="B178" s="58" t="s">
        <v>5</v>
      </c>
      <c r="C178" s="67">
        <v>4</v>
      </c>
      <c r="D178" s="9">
        <v>16</v>
      </c>
      <c r="E178" s="21" t="s">
        <v>21</v>
      </c>
      <c r="F178" s="1" t="s">
        <v>146</v>
      </c>
      <c r="G178" s="77" t="s">
        <v>33</v>
      </c>
      <c r="H178" s="20">
        <v>5.7162219261884788</v>
      </c>
      <c r="I178" s="20">
        <v>7.2199422776018354</v>
      </c>
      <c r="J178" s="20">
        <v>12.936164203790314</v>
      </c>
      <c r="K178" s="73">
        <v>1.2940226605939233</v>
      </c>
      <c r="L178" s="73">
        <v>0.66102008385826783</v>
      </c>
      <c r="M178" s="80">
        <v>5.9094897161913034</v>
      </c>
      <c r="N178" s="80">
        <v>8.2403563773117625</v>
      </c>
      <c r="O178" s="80">
        <v>14.149846093503065</v>
      </c>
      <c r="P178" s="20">
        <f t="shared" si="14"/>
        <v>0.66017999520116288</v>
      </c>
      <c r="Q178" s="20">
        <f t="shared" si="15"/>
        <v>1.4487396787244655</v>
      </c>
      <c r="R178" s="20">
        <f t="shared" si="16"/>
        <v>-0.4397347867328314</v>
      </c>
      <c r="S178" s="20">
        <f t="shared" si="17"/>
        <v>0.58067931297709663</v>
      </c>
      <c r="T178" s="20">
        <f t="shared" si="18"/>
        <v>0.19326779000282457</v>
      </c>
      <c r="U178" s="20">
        <f t="shared" si="19"/>
        <v>1.0204140997099271</v>
      </c>
      <c r="V178" s="20">
        <f t="shared" si="20"/>
        <v>1.2136818897127508</v>
      </c>
    </row>
    <row r="179" spans="1:22" x14ac:dyDescent="0.3">
      <c r="A179" s="58">
        <v>399</v>
      </c>
      <c r="B179" s="58" t="s">
        <v>5</v>
      </c>
      <c r="C179" s="67">
        <v>6</v>
      </c>
      <c r="D179" s="9">
        <v>18</v>
      </c>
      <c r="E179" s="21" t="s">
        <v>21</v>
      </c>
      <c r="F179" s="1" t="s">
        <v>149</v>
      </c>
      <c r="G179" s="77" t="s">
        <v>28</v>
      </c>
      <c r="H179" s="20">
        <v>7.481364183701956</v>
      </c>
      <c r="I179" s="20">
        <v>7.8917935850370391</v>
      </c>
      <c r="J179" s="20">
        <v>15.373157768738995</v>
      </c>
      <c r="K179" s="73">
        <v>1.5882460892694583</v>
      </c>
      <c r="L179" s="73">
        <v>0.80448415400089779</v>
      </c>
      <c r="M179" s="80">
        <v>6.6483171975031832</v>
      </c>
      <c r="N179" s="80">
        <v>9.0724470149686987</v>
      </c>
      <c r="O179" s="80">
        <v>15.720764212471881</v>
      </c>
      <c r="P179" s="20">
        <f t="shared" si="14"/>
        <v>-1.7983883222412345E-2</v>
      </c>
      <c r="Q179" s="20">
        <f t="shared" si="15"/>
        <v>0.72538544594415333</v>
      </c>
      <c r="R179" s="20">
        <f t="shared" si="16"/>
        <v>-1.6168089214673325</v>
      </c>
      <c r="S179" s="20">
        <f t="shared" si="17"/>
        <v>-0.43615549153567557</v>
      </c>
      <c r="T179" s="20">
        <f t="shared" si="18"/>
        <v>-0.83304698619877282</v>
      </c>
      <c r="U179" s="20">
        <f t="shared" si="19"/>
        <v>1.1806534299316596</v>
      </c>
      <c r="V179" s="20">
        <f t="shared" si="20"/>
        <v>0.34760644373288585</v>
      </c>
    </row>
    <row r="180" spans="1:22" x14ac:dyDescent="0.3">
      <c r="A180" s="58">
        <v>401</v>
      </c>
      <c r="B180" s="58" t="s">
        <v>6</v>
      </c>
      <c r="C180" s="67">
        <v>1</v>
      </c>
      <c r="D180" s="9">
        <v>20</v>
      </c>
      <c r="E180" s="21" t="s">
        <v>21</v>
      </c>
      <c r="F180" s="1" t="s">
        <v>149</v>
      </c>
      <c r="G180" s="77" t="s">
        <v>33</v>
      </c>
      <c r="H180" s="20">
        <v>6.6902066696953275</v>
      </c>
      <c r="I180" s="20">
        <v>9.104306095201899</v>
      </c>
      <c r="J180" s="20">
        <v>15.794512764897227</v>
      </c>
      <c r="K180" s="73">
        <v>1.6734307771907559</v>
      </c>
      <c r="L180" s="73">
        <v>0.64338261118939077</v>
      </c>
      <c r="M180" s="80">
        <v>6.7759887794261298</v>
      </c>
      <c r="N180" s="80">
        <v>7.5707123628712578</v>
      </c>
      <c r="O180" s="80">
        <v>14.346701142297388</v>
      </c>
      <c r="P180" s="20">
        <f t="shared" si="14"/>
        <v>0.43573043525843724</v>
      </c>
      <c r="Q180" s="20">
        <f t="shared" si="15"/>
        <v>-0.48070647580706677</v>
      </c>
      <c r="R180" s="20">
        <f t="shared" si="16"/>
        <v>-0.94426605627056404</v>
      </c>
      <c r="S180" s="20">
        <f t="shared" si="17"/>
        <v>-2.4778597886012044</v>
      </c>
      <c r="T180" s="20">
        <f t="shared" si="18"/>
        <v>8.5782109730802247E-2</v>
      </c>
      <c r="U180" s="20">
        <f t="shared" si="19"/>
        <v>-1.5335937323306412</v>
      </c>
      <c r="V180" s="20">
        <f t="shared" si="20"/>
        <v>-1.4478116225998399</v>
      </c>
    </row>
    <row r="181" spans="1:22" x14ac:dyDescent="0.3">
      <c r="A181" s="58">
        <v>419</v>
      </c>
      <c r="B181" s="58" t="s">
        <v>5</v>
      </c>
      <c r="C181" s="67">
        <v>2</v>
      </c>
      <c r="D181" s="9">
        <v>15</v>
      </c>
      <c r="E181" s="21" t="s">
        <v>22</v>
      </c>
      <c r="F181" s="1" t="s">
        <v>149</v>
      </c>
      <c r="G181" s="77" t="s">
        <v>37</v>
      </c>
      <c r="H181" s="20">
        <v>6.9756457857109142</v>
      </c>
      <c r="I181" s="20">
        <v>11.549527797045194</v>
      </c>
      <c r="J181" s="20">
        <v>18.525173582756107</v>
      </c>
      <c r="K181" s="73">
        <v>1.2514303166332745</v>
      </c>
      <c r="L181" s="73">
        <v>0.73375383096076807</v>
      </c>
      <c r="M181" s="80">
        <v>7.3822177764318866</v>
      </c>
      <c r="N181" s="80">
        <v>10.048082693549528</v>
      </c>
      <c r="O181" s="80">
        <v>17.430300469981415</v>
      </c>
      <c r="P181" s="20">
        <f t="shared" si="14"/>
        <v>0.91121799314368646</v>
      </c>
      <c r="Q181" s="20">
        <f t="shared" si="15"/>
        <v>-0.28856523372827048</v>
      </c>
      <c r="R181" s="20">
        <f t="shared" si="16"/>
        <v>-0.11110449495153407</v>
      </c>
      <c r="S181" s="20">
        <f t="shared" si="17"/>
        <v>-1.6125495984471989</v>
      </c>
      <c r="T181" s="20">
        <f t="shared" si="18"/>
        <v>0.40657199072097239</v>
      </c>
      <c r="U181" s="20">
        <f t="shared" si="19"/>
        <v>-1.5014451034956657</v>
      </c>
      <c r="V181" s="20">
        <f t="shared" si="20"/>
        <v>-1.0948731127746925</v>
      </c>
    </row>
    <row r="182" spans="1:22" x14ac:dyDescent="0.3">
      <c r="A182" s="58">
        <v>421</v>
      </c>
      <c r="B182" s="58" t="s">
        <v>5</v>
      </c>
      <c r="C182" s="67">
        <v>4</v>
      </c>
      <c r="D182" s="9">
        <v>17</v>
      </c>
      <c r="E182" s="21" t="s">
        <v>22</v>
      </c>
      <c r="F182" s="1" t="s">
        <v>147</v>
      </c>
      <c r="G182" s="77" t="s">
        <v>33</v>
      </c>
      <c r="H182" s="20">
        <v>7.4528498931176994</v>
      </c>
      <c r="I182" s="20">
        <v>9.4220362603730461</v>
      </c>
      <c r="J182" s="20">
        <v>16.874886153490745</v>
      </c>
      <c r="K182" s="73">
        <v>1.1707290333394136</v>
      </c>
      <c r="L182" s="73">
        <v>0.65820793056651217</v>
      </c>
      <c r="M182" s="80">
        <v>8.4586960101403115</v>
      </c>
      <c r="N182" s="80">
        <v>10.24974550211541</v>
      </c>
      <c r="O182" s="80">
        <v>18.708441512255721</v>
      </c>
      <c r="P182" s="20">
        <f t="shared" si="14"/>
        <v>1.4213827454526684</v>
      </c>
      <c r="Q182" s="20">
        <f t="shared" si="15"/>
        <v>2.1283860042523477</v>
      </c>
      <c r="R182" s="20">
        <f t="shared" si="16"/>
        <v>0.49332501424970943</v>
      </c>
      <c r="S182" s="20">
        <f t="shared" si="17"/>
        <v>1.3210342559920747</v>
      </c>
      <c r="T182" s="20">
        <f t="shared" si="18"/>
        <v>1.0058461170226121</v>
      </c>
      <c r="U182" s="20">
        <f t="shared" si="19"/>
        <v>0.82770924174236349</v>
      </c>
      <c r="V182" s="20">
        <f t="shared" si="20"/>
        <v>1.8335553587649756</v>
      </c>
    </row>
    <row r="183" spans="1:22" x14ac:dyDescent="0.3">
      <c r="A183" s="58">
        <v>423</v>
      </c>
      <c r="B183" s="58" t="s">
        <v>5</v>
      </c>
      <c r="C183" s="67">
        <v>6</v>
      </c>
      <c r="D183" s="9">
        <v>19</v>
      </c>
      <c r="E183" s="21" t="s">
        <v>22</v>
      </c>
      <c r="F183" s="1" t="s">
        <v>147</v>
      </c>
      <c r="G183" s="77" t="s">
        <v>28</v>
      </c>
      <c r="H183" s="20">
        <v>5.326687147502672</v>
      </c>
      <c r="I183" s="20">
        <v>14.45768161721389</v>
      </c>
      <c r="J183" s="20">
        <v>19.784368764716561</v>
      </c>
      <c r="K183" s="73">
        <v>1.1230928591728984</v>
      </c>
      <c r="L183" s="73">
        <v>0.45082944466173885</v>
      </c>
      <c r="M183" s="80">
        <v>7.6520253622409147</v>
      </c>
      <c r="N183" s="80">
        <v>15.34660734263039</v>
      </c>
      <c r="O183" s="80">
        <v>22.998632704871305</v>
      </c>
      <c r="P183" s="20">
        <f t="shared" si="14"/>
        <v>2.4718950322990119</v>
      </c>
      <c r="Q183" s="20">
        <f t="shared" si="15"/>
        <v>3.2633930087629981</v>
      </c>
      <c r="R183" s="20">
        <f t="shared" si="16"/>
        <v>1.653074800227083</v>
      </c>
      <c r="S183" s="20">
        <f t="shared" si="17"/>
        <v>2.5420005256435836</v>
      </c>
      <c r="T183" s="20">
        <f t="shared" si="18"/>
        <v>2.3253382147382426</v>
      </c>
      <c r="U183" s="20">
        <f t="shared" si="19"/>
        <v>0.88892572541650061</v>
      </c>
      <c r="V183" s="20">
        <f t="shared" si="20"/>
        <v>3.2142639401547441</v>
      </c>
    </row>
    <row r="184" spans="1:22" x14ac:dyDescent="0.3">
      <c r="A184" s="58">
        <v>425</v>
      </c>
      <c r="B184" s="58" t="s">
        <v>6</v>
      </c>
      <c r="C184" s="67">
        <v>1</v>
      </c>
      <c r="D184" s="9">
        <v>21</v>
      </c>
      <c r="E184" s="21" t="s">
        <v>22</v>
      </c>
      <c r="F184" s="1" t="s">
        <v>150</v>
      </c>
      <c r="G184" s="77" t="s">
        <v>33</v>
      </c>
      <c r="H184" s="20">
        <v>6.689452424961349</v>
      </c>
      <c r="I184" s="20">
        <v>9.5745989742092696</v>
      </c>
      <c r="J184" s="20">
        <v>16.264051399170619</v>
      </c>
      <c r="K184" s="73">
        <v>1.3764052206230732</v>
      </c>
      <c r="L184" s="73">
        <v>0.62062236797762116</v>
      </c>
      <c r="M184" s="80">
        <v>7.9579797122560505</v>
      </c>
      <c r="N184" s="80">
        <v>9.7681427220356802</v>
      </c>
      <c r="O184" s="80">
        <v>17.726122434291732</v>
      </c>
      <c r="P184" s="20">
        <f t="shared" si="14"/>
        <v>1.3725243314735029</v>
      </c>
      <c r="Q184" s="20">
        <f t="shared" si="15"/>
        <v>1.5131397148842094</v>
      </c>
      <c r="R184" s="20">
        <f t="shared" si="16"/>
        <v>0.51274443464924868</v>
      </c>
      <c r="S184" s="20">
        <f t="shared" si="17"/>
        <v>0.70628818247566016</v>
      </c>
      <c r="T184" s="20">
        <f t="shared" si="18"/>
        <v>1.2685272872947015</v>
      </c>
      <c r="U184" s="20">
        <f t="shared" si="19"/>
        <v>0.19354374782641059</v>
      </c>
      <c r="V184" s="20">
        <f t="shared" si="20"/>
        <v>1.462071035121113</v>
      </c>
    </row>
    <row r="185" spans="1:22" x14ac:dyDescent="0.3">
      <c r="A185" s="56"/>
      <c r="B185" s="56"/>
      <c r="C185" s="56"/>
      <c r="D185" s="56"/>
      <c r="E185" s="56"/>
      <c r="F185" s="46"/>
      <c r="G185" s="46"/>
      <c r="H185" s="46"/>
      <c r="I185" s="46"/>
      <c r="J185" s="46"/>
    </row>
    <row r="186" spans="1:22" x14ac:dyDescent="0.3">
      <c r="A186" s="56"/>
      <c r="B186" s="56"/>
      <c r="C186" s="56"/>
      <c r="D186" s="56"/>
      <c r="E186" s="56"/>
      <c r="F186" s="46"/>
      <c r="G186" s="46"/>
      <c r="H186" s="46"/>
      <c r="I186" s="46"/>
      <c r="J186" s="46"/>
    </row>
    <row r="187" spans="1:22" x14ac:dyDescent="0.3">
      <c r="A187" s="56"/>
      <c r="B187" s="56"/>
      <c r="C187" s="56"/>
      <c r="D187" s="56"/>
      <c r="E187" s="56"/>
      <c r="F187" s="46"/>
      <c r="G187" s="46"/>
      <c r="H187" s="46"/>
      <c r="I187" s="46"/>
      <c r="J187" s="46"/>
    </row>
    <row r="188" spans="1:22" x14ac:dyDescent="0.3">
      <c r="A188" s="56"/>
      <c r="B188" s="56"/>
      <c r="C188" s="56"/>
      <c r="D188" s="56"/>
      <c r="E188" s="56"/>
      <c r="F188" s="46"/>
      <c r="G188" s="46"/>
      <c r="H188" s="46"/>
      <c r="I188" s="46"/>
      <c r="J188" s="46"/>
    </row>
    <row r="189" spans="1:22" x14ac:dyDescent="0.3">
      <c r="A189" s="56"/>
      <c r="B189" s="56"/>
      <c r="C189" s="56"/>
      <c r="D189" s="56"/>
      <c r="E189" s="56"/>
      <c r="F189" s="46"/>
      <c r="G189" s="46"/>
      <c r="H189" s="46"/>
      <c r="I189" s="46"/>
      <c r="J189" s="46"/>
    </row>
    <row r="190" spans="1:22" x14ac:dyDescent="0.3">
      <c r="A190" s="56"/>
      <c r="B190" s="56"/>
      <c r="C190" s="56"/>
      <c r="D190" s="56"/>
      <c r="E190" s="56"/>
      <c r="F190" s="46"/>
      <c r="G190" s="46"/>
      <c r="H190" s="46"/>
      <c r="I190" s="46"/>
      <c r="J190" s="46"/>
    </row>
    <row r="191" spans="1:22" x14ac:dyDescent="0.3">
      <c r="A191" s="56"/>
      <c r="B191" s="56"/>
      <c r="C191" s="56"/>
      <c r="D191" s="56"/>
      <c r="E191" s="56"/>
      <c r="F191" s="46"/>
      <c r="G191" s="46"/>
      <c r="H191" s="46"/>
      <c r="I191" s="46"/>
      <c r="J191" s="46"/>
    </row>
    <row r="192" spans="1:22" x14ac:dyDescent="0.3">
      <c r="A192" s="56"/>
      <c r="B192" s="56"/>
      <c r="C192" s="56"/>
      <c r="D192" s="56"/>
      <c r="E192" s="56"/>
      <c r="F192" s="46"/>
      <c r="G192" s="46"/>
      <c r="H192" s="46"/>
      <c r="I192" s="46"/>
      <c r="J192" s="46"/>
    </row>
    <row r="193" spans="1:10" x14ac:dyDescent="0.3">
      <c r="A193" s="56"/>
      <c r="B193" s="56"/>
      <c r="C193" s="56"/>
      <c r="D193" s="56"/>
      <c r="E193" s="56"/>
      <c r="F193" s="46"/>
      <c r="G193" s="46"/>
      <c r="H193" s="46"/>
      <c r="I193" s="46"/>
      <c r="J193" s="46"/>
    </row>
    <row r="194" spans="1:10" x14ac:dyDescent="0.3">
      <c r="A194" s="56"/>
      <c r="B194" s="56"/>
      <c r="C194" s="56"/>
      <c r="D194" s="56"/>
      <c r="E194" s="56"/>
      <c r="F194" s="46"/>
      <c r="G194" s="46"/>
      <c r="H194" s="46"/>
      <c r="I194" s="46"/>
      <c r="J194" s="46"/>
    </row>
    <row r="195" spans="1:10" x14ac:dyDescent="0.3">
      <c r="A195" s="56"/>
      <c r="B195" s="56"/>
      <c r="C195" s="56"/>
      <c r="D195" s="56"/>
      <c r="E195" s="56"/>
      <c r="F195" s="46"/>
      <c r="G195" s="46"/>
      <c r="H195" s="46"/>
      <c r="I195" s="46"/>
      <c r="J195" s="46"/>
    </row>
    <row r="196" spans="1:10" x14ac:dyDescent="0.3">
      <c r="A196" s="56"/>
      <c r="B196" s="56"/>
      <c r="C196" s="56"/>
      <c r="D196" s="56"/>
      <c r="E196" s="56"/>
      <c r="F196" s="46"/>
      <c r="G196" s="46"/>
      <c r="H196" s="46"/>
      <c r="I196" s="46"/>
      <c r="J196" s="46"/>
    </row>
    <row r="197" spans="1:10" x14ac:dyDescent="0.3">
      <c r="A197" s="56"/>
      <c r="B197" s="56"/>
      <c r="C197" s="56"/>
      <c r="D197" s="56"/>
      <c r="E197" s="56"/>
      <c r="F197" s="46"/>
      <c r="G197" s="46"/>
      <c r="H197" s="46"/>
      <c r="I197" s="46"/>
      <c r="J197" s="46"/>
    </row>
    <row r="198" spans="1:10" x14ac:dyDescent="0.3">
      <c r="A198" s="56"/>
      <c r="B198" s="56"/>
      <c r="C198" s="56"/>
      <c r="D198" s="56"/>
      <c r="E198" s="56"/>
      <c r="F198" s="46"/>
      <c r="G198" s="46"/>
      <c r="H198" s="46"/>
      <c r="I198" s="46"/>
      <c r="J198" s="46"/>
    </row>
    <row r="199" spans="1:10" x14ac:dyDescent="0.3">
      <c r="C199" s="56"/>
      <c r="D199" s="56"/>
      <c r="E199" s="56"/>
      <c r="F199" s="46"/>
      <c r="G199" s="46"/>
      <c r="H199" s="46"/>
      <c r="I199" s="46"/>
      <c r="J199" s="46"/>
    </row>
    <row r="200" spans="1:10" x14ac:dyDescent="0.3">
      <c r="C200" s="56"/>
      <c r="D200" s="56"/>
      <c r="E200" s="56"/>
      <c r="F200" s="46"/>
      <c r="G200" s="46"/>
      <c r="H200" s="46"/>
      <c r="I200" s="46"/>
      <c r="J200" s="46"/>
    </row>
    <row r="201" spans="1:10" x14ac:dyDescent="0.3">
      <c r="C201" s="56"/>
      <c r="D201" s="56"/>
      <c r="E201" s="56"/>
      <c r="F201" s="46"/>
      <c r="G201" s="46"/>
      <c r="H201" s="46"/>
      <c r="I201" s="46"/>
      <c r="J201" s="46"/>
    </row>
    <row r="202" spans="1:10" x14ac:dyDescent="0.3">
      <c r="C202" s="56"/>
      <c r="D202" s="56"/>
      <c r="E202" s="56"/>
      <c r="F202" s="46"/>
      <c r="G202" s="46"/>
      <c r="H202" s="46"/>
      <c r="I202" s="46"/>
      <c r="J202" s="46"/>
    </row>
    <row r="203" spans="1:10" x14ac:dyDescent="0.3">
      <c r="C203" s="56"/>
      <c r="D203" s="56"/>
      <c r="E203" s="56"/>
      <c r="F203" s="46"/>
      <c r="G203" s="46"/>
      <c r="H203" s="46"/>
      <c r="I203" s="46"/>
      <c r="J203" s="46"/>
    </row>
    <row r="204" spans="1:10" x14ac:dyDescent="0.3">
      <c r="C204" s="56"/>
      <c r="D204" s="56"/>
      <c r="E204" s="56"/>
      <c r="F204" s="46"/>
      <c r="G204" s="46"/>
      <c r="H204" s="46"/>
      <c r="I204" s="46"/>
      <c r="J204" s="46"/>
    </row>
    <row r="205" spans="1:10" x14ac:dyDescent="0.3">
      <c r="C205" s="56"/>
      <c r="D205" s="56"/>
      <c r="E205" s="56"/>
      <c r="F205" s="46"/>
      <c r="G205" s="46"/>
      <c r="H205" s="46"/>
      <c r="I205" s="46"/>
      <c r="J205" s="46"/>
    </row>
    <row r="206" spans="1:10" x14ac:dyDescent="0.3">
      <c r="C206" s="56"/>
      <c r="D206" s="56"/>
      <c r="E206" s="56"/>
      <c r="F206" s="46"/>
      <c r="G206" s="46"/>
      <c r="H206" s="46"/>
      <c r="I206" s="46"/>
      <c r="J206" s="46"/>
    </row>
    <row r="207" spans="1:10" x14ac:dyDescent="0.3">
      <c r="C207" s="56"/>
      <c r="D207" s="56"/>
      <c r="E207" s="56"/>
      <c r="F207" s="46"/>
      <c r="G207" s="46"/>
      <c r="H207" s="46"/>
      <c r="I207" s="46"/>
      <c r="J207" s="46"/>
    </row>
    <row r="208" spans="1:10" x14ac:dyDescent="0.3">
      <c r="C208" s="56"/>
      <c r="D208" s="56"/>
      <c r="E208" s="56"/>
      <c r="F208" s="46"/>
      <c r="G208" s="46"/>
      <c r="H208" s="46"/>
      <c r="I208" s="46"/>
      <c r="J208" s="46"/>
    </row>
    <row r="209" spans="3:12" x14ac:dyDescent="0.3">
      <c r="C209" s="56"/>
      <c r="D209" s="56"/>
      <c r="E209" s="56"/>
      <c r="F209" s="46"/>
      <c r="G209" s="46"/>
      <c r="H209" s="46"/>
      <c r="I209" s="46"/>
      <c r="J209" s="46"/>
      <c r="L209" s="73"/>
    </row>
    <row r="210" spans="3:12" x14ac:dyDescent="0.3">
      <c r="C210" s="56"/>
      <c r="D210" s="56"/>
      <c r="E210" s="56"/>
      <c r="F210" s="46"/>
      <c r="G210" s="46"/>
      <c r="H210" s="46"/>
      <c r="I210" s="46"/>
      <c r="J210" s="46"/>
      <c r="L210" s="73"/>
    </row>
    <row r="211" spans="3:12" x14ac:dyDescent="0.3">
      <c r="C211" s="56"/>
      <c r="D211" s="56"/>
      <c r="E211" s="56"/>
      <c r="F211" s="46"/>
      <c r="G211" s="46"/>
      <c r="H211" s="46"/>
      <c r="I211" s="46"/>
      <c r="J211" s="46"/>
      <c r="L211" s="73"/>
    </row>
    <row r="212" spans="3:12" x14ac:dyDescent="0.3">
      <c r="C212" s="56"/>
      <c r="D212" s="56"/>
      <c r="E212" s="56"/>
      <c r="F212" s="46"/>
      <c r="G212" s="46"/>
      <c r="H212" s="46"/>
      <c r="I212" s="46"/>
      <c r="J212" s="46"/>
      <c r="L212" s="73"/>
    </row>
    <row r="213" spans="3:12" x14ac:dyDescent="0.3">
      <c r="C213" s="56"/>
      <c r="D213" s="56"/>
      <c r="E213" s="56"/>
      <c r="F213" s="46"/>
      <c r="G213" s="46"/>
      <c r="H213" s="46"/>
      <c r="I213" s="46"/>
      <c r="J213" s="46"/>
      <c r="L213" s="73"/>
    </row>
    <row r="214" spans="3:12" x14ac:dyDescent="0.3">
      <c r="C214" s="56"/>
      <c r="D214" s="56"/>
      <c r="E214" s="56"/>
      <c r="F214" s="46"/>
      <c r="G214" s="46"/>
      <c r="H214" s="46"/>
      <c r="I214" s="46"/>
      <c r="J214" s="46"/>
      <c r="L214" s="73"/>
    </row>
    <row r="215" spans="3:12" x14ac:dyDescent="0.3">
      <c r="C215" s="56"/>
      <c r="D215" s="56"/>
      <c r="E215" s="56"/>
      <c r="F215" s="46"/>
      <c r="G215" s="46"/>
      <c r="H215" s="46"/>
      <c r="I215" s="46"/>
      <c r="J215" s="46"/>
      <c r="L215" s="73"/>
    </row>
    <row r="216" spans="3:12" x14ac:dyDescent="0.3">
      <c r="C216" s="56"/>
      <c r="D216" s="56"/>
      <c r="E216" s="56"/>
      <c r="F216" s="46"/>
      <c r="G216" s="46"/>
      <c r="H216" s="46"/>
      <c r="I216" s="46"/>
      <c r="J216" s="46"/>
      <c r="L216" s="73"/>
    </row>
    <row r="217" spans="3:12" x14ac:dyDescent="0.3">
      <c r="C217" s="56"/>
      <c r="D217" s="56"/>
      <c r="E217" s="56"/>
      <c r="F217" s="46"/>
      <c r="G217" s="46"/>
      <c r="H217" s="46"/>
      <c r="I217" s="46"/>
      <c r="J217" s="46"/>
      <c r="L217" s="73"/>
    </row>
    <row r="218" spans="3:12" x14ac:dyDescent="0.3">
      <c r="C218" s="56"/>
      <c r="D218" s="56"/>
      <c r="E218" s="56"/>
      <c r="F218" s="46"/>
      <c r="G218" s="46"/>
      <c r="H218" s="46"/>
      <c r="I218" s="46"/>
      <c r="J218" s="46"/>
      <c r="L218" s="73"/>
    </row>
    <row r="219" spans="3:12" x14ac:dyDescent="0.3">
      <c r="C219" s="56"/>
      <c r="D219" s="56"/>
      <c r="E219" s="56"/>
      <c r="F219" s="46"/>
      <c r="G219" s="46"/>
      <c r="H219" s="46"/>
      <c r="I219" s="46"/>
      <c r="J219" s="46"/>
      <c r="L219" s="73"/>
    </row>
    <row r="220" spans="3:12" x14ac:dyDescent="0.3">
      <c r="C220" s="56"/>
      <c r="D220" s="56"/>
      <c r="E220" s="56"/>
      <c r="F220" s="46"/>
      <c r="G220" s="46"/>
      <c r="H220" s="46"/>
      <c r="I220" s="46"/>
      <c r="J220" s="46"/>
      <c r="L220" s="73"/>
    </row>
    <row r="221" spans="3:12" x14ac:dyDescent="0.3">
      <c r="C221" s="56"/>
      <c r="D221" s="56"/>
      <c r="E221" s="56"/>
      <c r="F221" s="46"/>
      <c r="G221" s="46"/>
      <c r="H221" s="46"/>
      <c r="I221" s="46"/>
      <c r="J221" s="46"/>
      <c r="L221" s="73"/>
    </row>
    <row r="222" spans="3:12" x14ac:dyDescent="0.3">
      <c r="C222" s="56"/>
      <c r="D222" s="56"/>
      <c r="E222" s="56"/>
      <c r="F222" s="46"/>
      <c r="G222" s="46"/>
      <c r="H222" s="46"/>
      <c r="I222" s="46"/>
      <c r="J222" s="46"/>
      <c r="L222" s="73"/>
    </row>
    <row r="223" spans="3:12" x14ac:dyDescent="0.3">
      <c r="C223" s="56"/>
      <c r="D223" s="56"/>
      <c r="E223" s="56"/>
      <c r="F223" s="46"/>
      <c r="G223" s="46"/>
      <c r="H223" s="46"/>
      <c r="I223" s="46"/>
      <c r="J223" s="46"/>
      <c r="L223" s="73"/>
    </row>
    <row r="224" spans="3:12" x14ac:dyDescent="0.3">
      <c r="C224" s="56"/>
      <c r="D224" s="56"/>
      <c r="E224" s="56"/>
      <c r="F224" s="46"/>
      <c r="G224" s="46"/>
      <c r="H224" s="46"/>
      <c r="I224" s="46"/>
      <c r="J224" s="46"/>
      <c r="L224" s="73"/>
    </row>
    <row r="225" spans="3:12" x14ac:dyDescent="0.3">
      <c r="C225" s="56"/>
      <c r="D225" s="56"/>
      <c r="E225" s="56"/>
      <c r="F225" s="46"/>
      <c r="G225" s="46"/>
      <c r="H225" s="46"/>
      <c r="I225" s="46"/>
      <c r="J225" s="46"/>
      <c r="L225" s="73"/>
    </row>
    <row r="226" spans="3:12" x14ac:dyDescent="0.3">
      <c r="C226" s="56"/>
      <c r="D226" s="56"/>
      <c r="E226" s="56"/>
      <c r="F226" s="46"/>
      <c r="G226" s="46"/>
      <c r="H226" s="46"/>
      <c r="I226" s="46"/>
      <c r="J226" s="46"/>
      <c r="L226" s="73"/>
    </row>
    <row r="227" spans="3:12" x14ac:dyDescent="0.3">
      <c r="C227" s="56"/>
      <c r="D227" s="56"/>
      <c r="E227" s="56"/>
      <c r="F227" s="46"/>
      <c r="G227" s="46"/>
      <c r="H227" s="46"/>
      <c r="I227" s="46"/>
      <c r="J227" s="46"/>
      <c r="L227" s="73"/>
    </row>
    <row r="228" spans="3:12" x14ac:dyDescent="0.3">
      <c r="C228" s="56"/>
      <c r="D228" s="56"/>
      <c r="E228" s="56"/>
      <c r="F228" s="46"/>
      <c r="G228" s="46"/>
      <c r="H228" s="46"/>
      <c r="I228" s="46"/>
      <c r="J228" s="46"/>
      <c r="L228" s="73"/>
    </row>
    <row r="229" spans="3:12" x14ac:dyDescent="0.3">
      <c r="C229" s="56"/>
      <c r="D229" s="56"/>
      <c r="E229" s="56"/>
      <c r="F229" s="46"/>
      <c r="G229" s="46"/>
      <c r="H229" s="46"/>
      <c r="I229" s="46"/>
      <c r="J229" s="46"/>
      <c r="L229" s="73"/>
    </row>
    <row r="230" spans="3:12" x14ac:dyDescent="0.3">
      <c r="C230" s="56"/>
      <c r="D230" s="56"/>
      <c r="E230" s="56"/>
      <c r="F230" s="46"/>
      <c r="G230" s="46"/>
      <c r="H230" s="46"/>
      <c r="I230" s="46"/>
      <c r="J230" s="46"/>
      <c r="L230" s="73"/>
    </row>
    <row r="231" spans="3:12" x14ac:dyDescent="0.3">
      <c r="C231" s="56"/>
      <c r="D231" s="56"/>
      <c r="E231" s="56"/>
      <c r="F231" s="46"/>
      <c r="G231" s="46"/>
      <c r="H231" s="46"/>
      <c r="I231" s="46"/>
      <c r="J231" s="46"/>
      <c r="L231" s="73"/>
    </row>
    <row r="232" spans="3:12" x14ac:dyDescent="0.3">
      <c r="C232" s="56"/>
      <c r="D232" s="56"/>
      <c r="E232" s="56"/>
      <c r="F232" s="46"/>
      <c r="G232" s="46"/>
      <c r="H232" s="46"/>
      <c r="I232" s="46"/>
      <c r="J232" s="46"/>
      <c r="L232" s="73"/>
    </row>
    <row r="233" spans="3:12" x14ac:dyDescent="0.3">
      <c r="C233" s="56"/>
      <c r="D233" s="56"/>
      <c r="E233" s="56"/>
      <c r="F233" s="46"/>
      <c r="G233" s="46"/>
      <c r="H233" s="46"/>
      <c r="I233" s="46"/>
      <c r="J233" s="46"/>
      <c r="L233" s="73"/>
    </row>
    <row r="234" spans="3:12" x14ac:dyDescent="0.3">
      <c r="C234" s="56"/>
      <c r="D234" s="56"/>
      <c r="E234" s="56"/>
      <c r="F234" s="46"/>
      <c r="G234" s="46"/>
      <c r="H234" s="46"/>
      <c r="I234" s="46"/>
      <c r="J234" s="46"/>
      <c r="L234" s="73"/>
    </row>
    <row r="235" spans="3:12" x14ac:dyDescent="0.3">
      <c r="C235" s="56"/>
      <c r="D235" s="56"/>
      <c r="E235" s="56"/>
      <c r="F235" s="46"/>
      <c r="G235" s="46"/>
      <c r="H235" s="46"/>
      <c r="I235" s="46"/>
      <c r="J235" s="46"/>
      <c r="L235" s="73"/>
    </row>
    <row r="236" spans="3:12" x14ac:dyDescent="0.3">
      <c r="C236" s="56"/>
      <c r="D236" s="56"/>
      <c r="E236" s="56"/>
      <c r="F236" s="46"/>
      <c r="G236" s="46"/>
      <c r="H236" s="46"/>
      <c r="I236" s="46"/>
      <c r="J236" s="46"/>
      <c r="L236" s="73"/>
    </row>
    <row r="237" spans="3:12" x14ac:dyDescent="0.3">
      <c r="C237" s="56"/>
      <c r="D237" s="56"/>
      <c r="E237" s="56"/>
      <c r="F237" s="46"/>
      <c r="G237" s="46"/>
      <c r="H237" s="46"/>
      <c r="I237" s="46"/>
      <c r="J237" s="46"/>
      <c r="L237" s="73"/>
    </row>
    <row r="238" spans="3:12" x14ac:dyDescent="0.3">
      <c r="C238" s="56"/>
      <c r="D238" s="56"/>
      <c r="E238" s="56"/>
      <c r="F238" s="46"/>
      <c r="G238" s="46"/>
      <c r="H238" s="46"/>
      <c r="I238" s="46"/>
      <c r="J238" s="46"/>
      <c r="L238" s="73"/>
    </row>
    <row r="239" spans="3:12" x14ac:dyDescent="0.3">
      <c r="C239" s="56"/>
      <c r="D239" s="56"/>
      <c r="E239" s="56"/>
      <c r="F239" s="46"/>
      <c r="G239" s="46"/>
      <c r="H239" s="46"/>
      <c r="I239" s="46"/>
      <c r="J239" s="46"/>
      <c r="L239" s="73"/>
    </row>
    <row r="240" spans="3:12" x14ac:dyDescent="0.3">
      <c r="C240" s="56"/>
      <c r="D240" s="56"/>
      <c r="E240" s="56"/>
      <c r="F240" s="46"/>
      <c r="G240" s="46"/>
      <c r="H240" s="46"/>
      <c r="I240" s="46"/>
      <c r="J240" s="46"/>
      <c r="L240" s="73"/>
    </row>
    <row r="241" spans="3:12" x14ac:dyDescent="0.3">
      <c r="C241" s="56"/>
      <c r="D241" s="56"/>
      <c r="E241" s="56"/>
      <c r="F241" s="46"/>
      <c r="G241" s="46"/>
      <c r="H241" s="46"/>
      <c r="I241" s="46"/>
      <c r="J241" s="46"/>
      <c r="L241" s="73"/>
    </row>
    <row r="242" spans="3:12" x14ac:dyDescent="0.3">
      <c r="C242" s="56"/>
      <c r="D242" s="56"/>
      <c r="E242" s="56"/>
      <c r="F242" s="46"/>
      <c r="G242" s="46"/>
      <c r="H242" s="46"/>
      <c r="I242" s="46"/>
      <c r="J242" s="46"/>
      <c r="L242" s="73"/>
    </row>
    <row r="243" spans="3:12" x14ac:dyDescent="0.3">
      <c r="C243" s="56"/>
      <c r="D243" s="56"/>
      <c r="E243" s="56"/>
      <c r="F243" s="46"/>
      <c r="G243" s="46"/>
      <c r="H243" s="46"/>
      <c r="I243" s="46"/>
      <c r="J243" s="46"/>
      <c r="L243" s="73"/>
    </row>
    <row r="244" spans="3:12" x14ac:dyDescent="0.3">
      <c r="C244" s="56"/>
      <c r="D244" s="56"/>
      <c r="E244" s="56"/>
      <c r="F244" s="46"/>
      <c r="G244" s="46"/>
      <c r="H244" s="46"/>
      <c r="I244" s="46"/>
      <c r="J244" s="46"/>
      <c r="L244" s="73"/>
    </row>
    <row r="245" spans="3:12" x14ac:dyDescent="0.3">
      <c r="C245" s="56"/>
      <c r="D245" s="56"/>
      <c r="E245" s="56"/>
      <c r="F245" s="46"/>
      <c r="G245" s="46"/>
      <c r="H245" s="46"/>
      <c r="I245" s="46"/>
      <c r="J245" s="46"/>
      <c r="L245" s="73"/>
    </row>
    <row r="246" spans="3:12" x14ac:dyDescent="0.3">
      <c r="C246" s="56"/>
      <c r="D246" s="56"/>
      <c r="E246" s="56"/>
      <c r="F246" s="46"/>
      <c r="G246" s="46"/>
      <c r="H246" s="46"/>
      <c r="I246" s="46"/>
      <c r="J246" s="46"/>
      <c r="L246" s="73"/>
    </row>
    <row r="247" spans="3:12" x14ac:dyDescent="0.3">
      <c r="C247" s="56"/>
      <c r="D247" s="56"/>
      <c r="E247" s="56"/>
      <c r="F247" s="46"/>
      <c r="G247" s="46"/>
      <c r="H247" s="46"/>
      <c r="I247" s="46"/>
      <c r="J247" s="46"/>
      <c r="L247" s="73"/>
    </row>
    <row r="248" spans="3:12" x14ac:dyDescent="0.3">
      <c r="C248" s="56"/>
      <c r="D248" s="56"/>
      <c r="E248" s="56"/>
      <c r="F248" s="46"/>
      <c r="G248" s="46"/>
      <c r="H248" s="46"/>
      <c r="I248" s="46"/>
      <c r="J248" s="46"/>
      <c r="L248" s="73"/>
    </row>
    <row r="249" spans="3:12" x14ac:dyDescent="0.3">
      <c r="C249" s="56"/>
      <c r="D249" s="56"/>
      <c r="E249" s="56"/>
      <c r="F249" s="46"/>
      <c r="G249" s="46"/>
      <c r="H249" s="46"/>
      <c r="I249" s="46"/>
      <c r="J249" s="46"/>
      <c r="L249" s="73"/>
    </row>
    <row r="250" spans="3:12" x14ac:dyDescent="0.3">
      <c r="C250" s="56"/>
      <c r="D250" s="56"/>
      <c r="E250" s="56"/>
      <c r="F250" s="46"/>
      <c r="G250" s="46"/>
      <c r="H250" s="46"/>
      <c r="I250" s="46"/>
      <c r="J250" s="46"/>
      <c r="L250" s="73"/>
    </row>
    <row r="251" spans="3:12" x14ac:dyDescent="0.3">
      <c r="C251" s="56"/>
      <c r="D251" s="56"/>
      <c r="E251" s="56"/>
      <c r="F251" s="46"/>
      <c r="G251" s="46"/>
      <c r="H251" s="46"/>
      <c r="I251" s="46"/>
      <c r="J251" s="46"/>
      <c r="L251" s="73"/>
    </row>
    <row r="252" spans="3:12" x14ac:dyDescent="0.3">
      <c r="C252" s="56"/>
      <c r="D252" s="56"/>
      <c r="E252" s="56"/>
      <c r="F252" s="46"/>
      <c r="G252" s="46"/>
      <c r="H252" s="46"/>
      <c r="I252" s="46"/>
      <c r="J252" s="46"/>
      <c r="L252" s="73"/>
    </row>
    <row r="253" spans="3:12" x14ac:dyDescent="0.3">
      <c r="C253" s="56"/>
      <c r="D253" s="56"/>
      <c r="E253" s="56"/>
      <c r="F253" s="46"/>
      <c r="G253" s="46"/>
      <c r="H253" s="46"/>
      <c r="I253" s="46"/>
      <c r="J253" s="46"/>
      <c r="L253" s="73"/>
    </row>
    <row r="254" spans="3:12" x14ac:dyDescent="0.3">
      <c r="C254" s="56"/>
      <c r="D254" s="56"/>
      <c r="E254" s="56"/>
      <c r="F254" s="46"/>
      <c r="G254" s="46"/>
      <c r="H254" s="46"/>
      <c r="I254" s="46"/>
      <c r="J254" s="46"/>
      <c r="L254" s="73"/>
    </row>
    <row r="255" spans="3:12" x14ac:dyDescent="0.3">
      <c r="C255" s="56"/>
      <c r="D255" s="56"/>
      <c r="E255" s="56"/>
      <c r="F255" s="46"/>
      <c r="G255" s="46"/>
      <c r="H255" s="46"/>
      <c r="I255" s="46"/>
      <c r="J255" s="46"/>
      <c r="L255" s="73"/>
    </row>
    <row r="256" spans="3:12" x14ac:dyDescent="0.3">
      <c r="C256" s="56"/>
      <c r="D256" s="56"/>
      <c r="E256" s="56"/>
      <c r="F256" s="46"/>
      <c r="G256" s="46"/>
      <c r="H256" s="46"/>
      <c r="I256" s="46"/>
      <c r="J256" s="46"/>
      <c r="L256" s="73"/>
    </row>
    <row r="257" spans="3:12" x14ac:dyDescent="0.3">
      <c r="C257" s="56"/>
      <c r="D257" s="56"/>
      <c r="E257" s="56"/>
      <c r="F257" s="46"/>
      <c r="G257" s="46"/>
      <c r="H257" s="46"/>
      <c r="I257" s="46"/>
      <c r="J257" s="46"/>
      <c r="L257" s="73"/>
    </row>
    <row r="258" spans="3:12" x14ac:dyDescent="0.3">
      <c r="C258" s="56"/>
      <c r="D258" s="56"/>
      <c r="E258" s="56"/>
      <c r="F258" s="46"/>
      <c r="G258" s="46"/>
      <c r="H258" s="46"/>
      <c r="I258" s="46"/>
      <c r="J258" s="46"/>
      <c r="L258" s="73"/>
    </row>
    <row r="259" spans="3:12" x14ac:dyDescent="0.3">
      <c r="C259" s="56"/>
      <c r="D259" s="56"/>
      <c r="E259" s="56"/>
      <c r="F259" s="46"/>
      <c r="G259" s="46"/>
      <c r="H259" s="46"/>
      <c r="I259" s="46"/>
      <c r="J259" s="46"/>
      <c r="L259" s="73"/>
    </row>
    <row r="260" spans="3:12" x14ac:dyDescent="0.3">
      <c r="C260" s="56"/>
      <c r="D260" s="56"/>
      <c r="E260" s="56"/>
      <c r="F260" s="46"/>
      <c r="G260" s="46"/>
      <c r="H260" s="46"/>
      <c r="I260" s="46"/>
      <c r="J260" s="46"/>
      <c r="L260" s="73"/>
    </row>
    <row r="261" spans="3:12" x14ac:dyDescent="0.3">
      <c r="C261" s="56"/>
      <c r="D261" s="56"/>
      <c r="E261" s="56"/>
      <c r="F261" s="46"/>
      <c r="G261" s="46"/>
      <c r="H261" s="46"/>
      <c r="I261" s="46"/>
      <c r="J261" s="46"/>
      <c r="L261" s="73"/>
    </row>
    <row r="262" spans="3:12" x14ac:dyDescent="0.3">
      <c r="C262" s="56"/>
      <c r="D262" s="56"/>
      <c r="E262" s="56"/>
      <c r="F262" s="46"/>
      <c r="G262" s="46"/>
      <c r="H262" s="46"/>
      <c r="I262" s="46"/>
      <c r="J262" s="46"/>
      <c r="L262" s="73"/>
    </row>
    <row r="263" spans="3:12" x14ac:dyDescent="0.3">
      <c r="C263" s="56"/>
      <c r="D263" s="56"/>
      <c r="E263" s="56"/>
      <c r="F263" s="46"/>
      <c r="G263" s="46"/>
      <c r="H263" s="46"/>
      <c r="I263" s="46"/>
      <c r="J263" s="46"/>
      <c r="L263" s="73"/>
    </row>
    <row r="264" spans="3:12" x14ac:dyDescent="0.3">
      <c r="C264" s="56"/>
      <c r="D264" s="56"/>
      <c r="E264" s="56"/>
      <c r="F264" s="46"/>
      <c r="G264" s="46"/>
      <c r="H264" s="46"/>
      <c r="I264" s="46"/>
      <c r="J264" s="46"/>
      <c r="L264" s="73"/>
    </row>
    <row r="265" spans="3:12" x14ac:dyDescent="0.3">
      <c r="C265" s="56"/>
      <c r="D265" s="56"/>
      <c r="E265" s="56"/>
      <c r="F265" s="46"/>
      <c r="G265" s="46"/>
      <c r="H265" s="46"/>
      <c r="I265" s="46"/>
      <c r="J265" s="46"/>
      <c r="L265" s="73"/>
    </row>
    <row r="266" spans="3:12" x14ac:dyDescent="0.3">
      <c r="C266" s="56"/>
      <c r="D266" s="56"/>
      <c r="E266" s="56"/>
      <c r="F266" s="46"/>
      <c r="G266" s="46"/>
      <c r="H266" s="46"/>
      <c r="I266" s="46"/>
      <c r="J266" s="46"/>
      <c r="L266" s="73"/>
    </row>
    <row r="267" spans="3:12" x14ac:dyDescent="0.3">
      <c r="C267" s="56"/>
      <c r="D267" s="56"/>
      <c r="E267" s="56"/>
      <c r="F267" s="46"/>
      <c r="G267" s="46"/>
      <c r="H267" s="46"/>
      <c r="I267" s="46"/>
      <c r="J267" s="46"/>
      <c r="L267" s="73"/>
    </row>
    <row r="268" spans="3:12" x14ac:dyDescent="0.3">
      <c r="C268" s="56"/>
      <c r="D268" s="56"/>
      <c r="E268" s="56"/>
      <c r="F268" s="46"/>
      <c r="G268" s="46"/>
      <c r="H268" s="46"/>
      <c r="I268" s="46"/>
      <c r="J268" s="46"/>
      <c r="L268" s="73"/>
    </row>
    <row r="269" spans="3:12" x14ac:dyDescent="0.3">
      <c r="C269" s="56"/>
      <c r="D269" s="56"/>
      <c r="E269" s="56"/>
      <c r="F269" s="46"/>
      <c r="G269" s="46"/>
      <c r="H269" s="46"/>
      <c r="I269" s="46"/>
      <c r="J269" s="46"/>
      <c r="L269" s="73"/>
    </row>
    <row r="270" spans="3:12" x14ac:dyDescent="0.3">
      <c r="C270" s="56"/>
      <c r="D270" s="56"/>
      <c r="E270" s="56"/>
      <c r="F270" s="46"/>
      <c r="G270" s="46"/>
      <c r="H270" s="46"/>
      <c r="I270" s="46"/>
      <c r="J270" s="46"/>
      <c r="L270" s="73"/>
    </row>
    <row r="271" spans="3:12" x14ac:dyDescent="0.3">
      <c r="C271" s="56"/>
      <c r="D271" s="56"/>
      <c r="E271" s="56"/>
      <c r="F271" s="46"/>
      <c r="G271" s="46"/>
      <c r="H271" s="46"/>
      <c r="I271" s="46"/>
      <c r="J271" s="46"/>
      <c r="L271" s="73"/>
    </row>
    <row r="272" spans="3:12" x14ac:dyDescent="0.3">
      <c r="C272" s="56"/>
      <c r="D272" s="56"/>
      <c r="E272" s="56"/>
      <c r="F272" s="46"/>
      <c r="G272" s="46"/>
      <c r="H272" s="46"/>
      <c r="I272" s="46"/>
      <c r="J272" s="46"/>
      <c r="L272" s="73"/>
    </row>
    <row r="273" spans="3:12" x14ac:dyDescent="0.3">
      <c r="C273" s="56"/>
      <c r="D273" s="56"/>
      <c r="E273" s="56"/>
      <c r="F273" s="46"/>
      <c r="G273" s="46"/>
      <c r="H273" s="46"/>
      <c r="I273" s="46"/>
      <c r="J273" s="46"/>
      <c r="L273" s="73"/>
    </row>
    <row r="274" spans="3:12" x14ac:dyDescent="0.3">
      <c r="C274" s="56"/>
      <c r="D274" s="56"/>
      <c r="E274" s="56"/>
      <c r="F274" s="46"/>
      <c r="G274" s="46"/>
      <c r="H274" s="46"/>
      <c r="I274" s="46"/>
      <c r="J274" s="46"/>
      <c r="L274" s="73"/>
    </row>
    <row r="275" spans="3:12" x14ac:dyDescent="0.3">
      <c r="C275" s="56"/>
      <c r="D275" s="56"/>
      <c r="E275" s="56"/>
      <c r="F275" s="46"/>
      <c r="G275" s="46"/>
      <c r="H275" s="46"/>
      <c r="I275" s="46"/>
      <c r="J275" s="46"/>
      <c r="L275" s="73"/>
    </row>
    <row r="276" spans="3:12" x14ac:dyDescent="0.3">
      <c r="C276" s="56"/>
      <c r="D276" s="56"/>
      <c r="E276" s="56"/>
      <c r="F276" s="46"/>
      <c r="G276" s="46"/>
      <c r="H276" s="46"/>
      <c r="I276" s="46"/>
      <c r="J276" s="46"/>
      <c r="L276" s="73"/>
    </row>
    <row r="277" spans="3:12" x14ac:dyDescent="0.3">
      <c r="C277" s="56"/>
      <c r="D277" s="56"/>
      <c r="E277" s="56"/>
      <c r="F277" s="46"/>
      <c r="G277" s="46"/>
      <c r="H277" s="46"/>
      <c r="I277" s="46"/>
      <c r="J277" s="46"/>
      <c r="L277" s="73"/>
    </row>
    <row r="278" spans="3:12" x14ac:dyDescent="0.3">
      <c r="C278" s="56"/>
      <c r="D278" s="56"/>
      <c r="E278" s="56"/>
      <c r="F278" s="46"/>
      <c r="G278" s="46"/>
      <c r="H278" s="46"/>
      <c r="I278" s="46"/>
      <c r="J278" s="46"/>
      <c r="L278" s="73"/>
    </row>
    <row r="279" spans="3:12" x14ac:dyDescent="0.3">
      <c r="C279" s="56"/>
      <c r="D279" s="56"/>
      <c r="E279" s="56"/>
      <c r="F279" s="46"/>
      <c r="G279" s="46"/>
      <c r="H279" s="46"/>
      <c r="I279" s="46"/>
      <c r="J279" s="46"/>
      <c r="L279" s="73"/>
    </row>
    <row r="280" spans="3:12" x14ac:dyDescent="0.3">
      <c r="C280" s="56"/>
      <c r="D280" s="56"/>
      <c r="E280" s="56"/>
      <c r="F280" s="46"/>
      <c r="G280" s="46"/>
      <c r="H280" s="46"/>
      <c r="I280" s="46"/>
      <c r="J280" s="46"/>
      <c r="L280" s="73"/>
    </row>
    <row r="281" spans="3:12" x14ac:dyDescent="0.3">
      <c r="C281" s="56"/>
      <c r="D281" s="56"/>
      <c r="E281" s="56"/>
      <c r="F281" s="46"/>
      <c r="G281" s="46"/>
      <c r="H281" s="46"/>
      <c r="I281" s="46"/>
      <c r="J281" s="46"/>
      <c r="L281" s="73"/>
    </row>
    <row r="282" spans="3:12" x14ac:dyDescent="0.3">
      <c r="C282" s="56"/>
      <c r="D282" s="56"/>
      <c r="E282" s="56"/>
      <c r="F282" s="46"/>
      <c r="G282" s="46"/>
      <c r="H282" s="46"/>
      <c r="I282" s="46"/>
      <c r="J282" s="46"/>
      <c r="L282" s="73"/>
    </row>
    <row r="283" spans="3:12" x14ac:dyDescent="0.3">
      <c r="C283" s="56"/>
      <c r="D283" s="56"/>
      <c r="E283" s="56"/>
      <c r="F283" s="46"/>
      <c r="G283" s="46"/>
      <c r="H283" s="46"/>
      <c r="I283" s="46"/>
      <c r="J283" s="46"/>
      <c r="L283" s="73"/>
    </row>
    <row r="284" spans="3:12" x14ac:dyDescent="0.3">
      <c r="C284" s="56"/>
      <c r="D284" s="56"/>
      <c r="E284" s="56"/>
      <c r="F284" s="46"/>
      <c r="G284" s="46"/>
      <c r="H284" s="46"/>
      <c r="I284" s="46"/>
      <c r="J284" s="46"/>
      <c r="L284" s="73"/>
    </row>
    <row r="285" spans="3:12" x14ac:dyDescent="0.3">
      <c r="C285" s="56"/>
      <c r="D285" s="56"/>
      <c r="E285" s="56"/>
      <c r="F285" s="46"/>
      <c r="G285" s="46"/>
      <c r="H285" s="46"/>
      <c r="I285" s="46"/>
      <c r="J285" s="46"/>
      <c r="L285" s="73"/>
    </row>
    <row r="286" spans="3:12" x14ac:dyDescent="0.3">
      <c r="C286" s="56"/>
      <c r="D286" s="56"/>
      <c r="E286" s="56"/>
      <c r="F286" s="46"/>
      <c r="G286" s="46"/>
      <c r="H286" s="46"/>
      <c r="I286" s="46"/>
      <c r="J286" s="46"/>
      <c r="L286" s="73"/>
    </row>
    <row r="287" spans="3:12" x14ac:dyDescent="0.3">
      <c r="C287" s="56"/>
      <c r="D287" s="56"/>
      <c r="E287" s="56"/>
      <c r="F287" s="46"/>
      <c r="G287" s="46"/>
      <c r="H287" s="46"/>
      <c r="I287" s="46"/>
      <c r="J287" s="46"/>
      <c r="L287" s="73"/>
    </row>
    <row r="288" spans="3:12" x14ac:dyDescent="0.3">
      <c r="C288" s="56"/>
      <c r="D288" s="56"/>
      <c r="E288" s="56"/>
      <c r="F288" s="46"/>
      <c r="G288" s="46"/>
      <c r="H288" s="46"/>
      <c r="I288" s="46"/>
      <c r="J288" s="46"/>
      <c r="L288" s="73"/>
    </row>
    <row r="289" spans="3:12" x14ac:dyDescent="0.3">
      <c r="C289" s="56"/>
      <c r="D289" s="56"/>
      <c r="E289" s="56"/>
      <c r="F289" s="46"/>
      <c r="G289" s="46"/>
      <c r="H289" s="46"/>
      <c r="I289" s="46"/>
      <c r="J289" s="46"/>
      <c r="L289" s="73"/>
    </row>
    <row r="290" spans="3:12" x14ac:dyDescent="0.3">
      <c r="C290" s="56"/>
      <c r="D290" s="56"/>
      <c r="E290" s="56"/>
      <c r="F290" s="46"/>
      <c r="G290" s="46"/>
      <c r="H290" s="46"/>
      <c r="I290" s="46"/>
      <c r="J290" s="46"/>
      <c r="L290" s="73"/>
    </row>
    <row r="291" spans="3:12" x14ac:dyDescent="0.3">
      <c r="C291" s="56"/>
      <c r="D291" s="56"/>
      <c r="E291" s="56"/>
      <c r="F291" s="46"/>
      <c r="G291" s="46"/>
      <c r="H291" s="46"/>
      <c r="I291" s="46"/>
      <c r="J291" s="46"/>
      <c r="L291" s="73"/>
    </row>
    <row r="292" spans="3:12" x14ac:dyDescent="0.3">
      <c r="C292" s="56"/>
      <c r="D292" s="56"/>
      <c r="E292" s="56"/>
      <c r="F292" s="46"/>
      <c r="G292" s="46"/>
      <c r="H292" s="46"/>
      <c r="I292" s="46"/>
      <c r="J292" s="46"/>
      <c r="L292" s="73"/>
    </row>
    <row r="293" spans="3:12" x14ac:dyDescent="0.3">
      <c r="C293" s="56"/>
      <c r="D293" s="56"/>
      <c r="E293" s="56"/>
      <c r="F293" s="46"/>
      <c r="G293" s="46"/>
      <c r="H293" s="46"/>
      <c r="I293" s="46"/>
      <c r="J293" s="46"/>
      <c r="L293" s="73"/>
    </row>
    <row r="294" spans="3:12" x14ac:dyDescent="0.3">
      <c r="C294" s="56"/>
      <c r="D294" s="56"/>
      <c r="E294" s="56"/>
      <c r="F294" s="46"/>
      <c r="G294" s="46"/>
      <c r="H294" s="46"/>
      <c r="I294" s="46"/>
      <c r="J294" s="46"/>
      <c r="L294" s="73"/>
    </row>
    <row r="295" spans="3:12" x14ac:dyDescent="0.3">
      <c r="C295" s="56"/>
      <c r="D295" s="56"/>
      <c r="E295" s="56"/>
      <c r="F295" s="46"/>
      <c r="G295" s="46"/>
      <c r="H295" s="46"/>
      <c r="I295" s="46"/>
      <c r="J295" s="46"/>
      <c r="L295" s="73"/>
    </row>
    <row r="296" spans="3:12" x14ac:dyDescent="0.3">
      <c r="C296" s="56"/>
      <c r="D296" s="56"/>
      <c r="E296" s="56"/>
      <c r="F296" s="46"/>
      <c r="G296" s="46"/>
      <c r="H296" s="46"/>
      <c r="I296" s="46"/>
      <c r="J296" s="46"/>
      <c r="L296" s="73"/>
    </row>
    <row r="297" spans="3:12" x14ac:dyDescent="0.3">
      <c r="C297" s="56"/>
      <c r="D297" s="56"/>
      <c r="E297" s="56"/>
      <c r="F297" s="46"/>
      <c r="G297" s="46"/>
      <c r="H297" s="46"/>
      <c r="I297" s="46"/>
      <c r="J297" s="46"/>
      <c r="L297" s="73"/>
    </row>
    <row r="298" spans="3:12" x14ac:dyDescent="0.3">
      <c r="C298" s="56"/>
      <c r="D298" s="56"/>
      <c r="E298" s="56"/>
      <c r="F298" s="46"/>
      <c r="G298" s="46"/>
      <c r="H298" s="46"/>
      <c r="I298" s="46"/>
      <c r="J298" s="46"/>
      <c r="L298" s="73"/>
    </row>
    <row r="299" spans="3:12" x14ac:dyDescent="0.3">
      <c r="C299" s="56"/>
      <c r="D299" s="56"/>
      <c r="E299" s="56"/>
      <c r="F299" s="46"/>
      <c r="G299" s="46"/>
      <c r="H299" s="46"/>
      <c r="I299" s="46"/>
      <c r="J299" s="46"/>
      <c r="L299" s="73"/>
    </row>
    <row r="300" spans="3:12" x14ac:dyDescent="0.3">
      <c r="C300" s="56"/>
      <c r="D300" s="56"/>
      <c r="E300" s="56"/>
      <c r="F300" s="46"/>
      <c r="G300" s="46"/>
      <c r="H300" s="46"/>
      <c r="I300" s="46"/>
      <c r="J300" s="46"/>
      <c r="L300" s="73"/>
    </row>
    <row r="301" spans="3:12" x14ac:dyDescent="0.3">
      <c r="C301" s="56"/>
      <c r="D301" s="56"/>
      <c r="E301" s="56"/>
      <c r="F301" s="46"/>
      <c r="G301" s="46"/>
      <c r="H301" s="46"/>
      <c r="I301" s="46"/>
      <c r="J301" s="46"/>
      <c r="L301" s="73"/>
    </row>
    <row r="302" spans="3:12" x14ac:dyDescent="0.3">
      <c r="C302" s="56"/>
      <c r="D302" s="56"/>
      <c r="E302" s="56"/>
      <c r="F302" s="46"/>
      <c r="G302" s="46"/>
      <c r="H302" s="46"/>
      <c r="I302" s="46"/>
      <c r="J302" s="46"/>
      <c r="L302" s="73"/>
    </row>
    <row r="303" spans="3:12" x14ac:dyDescent="0.3">
      <c r="C303" s="56"/>
      <c r="D303" s="56"/>
      <c r="E303" s="56"/>
      <c r="F303" s="46"/>
      <c r="G303" s="46"/>
      <c r="H303" s="46"/>
      <c r="I303" s="46"/>
      <c r="J303" s="46"/>
      <c r="L303" s="73"/>
    </row>
    <row r="304" spans="3:12" x14ac:dyDescent="0.3">
      <c r="C304" s="56"/>
      <c r="D304" s="56"/>
      <c r="E304" s="56"/>
      <c r="F304" s="46"/>
      <c r="G304" s="46"/>
      <c r="H304" s="46"/>
      <c r="I304" s="46"/>
      <c r="J304" s="46"/>
      <c r="L304" s="73"/>
    </row>
    <row r="305" spans="3:12" x14ac:dyDescent="0.3">
      <c r="C305" s="56"/>
      <c r="D305" s="56"/>
      <c r="E305" s="56"/>
      <c r="F305" s="46"/>
      <c r="G305" s="46"/>
      <c r="H305" s="46"/>
      <c r="I305" s="46"/>
      <c r="J305" s="46"/>
      <c r="L305" s="73"/>
    </row>
    <row r="306" spans="3:12" x14ac:dyDescent="0.3">
      <c r="C306" s="56"/>
      <c r="D306" s="56"/>
      <c r="E306" s="56"/>
      <c r="F306" s="46"/>
      <c r="G306" s="46"/>
      <c r="H306" s="46"/>
      <c r="I306" s="46"/>
      <c r="J306" s="46"/>
      <c r="L306" s="73"/>
    </row>
    <row r="307" spans="3:12" x14ac:dyDescent="0.3">
      <c r="C307" s="56"/>
      <c r="D307" s="56"/>
      <c r="E307" s="56"/>
      <c r="F307" s="46"/>
      <c r="G307" s="46"/>
      <c r="H307" s="46"/>
      <c r="I307" s="46"/>
      <c r="J307" s="46"/>
      <c r="L307" s="73"/>
    </row>
    <row r="308" spans="3:12" x14ac:dyDescent="0.3">
      <c r="C308" s="56"/>
      <c r="D308" s="56"/>
      <c r="E308" s="56"/>
      <c r="F308" s="46"/>
      <c r="G308" s="46"/>
      <c r="H308" s="46"/>
      <c r="I308" s="46"/>
      <c r="J308" s="46"/>
      <c r="L308" s="73"/>
    </row>
    <row r="309" spans="3:12" x14ac:dyDescent="0.3">
      <c r="C309" s="56"/>
      <c r="D309" s="56"/>
      <c r="E309" s="56"/>
      <c r="F309" s="46"/>
      <c r="G309" s="46"/>
      <c r="H309" s="46"/>
      <c r="I309" s="46"/>
      <c r="J309" s="46"/>
      <c r="L309" s="73"/>
    </row>
    <row r="310" spans="3:12" x14ac:dyDescent="0.3">
      <c r="C310" s="56"/>
      <c r="D310" s="56"/>
      <c r="E310" s="56"/>
      <c r="F310" s="46"/>
      <c r="G310" s="46"/>
      <c r="H310" s="46"/>
      <c r="I310" s="46"/>
      <c r="J310" s="46"/>
      <c r="L310" s="73"/>
    </row>
    <row r="311" spans="3:12" x14ac:dyDescent="0.3">
      <c r="C311" s="56"/>
      <c r="D311" s="56"/>
      <c r="E311" s="56"/>
      <c r="F311" s="46"/>
      <c r="G311" s="46"/>
      <c r="H311" s="46"/>
      <c r="I311" s="46"/>
      <c r="J311" s="46"/>
      <c r="L311" s="73"/>
    </row>
    <row r="312" spans="3:12" x14ac:dyDescent="0.3">
      <c r="C312" s="56"/>
      <c r="D312" s="56"/>
      <c r="E312" s="56"/>
      <c r="F312" s="46"/>
      <c r="G312" s="46"/>
      <c r="H312" s="46"/>
      <c r="I312" s="46"/>
      <c r="J312" s="46"/>
      <c r="L312" s="73"/>
    </row>
    <row r="313" spans="3:12" x14ac:dyDescent="0.3">
      <c r="C313" s="56"/>
      <c r="D313" s="56"/>
      <c r="E313" s="56"/>
      <c r="F313" s="46"/>
      <c r="G313" s="46"/>
      <c r="H313" s="46"/>
      <c r="I313" s="46"/>
      <c r="J313" s="46"/>
      <c r="L313" s="73"/>
    </row>
    <row r="314" spans="3:12" x14ac:dyDescent="0.3">
      <c r="C314" s="56"/>
      <c r="D314" s="56"/>
      <c r="E314" s="56"/>
      <c r="F314" s="46"/>
      <c r="G314" s="46"/>
      <c r="H314" s="46"/>
      <c r="I314" s="46"/>
      <c r="J314" s="46"/>
      <c r="L314" s="73"/>
    </row>
    <row r="315" spans="3:12" x14ac:dyDescent="0.3">
      <c r="C315" s="56"/>
      <c r="D315" s="56"/>
      <c r="E315" s="56"/>
      <c r="F315" s="46"/>
      <c r="G315" s="46"/>
      <c r="H315" s="46"/>
      <c r="I315" s="46"/>
      <c r="J315" s="46"/>
      <c r="L315" s="73"/>
    </row>
    <row r="316" spans="3:12" x14ac:dyDescent="0.3">
      <c r="C316" s="56"/>
      <c r="D316" s="56"/>
      <c r="E316" s="56"/>
      <c r="F316" s="46"/>
      <c r="G316" s="46"/>
      <c r="H316" s="46"/>
      <c r="I316" s="46"/>
      <c r="J316" s="46"/>
      <c r="L316" s="73"/>
    </row>
    <row r="317" spans="3:12" x14ac:dyDescent="0.3">
      <c r="C317" s="56"/>
      <c r="D317" s="56"/>
      <c r="E317" s="56"/>
      <c r="F317" s="46"/>
      <c r="G317" s="46"/>
      <c r="H317" s="46"/>
      <c r="I317" s="46"/>
      <c r="J317" s="46"/>
      <c r="L317" s="73"/>
    </row>
    <row r="318" spans="3:12" x14ac:dyDescent="0.3">
      <c r="C318" s="56"/>
      <c r="D318" s="56"/>
      <c r="E318" s="56"/>
      <c r="F318" s="46"/>
      <c r="G318" s="46"/>
      <c r="H318" s="46"/>
      <c r="I318" s="46"/>
      <c r="J318" s="46"/>
      <c r="L318" s="73"/>
    </row>
    <row r="319" spans="3:12" x14ac:dyDescent="0.3">
      <c r="C319" s="56"/>
      <c r="D319" s="56"/>
      <c r="E319" s="56"/>
      <c r="F319" s="46"/>
      <c r="G319" s="46"/>
      <c r="H319" s="46"/>
      <c r="I319" s="46"/>
      <c r="J319" s="46"/>
      <c r="L319" s="73"/>
    </row>
    <row r="320" spans="3:12" x14ac:dyDescent="0.3">
      <c r="C320" s="56"/>
      <c r="D320" s="56"/>
      <c r="E320" s="56"/>
      <c r="F320" s="46"/>
      <c r="G320" s="46"/>
      <c r="H320" s="46"/>
      <c r="I320" s="46"/>
      <c r="J320" s="46"/>
      <c r="L320" s="73"/>
    </row>
    <row r="321" spans="3:12" x14ac:dyDescent="0.3">
      <c r="C321" s="56"/>
      <c r="D321" s="56"/>
      <c r="E321" s="56"/>
      <c r="F321" s="46"/>
      <c r="G321" s="46"/>
      <c r="H321" s="46"/>
      <c r="I321" s="46"/>
      <c r="J321" s="46"/>
      <c r="L321" s="73"/>
    </row>
    <row r="322" spans="3:12" x14ac:dyDescent="0.3">
      <c r="C322" s="56"/>
      <c r="D322" s="56"/>
      <c r="E322" s="56"/>
      <c r="F322" s="46"/>
      <c r="G322" s="46"/>
      <c r="H322" s="46"/>
      <c r="I322" s="46"/>
      <c r="J322" s="46"/>
      <c r="L322" s="73"/>
    </row>
    <row r="323" spans="3:12" x14ac:dyDescent="0.3">
      <c r="C323" s="56"/>
      <c r="D323" s="56"/>
      <c r="E323" s="56"/>
      <c r="F323" s="46"/>
      <c r="G323" s="46"/>
      <c r="H323" s="46"/>
      <c r="I323" s="46"/>
      <c r="J323" s="46"/>
      <c r="L323" s="73"/>
    </row>
    <row r="324" spans="3:12" x14ac:dyDescent="0.3">
      <c r="C324" s="56"/>
      <c r="D324" s="56"/>
      <c r="E324" s="56"/>
      <c r="F324" s="46"/>
      <c r="G324" s="46"/>
      <c r="H324" s="46"/>
      <c r="I324" s="46"/>
      <c r="J324" s="46"/>
      <c r="L324" s="73"/>
    </row>
    <row r="325" spans="3:12" x14ac:dyDescent="0.3">
      <c r="C325" s="56"/>
      <c r="D325" s="56"/>
      <c r="E325" s="56"/>
      <c r="F325" s="46"/>
      <c r="G325" s="46"/>
      <c r="H325" s="46"/>
      <c r="I325" s="46"/>
      <c r="J325" s="46"/>
      <c r="L325" s="73"/>
    </row>
    <row r="326" spans="3:12" x14ac:dyDescent="0.3">
      <c r="C326" s="56"/>
      <c r="D326" s="56"/>
      <c r="E326" s="56"/>
      <c r="F326" s="46"/>
      <c r="G326" s="46"/>
      <c r="H326" s="46"/>
      <c r="I326" s="46"/>
      <c r="J326" s="46"/>
      <c r="L326" s="73"/>
    </row>
    <row r="327" spans="3:12" x14ac:dyDescent="0.3">
      <c r="C327" s="56"/>
      <c r="D327" s="56"/>
      <c r="E327" s="58"/>
      <c r="F327" s="46"/>
      <c r="G327" s="46"/>
      <c r="H327" s="46"/>
      <c r="I327" s="46"/>
      <c r="J327" s="46"/>
      <c r="L327" s="73"/>
    </row>
    <row r="328" spans="3:12" x14ac:dyDescent="0.3">
      <c r="C328" s="56"/>
      <c r="D328" s="56"/>
      <c r="E328" s="58"/>
      <c r="F328" s="46"/>
      <c r="G328" s="46"/>
      <c r="H328" s="46"/>
      <c r="I328" s="46"/>
      <c r="J328" s="46"/>
      <c r="L328" s="73"/>
    </row>
    <row r="329" spans="3:12" x14ac:dyDescent="0.3">
      <c r="C329" s="56"/>
      <c r="D329" s="56"/>
      <c r="E329" s="58"/>
      <c r="F329" s="46"/>
      <c r="G329" s="46"/>
      <c r="H329" s="46"/>
      <c r="I329" s="46"/>
      <c r="J329" s="46"/>
      <c r="L329" s="73"/>
    </row>
    <row r="330" spans="3:12" x14ac:dyDescent="0.3">
      <c r="C330" s="56"/>
      <c r="D330" s="56"/>
      <c r="E330" s="58"/>
      <c r="F330" s="46"/>
      <c r="G330" s="46"/>
      <c r="H330" s="46"/>
      <c r="I330" s="46"/>
      <c r="J330" s="46"/>
      <c r="L330" s="73"/>
    </row>
    <row r="331" spans="3:12" x14ac:dyDescent="0.3">
      <c r="C331" s="56"/>
      <c r="D331" s="56"/>
      <c r="E331" s="58"/>
      <c r="F331" s="46"/>
      <c r="G331" s="46"/>
      <c r="H331" s="46"/>
      <c r="I331" s="46"/>
      <c r="J331" s="46"/>
      <c r="L331" s="73"/>
    </row>
    <row r="332" spans="3:12" x14ac:dyDescent="0.3">
      <c r="C332" s="56"/>
      <c r="D332" s="56"/>
      <c r="E332" s="58"/>
      <c r="F332" s="46"/>
      <c r="G332" s="46"/>
      <c r="H332" s="46"/>
      <c r="I332" s="46"/>
      <c r="J332" s="46"/>
      <c r="L332" s="73"/>
    </row>
    <row r="333" spans="3:12" x14ac:dyDescent="0.3">
      <c r="C333" s="56"/>
      <c r="D333" s="56"/>
      <c r="E333" s="58"/>
      <c r="F333" s="46"/>
      <c r="G333" s="46"/>
      <c r="H333" s="46"/>
      <c r="I333" s="46"/>
      <c r="J333" s="46"/>
      <c r="L333" s="73"/>
    </row>
    <row r="334" spans="3:12" x14ac:dyDescent="0.3">
      <c r="C334" s="56"/>
      <c r="D334" s="56"/>
      <c r="E334" s="58"/>
      <c r="F334" s="46"/>
      <c r="G334" s="46"/>
      <c r="H334" s="46"/>
      <c r="I334" s="46"/>
      <c r="J334" s="46"/>
      <c r="L334" s="73"/>
    </row>
    <row r="335" spans="3:12" x14ac:dyDescent="0.3">
      <c r="C335" s="56"/>
      <c r="D335" s="56"/>
      <c r="E335" s="58"/>
      <c r="F335" s="46"/>
      <c r="G335" s="46"/>
      <c r="H335" s="46"/>
      <c r="I335" s="46"/>
      <c r="J335" s="46"/>
      <c r="L335" s="73"/>
    </row>
    <row r="336" spans="3:12" x14ac:dyDescent="0.3">
      <c r="C336" s="56"/>
      <c r="D336" s="56"/>
      <c r="E336" s="58"/>
      <c r="F336" s="46"/>
      <c r="G336" s="46"/>
      <c r="H336" s="46"/>
      <c r="I336" s="46"/>
      <c r="J336" s="46"/>
      <c r="L336" s="73"/>
    </row>
    <row r="337" spans="3:12" x14ac:dyDescent="0.3">
      <c r="C337" s="56"/>
      <c r="D337" s="56"/>
      <c r="E337" s="58"/>
      <c r="F337" s="46"/>
      <c r="G337" s="46"/>
      <c r="H337" s="46"/>
      <c r="I337" s="46"/>
      <c r="J337" s="46"/>
      <c r="L337" s="73"/>
    </row>
    <row r="338" spans="3:12" x14ac:dyDescent="0.3">
      <c r="C338" s="56"/>
      <c r="D338" s="56"/>
      <c r="E338" s="58"/>
      <c r="F338" s="46"/>
      <c r="G338" s="46"/>
      <c r="H338" s="46"/>
      <c r="I338" s="46"/>
      <c r="J338" s="46"/>
      <c r="L338" s="73"/>
    </row>
    <row r="339" spans="3:12" x14ac:dyDescent="0.3">
      <c r="C339" s="56"/>
      <c r="D339" s="56"/>
      <c r="E339" s="58"/>
      <c r="F339" s="46"/>
      <c r="G339" s="46"/>
      <c r="H339" s="46"/>
      <c r="I339" s="46"/>
      <c r="J339" s="46"/>
      <c r="L339" s="73"/>
    </row>
    <row r="340" spans="3:12" x14ac:dyDescent="0.3">
      <c r="C340" s="56"/>
      <c r="D340" s="56"/>
      <c r="E340" s="58"/>
      <c r="F340" s="46"/>
      <c r="G340" s="46"/>
      <c r="H340" s="46"/>
      <c r="I340" s="46"/>
      <c r="J340" s="46"/>
      <c r="L340" s="73"/>
    </row>
    <row r="341" spans="3:12" x14ac:dyDescent="0.3">
      <c r="C341" s="56"/>
      <c r="D341" s="56"/>
      <c r="E341" s="58"/>
      <c r="F341" s="46"/>
      <c r="G341" s="46"/>
      <c r="H341" s="46"/>
      <c r="I341" s="46"/>
      <c r="J341" s="46"/>
      <c r="L341" s="73"/>
    </row>
    <row r="342" spans="3:12" x14ac:dyDescent="0.3">
      <c r="C342" s="56"/>
      <c r="D342" s="56"/>
      <c r="E342" s="58"/>
      <c r="F342" s="46"/>
      <c r="G342" s="46"/>
      <c r="H342" s="46"/>
      <c r="I342" s="46"/>
      <c r="J342" s="46"/>
      <c r="L342" s="73"/>
    </row>
    <row r="343" spans="3:12" x14ac:dyDescent="0.3">
      <c r="C343" s="56"/>
      <c r="D343" s="56"/>
      <c r="E343" s="58"/>
      <c r="F343" s="46"/>
      <c r="G343" s="46"/>
      <c r="H343" s="46"/>
      <c r="I343" s="46"/>
      <c r="J343" s="46"/>
      <c r="L343" s="73"/>
    </row>
    <row r="344" spans="3:12" x14ac:dyDescent="0.3">
      <c r="C344" s="56"/>
      <c r="D344" s="56"/>
      <c r="E344" s="58"/>
      <c r="F344" s="46"/>
      <c r="G344" s="46"/>
      <c r="H344" s="46"/>
      <c r="I344" s="46"/>
      <c r="J344" s="46"/>
      <c r="L344" s="73"/>
    </row>
    <row r="345" spans="3:12" x14ac:dyDescent="0.3">
      <c r="C345" s="56"/>
      <c r="D345" s="56"/>
      <c r="E345" s="58"/>
      <c r="F345" s="46"/>
      <c r="G345" s="46"/>
      <c r="H345" s="46"/>
      <c r="I345" s="46"/>
      <c r="J345" s="46"/>
      <c r="L345" s="73"/>
    </row>
    <row r="346" spans="3:12" x14ac:dyDescent="0.3">
      <c r="C346" s="56"/>
      <c r="D346" s="56"/>
      <c r="E346" s="58"/>
      <c r="F346" s="46"/>
      <c r="G346" s="46"/>
      <c r="H346" s="46"/>
      <c r="I346" s="46"/>
      <c r="J346" s="46"/>
      <c r="L346" s="73"/>
    </row>
    <row r="347" spans="3:12" x14ac:dyDescent="0.3">
      <c r="C347" s="56"/>
      <c r="D347" s="56"/>
      <c r="E347" s="58"/>
      <c r="F347" s="46"/>
      <c r="G347" s="46"/>
      <c r="H347" s="46"/>
      <c r="I347" s="46"/>
      <c r="J347" s="46"/>
      <c r="L347" s="73"/>
    </row>
    <row r="348" spans="3:12" x14ac:dyDescent="0.3">
      <c r="C348" s="56"/>
      <c r="D348" s="56"/>
      <c r="E348" s="58"/>
      <c r="F348" s="46"/>
      <c r="G348" s="46"/>
      <c r="H348" s="46"/>
      <c r="I348" s="46"/>
      <c r="J348" s="46"/>
      <c r="L348" s="73"/>
    </row>
    <row r="349" spans="3:12" x14ac:dyDescent="0.3">
      <c r="C349" s="56"/>
      <c r="D349" s="56"/>
      <c r="E349" s="58"/>
      <c r="F349" s="46"/>
      <c r="G349" s="46"/>
      <c r="H349" s="46"/>
      <c r="I349" s="46"/>
      <c r="J349" s="46"/>
      <c r="L349" s="73"/>
    </row>
    <row r="350" spans="3:12" x14ac:dyDescent="0.3">
      <c r="C350" s="56"/>
      <c r="D350" s="56"/>
      <c r="E350" s="58"/>
      <c r="F350" s="46"/>
      <c r="G350" s="46"/>
      <c r="H350" s="46"/>
      <c r="I350" s="46"/>
      <c r="J350" s="46"/>
      <c r="L350" s="73"/>
    </row>
    <row r="351" spans="3:12" x14ac:dyDescent="0.3">
      <c r="C351" s="56"/>
      <c r="D351" s="56"/>
      <c r="E351" s="58"/>
      <c r="F351" s="46"/>
      <c r="G351" s="46"/>
      <c r="H351" s="46"/>
      <c r="I351" s="46"/>
      <c r="J351" s="46"/>
      <c r="L351" s="73"/>
    </row>
    <row r="352" spans="3:12" x14ac:dyDescent="0.3">
      <c r="C352" s="56"/>
      <c r="D352" s="56"/>
      <c r="E352" s="58"/>
      <c r="F352" s="46"/>
      <c r="G352" s="46"/>
      <c r="H352" s="46"/>
      <c r="I352" s="46"/>
      <c r="J352" s="46"/>
      <c r="L352" s="73"/>
    </row>
    <row r="353" spans="3:12" x14ac:dyDescent="0.3">
      <c r="F353" s="46"/>
      <c r="G353" s="46"/>
      <c r="H353" s="46"/>
      <c r="I353" s="46"/>
      <c r="J353" s="46"/>
      <c r="L353" s="73"/>
    </row>
    <row r="354" spans="3:12" x14ac:dyDescent="0.3">
      <c r="C354" s="56"/>
      <c r="D354" s="56"/>
      <c r="E354" s="71"/>
      <c r="F354" s="46"/>
      <c r="G354" s="46"/>
      <c r="H354" s="46"/>
      <c r="I354" s="46"/>
      <c r="J354" s="46"/>
      <c r="L354" s="73"/>
    </row>
    <row r="355" spans="3:12" x14ac:dyDescent="0.3">
      <c r="F355" s="46"/>
      <c r="G355" s="46"/>
      <c r="H355" s="46"/>
      <c r="I355" s="46"/>
      <c r="J355" s="46"/>
      <c r="L355" s="73"/>
    </row>
    <row r="356" spans="3:12" x14ac:dyDescent="0.3">
      <c r="F356" s="46"/>
      <c r="G356" s="46"/>
      <c r="H356" s="46"/>
      <c r="I356" s="46"/>
      <c r="J356" s="46"/>
      <c r="L356" s="73"/>
    </row>
    <row r="357" spans="3:12" x14ac:dyDescent="0.3">
      <c r="F357" s="46"/>
      <c r="G357" s="46"/>
      <c r="H357" s="46"/>
      <c r="I357" s="46"/>
      <c r="J357" s="46"/>
      <c r="L357" s="73"/>
    </row>
    <row r="358" spans="3:12" x14ac:dyDescent="0.3">
      <c r="F358" s="46"/>
      <c r="G358" s="46"/>
      <c r="H358" s="46"/>
      <c r="I358" s="46"/>
      <c r="J358" s="46"/>
      <c r="L358" s="73"/>
    </row>
    <row r="359" spans="3:12" x14ac:dyDescent="0.3">
      <c r="F359" s="46"/>
      <c r="G359" s="46"/>
      <c r="H359" s="46"/>
      <c r="I359" s="46"/>
      <c r="J359" s="46"/>
      <c r="L359" s="73"/>
    </row>
    <row r="360" spans="3:12" x14ac:dyDescent="0.3">
      <c r="F360" s="46"/>
      <c r="G360" s="46"/>
      <c r="H360" s="46"/>
      <c r="I360" s="46"/>
      <c r="J360" s="46"/>
      <c r="L360" s="73"/>
    </row>
    <row r="361" spans="3:12" x14ac:dyDescent="0.3">
      <c r="F361" s="46"/>
      <c r="G361" s="46"/>
      <c r="H361" s="46"/>
      <c r="I361" s="46"/>
      <c r="J361" s="46"/>
      <c r="L361" s="73"/>
    </row>
    <row r="362" spans="3:12" x14ac:dyDescent="0.3">
      <c r="F362" s="46"/>
      <c r="G362" s="46"/>
      <c r="H362" s="46"/>
      <c r="I362" s="46"/>
      <c r="J362" s="46"/>
      <c r="L362" s="73"/>
    </row>
    <row r="363" spans="3:12" x14ac:dyDescent="0.3">
      <c r="F363" s="46"/>
      <c r="G363" s="46"/>
      <c r="H363" s="46"/>
      <c r="I363" s="46"/>
      <c r="J363" s="46"/>
      <c r="L363" s="73"/>
    </row>
    <row r="364" spans="3:12" x14ac:dyDescent="0.3">
      <c r="F364" s="46"/>
      <c r="G364" s="46"/>
      <c r="H364" s="46"/>
      <c r="I364" s="46"/>
      <c r="J364" s="46"/>
      <c r="L364" s="73"/>
    </row>
    <row r="365" spans="3:12" x14ac:dyDescent="0.3">
      <c r="F365" s="46"/>
      <c r="G365" s="46"/>
      <c r="H365" s="46"/>
      <c r="I365" s="46"/>
      <c r="J365" s="46"/>
      <c r="L365" s="73"/>
    </row>
    <row r="366" spans="3:12" x14ac:dyDescent="0.3">
      <c r="F366" s="46"/>
      <c r="G366" s="46"/>
      <c r="H366" s="46"/>
      <c r="I366" s="46"/>
      <c r="J366" s="46"/>
      <c r="L366" s="73"/>
    </row>
    <row r="367" spans="3:12" x14ac:dyDescent="0.3">
      <c r="F367" s="46"/>
      <c r="G367" s="46"/>
      <c r="H367" s="46"/>
      <c r="I367" s="46"/>
      <c r="J367" s="46"/>
      <c r="L367" s="73"/>
    </row>
    <row r="368" spans="3:12" x14ac:dyDescent="0.3">
      <c r="F368" s="46"/>
      <c r="G368" s="46"/>
      <c r="H368" s="46"/>
      <c r="I368" s="46"/>
      <c r="J368" s="46"/>
      <c r="L368" s="73"/>
    </row>
    <row r="369" spans="1:12" x14ac:dyDescent="0.3">
      <c r="A369" s="58"/>
      <c r="B369" s="58"/>
      <c r="C369" s="67"/>
      <c r="D369" s="17"/>
      <c r="E369" s="46"/>
      <c r="F369" s="46"/>
      <c r="G369" s="46"/>
      <c r="H369" s="46"/>
      <c r="I369" s="46"/>
      <c r="J369" s="46"/>
      <c r="L369" s="73"/>
    </row>
    <row r="370" spans="1:12" x14ac:dyDescent="0.3">
      <c r="A370" s="58"/>
      <c r="B370" s="58"/>
      <c r="C370" s="67"/>
      <c r="D370" s="17"/>
      <c r="E370" s="46"/>
      <c r="F370" s="46"/>
      <c r="G370" s="46"/>
      <c r="H370" s="46"/>
      <c r="I370" s="46"/>
      <c r="J370" s="46"/>
      <c r="L370" s="73"/>
    </row>
    <row r="371" spans="1:12" x14ac:dyDescent="0.3">
      <c r="A371" s="56"/>
      <c r="B371" s="56"/>
      <c r="C371" s="56"/>
      <c r="D371" s="56"/>
      <c r="E371" s="56"/>
      <c r="F371" s="56"/>
      <c r="G371" s="56"/>
      <c r="H371" s="56"/>
      <c r="I371" s="56"/>
    </row>
    <row r="372" spans="1:12" x14ac:dyDescent="0.3">
      <c r="A372" s="56"/>
      <c r="B372" s="56"/>
      <c r="C372" s="56"/>
      <c r="D372" s="56"/>
      <c r="E372" s="56"/>
      <c r="F372" s="56"/>
      <c r="G372" s="56"/>
      <c r="H372" s="56"/>
      <c r="I372" s="56"/>
    </row>
    <row r="373" spans="1:12" x14ac:dyDescent="0.3">
      <c r="A373" s="56"/>
      <c r="B373" s="56"/>
      <c r="C373" s="56"/>
      <c r="D373" s="56"/>
      <c r="E373" s="56"/>
      <c r="F373" s="56"/>
      <c r="G373" s="56"/>
      <c r="H373" s="56"/>
      <c r="I373" s="56"/>
    </row>
    <row r="374" spans="1:12" x14ac:dyDescent="0.3">
      <c r="A374" s="56"/>
      <c r="B374" s="56"/>
      <c r="C374" s="56"/>
      <c r="D374" s="56"/>
      <c r="E374" s="56"/>
      <c r="F374" s="56"/>
      <c r="G374" s="56"/>
      <c r="H374" s="56"/>
      <c r="I374" s="56"/>
    </row>
    <row r="375" spans="1:12" x14ac:dyDescent="0.3">
      <c r="A375" s="56"/>
      <c r="B375" s="56"/>
      <c r="C375" s="56"/>
      <c r="D375" s="56"/>
      <c r="E375" s="56"/>
      <c r="F375" s="56"/>
      <c r="G375" s="56"/>
      <c r="H375" s="56"/>
      <c r="I375" s="56"/>
    </row>
    <row r="376" spans="1:12" x14ac:dyDescent="0.3">
      <c r="A376" s="56"/>
      <c r="B376" s="56"/>
      <c r="C376" s="56"/>
      <c r="D376" s="56"/>
      <c r="E376" s="56"/>
      <c r="F376" s="56"/>
      <c r="G376" s="56"/>
      <c r="H376" s="56"/>
      <c r="I376" s="56"/>
    </row>
    <row r="377" spans="1:12" x14ac:dyDescent="0.3">
      <c r="A377" s="56"/>
      <c r="B377" s="56"/>
      <c r="C377" s="56"/>
      <c r="D377" s="56"/>
      <c r="E377" s="56"/>
      <c r="F377" s="56"/>
      <c r="G377" s="56"/>
      <c r="H377" s="56"/>
      <c r="I377" s="56"/>
    </row>
    <row r="378" spans="1:12" x14ac:dyDescent="0.3">
      <c r="A378" s="56"/>
      <c r="B378" s="56"/>
      <c r="C378" s="56"/>
      <c r="D378" s="56"/>
      <c r="E378" s="56"/>
      <c r="F378" s="56"/>
      <c r="G378" s="56"/>
      <c r="H378" s="56"/>
      <c r="I378" s="56"/>
    </row>
    <row r="379" spans="1:12" x14ac:dyDescent="0.3">
      <c r="A379" s="56"/>
      <c r="B379" s="56"/>
      <c r="C379" s="56"/>
      <c r="D379" s="56"/>
      <c r="E379" s="56"/>
      <c r="F379" s="56"/>
      <c r="G379" s="56"/>
      <c r="H379" s="56"/>
      <c r="I379" s="56"/>
    </row>
    <row r="380" spans="1:12" x14ac:dyDescent="0.3">
      <c r="A380" s="56"/>
      <c r="B380" s="56"/>
      <c r="C380" s="56"/>
      <c r="D380" s="56"/>
      <c r="E380" s="56"/>
      <c r="F380" s="56"/>
      <c r="G380" s="56"/>
      <c r="H380" s="56"/>
      <c r="I380" s="56"/>
    </row>
    <row r="381" spans="1:12" x14ac:dyDescent="0.3">
      <c r="A381" s="56"/>
      <c r="B381" s="56"/>
      <c r="C381" s="56"/>
      <c r="D381" s="56"/>
      <c r="E381" s="56"/>
      <c r="F381" s="56"/>
      <c r="G381" s="56"/>
      <c r="H381" s="56"/>
      <c r="I381" s="56"/>
    </row>
    <row r="382" spans="1:12" x14ac:dyDescent="0.3">
      <c r="A382" s="56"/>
      <c r="B382" s="56"/>
      <c r="C382" s="56"/>
      <c r="D382" s="56"/>
      <c r="E382" s="56"/>
      <c r="F382" s="56"/>
      <c r="G382" s="56"/>
      <c r="H382" s="56"/>
      <c r="I382" s="56"/>
    </row>
    <row r="383" spans="1:12" x14ac:dyDescent="0.3">
      <c r="A383" s="56"/>
      <c r="B383" s="56"/>
      <c r="C383" s="56"/>
      <c r="D383" s="56"/>
      <c r="E383" s="56"/>
      <c r="F383" s="56"/>
      <c r="G383" s="56"/>
      <c r="H383" s="56"/>
      <c r="I383" s="56"/>
    </row>
    <row r="384" spans="1:12" x14ac:dyDescent="0.3">
      <c r="A384" s="56"/>
      <c r="B384" s="56"/>
      <c r="C384" s="56"/>
      <c r="D384" s="56"/>
      <c r="E384" s="56"/>
      <c r="F384" s="56"/>
      <c r="G384" s="56"/>
      <c r="H384" s="56"/>
      <c r="I384" s="56"/>
    </row>
    <row r="385" spans="3:9" x14ac:dyDescent="0.3">
      <c r="C385" s="56"/>
      <c r="D385" s="56"/>
      <c r="E385" s="56"/>
      <c r="F385" s="56"/>
      <c r="G385" s="56"/>
      <c r="H385" s="56"/>
      <c r="I385" s="56"/>
    </row>
    <row r="386" spans="3:9" x14ac:dyDescent="0.3">
      <c r="C386" s="56"/>
      <c r="D386" s="56"/>
      <c r="E386" s="56"/>
      <c r="F386" s="56"/>
      <c r="G386" s="56"/>
      <c r="H386" s="56"/>
      <c r="I386" s="56"/>
    </row>
    <row r="387" spans="3:9" x14ac:dyDescent="0.3">
      <c r="C387" s="56"/>
      <c r="D387" s="56"/>
      <c r="E387" s="56"/>
      <c r="F387" s="56"/>
      <c r="G387" s="56"/>
      <c r="H387" s="56"/>
      <c r="I387" s="56"/>
    </row>
    <row r="388" spans="3:9" x14ac:dyDescent="0.3">
      <c r="C388" s="56"/>
      <c r="D388" s="56"/>
      <c r="E388" s="56"/>
      <c r="F388" s="56"/>
      <c r="G388" s="56"/>
      <c r="H388" s="56"/>
      <c r="I388" s="56"/>
    </row>
    <row r="389" spans="3:9" x14ac:dyDescent="0.3">
      <c r="C389" s="56"/>
      <c r="D389" s="56"/>
      <c r="E389" s="56"/>
      <c r="F389" s="56"/>
      <c r="G389" s="56"/>
      <c r="H389" s="56"/>
      <c r="I389" s="56"/>
    </row>
    <row r="390" spans="3:9" x14ac:dyDescent="0.3">
      <c r="C390" s="56"/>
      <c r="D390" s="56"/>
      <c r="E390" s="56"/>
      <c r="F390" s="56"/>
      <c r="G390" s="56"/>
      <c r="H390" s="56"/>
      <c r="I390" s="56"/>
    </row>
    <row r="391" spans="3:9" x14ac:dyDescent="0.3">
      <c r="C391" s="56"/>
      <c r="D391" s="56"/>
      <c r="E391" s="56"/>
      <c r="F391" s="56"/>
      <c r="G391" s="56"/>
      <c r="H391" s="56"/>
      <c r="I391" s="56"/>
    </row>
    <row r="392" spans="3:9" x14ac:dyDescent="0.3">
      <c r="C392" s="56"/>
      <c r="D392" s="56"/>
      <c r="E392" s="56"/>
      <c r="F392" s="56"/>
      <c r="G392" s="56"/>
      <c r="H392" s="56"/>
      <c r="I392" s="56"/>
    </row>
    <row r="393" spans="3:9" x14ac:dyDescent="0.3">
      <c r="C393" s="56"/>
      <c r="D393" s="56"/>
      <c r="E393" s="56"/>
      <c r="F393" s="56"/>
      <c r="G393" s="56"/>
      <c r="H393" s="56"/>
      <c r="I393" s="56"/>
    </row>
    <row r="394" spans="3:9" x14ac:dyDescent="0.3">
      <c r="C394" s="56"/>
      <c r="D394" s="56"/>
      <c r="E394" s="56"/>
      <c r="F394" s="56"/>
      <c r="G394" s="56"/>
      <c r="H394" s="56"/>
      <c r="I394" s="56"/>
    </row>
    <row r="395" spans="3:9" x14ac:dyDescent="0.3">
      <c r="C395" s="56"/>
      <c r="D395" s="56"/>
      <c r="E395" s="56"/>
      <c r="F395" s="56"/>
      <c r="G395" s="56"/>
      <c r="H395" s="56"/>
      <c r="I395" s="56"/>
    </row>
    <row r="396" spans="3:9" x14ac:dyDescent="0.3">
      <c r="C396" s="56"/>
      <c r="D396" s="56"/>
      <c r="E396" s="56"/>
      <c r="F396" s="56"/>
      <c r="G396" s="56"/>
      <c r="H396" s="56"/>
      <c r="I396" s="56"/>
    </row>
    <row r="397" spans="3:9" x14ac:dyDescent="0.3">
      <c r="C397" s="56"/>
      <c r="D397" s="56"/>
      <c r="E397" s="56"/>
      <c r="F397" s="56"/>
      <c r="G397" s="56"/>
      <c r="H397" s="56"/>
      <c r="I397" s="56"/>
    </row>
    <row r="398" spans="3:9" x14ac:dyDescent="0.3">
      <c r="C398" s="56"/>
      <c r="D398" s="56"/>
      <c r="E398" s="56"/>
      <c r="F398" s="56"/>
      <c r="G398" s="56"/>
      <c r="H398" s="56"/>
      <c r="I398" s="56"/>
    </row>
    <row r="399" spans="3:9" x14ac:dyDescent="0.3">
      <c r="C399" s="56"/>
      <c r="D399" s="56"/>
      <c r="E399" s="56"/>
      <c r="F399" s="56"/>
      <c r="G399" s="56"/>
      <c r="H399" s="56"/>
      <c r="I399" s="56"/>
    </row>
    <row r="400" spans="3:9" x14ac:dyDescent="0.3">
      <c r="C400" s="56"/>
      <c r="D400" s="56"/>
      <c r="E400" s="56"/>
      <c r="F400" s="56"/>
      <c r="G400" s="56"/>
      <c r="H400" s="56"/>
      <c r="I400" s="56"/>
    </row>
    <row r="401" spans="3:9" x14ac:dyDescent="0.3">
      <c r="C401" s="56"/>
      <c r="D401" s="56"/>
      <c r="E401" s="56"/>
      <c r="F401" s="56"/>
      <c r="G401" s="56"/>
      <c r="H401" s="56"/>
      <c r="I401" s="56"/>
    </row>
    <row r="402" spans="3:9" x14ac:dyDescent="0.3">
      <c r="C402" s="56"/>
      <c r="D402" s="56"/>
      <c r="E402" s="56"/>
      <c r="F402" s="56"/>
      <c r="G402" s="56"/>
      <c r="H402" s="56"/>
      <c r="I402" s="56"/>
    </row>
    <row r="403" spans="3:9" x14ac:dyDescent="0.3">
      <c r="C403" s="56"/>
      <c r="D403" s="56"/>
      <c r="E403" s="56"/>
      <c r="F403" s="56"/>
      <c r="G403" s="56"/>
      <c r="H403" s="56"/>
      <c r="I403" s="56"/>
    </row>
    <row r="404" spans="3:9" x14ac:dyDescent="0.3">
      <c r="C404" s="56"/>
      <c r="D404" s="56"/>
      <c r="E404" s="56"/>
      <c r="F404" s="56"/>
      <c r="G404" s="56"/>
      <c r="H404" s="56"/>
      <c r="I404" s="56"/>
    </row>
    <row r="405" spans="3:9" x14ac:dyDescent="0.3">
      <c r="C405" s="56"/>
      <c r="D405" s="56"/>
      <c r="E405" s="56"/>
      <c r="F405" s="56"/>
      <c r="G405" s="56"/>
      <c r="H405" s="56"/>
      <c r="I405" s="56"/>
    </row>
    <row r="406" spans="3:9" x14ac:dyDescent="0.3">
      <c r="C406" s="56"/>
      <c r="D406" s="56"/>
      <c r="E406" s="56"/>
      <c r="F406" s="56"/>
      <c r="G406" s="56"/>
      <c r="H406" s="56"/>
      <c r="I406" s="56"/>
    </row>
    <row r="407" spans="3:9" x14ac:dyDescent="0.3">
      <c r="C407" s="56"/>
      <c r="D407" s="56"/>
      <c r="E407" s="56"/>
      <c r="F407" s="56"/>
      <c r="G407" s="56"/>
      <c r="H407" s="56"/>
      <c r="I407" s="56"/>
    </row>
    <row r="408" spans="3:9" x14ac:dyDescent="0.3">
      <c r="C408" s="56"/>
      <c r="D408" s="56"/>
      <c r="E408" s="56"/>
      <c r="F408" s="56"/>
      <c r="G408" s="56"/>
      <c r="H408" s="56"/>
      <c r="I408" s="56"/>
    </row>
    <row r="409" spans="3:9" x14ac:dyDescent="0.3">
      <c r="C409" s="56"/>
      <c r="D409" s="56"/>
      <c r="E409" s="56"/>
      <c r="F409" s="56"/>
      <c r="G409" s="56"/>
      <c r="H409" s="56"/>
      <c r="I409" s="56"/>
    </row>
    <row r="410" spans="3:9" x14ac:dyDescent="0.3">
      <c r="C410" s="56"/>
      <c r="D410" s="56"/>
      <c r="E410" s="56"/>
      <c r="F410" s="56"/>
      <c r="G410" s="56"/>
      <c r="H410" s="56"/>
      <c r="I410" s="56"/>
    </row>
    <row r="411" spans="3:9" x14ac:dyDescent="0.3">
      <c r="C411" s="56"/>
      <c r="D411" s="56"/>
      <c r="E411" s="56"/>
      <c r="F411" s="56"/>
      <c r="G411" s="56"/>
      <c r="H411" s="56"/>
      <c r="I411" s="56"/>
    </row>
    <row r="412" spans="3:9" x14ac:dyDescent="0.3">
      <c r="C412" s="56"/>
      <c r="D412" s="56"/>
      <c r="E412" s="56"/>
      <c r="F412" s="56"/>
      <c r="G412" s="56"/>
      <c r="H412" s="56"/>
      <c r="I412" s="56"/>
    </row>
    <row r="413" spans="3:9" x14ac:dyDescent="0.3">
      <c r="C413" s="56"/>
      <c r="D413" s="56"/>
      <c r="E413" s="56"/>
      <c r="F413" s="56"/>
      <c r="G413" s="56"/>
      <c r="H413" s="56"/>
      <c r="I413" s="56"/>
    </row>
    <row r="414" spans="3:9" x14ac:dyDescent="0.3">
      <c r="C414" s="56"/>
      <c r="D414" s="56"/>
      <c r="E414" s="56"/>
      <c r="F414" s="56"/>
      <c r="G414" s="56"/>
      <c r="H414" s="56"/>
      <c r="I414" s="56"/>
    </row>
    <row r="415" spans="3:9" x14ac:dyDescent="0.3">
      <c r="C415" s="56"/>
      <c r="D415" s="56"/>
      <c r="E415" s="56"/>
      <c r="F415" s="56"/>
      <c r="G415" s="56"/>
      <c r="H415" s="56"/>
      <c r="I415" s="56"/>
    </row>
    <row r="416" spans="3:9" x14ac:dyDescent="0.3">
      <c r="C416" s="56"/>
      <c r="D416" s="56"/>
      <c r="E416" s="56"/>
      <c r="F416" s="56"/>
      <c r="G416" s="56"/>
      <c r="H416" s="56"/>
      <c r="I416" s="56"/>
    </row>
    <row r="417" spans="3:9" x14ac:dyDescent="0.3">
      <c r="C417" s="56"/>
      <c r="D417" s="56"/>
      <c r="E417" s="56"/>
      <c r="F417" s="56"/>
      <c r="G417" s="56"/>
      <c r="H417" s="56"/>
      <c r="I417" s="56"/>
    </row>
    <row r="418" spans="3:9" x14ac:dyDescent="0.3">
      <c r="C418" s="56"/>
      <c r="D418" s="56"/>
      <c r="E418" s="56"/>
      <c r="F418" s="56"/>
      <c r="G418" s="56"/>
      <c r="H418" s="56"/>
      <c r="I418" s="56"/>
    </row>
    <row r="419" spans="3:9" x14ac:dyDescent="0.3">
      <c r="C419" s="56"/>
      <c r="D419" s="56"/>
      <c r="E419" s="56"/>
      <c r="F419" s="56"/>
      <c r="G419" s="56"/>
      <c r="H419" s="56"/>
      <c r="I419" s="56"/>
    </row>
    <row r="420" spans="3:9" x14ac:dyDescent="0.3">
      <c r="C420" s="56"/>
      <c r="D420" s="56"/>
      <c r="E420" s="56"/>
      <c r="F420" s="56"/>
      <c r="G420" s="56"/>
      <c r="H420" s="56"/>
      <c r="I420" s="56"/>
    </row>
    <row r="421" spans="3:9" x14ac:dyDescent="0.3">
      <c r="C421" s="56"/>
      <c r="D421" s="56"/>
      <c r="E421" s="56"/>
      <c r="F421" s="56"/>
      <c r="G421" s="56"/>
      <c r="H421" s="56"/>
      <c r="I421" s="56"/>
    </row>
    <row r="422" spans="3:9" x14ac:dyDescent="0.3">
      <c r="C422" s="56"/>
      <c r="D422" s="56"/>
      <c r="E422" s="56"/>
      <c r="F422" s="56"/>
      <c r="G422" s="56"/>
      <c r="H422" s="56"/>
      <c r="I422" s="56"/>
    </row>
    <row r="423" spans="3:9" x14ac:dyDescent="0.3">
      <c r="C423" s="56"/>
      <c r="D423" s="56"/>
      <c r="E423" s="56"/>
      <c r="F423" s="56"/>
      <c r="G423" s="56"/>
      <c r="H423" s="56"/>
      <c r="I423" s="56"/>
    </row>
    <row r="424" spans="3:9" x14ac:dyDescent="0.3">
      <c r="C424" s="56"/>
      <c r="D424" s="56"/>
      <c r="E424" s="56"/>
      <c r="F424" s="56"/>
      <c r="G424" s="56"/>
      <c r="H424" s="56"/>
      <c r="I424" s="56"/>
    </row>
    <row r="425" spans="3:9" x14ac:dyDescent="0.3">
      <c r="C425" s="56"/>
      <c r="D425" s="56"/>
      <c r="E425" s="56"/>
      <c r="F425" s="56"/>
      <c r="G425" s="56"/>
      <c r="H425" s="56"/>
      <c r="I425" s="56"/>
    </row>
    <row r="426" spans="3:9" x14ac:dyDescent="0.3">
      <c r="C426" s="56"/>
      <c r="D426" s="56"/>
      <c r="E426" s="56"/>
      <c r="F426" s="56"/>
      <c r="G426" s="56"/>
      <c r="H426" s="56"/>
      <c r="I426" s="56"/>
    </row>
    <row r="427" spans="3:9" x14ac:dyDescent="0.3">
      <c r="C427" s="56"/>
      <c r="D427" s="56"/>
      <c r="E427" s="56"/>
      <c r="F427" s="56"/>
      <c r="G427" s="56"/>
      <c r="H427" s="56"/>
      <c r="I427" s="56"/>
    </row>
    <row r="428" spans="3:9" x14ac:dyDescent="0.3">
      <c r="C428" s="56"/>
      <c r="D428" s="56"/>
      <c r="E428" s="56"/>
      <c r="F428" s="56"/>
      <c r="G428" s="56"/>
      <c r="H428" s="56"/>
      <c r="I428" s="56"/>
    </row>
    <row r="429" spans="3:9" x14ac:dyDescent="0.3">
      <c r="C429" s="56"/>
      <c r="D429" s="56"/>
      <c r="E429" s="56"/>
      <c r="F429" s="56"/>
      <c r="G429" s="56"/>
      <c r="H429" s="56"/>
      <c r="I429" s="56"/>
    </row>
    <row r="430" spans="3:9" x14ac:dyDescent="0.3">
      <c r="C430" s="56"/>
      <c r="D430" s="56"/>
      <c r="E430" s="56"/>
      <c r="F430" s="56"/>
      <c r="G430" s="56"/>
      <c r="H430" s="56"/>
      <c r="I430" s="56"/>
    </row>
    <row r="431" spans="3:9" x14ac:dyDescent="0.3">
      <c r="C431" s="56"/>
      <c r="D431" s="56"/>
      <c r="E431" s="56"/>
      <c r="F431" s="56"/>
      <c r="G431" s="56"/>
      <c r="H431" s="56"/>
      <c r="I431" s="56"/>
    </row>
    <row r="432" spans="3:9" x14ac:dyDescent="0.3">
      <c r="C432" s="56"/>
      <c r="D432" s="56"/>
      <c r="E432" s="56"/>
      <c r="F432" s="56"/>
      <c r="G432" s="56"/>
      <c r="H432" s="56"/>
      <c r="I432" s="56"/>
    </row>
    <row r="433" spans="3:9" x14ac:dyDescent="0.3">
      <c r="C433" s="56"/>
      <c r="D433" s="56"/>
      <c r="E433" s="56"/>
      <c r="F433" s="56"/>
      <c r="G433" s="56"/>
      <c r="H433" s="56"/>
      <c r="I433" s="56"/>
    </row>
    <row r="434" spans="3:9" x14ac:dyDescent="0.3">
      <c r="C434" s="56"/>
      <c r="D434" s="56"/>
      <c r="E434" s="56"/>
      <c r="F434" s="56"/>
      <c r="G434" s="56"/>
      <c r="H434" s="56"/>
      <c r="I434" s="56"/>
    </row>
    <row r="435" spans="3:9" x14ac:dyDescent="0.3">
      <c r="C435" s="56"/>
      <c r="D435" s="56"/>
      <c r="E435" s="56"/>
      <c r="F435" s="56"/>
      <c r="G435" s="56"/>
      <c r="H435" s="56"/>
      <c r="I435" s="56"/>
    </row>
    <row r="436" spans="3:9" x14ac:dyDescent="0.3">
      <c r="C436" s="56"/>
      <c r="D436" s="56"/>
      <c r="E436" s="56"/>
      <c r="F436" s="56"/>
      <c r="G436" s="56"/>
      <c r="H436" s="56"/>
      <c r="I436" s="56"/>
    </row>
    <row r="437" spans="3:9" x14ac:dyDescent="0.3">
      <c r="C437" s="56"/>
      <c r="D437" s="56"/>
      <c r="E437" s="56"/>
      <c r="F437" s="56"/>
      <c r="G437" s="56"/>
      <c r="H437" s="56"/>
      <c r="I437" s="56"/>
    </row>
    <row r="438" spans="3:9" x14ac:dyDescent="0.3">
      <c r="C438" s="56"/>
      <c r="D438" s="56"/>
      <c r="E438" s="56"/>
      <c r="F438" s="56"/>
      <c r="G438" s="56"/>
      <c r="H438" s="56"/>
      <c r="I438" s="56"/>
    </row>
    <row r="439" spans="3:9" x14ac:dyDescent="0.3">
      <c r="C439" s="56"/>
      <c r="D439" s="56"/>
      <c r="E439" s="56"/>
      <c r="F439" s="56"/>
      <c r="G439" s="56"/>
      <c r="H439" s="56"/>
      <c r="I439" s="56"/>
    </row>
    <row r="440" spans="3:9" x14ac:dyDescent="0.3">
      <c r="C440" s="56"/>
      <c r="D440" s="56"/>
      <c r="E440" s="56"/>
      <c r="F440" s="56"/>
      <c r="G440" s="56"/>
      <c r="H440" s="56"/>
      <c r="I440" s="56"/>
    </row>
    <row r="441" spans="3:9" x14ac:dyDescent="0.3">
      <c r="C441" s="56"/>
      <c r="D441" s="56"/>
      <c r="E441" s="56"/>
      <c r="F441" s="56"/>
      <c r="G441" s="56"/>
      <c r="H441" s="56"/>
      <c r="I441" s="56"/>
    </row>
    <row r="442" spans="3:9" x14ac:dyDescent="0.3">
      <c r="C442" s="56"/>
      <c r="D442" s="56"/>
      <c r="E442" s="56"/>
      <c r="F442" s="56"/>
      <c r="G442" s="56"/>
      <c r="H442" s="56"/>
      <c r="I442" s="56"/>
    </row>
    <row r="443" spans="3:9" x14ac:dyDescent="0.3">
      <c r="C443" s="56"/>
      <c r="D443" s="56"/>
      <c r="E443" s="56"/>
      <c r="F443" s="56"/>
      <c r="G443" s="56"/>
      <c r="H443" s="56"/>
      <c r="I443" s="56"/>
    </row>
    <row r="444" spans="3:9" x14ac:dyDescent="0.3">
      <c r="C444" s="56"/>
      <c r="D444" s="56"/>
      <c r="E444" s="56"/>
      <c r="F444" s="56"/>
      <c r="G444" s="56"/>
      <c r="H444" s="56"/>
      <c r="I444" s="56"/>
    </row>
    <row r="445" spans="3:9" x14ac:dyDescent="0.3">
      <c r="C445" s="56"/>
      <c r="D445" s="56"/>
      <c r="E445" s="56"/>
      <c r="F445" s="56"/>
      <c r="G445" s="56"/>
      <c r="H445" s="56"/>
      <c r="I445" s="56"/>
    </row>
    <row r="446" spans="3:9" x14ac:dyDescent="0.3">
      <c r="C446" s="56"/>
      <c r="D446" s="56"/>
      <c r="E446" s="56"/>
      <c r="F446" s="56"/>
      <c r="G446" s="56"/>
      <c r="H446" s="56"/>
      <c r="I446" s="56"/>
    </row>
    <row r="447" spans="3:9" x14ac:dyDescent="0.3">
      <c r="C447" s="56"/>
      <c r="D447" s="56"/>
      <c r="E447" s="56"/>
      <c r="F447" s="56"/>
      <c r="G447" s="56"/>
      <c r="H447" s="56"/>
      <c r="I447" s="56"/>
    </row>
    <row r="448" spans="3:9" x14ac:dyDescent="0.3">
      <c r="C448" s="56"/>
      <c r="D448" s="56"/>
      <c r="E448" s="56"/>
      <c r="F448" s="56"/>
      <c r="G448" s="56"/>
      <c r="H448" s="56"/>
      <c r="I448" s="56"/>
    </row>
    <row r="449" spans="3:9" x14ac:dyDescent="0.3">
      <c r="C449" s="56"/>
      <c r="D449" s="56"/>
      <c r="E449" s="56"/>
      <c r="F449" s="56"/>
      <c r="G449" s="56"/>
      <c r="H449" s="56"/>
      <c r="I449" s="56"/>
    </row>
    <row r="450" spans="3:9" x14ac:dyDescent="0.3">
      <c r="C450" s="56"/>
      <c r="D450" s="56"/>
      <c r="E450" s="56"/>
      <c r="F450" s="56"/>
      <c r="G450" s="56"/>
      <c r="H450" s="56"/>
      <c r="I450" s="56"/>
    </row>
    <row r="451" spans="3:9" x14ac:dyDescent="0.3">
      <c r="C451" s="56"/>
      <c r="D451" s="56"/>
      <c r="E451" s="56"/>
      <c r="F451" s="56"/>
      <c r="G451" s="56"/>
      <c r="H451" s="56"/>
      <c r="I451" s="56"/>
    </row>
    <row r="452" spans="3:9" x14ac:dyDescent="0.3">
      <c r="C452" s="56"/>
      <c r="D452" s="56"/>
      <c r="E452" s="56"/>
      <c r="F452" s="56"/>
      <c r="G452" s="56"/>
      <c r="H452" s="56"/>
      <c r="I452" s="56"/>
    </row>
    <row r="453" spans="3:9" x14ac:dyDescent="0.3">
      <c r="C453" s="56"/>
      <c r="D453" s="56"/>
      <c r="E453" s="56"/>
      <c r="F453" s="56"/>
      <c r="G453" s="56"/>
      <c r="H453" s="56"/>
      <c r="I453" s="56"/>
    </row>
    <row r="454" spans="3:9" x14ac:dyDescent="0.3">
      <c r="C454" s="56"/>
      <c r="D454" s="56"/>
      <c r="E454" s="56"/>
      <c r="F454" s="56"/>
      <c r="G454" s="56"/>
      <c r="H454" s="56"/>
      <c r="I454" s="56"/>
    </row>
    <row r="455" spans="3:9" x14ac:dyDescent="0.3">
      <c r="C455" s="56"/>
      <c r="D455" s="56"/>
      <c r="E455" s="56"/>
      <c r="F455" s="56"/>
      <c r="G455" s="56"/>
      <c r="H455" s="56"/>
      <c r="I455" s="56"/>
    </row>
    <row r="456" spans="3:9" x14ac:dyDescent="0.3">
      <c r="C456" s="56"/>
      <c r="D456" s="56"/>
      <c r="E456" s="56"/>
      <c r="F456" s="56"/>
      <c r="G456" s="56"/>
      <c r="H456" s="56"/>
      <c r="I456" s="56"/>
    </row>
    <row r="457" spans="3:9" x14ac:dyDescent="0.3">
      <c r="C457" s="56"/>
      <c r="D457" s="56"/>
      <c r="E457" s="56"/>
      <c r="F457" s="56"/>
      <c r="G457" s="56"/>
      <c r="H457" s="56"/>
      <c r="I457" s="56"/>
    </row>
    <row r="458" spans="3:9" x14ac:dyDescent="0.3">
      <c r="C458" s="56"/>
      <c r="D458" s="56"/>
      <c r="E458" s="56"/>
      <c r="F458" s="56"/>
      <c r="G458" s="56"/>
      <c r="H458" s="56"/>
      <c r="I458" s="56"/>
    </row>
    <row r="459" spans="3:9" x14ac:dyDescent="0.3">
      <c r="C459" s="56"/>
      <c r="D459" s="56"/>
      <c r="E459" s="56"/>
      <c r="F459" s="56"/>
      <c r="G459" s="56"/>
      <c r="H459" s="56"/>
      <c r="I459" s="56"/>
    </row>
    <row r="460" spans="3:9" x14ac:dyDescent="0.3">
      <c r="C460" s="56"/>
      <c r="D460" s="56"/>
      <c r="E460" s="56"/>
      <c r="F460" s="56"/>
      <c r="G460" s="56"/>
      <c r="H460" s="56"/>
      <c r="I460" s="56"/>
    </row>
    <row r="461" spans="3:9" x14ac:dyDescent="0.3">
      <c r="C461" s="56"/>
      <c r="D461" s="56"/>
      <c r="E461" s="56"/>
      <c r="F461" s="56"/>
      <c r="G461" s="56"/>
      <c r="H461" s="56"/>
      <c r="I461" s="56"/>
    </row>
    <row r="462" spans="3:9" x14ac:dyDescent="0.3">
      <c r="C462" s="56"/>
      <c r="D462" s="56"/>
      <c r="E462" s="56"/>
      <c r="F462" s="56"/>
      <c r="G462" s="56"/>
      <c r="H462" s="56"/>
      <c r="I462" s="56"/>
    </row>
    <row r="463" spans="3:9" x14ac:dyDescent="0.3">
      <c r="C463" s="56"/>
      <c r="D463" s="56"/>
      <c r="E463" s="56"/>
      <c r="F463" s="56"/>
      <c r="G463" s="56"/>
      <c r="H463" s="56"/>
      <c r="I463" s="56"/>
    </row>
    <row r="464" spans="3:9" x14ac:dyDescent="0.3">
      <c r="C464" s="56"/>
      <c r="D464" s="56"/>
      <c r="E464" s="56"/>
      <c r="F464" s="56"/>
      <c r="G464" s="56"/>
      <c r="H464" s="56"/>
      <c r="I464" s="56"/>
    </row>
    <row r="465" spans="3:9" x14ac:dyDescent="0.3">
      <c r="C465" s="56"/>
      <c r="D465" s="56"/>
      <c r="E465" s="56"/>
      <c r="F465" s="56"/>
      <c r="G465" s="56"/>
      <c r="H465" s="56"/>
      <c r="I465" s="56"/>
    </row>
    <row r="466" spans="3:9" x14ac:dyDescent="0.3">
      <c r="C466" s="56"/>
      <c r="D466" s="56"/>
      <c r="E466" s="56"/>
      <c r="F466" s="56"/>
      <c r="G466" s="56"/>
      <c r="H466" s="56"/>
      <c r="I466" s="56"/>
    </row>
    <row r="467" spans="3:9" x14ac:dyDescent="0.3">
      <c r="C467" s="56"/>
      <c r="D467" s="56"/>
      <c r="E467" s="56"/>
      <c r="F467" s="56"/>
      <c r="G467" s="56"/>
      <c r="H467" s="56"/>
      <c r="I467" s="56"/>
    </row>
    <row r="468" spans="3:9" x14ac:dyDescent="0.3">
      <c r="C468" s="56"/>
      <c r="D468" s="56"/>
      <c r="E468" s="56"/>
      <c r="F468" s="56"/>
      <c r="G468" s="56"/>
      <c r="H468" s="56"/>
      <c r="I468" s="56"/>
    </row>
    <row r="469" spans="3:9" x14ac:dyDescent="0.3">
      <c r="C469" s="56"/>
      <c r="D469" s="56"/>
      <c r="E469" s="56"/>
      <c r="F469" s="56"/>
      <c r="G469" s="56"/>
      <c r="H469" s="56"/>
      <c r="I469" s="56"/>
    </row>
    <row r="470" spans="3:9" x14ac:dyDescent="0.3">
      <c r="C470" s="56"/>
      <c r="D470" s="56"/>
      <c r="E470" s="56"/>
      <c r="F470" s="56"/>
      <c r="G470" s="56"/>
      <c r="H470" s="56"/>
      <c r="I470" s="56"/>
    </row>
    <row r="471" spans="3:9" x14ac:dyDescent="0.3">
      <c r="C471" s="56"/>
      <c r="D471" s="56"/>
      <c r="E471" s="56"/>
      <c r="F471" s="56"/>
      <c r="G471" s="56"/>
      <c r="H471" s="56"/>
      <c r="I471" s="56"/>
    </row>
    <row r="472" spans="3:9" x14ac:dyDescent="0.3">
      <c r="C472" s="56"/>
      <c r="D472" s="56"/>
      <c r="E472" s="56"/>
      <c r="F472" s="56"/>
      <c r="G472" s="56"/>
      <c r="H472" s="56"/>
      <c r="I472" s="56"/>
    </row>
    <row r="473" spans="3:9" x14ac:dyDescent="0.3">
      <c r="C473" s="56"/>
      <c r="D473" s="56"/>
      <c r="E473" s="56"/>
      <c r="F473" s="56"/>
      <c r="G473" s="56"/>
      <c r="H473" s="56"/>
      <c r="I473" s="56"/>
    </row>
    <row r="474" spans="3:9" x14ac:dyDescent="0.3">
      <c r="C474" s="56"/>
      <c r="D474" s="56"/>
      <c r="E474" s="56"/>
      <c r="F474" s="56"/>
      <c r="G474" s="56"/>
      <c r="H474" s="56"/>
      <c r="I474" s="56"/>
    </row>
    <row r="475" spans="3:9" x14ac:dyDescent="0.3">
      <c r="C475" s="56"/>
      <c r="D475" s="56"/>
      <c r="E475" s="56"/>
      <c r="F475" s="56"/>
      <c r="G475" s="56"/>
      <c r="H475" s="56"/>
      <c r="I475" s="56"/>
    </row>
    <row r="476" spans="3:9" x14ac:dyDescent="0.3">
      <c r="C476" s="56"/>
      <c r="D476" s="56"/>
      <c r="E476" s="56"/>
      <c r="F476" s="56"/>
      <c r="G476" s="56"/>
      <c r="H476" s="56"/>
      <c r="I476" s="56"/>
    </row>
    <row r="477" spans="3:9" x14ac:dyDescent="0.3">
      <c r="C477" s="56"/>
      <c r="D477" s="56"/>
      <c r="E477" s="56"/>
      <c r="F477" s="56"/>
      <c r="G477" s="56"/>
      <c r="H477" s="56"/>
      <c r="I477" s="56"/>
    </row>
    <row r="478" spans="3:9" x14ac:dyDescent="0.3">
      <c r="C478" s="56"/>
      <c r="D478" s="56"/>
      <c r="E478" s="56"/>
      <c r="F478" s="56"/>
      <c r="G478" s="56"/>
      <c r="H478" s="56"/>
      <c r="I478" s="56"/>
    </row>
    <row r="479" spans="3:9" x14ac:dyDescent="0.3">
      <c r="C479" s="56"/>
      <c r="D479" s="56"/>
      <c r="E479" s="56"/>
      <c r="F479" s="56"/>
      <c r="G479" s="56"/>
      <c r="H479" s="56"/>
      <c r="I479" s="56"/>
    </row>
    <row r="480" spans="3:9" x14ac:dyDescent="0.3">
      <c r="C480" s="56"/>
      <c r="D480" s="56"/>
      <c r="E480" s="56"/>
      <c r="F480" s="56"/>
      <c r="G480" s="56"/>
      <c r="H480" s="56"/>
      <c r="I480" s="56"/>
    </row>
    <row r="481" spans="3:9" x14ac:dyDescent="0.3">
      <c r="C481" s="56"/>
      <c r="D481" s="56"/>
      <c r="E481" s="56"/>
      <c r="F481" s="56"/>
      <c r="G481" s="56"/>
      <c r="H481" s="56"/>
      <c r="I481" s="56"/>
    </row>
    <row r="482" spans="3:9" x14ac:dyDescent="0.3">
      <c r="C482" s="56"/>
      <c r="D482" s="56"/>
      <c r="E482" s="56"/>
      <c r="F482" s="56"/>
      <c r="G482" s="56"/>
      <c r="H482" s="56"/>
      <c r="I482" s="56"/>
    </row>
    <row r="483" spans="3:9" x14ac:dyDescent="0.3">
      <c r="C483" s="56"/>
      <c r="D483" s="56"/>
      <c r="E483" s="56"/>
      <c r="F483" s="56"/>
      <c r="G483" s="56"/>
      <c r="H483" s="56"/>
      <c r="I483" s="56"/>
    </row>
    <row r="484" spans="3:9" x14ac:dyDescent="0.3">
      <c r="C484" s="56"/>
      <c r="D484" s="56"/>
      <c r="E484" s="56"/>
      <c r="F484" s="56"/>
      <c r="G484" s="56"/>
      <c r="H484" s="56"/>
      <c r="I484" s="56"/>
    </row>
    <row r="485" spans="3:9" x14ac:dyDescent="0.3">
      <c r="C485" s="56"/>
      <c r="D485" s="56"/>
      <c r="E485" s="56"/>
      <c r="F485" s="56"/>
      <c r="G485" s="56"/>
      <c r="H485" s="56"/>
      <c r="I485" s="56"/>
    </row>
    <row r="486" spans="3:9" x14ac:dyDescent="0.3">
      <c r="C486" s="56"/>
      <c r="D486" s="56"/>
      <c r="E486" s="56"/>
      <c r="F486" s="56"/>
      <c r="G486" s="56"/>
      <c r="H486" s="56"/>
      <c r="I486" s="56"/>
    </row>
    <row r="487" spans="3:9" x14ac:dyDescent="0.3">
      <c r="C487" s="56"/>
      <c r="D487" s="56"/>
      <c r="E487" s="56"/>
      <c r="F487" s="56"/>
      <c r="G487" s="56"/>
      <c r="H487" s="56"/>
      <c r="I487" s="56"/>
    </row>
    <row r="488" spans="3:9" x14ac:dyDescent="0.3">
      <c r="C488" s="56"/>
      <c r="D488" s="56"/>
      <c r="E488" s="56"/>
      <c r="F488" s="56"/>
      <c r="G488" s="56"/>
      <c r="H488" s="56"/>
      <c r="I488" s="56"/>
    </row>
    <row r="489" spans="3:9" x14ac:dyDescent="0.3">
      <c r="C489" s="56"/>
      <c r="D489" s="56"/>
      <c r="E489" s="56"/>
      <c r="F489" s="56"/>
      <c r="G489" s="56"/>
      <c r="H489" s="56"/>
      <c r="I489" s="56"/>
    </row>
    <row r="490" spans="3:9" x14ac:dyDescent="0.3">
      <c r="C490" s="56"/>
      <c r="D490" s="56"/>
      <c r="E490" s="56"/>
      <c r="F490" s="56"/>
      <c r="G490" s="56"/>
      <c r="H490" s="56"/>
      <c r="I490" s="56"/>
    </row>
    <row r="491" spans="3:9" x14ac:dyDescent="0.3">
      <c r="C491" s="56"/>
      <c r="D491" s="56"/>
      <c r="E491" s="56"/>
      <c r="F491" s="56"/>
      <c r="G491" s="56"/>
      <c r="H491" s="56"/>
      <c r="I491" s="56"/>
    </row>
    <row r="492" spans="3:9" x14ac:dyDescent="0.3">
      <c r="C492" s="56"/>
      <c r="D492" s="56"/>
      <c r="E492" s="56"/>
      <c r="F492" s="56"/>
      <c r="G492" s="56"/>
      <c r="H492" s="56"/>
      <c r="I492" s="56"/>
    </row>
    <row r="493" spans="3:9" x14ac:dyDescent="0.3">
      <c r="C493" s="56"/>
      <c r="D493" s="56"/>
      <c r="E493" s="56"/>
      <c r="F493" s="56"/>
      <c r="G493" s="56"/>
      <c r="H493" s="56"/>
      <c r="I493" s="56"/>
    </row>
    <row r="494" spans="3:9" x14ac:dyDescent="0.3">
      <c r="C494" s="56"/>
      <c r="D494" s="56"/>
      <c r="E494" s="56"/>
      <c r="F494" s="56"/>
      <c r="G494" s="56"/>
      <c r="H494" s="56"/>
      <c r="I494" s="56"/>
    </row>
    <row r="495" spans="3:9" x14ac:dyDescent="0.3">
      <c r="C495" s="56"/>
      <c r="D495" s="56"/>
      <c r="E495" s="56"/>
      <c r="F495" s="56"/>
      <c r="G495" s="56"/>
      <c r="H495" s="56"/>
      <c r="I495" s="56"/>
    </row>
    <row r="496" spans="3:9" x14ac:dyDescent="0.3">
      <c r="C496" s="56"/>
      <c r="D496" s="56"/>
      <c r="E496" s="56"/>
      <c r="F496" s="56"/>
      <c r="G496" s="56"/>
      <c r="H496" s="56"/>
      <c r="I496" s="56"/>
    </row>
    <row r="497" spans="3:9" x14ac:dyDescent="0.3">
      <c r="C497" s="56"/>
      <c r="D497" s="56"/>
      <c r="E497" s="56"/>
      <c r="F497" s="56"/>
      <c r="G497" s="56"/>
      <c r="H497" s="56"/>
      <c r="I497" s="56"/>
    </row>
    <row r="498" spans="3:9" x14ac:dyDescent="0.3">
      <c r="C498" s="56"/>
      <c r="D498" s="56"/>
      <c r="E498" s="56"/>
      <c r="F498" s="56"/>
      <c r="G498" s="56"/>
      <c r="H498" s="56"/>
      <c r="I498" s="56"/>
    </row>
    <row r="499" spans="3:9" x14ac:dyDescent="0.3">
      <c r="C499" s="56"/>
      <c r="D499" s="56"/>
      <c r="E499" s="56"/>
      <c r="F499" s="56"/>
      <c r="G499" s="56"/>
      <c r="H499" s="56"/>
      <c r="I499" s="56"/>
    </row>
    <row r="500" spans="3:9" x14ac:dyDescent="0.3">
      <c r="C500" s="56"/>
      <c r="D500" s="56"/>
      <c r="E500" s="56"/>
      <c r="F500" s="56"/>
      <c r="G500" s="56"/>
      <c r="H500" s="56"/>
      <c r="I500" s="56"/>
    </row>
    <row r="501" spans="3:9" x14ac:dyDescent="0.3">
      <c r="C501" s="56"/>
      <c r="D501" s="56"/>
      <c r="E501" s="56"/>
      <c r="F501" s="56"/>
      <c r="G501" s="56"/>
      <c r="H501" s="56"/>
      <c r="I501" s="56"/>
    </row>
    <row r="502" spans="3:9" x14ac:dyDescent="0.3">
      <c r="C502" s="56"/>
      <c r="D502" s="56"/>
      <c r="E502" s="56"/>
      <c r="F502" s="56"/>
      <c r="G502" s="56"/>
      <c r="H502" s="56"/>
      <c r="I502" s="56"/>
    </row>
    <row r="503" spans="3:9" x14ac:dyDescent="0.3">
      <c r="C503" s="56"/>
      <c r="D503" s="56"/>
      <c r="E503" s="56"/>
      <c r="F503" s="56"/>
      <c r="G503" s="56"/>
      <c r="H503" s="56"/>
      <c r="I503" s="56"/>
    </row>
    <row r="504" spans="3:9" x14ac:dyDescent="0.3">
      <c r="C504" s="56"/>
      <c r="D504" s="56"/>
      <c r="E504" s="56"/>
      <c r="F504" s="56"/>
      <c r="G504" s="56"/>
      <c r="H504" s="56"/>
      <c r="I504" s="56"/>
    </row>
    <row r="505" spans="3:9" x14ac:dyDescent="0.3">
      <c r="C505" s="56"/>
      <c r="D505" s="56"/>
      <c r="E505" s="56"/>
      <c r="F505" s="56"/>
      <c r="G505" s="56"/>
      <c r="H505" s="56"/>
      <c r="I505" s="56"/>
    </row>
    <row r="506" spans="3:9" x14ac:dyDescent="0.3">
      <c r="C506" s="56"/>
      <c r="D506" s="56"/>
      <c r="E506" s="56"/>
      <c r="F506" s="56"/>
      <c r="G506" s="56"/>
      <c r="H506" s="56"/>
      <c r="I506" s="56"/>
    </row>
    <row r="507" spans="3:9" x14ac:dyDescent="0.3">
      <c r="C507" s="56"/>
      <c r="D507" s="56"/>
      <c r="E507" s="56"/>
      <c r="F507" s="56"/>
      <c r="G507" s="56"/>
      <c r="H507" s="56"/>
      <c r="I507" s="56"/>
    </row>
    <row r="508" spans="3:9" x14ac:dyDescent="0.3">
      <c r="C508" s="56"/>
      <c r="D508" s="56"/>
      <c r="E508" s="56"/>
      <c r="F508" s="56"/>
      <c r="G508" s="56"/>
      <c r="H508" s="56"/>
      <c r="I508" s="56"/>
    </row>
    <row r="509" spans="3:9" x14ac:dyDescent="0.3">
      <c r="C509" s="56"/>
      <c r="D509" s="56"/>
      <c r="E509" s="56"/>
      <c r="F509" s="56"/>
      <c r="G509" s="56"/>
      <c r="H509" s="56"/>
      <c r="I509" s="56"/>
    </row>
    <row r="510" spans="3:9" x14ac:dyDescent="0.3">
      <c r="C510" s="56"/>
      <c r="D510" s="56"/>
      <c r="E510" s="56"/>
      <c r="F510" s="56"/>
      <c r="G510" s="56"/>
      <c r="H510" s="56"/>
      <c r="I510" s="56"/>
    </row>
    <row r="511" spans="3:9" x14ac:dyDescent="0.3">
      <c r="C511" s="56"/>
      <c r="D511" s="56"/>
      <c r="E511" s="56"/>
      <c r="F511" s="56"/>
      <c r="G511" s="56"/>
      <c r="H511" s="56"/>
      <c r="I511" s="56"/>
    </row>
    <row r="512" spans="3:9" x14ac:dyDescent="0.3">
      <c r="C512" s="56"/>
      <c r="D512" s="56"/>
      <c r="E512" s="56"/>
      <c r="F512" s="56"/>
      <c r="G512" s="56"/>
      <c r="H512" s="56"/>
      <c r="I512" s="56"/>
    </row>
    <row r="513" spans="3:10" x14ac:dyDescent="0.3">
      <c r="C513" s="56"/>
      <c r="D513" s="56"/>
      <c r="E513" s="58"/>
      <c r="F513" s="58"/>
      <c r="G513" s="58"/>
      <c r="H513" s="58"/>
      <c r="I513" s="58"/>
      <c r="J513" s="58"/>
    </row>
    <row r="514" spans="3:10" x14ac:dyDescent="0.3">
      <c r="C514" s="56"/>
      <c r="D514" s="56"/>
      <c r="E514" s="58"/>
      <c r="F514" s="58"/>
      <c r="G514" s="58"/>
      <c r="H514" s="58"/>
      <c r="I514" s="58"/>
      <c r="J514" s="58"/>
    </row>
    <row r="515" spans="3:10" x14ac:dyDescent="0.3">
      <c r="C515" s="56"/>
      <c r="D515" s="56"/>
      <c r="E515" s="58"/>
      <c r="F515" s="58"/>
      <c r="G515" s="58"/>
      <c r="H515" s="58"/>
      <c r="I515" s="58"/>
      <c r="J515" s="58"/>
    </row>
    <row r="516" spans="3:10" x14ac:dyDescent="0.3">
      <c r="C516" s="56"/>
      <c r="D516" s="56"/>
      <c r="E516" s="58"/>
      <c r="F516" s="58"/>
      <c r="G516" s="58"/>
      <c r="H516" s="58"/>
      <c r="I516" s="58"/>
      <c r="J516" s="58"/>
    </row>
    <row r="517" spans="3:10" x14ac:dyDescent="0.3">
      <c r="C517" s="56"/>
      <c r="D517" s="56"/>
      <c r="E517" s="58"/>
      <c r="F517" s="58"/>
      <c r="G517" s="58"/>
      <c r="H517" s="58"/>
      <c r="I517" s="58"/>
      <c r="J517" s="58"/>
    </row>
    <row r="518" spans="3:10" x14ac:dyDescent="0.3">
      <c r="C518" s="56"/>
      <c r="D518" s="56"/>
      <c r="E518" s="58"/>
      <c r="F518" s="58"/>
      <c r="G518" s="58"/>
      <c r="H518" s="58"/>
      <c r="I518" s="58"/>
      <c r="J518" s="58"/>
    </row>
    <row r="519" spans="3:10" x14ac:dyDescent="0.3">
      <c r="C519" s="56"/>
      <c r="D519" s="56"/>
      <c r="E519" s="58"/>
      <c r="F519" s="58"/>
      <c r="G519" s="58"/>
      <c r="H519" s="58"/>
      <c r="I519" s="58"/>
      <c r="J519" s="58"/>
    </row>
    <row r="520" spans="3:10" x14ac:dyDescent="0.3">
      <c r="C520" s="56"/>
      <c r="D520" s="56"/>
      <c r="E520" s="58"/>
      <c r="F520" s="58"/>
      <c r="G520" s="58"/>
      <c r="H520" s="58"/>
      <c r="I520" s="58"/>
      <c r="J520" s="58"/>
    </row>
    <row r="521" spans="3:10" x14ac:dyDescent="0.3">
      <c r="C521" s="56"/>
      <c r="D521" s="56"/>
      <c r="E521" s="58"/>
      <c r="F521" s="58"/>
      <c r="G521" s="58"/>
      <c r="H521" s="58"/>
      <c r="I521" s="58"/>
      <c r="J521" s="58"/>
    </row>
    <row r="522" spans="3:10" x14ac:dyDescent="0.3">
      <c r="C522" s="56"/>
      <c r="D522" s="56"/>
      <c r="E522" s="58"/>
      <c r="F522" s="58"/>
      <c r="G522" s="58"/>
      <c r="H522" s="58"/>
      <c r="I522" s="58"/>
      <c r="J522" s="58"/>
    </row>
    <row r="523" spans="3:10" x14ac:dyDescent="0.3">
      <c r="C523" s="56"/>
      <c r="D523" s="56"/>
      <c r="E523" s="58"/>
      <c r="F523" s="58"/>
      <c r="G523" s="58"/>
      <c r="H523" s="58"/>
      <c r="I523" s="58"/>
      <c r="J523" s="58"/>
    </row>
    <row r="524" spans="3:10" x14ac:dyDescent="0.3">
      <c r="C524" s="56"/>
      <c r="D524" s="56"/>
      <c r="E524" s="58"/>
      <c r="F524" s="58"/>
      <c r="G524" s="58"/>
      <c r="H524" s="58"/>
      <c r="I524" s="58"/>
      <c r="J524" s="58"/>
    </row>
    <row r="525" spans="3:10" x14ac:dyDescent="0.3">
      <c r="C525" s="56"/>
      <c r="D525" s="56"/>
      <c r="E525" s="58"/>
      <c r="F525" s="58"/>
      <c r="G525" s="58"/>
      <c r="H525" s="58"/>
      <c r="I525" s="58"/>
      <c r="J525" s="58"/>
    </row>
    <row r="526" spans="3:10" x14ac:dyDescent="0.3">
      <c r="C526" s="56"/>
      <c r="D526" s="56"/>
      <c r="E526" s="58"/>
      <c r="F526" s="58"/>
      <c r="G526" s="58"/>
      <c r="H526" s="58"/>
      <c r="I526" s="58"/>
      <c r="J526" s="58"/>
    </row>
    <row r="527" spans="3:10" x14ac:dyDescent="0.3">
      <c r="C527" s="56"/>
      <c r="D527" s="56"/>
      <c r="E527" s="58"/>
      <c r="F527" s="58"/>
      <c r="G527" s="58"/>
      <c r="H527" s="58"/>
      <c r="I527" s="58"/>
      <c r="J527" s="58"/>
    </row>
    <row r="528" spans="3:10" x14ac:dyDescent="0.3">
      <c r="C528" s="56"/>
      <c r="D528" s="56"/>
      <c r="E528" s="58"/>
      <c r="F528" s="58"/>
      <c r="G528" s="58"/>
      <c r="H528" s="58"/>
      <c r="I528" s="58"/>
      <c r="J528" s="58"/>
    </row>
    <row r="529" spans="3:10" x14ac:dyDescent="0.3">
      <c r="C529" s="56"/>
      <c r="D529" s="56"/>
      <c r="E529" s="58"/>
      <c r="F529" s="58"/>
      <c r="G529" s="58"/>
      <c r="H529" s="58"/>
      <c r="I529" s="58"/>
      <c r="J529" s="58"/>
    </row>
    <row r="530" spans="3:10" x14ac:dyDescent="0.3">
      <c r="C530" s="56"/>
      <c r="D530" s="56"/>
      <c r="E530" s="58"/>
      <c r="F530" s="58"/>
      <c r="G530" s="58"/>
      <c r="H530" s="58"/>
      <c r="I530" s="58"/>
      <c r="J530" s="58"/>
    </row>
    <row r="531" spans="3:10" x14ac:dyDescent="0.3">
      <c r="C531" s="56"/>
      <c r="D531" s="56"/>
      <c r="E531" s="58"/>
      <c r="F531" s="58"/>
      <c r="G531" s="58"/>
      <c r="H531" s="58"/>
      <c r="I531" s="58"/>
      <c r="J531" s="58"/>
    </row>
    <row r="532" spans="3:10" x14ac:dyDescent="0.3">
      <c r="C532" s="56"/>
      <c r="D532" s="56"/>
      <c r="E532" s="58"/>
      <c r="F532" s="58"/>
      <c r="G532" s="58"/>
      <c r="H532" s="58"/>
      <c r="I532" s="58"/>
      <c r="J532" s="58"/>
    </row>
    <row r="533" spans="3:10" x14ac:dyDescent="0.3">
      <c r="C533" s="56"/>
      <c r="D533" s="56"/>
      <c r="E533" s="58"/>
      <c r="F533" s="58"/>
      <c r="G533" s="58"/>
      <c r="H533" s="58"/>
      <c r="I533" s="58"/>
      <c r="J533" s="58"/>
    </row>
    <row r="534" spans="3:10" x14ac:dyDescent="0.3">
      <c r="C534" s="56"/>
      <c r="D534" s="56"/>
      <c r="E534" s="58"/>
      <c r="F534" s="58"/>
      <c r="G534" s="58"/>
      <c r="H534" s="58"/>
      <c r="I534" s="58"/>
      <c r="J534" s="58"/>
    </row>
    <row r="535" spans="3:10" x14ac:dyDescent="0.3">
      <c r="C535" s="56"/>
      <c r="D535" s="56"/>
      <c r="E535" s="58"/>
      <c r="F535" s="58"/>
      <c r="G535" s="58"/>
      <c r="H535" s="58"/>
      <c r="I535" s="58"/>
      <c r="J535" s="58"/>
    </row>
    <row r="536" spans="3:10" x14ac:dyDescent="0.3">
      <c r="C536" s="56"/>
      <c r="D536" s="56"/>
      <c r="E536" s="58"/>
      <c r="F536" s="58"/>
      <c r="G536" s="58"/>
      <c r="H536" s="58"/>
      <c r="I536" s="58"/>
      <c r="J536" s="58"/>
    </row>
    <row r="537" spans="3:10" x14ac:dyDescent="0.3">
      <c r="C537" s="56"/>
      <c r="D537" s="56"/>
      <c r="E537" s="58"/>
      <c r="F537" s="58"/>
      <c r="G537" s="58"/>
      <c r="H537" s="58"/>
      <c r="I537" s="58"/>
      <c r="J537" s="58"/>
    </row>
    <row r="538" spans="3:10" x14ac:dyDescent="0.3">
      <c r="C538" s="56"/>
      <c r="D538" s="56"/>
      <c r="E538" s="58"/>
      <c r="F538" s="58"/>
      <c r="G538" s="58"/>
      <c r="H538" s="58"/>
      <c r="I538" s="58"/>
      <c r="J538" s="58"/>
    </row>
    <row r="540" spans="3:10" x14ac:dyDescent="0.3">
      <c r="C540" s="56"/>
      <c r="D540" s="56"/>
      <c r="E540" s="71"/>
      <c r="F540" s="71"/>
      <c r="G540" s="71"/>
      <c r="H540" s="71"/>
      <c r="I540" s="71"/>
      <c r="J540" s="71"/>
    </row>
    <row r="4598" spans="4:5" x14ac:dyDescent="0.3">
      <c r="D4598" s="21"/>
      <c r="E4598" s="21"/>
    </row>
    <row r="4599" spans="4:5" x14ac:dyDescent="0.3">
      <c r="D4599" s="21"/>
      <c r="E4599" s="21"/>
    </row>
    <row r="4600" spans="4:5" x14ac:dyDescent="0.3">
      <c r="D4600" s="21"/>
      <c r="E4600" s="21"/>
    </row>
    <row r="4601" spans="4:5" x14ac:dyDescent="0.3">
      <c r="D4601" s="21"/>
      <c r="E4601" s="21"/>
    </row>
    <row r="4602" spans="4:5" x14ac:dyDescent="0.3">
      <c r="D4602" s="21"/>
      <c r="E4602" s="21"/>
    </row>
    <row r="4603" spans="4:5" x14ac:dyDescent="0.3">
      <c r="D4603" s="21"/>
      <c r="E4603" s="21"/>
    </row>
    <row r="4604" spans="4:5" x14ac:dyDescent="0.3">
      <c r="D4604" s="21"/>
      <c r="E4604" s="21"/>
    </row>
    <row r="4605" spans="4:5" x14ac:dyDescent="0.3">
      <c r="D4605" s="21"/>
      <c r="E4605" s="21"/>
    </row>
    <row r="4606" spans="4:5" x14ac:dyDescent="0.3">
      <c r="D4606" s="21"/>
      <c r="E4606" s="21"/>
    </row>
    <row r="4607" spans="4:5" x14ac:dyDescent="0.3">
      <c r="D4607" s="21"/>
      <c r="E4607" s="21"/>
    </row>
    <row r="4608" spans="4:5" x14ac:dyDescent="0.3">
      <c r="D4608" s="21"/>
      <c r="E4608" s="21"/>
    </row>
    <row r="4609" spans="4:5" x14ac:dyDescent="0.3">
      <c r="D4609" s="21"/>
      <c r="E4609" s="21"/>
    </row>
    <row r="4610" spans="4:5" x14ac:dyDescent="0.3">
      <c r="D4610" s="21"/>
      <c r="E4610" s="21"/>
    </row>
    <row r="4611" spans="4:5" x14ac:dyDescent="0.3">
      <c r="D4611" s="21"/>
      <c r="E4611" s="21"/>
    </row>
    <row r="4612" spans="4:5" x14ac:dyDescent="0.3">
      <c r="D4612" s="21"/>
      <c r="E4612" s="21"/>
    </row>
    <row r="4613" spans="4:5" x14ac:dyDescent="0.3">
      <c r="D4613" s="21"/>
      <c r="E4613" s="21"/>
    </row>
    <row r="4614" spans="4:5" x14ac:dyDescent="0.3">
      <c r="D4614" s="21"/>
      <c r="E4614" s="21"/>
    </row>
    <row r="4615" spans="4:5" x14ac:dyDescent="0.3">
      <c r="D4615" s="21"/>
      <c r="E4615" s="21"/>
    </row>
    <row r="4616" spans="4:5" x14ac:dyDescent="0.3">
      <c r="D4616" s="21"/>
      <c r="E4616" s="21"/>
    </row>
    <row r="4617" spans="4:5" x14ac:dyDescent="0.3">
      <c r="D4617" s="21"/>
      <c r="E4617" s="21"/>
    </row>
    <row r="4618" spans="4:5" x14ac:dyDescent="0.3">
      <c r="D4618" s="21"/>
      <c r="E4618" s="21"/>
    </row>
    <row r="4619" spans="4:5" x14ac:dyDescent="0.3">
      <c r="D4619" s="21"/>
      <c r="E4619" s="21"/>
    </row>
    <row r="4620" spans="4:5" x14ac:dyDescent="0.3">
      <c r="D4620" s="21"/>
      <c r="E4620" s="21"/>
    </row>
    <row r="4621" spans="4:5" x14ac:dyDescent="0.3">
      <c r="D4621" s="21"/>
      <c r="E4621" s="21"/>
    </row>
    <row r="4622" spans="4:5" x14ac:dyDescent="0.3">
      <c r="D4622" s="21"/>
      <c r="E4622" s="21"/>
    </row>
    <row r="4623" spans="4:5" x14ac:dyDescent="0.3">
      <c r="D4623" s="21"/>
      <c r="E4623" s="21"/>
    </row>
    <row r="4624" spans="4:5" x14ac:dyDescent="0.3">
      <c r="D4624" s="21"/>
      <c r="E4624" s="21"/>
    </row>
    <row r="4625" spans="4:5" x14ac:dyDescent="0.3">
      <c r="D4625" s="21"/>
      <c r="E4625" s="21"/>
    </row>
    <row r="4793" spans="4:10" x14ac:dyDescent="0.3">
      <c r="D4793" s="46"/>
      <c r="E4793" s="46"/>
      <c r="F4793" s="46"/>
      <c r="G4793" s="46"/>
      <c r="H4793" s="46"/>
      <c r="I4793" s="46"/>
      <c r="J4793" s="46"/>
    </row>
    <row r="4794" spans="4:10" x14ac:dyDescent="0.3">
      <c r="D4794" s="46"/>
      <c r="E4794" s="46"/>
      <c r="F4794" s="46"/>
      <c r="G4794" s="46"/>
      <c r="H4794" s="46"/>
      <c r="I4794" s="46"/>
      <c r="J4794" s="46"/>
    </row>
    <row r="4795" spans="4:10" x14ac:dyDescent="0.3">
      <c r="D4795" s="46"/>
      <c r="E4795" s="46"/>
      <c r="F4795" s="46"/>
      <c r="G4795" s="46"/>
      <c r="H4795" s="46"/>
      <c r="I4795" s="46"/>
      <c r="J4795" s="46"/>
    </row>
    <row r="4796" spans="4:10" x14ac:dyDescent="0.3">
      <c r="D4796" s="46"/>
      <c r="E4796" s="46"/>
      <c r="F4796" s="46"/>
      <c r="G4796" s="46"/>
      <c r="H4796" s="46"/>
      <c r="I4796" s="46"/>
      <c r="J4796" s="46"/>
    </row>
    <row r="4797" spans="4:10" x14ac:dyDescent="0.3">
      <c r="D4797" s="46"/>
      <c r="E4797" s="46"/>
      <c r="F4797" s="46"/>
      <c r="G4797" s="46"/>
      <c r="H4797" s="46"/>
      <c r="I4797" s="46"/>
      <c r="J4797" s="46"/>
    </row>
    <row r="4798" spans="4:10" x14ac:dyDescent="0.3">
      <c r="D4798" s="46"/>
      <c r="E4798" s="46"/>
      <c r="F4798" s="46"/>
      <c r="G4798" s="46"/>
      <c r="H4798" s="46"/>
      <c r="I4798" s="46"/>
      <c r="J4798" s="46"/>
    </row>
    <row r="4799" spans="4:10" x14ac:dyDescent="0.3">
      <c r="D4799" s="46"/>
      <c r="E4799" s="46"/>
      <c r="F4799" s="46"/>
      <c r="G4799" s="46"/>
      <c r="H4799" s="46"/>
      <c r="I4799" s="46"/>
      <c r="J4799" s="46"/>
    </row>
    <row r="4800" spans="4:10" x14ac:dyDescent="0.3">
      <c r="D4800" s="46"/>
      <c r="E4800" s="46"/>
      <c r="F4800" s="46"/>
      <c r="G4800" s="46"/>
      <c r="H4800" s="46"/>
      <c r="I4800" s="46"/>
      <c r="J4800" s="46"/>
    </row>
    <row r="4801" spans="4:10" x14ac:dyDescent="0.3">
      <c r="D4801" s="46"/>
      <c r="E4801" s="46"/>
      <c r="F4801" s="46"/>
      <c r="G4801" s="46"/>
      <c r="H4801" s="46"/>
      <c r="I4801" s="46"/>
      <c r="J4801" s="46"/>
    </row>
    <row r="4802" spans="4:10" x14ac:dyDescent="0.3">
      <c r="D4802" s="46"/>
      <c r="E4802" s="46"/>
      <c r="F4802" s="46"/>
      <c r="G4802" s="46"/>
      <c r="H4802" s="46"/>
      <c r="I4802" s="46"/>
      <c r="J4802" s="46"/>
    </row>
    <row r="4803" spans="4:10" x14ac:dyDescent="0.3">
      <c r="D4803" s="46"/>
      <c r="E4803" s="46"/>
      <c r="F4803" s="46"/>
      <c r="G4803" s="46"/>
      <c r="H4803" s="46"/>
      <c r="I4803" s="46"/>
      <c r="J4803" s="46"/>
    </row>
    <row r="4804" spans="4:10" x14ac:dyDescent="0.3">
      <c r="D4804" s="46"/>
      <c r="E4804" s="46"/>
      <c r="F4804" s="46"/>
      <c r="G4804" s="46"/>
      <c r="H4804" s="46"/>
      <c r="I4804" s="46"/>
      <c r="J4804" s="46"/>
    </row>
    <row r="4805" spans="4:10" x14ac:dyDescent="0.3">
      <c r="D4805" s="46"/>
      <c r="E4805" s="46"/>
      <c r="F4805" s="46"/>
      <c r="G4805" s="46"/>
      <c r="H4805" s="46"/>
      <c r="I4805" s="46"/>
      <c r="J4805" s="46"/>
    </row>
    <row r="4806" spans="4:10" x14ac:dyDescent="0.3">
      <c r="D4806" s="46"/>
      <c r="E4806" s="46"/>
      <c r="F4806" s="46"/>
      <c r="G4806" s="46"/>
      <c r="H4806" s="46"/>
      <c r="I4806" s="46"/>
      <c r="J4806" s="46"/>
    </row>
    <row r="4807" spans="4:10" x14ac:dyDescent="0.3">
      <c r="D4807" s="46"/>
      <c r="E4807" s="46"/>
      <c r="F4807" s="46"/>
      <c r="G4807" s="46"/>
      <c r="H4807" s="46"/>
      <c r="I4807" s="46"/>
      <c r="J4807" s="46"/>
    </row>
    <row r="4808" spans="4:10" x14ac:dyDescent="0.3">
      <c r="D4808" s="46"/>
      <c r="E4808" s="46"/>
      <c r="F4808" s="46"/>
      <c r="G4808" s="46"/>
      <c r="H4808" s="46"/>
      <c r="I4808" s="46"/>
      <c r="J4808" s="46"/>
    </row>
    <row r="4809" spans="4:10" x14ac:dyDescent="0.3">
      <c r="D4809" s="46"/>
      <c r="E4809" s="46"/>
      <c r="F4809" s="46"/>
      <c r="G4809" s="46"/>
      <c r="H4809" s="46"/>
      <c r="I4809" s="46"/>
      <c r="J4809" s="46"/>
    </row>
    <row r="4810" spans="4:10" x14ac:dyDescent="0.3">
      <c r="D4810" s="46"/>
      <c r="E4810" s="46"/>
      <c r="F4810" s="46"/>
      <c r="G4810" s="46"/>
      <c r="H4810" s="46"/>
      <c r="I4810" s="46"/>
      <c r="J4810" s="46"/>
    </row>
    <row r="4811" spans="4:10" x14ac:dyDescent="0.3">
      <c r="D4811" s="46"/>
      <c r="E4811" s="46"/>
      <c r="F4811" s="46"/>
      <c r="G4811" s="46"/>
      <c r="H4811" s="46"/>
      <c r="I4811" s="46"/>
      <c r="J4811" s="46"/>
    </row>
  </sheetData>
  <sortState xmlns:xlrd2="http://schemas.microsoft.com/office/spreadsheetml/2017/richdata2" ref="A2:E4811">
    <sortCondition ref="A2:A4811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811"/>
  <sheetViews>
    <sheetView workbookViewId="0">
      <pane ySplit="1" topLeftCell="A2" activePane="bottomLeft" state="frozen"/>
      <selection pane="bottomLeft" activeCell="Q1" sqref="Q1"/>
    </sheetView>
  </sheetViews>
  <sheetFormatPr defaultRowHeight="14.4" x14ac:dyDescent="0.3"/>
  <cols>
    <col min="1" max="1" width="4.109375" style="91" bestFit="1" customWidth="1"/>
    <col min="2" max="2" width="5.44140625" style="91" bestFit="1" customWidth="1"/>
    <col min="3" max="3" width="5.109375" style="91" bestFit="1" customWidth="1"/>
    <col min="4" max="4" width="7.88671875" style="91" bestFit="1" customWidth="1"/>
    <col min="5" max="5" width="6.33203125" style="91" bestFit="1" customWidth="1"/>
    <col min="6" max="6" width="8.6640625" style="91" bestFit="1" customWidth="1"/>
    <col min="7" max="7" width="6.33203125" style="91" customWidth="1"/>
    <col min="8" max="9" width="11.88671875" style="91" customWidth="1"/>
    <col min="10" max="10" width="10" style="56" customWidth="1"/>
    <col min="11" max="11" width="14.5546875" style="62" customWidth="1"/>
    <col min="12" max="12" width="9.109375" style="91"/>
    <col min="13" max="14" width="11.88671875" style="56" customWidth="1"/>
    <col min="15" max="15" width="10" style="56" customWidth="1"/>
    <col min="16" max="22" width="9.109375" style="91"/>
  </cols>
  <sheetData>
    <row r="1" spans="1:22" s="19" customFormat="1" ht="86.4" x14ac:dyDescent="0.3">
      <c r="A1" s="78" t="s">
        <v>0</v>
      </c>
      <c r="B1" s="78" t="s">
        <v>1</v>
      </c>
      <c r="C1" s="78" t="s">
        <v>2</v>
      </c>
      <c r="D1" s="79" t="s">
        <v>3</v>
      </c>
      <c r="E1" s="79" t="s">
        <v>4</v>
      </c>
      <c r="F1" s="23" t="s">
        <v>143</v>
      </c>
      <c r="G1" s="23" t="s">
        <v>144</v>
      </c>
      <c r="H1" s="23" t="s">
        <v>247</v>
      </c>
      <c r="I1" s="23" t="s">
        <v>248</v>
      </c>
      <c r="J1" s="23" t="s">
        <v>249</v>
      </c>
      <c r="K1" s="104" t="s">
        <v>237</v>
      </c>
      <c r="L1" s="19" t="s">
        <v>154</v>
      </c>
      <c r="M1" s="23" t="s">
        <v>250</v>
      </c>
      <c r="N1" s="23" t="s">
        <v>251</v>
      </c>
      <c r="O1" s="23" t="s">
        <v>252</v>
      </c>
      <c r="P1" s="78" t="s">
        <v>155</v>
      </c>
      <c r="Q1" s="78" t="s">
        <v>253</v>
      </c>
      <c r="R1" s="78" t="s">
        <v>157</v>
      </c>
      <c r="S1" s="78" t="s">
        <v>158</v>
      </c>
      <c r="T1" s="78" t="s">
        <v>159</v>
      </c>
      <c r="U1" s="78" t="s">
        <v>160</v>
      </c>
      <c r="V1" s="78" t="s">
        <v>161</v>
      </c>
    </row>
    <row r="2" spans="1:22" x14ac:dyDescent="0.3">
      <c r="A2" s="58">
        <v>3</v>
      </c>
      <c r="B2" s="58" t="s">
        <v>5</v>
      </c>
      <c r="C2" s="67">
        <v>5</v>
      </c>
      <c r="D2" s="9">
        <v>7</v>
      </c>
      <c r="E2" s="21" t="s">
        <v>5</v>
      </c>
      <c r="F2" s="1" t="s">
        <v>145</v>
      </c>
      <c r="G2" s="77" t="s">
        <v>34</v>
      </c>
      <c r="H2" s="20">
        <v>4.6359765670932065</v>
      </c>
      <c r="I2" s="20">
        <v>9.4052274852098812</v>
      </c>
      <c r="J2" s="20">
        <v>14.041204052303087</v>
      </c>
      <c r="K2" s="105">
        <v>1.2284528679176614</v>
      </c>
      <c r="L2" s="86">
        <v>0.79522713007382928</v>
      </c>
      <c r="M2" s="80">
        <v>6.0134573265470745</v>
      </c>
      <c r="N2" s="80">
        <v>9.4921257848219351</v>
      </c>
      <c r="O2" s="80">
        <v>15.50558311136901</v>
      </c>
      <c r="P2" s="20">
        <f>((L2+(M2-H2))/K2)</f>
        <v>1.7686538460450936</v>
      </c>
      <c r="Q2" s="20">
        <f>((L2+(O2-J2))/K2)</f>
        <v>1.8393918465671286</v>
      </c>
      <c r="R2" s="20">
        <f>M2-(H2+K2-L2)</f>
        <v>0.94425502161003649</v>
      </c>
      <c r="S2" s="20">
        <f>O2-(J2+K2-L2)</f>
        <v>1.0311533212220905</v>
      </c>
      <c r="T2" s="20">
        <f>M2-H2</f>
        <v>1.3774807594538681</v>
      </c>
      <c r="U2" s="20">
        <f>N2-I2</f>
        <v>8.6898299612053975E-2</v>
      </c>
      <c r="V2" s="20">
        <f>O2-J2</f>
        <v>1.4643790590659229</v>
      </c>
    </row>
    <row r="3" spans="1:22" x14ac:dyDescent="0.3">
      <c r="A3" s="58">
        <v>5</v>
      </c>
      <c r="B3" s="58" t="s">
        <v>6</v>
      </c>
      <c r="C3" s="67">
        <v>1</v>
      </c>
      <c r="D3" s="9">
        <v>9</v>
      </c>
      <c r="E3" s="21" t="s">
        <v>5</v>
      </c>
      <c r="F3" s="1" t="s">
        <v>146</v>
      </c>
      <c r="G3" s="77" t="s">
        <v>33</v>
      </c>
      <c r="H3" s="20">
        <v>5.7369529949647662</v>
      </c>
      <c r="I3" s="20">
        <v>8.2865255165026213</v>
      </c>
      <c r="J3" s="20">
        <v>14.023478511467388</v>
      </c>
      <c r="K3" s="105">
        <v>1.6734307771907559</v>
      </c>
      <c r="L3" s="86">
        <v>0.97080296253902287</v>
      </c>
      <c r="M3" s="80">
        <v>7.3429071353907949</v>
      </c>
      <c r="N3" s="80">
        <v>8.3494737898602054</v>
      </c>
      <c r="O3" s="80">
        <v>15.692380925251001</v>
      </c>
      <c r="P3" s="20">
        <f t="shared" ref="P3:P66" si="0">((L3+(M3-H3))/K3)</f>
        <v>1.5398050149948475</v>
      </c>
      <c r="Q3" s="20">
        <f t="shared" ref="Q3:Q66" si="1">((L3+(O3-J3))/K3)</f>
        <v>1.577421314524881</v>
      </c>
      <c r="R3" s="20">
        <f t="shared" ref="R3:R66" si="2">M3-(H3+K3-L3)</f>
        <v>0.90332632577429539</v>
      </c>
      <c r="S3" s="20">
        <f t="shared" ref="S3:S66" si="3">O3-(J3+K3-L3)</f>
        <v>0.96627459913188041</v>
      </c>
      <c r="T3" s="20">
        <f t="shared" ref="T3:V66" si="4">M3-H3</f>
        <v>1.6059541404260287</v>
      </c>
      <c r="U3" s="20">
        <f t="shared" si="4"/>
        <v>6.2948273357584128E-2</v>
      </c>
      <c r="V3" s="20">
        <f t="shared" si="4"/>
        <v>1.6689024137836128</v>
      </c>
    </row>
    <row r="4" spans="1:22" x14ac:dyDescent="0.3">
      <c r="A4" s="58">
        <v>7</v>
      </c>
      <c r="B4" s="58" t="s">
        <v>6</v>
      </c>
      <c r="C4" s="67">
        <v>3</v>
      </c>
      <c r="D4" s="9">
        <v>11</v>
      </c>
      <c r="E4" s="21" t="s">
        <v>5</v>
      </c>
      <c r="F4" s="1" t="s">
        <v>146</v>
      </c>
      <c r="G4" s="77" t="s">
        <v>78</v>
      </c>
      <c r="H4" s="20">
        <v>5.7279357170445149</v>
      </c>
      <c r="I4" s="20">
        <v>11.746821239665438</v>
      </c>
      <c r="J4" s="20">
        <v>17.474756956709953</v>
      </c>
      <c r="K4" s="105">
        <v>1.440854162142476</v>
      </c>
      <c r="L4" s="86">
        <v>0.83234028398777471</v>
      </c>
      <c r="M4" s="80">
        <v>6.9141772616207628</v>
      </c>
      <c r="N4" s="80">
        <v>10.737948138977751</v>
      </c>
      <c r="O4" s="80">
        <v>17.652125400598514</v>
      </c>
      <c r="P4" s="20">
        <f t="shared" si="0"/>
        <v>1.4009619304999581</v>
      </c>
      <c r="Q4" s="20">
        <f t="shared" si="1"/>
        <v>0.70077094157464959</v>
      </c>
      <c r="R4" s="20">
        <f t="shared" si="2"/>
        <v>0.57772766642154672</v>
      </c>
      <c r="S4" s="20">
        <f t="shared" si="3"/>
        <v>-0.43114543426613849</v>
      </c>
      <c r="T4" s="20">
        <f t="shared" si="4"/>
        <v>1.186241544576248</v>
      </c>
      <c r="U4" s="20">
        <f t="shared" si="4"/>
        <v>-1.008873100687687</v>
      </c>
      <c r="V4" s="20">
        <f t="shared" si="4"/>
        <v>0.17736844388856099</v>
      </c>
    </row>
    <row r="5" spans="1:22" x14ac:dyDescent="0.3">
      <c r="A5" s="58">
        <v>9</v>
      </c>
      <c r="B5" s="58" t="s">
        <v>6</v>
      </c>
      <c r="C5" s="67">
        <v>4</v>
      </c>
      <c r="D5" s="9">
        <v>13</v>
      </c>
      <c r="E5" s="21" t="s">
        <v>5</v>
      </c>
      <c r="F5" s="1" t="s">
        <v>146</v>
      </c>
      <c r="G5" s="77" t="s">
        <v>36</v>
      </c>
      <c r="H5" s="20">
        <v>6.1510001077904883</v>
      </c>
      <c r="I5" s="20">
        <v>9.2825488510252434</v>
      </c>
      <c r="J5" s="20">
        <v>15.433548958815731</v>
      </c>
      <c r="K5" s="105">
        <v>1.6846392887593478</v>
      </c>
      <c r="L5" s="86">
        <v>0.82611292870407393</v>
      </c>
      <c r="M5" s="80">
        <v>6.4933373509848025</v>
      </c>
      <c r="N5" s="80">
        <v>10.177494321998505</v>
      </c>
      <c r="O5" s="80">
        <v>16.670831672983308</v>
      </c>
      <c r="P5" s="20">
        <f t="shared" si="0"/>
        <v>0.69359071683463636</v>
      </c>
      <c r="Q5" s="20">
        <f t="shared" si="1"/>
        <v>1.2248293487154975</v>
      </c>
      <c r="R5" s="20">
        <f t="shared" si="2"/>
        <v>-0.51618911686095981</v>
      </c>
      <c r="S5" s="20">
        <f t="shared" si="3"/>
        <v>0.3787563541123049</v>
      </c>
      <c r="T5" s="20">
        <f t="shared" si="4"/>
        <v>0.34233724319431413</v>
      </c>
      <c r="U5" s="20">
        <f t="shared" si="4"/>
        <v>0.89494547097326205</v>
      </c>
      <c r="V5" s="20">
        <f t="shared" si="4"/>
        <v>1.2372827141675771</v>
      </c>
    </row>
    <row r="6" spans="1:22" x14ac:dyDescent="0.3">
      <c r="A6" s="58">
        <v>11</v>
      </c>
      <c r="B6" s="58" t="s">
        <v>6</v>
      </c>
      <c r="C6" s="67">
        <v>6</v>
      </c>
      <c r="D6" s="9">
        <v>15</v>
      </c>
      <c r="E6" s="21" t="s">
        <v>5</v>
      </c>
      <c r="F6" s="1" t="s">
        <v>146</v>
      </c>
      <c r="G6" s="77" t="s">
        <v>34</v>
      </c>
      <c r="H6" s="20">
        <v>5.6026099092127515</v>
      </c>
      <c r="I6" s="20">
        <v>8.4178345186915635</v>
      </c>
      <c r="J6" s="20">
        <v>14.020444427904316</v>
      </c>
      <c r="K6" s="105">
        <v>1.4044264995445528</v>
      </c>
      <c r="L6" s="86">
        <v>0.78377168554531007</v>
      </c>
      <c r="M6" s="80">
        <v>6.7193006714930101</v>
      </c>
      <c r="N6" s="80">
        <v>10.048592953692523</v>
      </c>
      <c r="O6" s="80">
        <v>16.767893625185533</v>
      </c>
      <c r="P6" s="20">
        <f t="shared" si="0"/>
        <v>1.3531946658952088</v>
      </c>
      <c r="Q6" s="20">
        <f t="shared" si="1"/>
        <v>2.5143507929903635</v>
      </c>
      <c r="R6" s="20">
        <f t="shared" si="2"/>
        <v>0.49603594828101549</v>
      </c>
      <c r="S6" s="20">
        <f t="shared" si="3"/>
        <v>2.1267943832819753</v>
      </c>
      <c r="T6" s="20">
        <f t="shared" si="4"/>
        <v>1.1166907622802587</v>
      </c>
      <c r="U6" s="20">
        <f t="shared" si="4"/>
        <v>1.6307584350009598</v>
      </c>
      <c r="V6" s="20">
        <f t="shared" si="4"/>
        <v>2.7474491972812167</v>
      </c>
    </row>
    <row r="7" spans="1:22" x14ac:dyDescent="0.3">
      <c r="A7" s="58">
        <v>13</v>
      </c>
      <c r="B7" s="58" t="s">
        <v>7</v>
      </c>
      <c r="C7" s="67">
        <v>1</v>
      </c>
      <c r="D7" s="9">
        <v>17</v>
      </c>
      <c r="E7" s="21" t="s">
        <v>5</v>
      </c>
      <c r="F7" s="1" t="s">
        <v>145</v>
      </c>
      <c r="G7" s="77" t="s">
        <v>78</v>
      </c>
      <c r="H7" s="20">
        <v>5.1560239554546694</v>
      </c>
      <c r="I7" s="20">
        <v>8.2043092825686195</v>
      </c>
      <c r="J7" s="20">
        <v>13.360333238023289</v>
      </c>
      <c r="K7" s="105">
        <v>1.3349337278192837</v>
      </c>
      <c r="L7" s="86">
        <v>0.55539706051940874</v>
      </c>
      <c r="M7" s="80">
        <v>5.5804261301470177</v>
      </c>
      <c r="N7" s="80">
        <v>6.7350681760321294</v>
      </c>
      <c r="O7" s="80">
        <v>12.315494306179147</v>
      </c>
      <c r="P7" s="20">
        <f t="shared" si="0"/>
        <v>0.73396844711709697</v>
      </c>
      <c r="Q7" s="20">
        <f t="shared" si="1"/>
        <v>-0.36664132542689876</v>
      </c>
      <c r="R7" s="20">
        <f t="shared" si="2"/>
        <v>-0.35513449260752594</v>
      </c>
      <c r="S7" s="20">
        <f t="shared" si="3"/>
        <v>-1.824375599144016</v>
      </c>
      <c r="T7" s="20">
        <f t="shared" si="4"/>
        <v>0.42440217469234831</v>
      </c>
      <c r="U7" s="20">
        <f t="shared" si="4"/>
        <v>-1.4692411065364901</v>
      </c>
      <c r="V7" s="20">
        <f t="shared" si="4"/>
        <v>-1.0448389318441418</v>
      </c>
    </row>
    <row r="8" spans="1:22" x14ac:dyDescent="0.3">
      <c r="A8" s="58">
        <v>15</v>
      </c>
      <c r="B8" s="58" t="s">
        <v>7</v>
      </c>
      <c r="C8" s="67">
        <v>3</v>
      </c>
      <c r="D8" s="9">
        <v>20</v>
      </c>
      <c r="E8" s="21" t="s">
        <v>5</v>
      </c>
      <c r="F8" s="1" t="s">
        <v>147</v>
      </c>
      <c r="G8" s="77" t="s">
        <v>28</v>
      </c>
      <c r="H8" s="20">
        <v>5.0428768472021632</v>
      </c>
      <c r="I8" s="20">
        <v>6.7202916100974823</v>
      </c>
      <c r="J8" s="20">
        <v>11.763168457299646</v>
      </c>
      <c r="K8" s="105">
        <v>1.5198741687010484</v>
      </c>
      <c r="L8" s="86">
        <v>0.72338853838582684</v>
      </c>
      <c r="M8" s="80">
        <v>6.4993786646855121</v>
      </c>
      <c r="N8" s="80">
        <v>6.6296401747461857</v>
      </c>
      <c r="O8" s="80">
        <v>13.129018839431698</v>
      </c>
      <c r="P8" s="20">
        <f t="shared" si="0"/>
        <v>1.4342571252014937</v>
      </c>
      <c r="Q8" s="20">
        <f t="shared" si="1"/>
        <v>1.3746130854394578</v>
      </c>
      <c r="R8" s="20">
        <f t="shared" si="2"/>
        <v>0.66001618716812693</v>
      </c>
      <c r="S8" s="20">
        <f t="shared" si="3"/>
        <v>0.56936475181683122</v>
      </c>
      <c r="T8" s="20">
        <f t="shared" si="4"/>
        <v>1.4565018174833488</v>
      </c>
      <c r="U8" s="20">
        <f t="shared" si="4"/>
        <v>-9.0651435351296605E-2</v>
      </c>
      <c r="V8" s="20">
        <f t="shared" si="4"/>
        <v>1.3658503821320522</v>
      </c>
    </row>
    <row r="9" spans="1:22" x14ac:dyDescent="0.3">
      <c r="A9" s="58">
        <v>17</v>
      </c>
      <c r="B9" s="58" t="s">
        <v>7</v>
      </c>
      <c r="C9" s="67">
        <v>5</v>
      </c>
      <c r="D9" s="9">
        <v>23</v>
      </c>
      <c r="E9" s="21" t="s">
        <v>5</v>
      </c>
      <c r="F9" s="1" t="s">
        <v>146</v>
      </c>
      <c r="G9" s="77" t="s">
        <v>33</v>
      </c>
      <c r="H9" s="20">
        <v>8.297855385254314</v>
      </c>
      <c r="I9" s="15">
        <v>21.827579738686076</v>
      </c>
      <c r="J9" s="15">
        <v>30.125435123940392</v>
      </c>
      <c r="K9" s="105">
        <v>1.6655848190927416</v>
      </c>
      <c r="L9" s="86">
        <v>1.0424938496813729</v>
      </c>
      <c r="M9" s="80">
        <v>9.2838443240845656</v>
      </c>
      <c r="N9" s="80">
        <v>8.8587827865262838</v>
      </c>
      <c r="O9" s="80">
        <v>18.142627110610849</v>
      </c>
      <c r="P9" s="20">
        <f t="shared" si="0"/>
        <v>1.2178802095569989</v>
      </c>
      <c r="Q9" s="20">
        <f t="shared" si="1"/>
        <v>-6.5684521365939519</v>
      </c>
      <c r="R9" s="20">
        <f t="shared" si="2"/>
        <v>0.36289796941888319</v>
      </c>
      <c r="S9" s="20">
        <f t="shared" si="3"/>
        <v>-12.605898982740911</v>
      </c>
      <c r="T9" s="20">
        <f t="shared" si="4"/>
        <v>0.98598893883025163</v>
      </c>
      <c r="U9" s="20">
        <f t="shared" si="4"/>
        <v>-12.968796952159792</v>
      </c>
      <c r="V9" s="20">
        <f t="shared" si="4"/>
        <v>-11.982808013329542</v>
      </c>
    </row>
    <row r="10" spans="1:22" x14ac:dyDescent="0.3">
      <c r="A10" s="58">
        <v>19</v>
      </c>
      <c r="B10" s="58" t="s">
        <v>5</v>
      </c>
      <c r="C10" s="67">
        <v>2</v>
      </c>
      <c r="D10" s="9">
        <v>2</v>
      </c>
      <c r="E10" s="21" t="s">
        <v>6</v>
      </c>
      <c r="F10" s="1" t="s">
        <v>147</v>
      </c>
      <c r="G10" s="77" t="s">
        <v>37</v>
      </c>
      <c r="H10" s="20">
        <v>5.2404337991382732</v>
      </c>
      <c r="I10" s="20">
        <v>9.21006408556946</v>
      </c>
      <c r="J10" s="20">
        <v>14.450497884707733</v>
      </c>
      <c r="K10" s="105">
        <v>1.085544345418116</v>
      </c>
      <c r="L10" s="86">
        <v>0.54614237592559056</v>
      </c>
      <c r="M10" s="80">
        <v>5.8836332677617502</v>
      </c>
      <c r="N10" s="80">
        <v>8.2369277385059423</v>
      </c>
      <c r="O10" s="80">
        <v>14.120561006267693</v>
      </c>
      <c r="P10" s="20">
        <f t="shared" si="0"/>
        <v>1.0956179262220487</v>
      </c>
      <c r="Q10" s="20">
        <f t="shared" si="1"/>
        <v>0.19916781695571784</v>
      </c>
      <c r="R10" s="20">
        <f t="shared" si="2"/>
        <v>0.10379749913095182</v>
      </c>
      <c r="S10" s="20">
        <f t="shared" si="3"/>
        <v>-0.86933884793256588</v>
      </c>
      <c r="T10" s="20">
        <f t="shared" si="4"/>
        <v>0.64319946862347699</v>
      </c>
      <c r="U10" s="20">
        <f t="shared" si="4"/>
        <v>-0.9731363470635177</v>
      </c>
      <c r="V10" s="20">
        <f t="shared" si="4"/>
        <v>-0.32993687844004072</v>
      </c>
    </row>
    <row r="11" spans="1:22" x14ac:dyDescent="0.3">
      <c r="A11" s="58">
        <v>21</v>
      </c>
      <c r="B11" s="58" t="s">
        <v>5</v>
      </c>
      <c r="C11" s="67">
        <v>3</v>
      </c>
      <c r="D11" s="9">
        <v>4</v>
      </c>
      <c r="E11" s="21" t="s">
        <v>6</v>
      </c>
      <c r="F11" s="1" t="s">
        <v>148</v>
      </c>
      <c r="G11" s="77" t="s">
        <v>78</v>
      </c>
      <c r="H11" s="20">
        <v>4.4633507525080178</v>
      </c>
      <c r="I11" s="20">
        <v>7.6135828516063677</v>
      </c>
      <c r="J11" s="20">
        <v>12.076933604114386</v>
      </c>
      <c r="K11" s="105">
        <v>1.6016963031517684</v>
      </c>
      <c r="L11" s="86">
        <v>0.77579054276261494</v>
      </c>
      <c r="M11" s="80">
        <v>4.9419262249797464</v>
      </c>
      <c r="N11" s="80">
        <v>8.0868175049529682</v>
      </c>
      <c r="O11" s="80">
        <v>13.028743729932714</v>
      </c>
      <c r="P11" s="20">
        <f t="shared" si="0"/>
        <v>0.78314847375625518</v>
      </c>
      <c r="Q11" s="20">
        <f t="shared" si="1"/>
        <v>1.0786068901959904</v>
      </c>
      <c r="R11" s="20">
        <f t="shared" si="2"/>
        <v>-0.34733028791742449</v>
      </c>
      <c r="S11" s="20">
        <f t="shared" si="3"/>
        <v>0.12590436542917338</v>
      </c>
      <c r="T11" s="20">
        <f t="shared" si="4"/>
        <v>0.4785754724717286</v>
      </c>
      <c r="U11" s="20">
        <f t="shared" si="4"/>
        <v>0.47323465334660053</v>
      </c>
      <c r="V11" s="20">
        <f t="shared" si="4"/>
        <v>0.95181012581832825</v>
      </c>
    </row>
    <row r="12" spans="1:22" x14ac:dyDescent="0.3">
      <c r="A12" s="58">
        <v>23</v>
      </c>
      <c r="B12" s="58" t="s">
        <v>5</v>
      </c>
      <c r="C12" s="67">
        <v>4</v>
      </c>
      <c r="D12" s="9">
        <v>6</v>
      </c>
      <c r="E12" s="21" t="s">
        <v>6</v>
      </c>
      <c r="F12" s="1" t="s">
        <v>146</v>
      </c>
      <c r="G12" s="77" t="s">
        <v>33</v>
      </c>
      <c r="H12" s="20">
        <v>4.8615650627863776</v>
      </c>
      <c r="I12" s="20">
        <v>7.5377430297766175</v>
      </c>
      <c r="J12" s="20">
        <v>12.399308092562995</v>
      </c>
      <c r="K12" s="105">
        <v>1.2906601071233459</v>
      </c>
      <c r="L12" s="86">
        <v>0.77829499870078744</v>
      </c>
      <c r="M12" s="80">
        <v>5.7213830340771112</v>
      </c>
      <c r="N12" s="80">
        <v>9.9914030887418228</v>
      </c>
      <c r="O12" s="80">
        <v>15.712786122818933</v>
      </c>
      <c r="P12" s="20">
        <f t="shared" si="0"/>
        <v>1.2692055491221361</v>
      </c>
      <c r="Q12" s="20">
        <f t="shared" si="1"/>
        <v>3.1702948021509454</v>
      </c>
      <c r="R12" s="20">
        <f t="shared" si="2"/>
        <v>0.34745286286817567</v>
      </c>
      <c r="S12" s="20">
        <f t="shared" si="3"/>
        <v>2.8011129218333792</v>
      </c>
      <c r="T12" s="20">
        <f t="shared" si="4"/>
        <v>0.85981797129073367</v>
      </c>
      <c r="U12" s="20">
        <f t="shared" si="4"/>
        <v>2.4536600589652053</v>
      </c>
      <c r="V12" s="20">
        <f t="shared" si="4"/>
        <v>3.3134780302559381</v>
      </c>
    </row>
    <row r="13" spans="1:22" x14ac:dyDescent="0.3">
      <c r="A13" s="58">
        <v>25</v>
      </c>
      <c r="B13" s="58" t="s">
        <v>5</v>
      </c>
      <c r="C13" s="67">
        <v>6</v>
      </c>
      <c r="D13" s="9">
        <v>8</v>
      </c>
      <c r="E13" s="21" t="s">
        <v>6</v>
      </c>
      <c r="F13" s="1" t="s">
        <v>145</v>
      </c>
      <c r="G13" s="77" t="s">
        <v>28</v>
      </c>
      <c r="H13" s="20">
        <v>4.8980295640022531</v>
      </c>
      <c r="I13" s="20">
        <v>10.407034754566897</v>
      </c>
      <c r="J13" s="20">
        <v>15.305064318569151</v>
      </c>
      <c r="K13" s="105">
        <v>1.5848835357988809</v>
      </c>
      <c r="L13" s="86">
        <v>0.82457299859635091</v>
      </c>
      <c r="M13" s="80">
        <v>6.5132186702693939</v>
      </c>
      <c r="N13" s="80">
        <v>10.826362400319868</v>
      </c>
      <c r="O13" s="80">
        <v>17.339581070589261</v>
      </c>
      <c r="P13" s="20">
        <f t="shared" si="0"/>
        <v>1.5393951982936704</v>
      </c>
      <c r="Q13" s="20">
        <f t="shared" si="1"/>
        <v>1.8039746681924487</v>
      </c>
      <c r="R13" s="20">
        <f t="shared" si="2"/>
        <v>0.85487856906461079</v>
      </c>
      <c r="S13" s="20">
        <f t="shared" si="3"/>
        <v>1.2742062148175819</v>
      </c>
      <c r="T13" s="20">
        <f t="shared" si="4"/>
        <v>1.6151891062671409</v>
      </c>
      <c r="U13" s="20">
        <f t="shared" si="4"/>
        <v>0.41932764575297021</v>
      </c>
      <c r="V13" s="20">
        <f t="shared" si="4"/>
        <v>2.0345167520201102</v>
      </c>
    </row>
    <row r="14" spans="1:22" x14ac:dyDescent="0.3">
      <c r="A14" s="58">
        <v>27</v>
      </c>
      <c r="B14" s="58" t="s">
        <v>6</v>
      </c>
      <c r="C14" s="67">
        <v>2</v>
      </c>
      <c r="D14" s="9">
        <v>10</v>
      </c>
      <c r="E14" s="21" t="s">
        <v>6</v>
      </c>
      <c r="F14" s="1" t="s">
        <v>146</v>
      </c>
      <c r="G14" s="77" t="s">
        <v>37</v>
      </c>
      <c r="H14" s="20">
        <v>6.1426363889424866</v>
      </c>
      <c r="I14" s="20">
        <v>6.4914808733879479</v>
      </c>
      <c r="J14" s="20">
        <v>12.634117262330435</v>
      </c>
      <c r="K14" s="105">
        <v>1.4240413947895885</v>
      </c>
      <c r="L14" s="86">
        <v>0.88919416865055156</v>
      </c>
      <c r="M14" s="80">
        <v>6.0023753820025547</v>
      </c>
      <c r="N14" s="80">
        <v>7.2211104599507969</v>
      </c>
      <c r="O14" s="80">
        <v>13.223485841953352</v>
      </c>
      <c r="P14" s="20">
        <f t="shared" si="0"/>
        <v>0.52592092087412912</v>
      </c>
      <c r="Q14" s="20">
        <f t="shared" si="1"/>
        <v>1.0382863543738039</v>
      </c>
      <c r="R14" s="20">
        <f t="shared" si="2"/>
        <v>-0.67510823307896928</v>
      </c>
      <c r="S14" s="20">
        <f t="shared" si="3"/>
        <v>5.4521353483879764E-2</v>
      </c>
      <c r="T14" s="20">
        <f t="shared" si="4"/>
        <v>-0.14026100693993193</v>
      </c>
      <c r="U14" s="20">
        <f t="shared" si="4"/>
        <v>0.72962958656284904</v>
      </c>
      <c r="V14" s="20">
        <f t="shared" si="4"/>
        <v>0.58936857962291711</v>
      </c>
    </row>
    <row r="15" spans="1:22" x14ac:dyDescent="0.3">
      <c r="A15" s="58">
        <v>29</v>
      </c>
      <c r="B15" s="58" t="s">
        <v>6</v>
      </c>
      <c r="C15" s="67">
        <v>3</v>
      </c>
      <c r="D15" s="9">
        <v>12</v>
      </c>
      <c r="E15" s="21" t="s">
        <v>6</v>
      </c>
      <c r="F15" s="1" t="s">
        <v>148</v>
      </c>
      <c r="G15" s="77" t="s">
        <v>78</v>
      </c>
      <c r="H15" s="20">
        <v>5.8410298515354082</v>
      </c>
      <c r="I15" s="20">
        <v>10.946041170555718</v>
      </c>
      <c r="J15" s="20">
        <v>16.787071022091126</v>
      </c>
      <c r="K15" s="105">
        <v>1.5663894917107042</v>
      </c>
      <c r="L15" s="86">
        <v>0.8739874341587236</v>
      </c>
      <c r="M15" s="80">
        <v>6.5560913693984038</v>
      </c>
      <c r="N15" s="80">
        <v>8.9289404216470558</v>
      </c>
      <c r="O15" s="80">
        <v>15.48503179104546</v>
      </c>
      <c r="P15" s="20">
        <f t="shared" si="0"/>
        <v>1.0144660446401923</v>
      </c>
      <c r="Q15" s="20">
        <f t="shared" si="1"/>
        <v>-0.27327289869613086</v>
      </c>
      <c r="R15" s="20">
        <f t="shared" si="2"/>
        <v>2.2659460311015067E-2</v>
      </c>
      <c r="S15" s="20">
        <f t="shared" si="3"/>
        <v>-1.9944412885976472</v>
      </c>
      <c r="T15" s="20">
        <f t="shared" si="4"/>
        <v>0.71506151786299554</v>
      </c>
      <c r="U15" s="20">
        <f t="shared" si="4"/>
        <v>-2.0171007489086623</v>
      </c>
      <c r="V15" s="20">
        <f t="shared" si="4"/>
        <v>-1.3020392310456668</v>
      </c>
    </row>
    <row r="16" spans="1:22" x14ac:dyDescent="0.3">
      <c r="A16" s="58">
        <v>31</v>
      </c>
      <c r="B16" s="58" t="s">
        <v>6</v>
      </c>
      <c r="C16" s="67">
        <v>5</v>
      </c>
      <c r="D16" s="9">
        <v>14</v>
      </c>
      <c r="E16" s="21" t="s">
        <v>6</v>
      </c>
      <c r="F16" s="1" t="s">
        <v>146</v>
      </c>
      <c r="G16" s="77" t="s">
        <v>28</v>
      </c>
      <c r="H16" s="20">
        <v>6.222309309071159</v>
      </c>
      <c r="I16" s="20">
        <v>6.3453996673030133</v>
      </c>
      <c r="J16" s="20">
        <v>12.567708976374172</v>
      </c>
      <c r="K16" s="105">
        <v>1.6846392887593478</v>
      </c>
      <c r="L16" s="86">
        <v>0.8389445988137173</v>
      </c>
      <c r="M16" s="80">
        <v>6.5173691052179139</v>
      </c>
      <c r="N16" s="80">
        <v>7.0642199624296085</v>
      </c>
      <c r="O16" s="80">
        <v>13.581589067647522</v>
      </c>
      <c r="P16" s="20">
        <f t="shared" si="0"/>
        <v>0.67314374212156103</v>
      </c>
      <c r="Q16" s="20">
        <f t="shared" si="1"/>
        <v>1.0998346663585057</v>
      </c>
      <c r="R16" s="20">
        <f t="shared" si="2"/>
        <v>-0.55063489379887542</v>
      </c>
      <c r="S16" s="20">
        <f t="shared" si="3"/>
        <v>0.16818540132771886</v>
      </c>
      <c r="T16" s="20">
        <f t="shared" si="4"/>
        <v>0.29505979614675493</v>
      </c>
      <c r="U16" s="20">
        <f t="shared" si="4"/>
        <v>0.71882029512659518</v>
      </c>
      <c r="V16" s="20">
        <f t="shared" si="4"/>
        <v>1.0138800912733501</v>
      </c>
    </row>
    <row r="17" spans="1:22" x14ac:dyDescent="0.3">
      <c r="A17" s="58">
        <v>33</v>
      </c>
      <c r="B17" s="58" t="s">
        <v>6</v>
      </c>
      <c r="C17" s="67">
        <v>6</v>
      </c>
      <c r="D17" s="9">
        <v>16</v>
      </c>
      <c r="E17" s="21" t="s">
        <v>6</v>
      </c>
      <c r="F17" s="1" t="s">
        <v>148</v>
      </c>
      <c r="G17" s="77" t="s">
        <v>34</v>
      </c>
      <c r="H17" s="20">
        <v>4.2851479435919835</v>
      </c>
      <c r="I17" s="20">
        <v>5.1104186891804844</v>
      </c>
      <c r="J17" s="20">
        <v>9.3955666327724678</v>
      </c>
      <c r="K17" s="105">
        <v>1.4044264995445528</v>
      </c>
      <c r="L17" s="86">
        <v>0.56546748192602581</v>
      </c>
      <c r="M17" s="80">
        <v>4.9665695823421085</v>
      </c>
      <c r="N17" s="80">
        <v>6.5349946280746458</v>
      </c>
      <c r="O17" s="80">
        <v>11.501564210416754</v>
      </c>
      <c r="P17" s="20">
        <f t="shared" si="0"/>
        <v>0.88782796471051317</v>
      </c>
      <c r="Q17" s="20">
        <f t="shared" si="1"/>
        <v>1.9021750589558462</v>
      </c>
      <c r="R17" s="20">
        <f t="shared" si="2"/>
        <v>-0.15753737886840113</v>
      </c>
      <c r="S17" s="20">
        <f t="shared" si="3"/>
        <v>1.2670385600257603</v>
      </c>
      <c r="T17" s="20">
        <f t="shared" si="4"/>
        <v>0.68142163875012507</v>
      </c>
      <c r="U17" s="20">
        <f t="shared" si="4"/>
        <v>1.4245759388941615</v>
      </c>
      <c r="V17" s="20">
        <f t="shared" si="4"/>
        <v>2.1059975776442865</v>
      </c>
    </row>
    <row r="18" spans="1:22" x14ac:dyDescent="0.3">
      <c r="A18" s="58">
        <v>35</v>
      </c>
      <c r="B18" s="58" t="s">
        <v>7</v>
      </c>
      <c r="C18" s="67">
        <v>2</v>
      </c>
      <c r="D18" s="9">
        <v>18</v>
      </c>
      <c r="E18" s="21" t="s">
        <v>6</v>
      </c>
      <c r="F18" s="1" t="s">
        <v>145</v>
      </c>
      <c r="G18" s="77" t="s">
        <v>37</v>
      </c>
      <c r="H18" s="20">
        <v>5.1554567597175636</v>
      </c>
      <c r="I18" s="20">
        <v>9.2070263159229739</v>
      </c>
      <c r="J18" s="20">
        <v>14.362483075640537</v>
      </c>
      <c r="K18" s="105">
        <v>1.2732869141920287</v>
      </c>
      <c r="L18" s="86">
        <v>0.71322260148570238</v>
      </c>
      <c r="M18" s="80">
        <v>5.7867433897103293</v>
      </c>
      <c r="N18" s="80">
        <v>6.2079223295157604</v>
      </c>
      <c r="O18" s="80">
        <v>11.99466571922609</v>
      </c>
      <c r="P18" s="20">
        <f t="shared" si="0"/>
        <v>1.0559357961607845</v>
      </c>
      <c r="Q18" s="20">
        <f t="shared" si="1"/>
        <v>-1.2994673364554892</v>
      </c>
      <c r="R18" s="20">
        <f t="shared" si="2"/>
        <v>7.1222317286439463E-2</v>
      </c>
      <c r="S18" s="20">
        <f t="shared" si="3"/>
        <v>-2.9278816691207741</v>
      </c>
      <c r="T18" s="20">
        <f t="shared" si="4"/>
        <v>0.63128662999276575</v>
      </c>
      <c r="U18" s="20">
        <f t="shared" si="4"/>
        <v>-2.9991039864072135</v>
      </c>
      <c r="V18" s="20">
        <f t="shared" si="4"/>
        <v>-2.3678173564144469</v>
      </c>
    </row>
    <row r="19" spans="1:22" x14ac:dyDescent="0.3">
      <c r="A19" s="58">
        <v>37</v>
      </c>
      <c r="B19" s="58" t="s">
        <v>7</v>
      </c>
      <c r="C19" s="67">
        <v>3</v>
      </c>
      <c r="D19" s="9">
        <v>20</v>
      </c>
      <c r="E19" s="21" t="s">
        <v>6</v>
      </c>
      <c r="F19" s="1" t="s">
        <v>147</v>
      </c>
      <c r="G19" s="77" t="s">
        <v>28</v>
      </c>
      <c r="H19" s="20">
        <v>5.7036871450465592</v>
      </c>
      <c r="I19" s="20">
        <v>5.8759372410428439</v>
      </c>
      <c r="J19" s="20">
        <v>11.579624386089403</v>
      </c>
      <c r="K19" s="105">
        <v>0.84624262342868095</v>
      </c>
      <c r="L19" s="86">
        <v>0.36058453740157481</v>
      </c>
      <c r="M19" s="80">
        <v>5.8792024223324306</v>
      </c>
      <c r="N19" s="80">
        <v>2.2925707075341348</v>
      </c>
      <c r="O19" s="80">
        <v>8.1717731298665655</v>
      </c>
      <c r="P19" s="20">
        <f t="shared" si="0"/>
        <v>0.63350604170155855</v>
      </c>
      <c r="Q19" s="20">
        <f t="shared" si="1"/>
        <v>-3.6009374078497691</v>
      </c>
      <c r="R19" s="20">
        <f t="shared" si="2"/>
        <v>-0.31014280874123479</v>
      </c>
      <c r="S19" s="20">
        <f t="shared" si="3"/>
        <v>-3.8935093422499438</v>
      </c>
      <c r="T19" s="20">
        <f t="shared" si="4"/>
        <v>0.17551527728587146</v>
      </c>
      <c r="U19" s="20">
        <f t="shared" si="4"/>
        <v>-3.583366533508709</v>
      </c>
      <c r="V19" s="20">
        <f t="shared" si="4"/>
        <v>-3.4078512562228376</v>
      </c>
    </row>
    <row r="20" spans="1:22" x14ac:dyDescent="0.3">
      <c r="A20" s="58">
        <v>39</v>
      </c>
      <c r="B20" s="58" t="s">
        <v>7</v>
      </c>
      <c r="C20" s="67">
        <v>4</v>
      </c>
      <c r="D20" s="9">
        <v>22</v>
      </c>
      <c r="E20" s="21" t="s">
        <v>6</v>
      </c>
      <c r="F20" s="1" t="s">
        <v>147</v>
      </c>
      <c r="G20" s="77" t="s">
        <v>36</v>
      </c>
      <c r="H20" s="20">
        <v>4.4707764017164582</v>
      </c>
      <c r="I20" s="20">
        <v>5.7500098737391969</v>
      </c>
      <c r="J20" s="20">
        <v>10.220786275455655</v>
      </c>
      <c r="K20" s="105">
        <v>1.1656852031335472</v>
      </c>
      <c r="L20" s="86">
        <v>0.43646808744737287</v>
      </c>
      <c r="M20" s="80">
        <v>5.6366626843237988</v>
      </c>
      <c r="N20" s="80">
        <v>4.095646308167149</v>
      </c>
      <c r="O20" s="80">
        <v>9.7323089924909478</v>
      </c>
      <c r="P20" s="20">
        <f t="shared" si="0"/>
        <v>1.3746029937991238</v>
      </c>
      <c r="Q20" s="20">
        <f t="shared" si="1"/>
        <v>-4.4616844562773393E-2</v>
      </c>
      <c r="R20" s="20">
        <f t="shared" si="2"/>
        <v>0.43666916692116597</v>
      </c>
      <c r="S20" s="20">
        <f t="shared" si="3"/>
        <v>-1.217694398650881</v>
      </c>
      <c r="T20" s="20">
        <f t="shared" si="4"/>
        <v>1.1658862826073406</v>
      </c>
      <c r="U20" s="20">
        <f t="shared" si="4"/>
        <v>-1.6543635655720479</v>
      </c>
      <c r="V20" s="20">
        <f t="shared" si="4"/>
        <v>-0.48847728296470727</v>
      </c>
    </row>
    <row r="21" spans="1:22" x14ac:dyDescent="0.3">
      <c r="A21" s="58">
        <v>41</v>
      </c>
      <c r="B21" s="58" t="s">
        <v>7</v>
      </c>
      <c r="C21" s="67">
        <v>6</v>
      </c>
      <c r="D21" s="9">
        <v>24</v>
      </c>
      <c r="E21" s="21" t="s">
        <v>6</v>
      </c>
      <c r="F21" s="1" t="s">
        <v>146</v>
      </c>
      <c r="G21" s="77" t="s">
        <v>34</v>
      </c>
      <c r="H21" s="20">
        <v>6.8786378114079127</v>
      </c>
      <c r="I21" s="20">
        <v>10.02952397002964</v>
      </c>
      <c r="J21" s="20">
        <v>16.908161781437553</v>
      </c>
      <c r="K21" s="105">
        <v>1.2732869141920287</v>
      </c>
      <c r="L21" s="86">
        <v>0.71853621777559062</v>
      </c>
      <c r="M21" s="80">
        <v>6.3421548054156345</v>
      </c>
      <c r="N21" s="80">
        <v>7.2629667321098053</v>
      </c>
      <c r="O21" s="80">
        <v>13.60512153752544</v>
      </c>
      <c r="P21" s="20">
        <f t="shared" si="0"/>
        <v>0.14297893880330595</v>
      </c>
      <c r="Q21" s="20">
        <f t="shared" si="1"/>
        <v>-2.0297891993781572</v>
      </c>
      <c r="R21" s="20">
        <f t="shared" si="2"/>
        <v>-1.0912337024087169</v>
      </c>
      <c r="S21" s="20">
        <f t="shared" si="3"/>
        <v>-3.8577909403285506</v>
      </c>
      <c r="T21" s="20">
        <f t="shared" si="4"/>
        <v>-0.53648300599227827</v>
      </c>
      <c r="U21" s="20">
        <f t="shared" si="4"/>
        <v>-2.7665572379198347</v>
      </c>
      <c r="V21" s="20">
        <f t="shared" si="4"/>
        <v>-3.3030402439121129</v>
      </c>
    </row>
    <row r="22" spans="1:22" x14ac:dyDescent="0.3">
      <c r="A22" s="58">
        <v>43</v>
      </c>
      <c r="B22" s="58" t="s">
        <v>5</v>
      </c>
      <c r="C22" s="67">
        <v>1</v>
      </c>
      <c r="D22" s="9">
        <v>3</v>
      </c>
      <c r="E22" s="21" t="s">
        <v>7</v>
      </c>
      <c r="F22" s="1" t="s">
        <v>147</v>
      </c>
      <c r="G22" s="77" t="s">
        <v>36</v>
      </c>
      <c r="H22" s="20">
        <v>5.6649131550301304</v>
      </c>
      <c r="I22" s="20">
        <v>14.804904921875885</v>
      </c>
      <c r="J22" s="20">
        <v>20.469818076906016</v>
      </c>
      <c r="K22" s="105">
        <v>1.7552529116414759</v>
      </c>
      <c r="L22" s="86">
        <v>0.98229862012190905</v>
      </c>
      <c r="M22" s="80">
        <v>6.2053126924158812</v>
      </c>
      <c r="N22" s="80">
        <v>13.690157631949319</v>
      </c>
      <c r="O22" s="80">
        <v>19.895470324365199</v>
      </c>
      <c r="P22" s="20">
        <f t="shared" si="0"/>
        <v>0.86750926171867981</v>
      </c>
      <c r="Q22" s="20">
        <f t="shared" si="1"/>
        <v>0.23241714335034783</v>
      </c>
      <c r="R22" s="20">
        <f t="shared" si="2"/>
        <v>-0.23255475413381621</v>
      </c>
      <c r="S22" s="20">
        <f t="shared" si="3"/>
        <v>-1.3473020440603847</v>
      </c>
      <c r="T22" s="20">
        <f t="shared" si="4"/>
        <v>0.54039953738575086</v>
      </c>
      <c r="U22" s="20">
        <f t="shared" si="4"/>
        <v>-1.1147472899265658</v>
      </c>
      <c r="V22" s="20">
        <f t="shared" si="4"/>
        <v>-0.57434775254081671</v>
      </c>
    </row>
    <row r="23" spans="1:22" x14ac:dyDescent="0.3">
      <c r="A23" s="58">
        <v>45</v>
      </c>
      <c r="B23" s="58" t="s">
        <v>5</v>
      </c>
      <c r="C23" s="67">
        <v>3</v>
      </c>
      <c r="D23" s="9">
        <v>5</v>
      </c>
      <c r="E23" s="21" t="s">
        <v>7</v>
      </c>
      <c r="F23" s="1" t="s">
        <v>146</v>
      </c>
      <c r="G23" s="77" t="s">
        <v>78</v>
      </c>
      <c r="H23" s="20">
        <v>3.3396635724442842</v>
      </c>
      <c r="I23" s="20">
        <v>5.5713544646683708</v>
      </c>
      <c r="J23" s="20">
        <v>8.9110180371126546</v>
      </c>
      <c r="K23" s="105">
        <v>1.6016963031517684</v>
      </c>
      <c r="L23" s="86">
        <v>0.66795418740070622</v>
      </c>
      <c r="M23" s="80">
        <v>5.237136010049765</v>
      </c>
      <c r="N23" s="80">
        <v>7.0431563079864574</v>
      </c>
      <c r="O23" s="80">
        <v>12.280292318036222</v>
      </c>
      <c r="P23" s="20">
        <f t="shared" si="0"/>
        <v>1.6016935420017013</v>
      </c>
      <c r="Q23" s="20">
        <f t="shared" si="1"/>
        <v>2.5205954839128624</v>
      </c>
      <c r="R23" s="20">
        <f t="shared" si="2"/>
        <v>0.96373032185441865</v>
      </c>
      <c r="S23" s="20">
        <f t="shared" si="3"/>
        <v>2.4355321651725053</v>
      </c>
      <c r="T23" s="20">
        <f t="shared" si="4"/>
        <v>1.8974724376054808</v>
      </c>
      <c r="U23" s="20">
        <f t="shared" si="4"/>
        <v>1.4718018433180866</v>
      </c>
      <c r="V23" s="20">
        <f t="shared" si="4"/>
        <v>3.3692742809235678</v>
      </c>
    </row>
    <row r="24" spans="1:22" x14ac:dyDescent="0.3">
      <c r="A24" s="58">
        <v>47</v>
      </c>
      <c r="B24" s="58" t="s">
        <v>5</v>
      </c>
      <c r="C24" s="67">
        <v>4</v>
      </c>
      <c r="D24" s="9">
        <v>7</v>
      </c>
      <c r="E24" s="21" t="s">
        <v>7</v>
      </c>
      <c r="F24" s="1" t="s">
        <v>146</v>
      </c>
      <c r="G24" s="77" t="s">
        <v>33</v>
      </c>
      <c r="H24" s="20">
        <v>5.2870493365301527</v>
      </c>
      <c r="I24" s="20">
        <v>6.7439836792559262</v>
      </c>
      <c r="J24" s="20">
        <v>12.031033015786079</v>
      </c>
      <c r="K24" s="105">
        <v>1.2906601071233459</v>
      </c>
      <c r="L24" s="86">
        <v>0.83812300916078797</v>
      </c>
      <c r="M24" s="80">
        <v>5.634377212055127</v>
      </c>
      <c r="N24" s="80">
        <v>7.0511953907244704</v>
      </c>
      <c r="O24" s="80">
        <v>12.685572602779597</v>
      </c>
      <c r="P24" s="20">
        <f t="shared" si="0"/>
        <v>0.91848417576640184</v>
      </c>
      <c r="Q24" s="20">
        <f t="shared" si="1"/>
        <v>1.1565109883818976</v>
      </c>
      <c r="R24" s="20">
        <f t="shared" si="2"/>
        <v>-0.10520922243758335</v>
      </c>
      <c r="S24" s="20">
        <f t="shared" si="3"/>
        <v>0.20200248903095996</v>
      </c>
      <c r="T24" s="20">
        <f t="shared" si="4"/>
        <v>0.34732787552497424</v>
      </c>
      <c r="U24" s="20">
        <f t="shared" si="4"/>
        <v>0.3072117114685442</v>
      </c>
      <c r="V24" s="20">
        <f t="shared" si="4"/>
        <v>0.65453958699351844</v>
      </c>
    </row>
    <row r="25" spans="1:22" x14ac:dyDescent="0.3">
      <c r="A25" s="58">
        <v>49</v>
      </c>
      <c r="B25" s="58" t="s">
        <v>5</v>
      </c>
      <c r="C25" s="67">
        <v>6</v>
      </c>
      <c r="D25" s="9">
        <v>9</v>
      </c>
      <c r="E25" s="21" t="s">
        <v>7</v>
      </c>
      <c r="F25" s="1" t="s">
        <v>146</v>
      </c>
      <c r="G25" s="77" t="s">
        <v>28</v>
      </c>
      <c r="H25" s="20">
        <v>6.4852839644487856</v>
      </c>
      <c r="I25" s="20">
        <v>9.0593459959272522</v>
      </c>
      <c r="J25" s="20">
        <v>15.544629960376039</v>
      </c>
      <c r="K25" s="105">
        <v>1.5848835357988809</v>
      </c>
      <c r="L25" s="86">
        <v>0.99346644976412612</v>
      </c>
      <c r="M25" s="80">
        <v>8.0301204467395166</v>
      </c>
      <c r="N25" s="80">
        <v>10.21463009817591</v>
      </c>
      <c r="O25" s="80">
        <v>18.244750544915426</v>
      </c>
      <c r="P25" s="20">
        <f t="shared" si="0"/>
        <v>1.6015706357725479</v>
      </c>
      <c r="Q25" s="20">
        <f t="shared" si="1"/>
        <v>2.3305100664331868</v>
      </c>
      <c r="R25" s="20">
        <f t="shared" si="2"/>
        <v>0.95341939625597583</v>
      </c>
      <c r="S25" s="20">
        <f t="shared" si="3"/>
        <v>2.1087034985046316</v>
      </c>
      <c r="T25" s="20">
        <f t="shared" si="4"/>
        <v>1.544836482290731</v>
      </c>
      <c r="U25" s="20">
        <f t="shared" si="4"/>
        <v>1.1552841022486575</v>
      </c>
      <c r="V25" s="20">
        <f t="shared" si="4"/>
        <v>2.7001205845393876</v>
      </c>
    </row>
    <row r="26" spans="1:22" x14ac:dyDescent="0.3">
      <c r="A26" s="58">
        <v>51</v>
      </c>
      <c r="B26" s="58" t="s">
        <v>6</v>
      </c>
      <c r="C26" s="67">
        <v>2</v>
      </c>
      <c r="D26" s="9">
        <v>11</v>
      </c>
      <c r="E26" s="21" t="s">
        <v>7</v>
      </c>
      <c r="F26" s="1" t="s">
        <v>146</v>
      </c>
      <c r="G26" s="77" t="s">
        <v>37</v>
      </c>
      <c r="H26" s="20">
        <v>4.9650922396997723</v>
      </c>
      <c r="I26" s="20">
        <v>6.7892025825287048</v>
      </c>
      <c r="J26" s="20">
        <v>11.754294822228477</v>
      </c>
      <c r="K26" s="105">
        <v>1.4240413947895885</v>
      </c>
      <c r="L26" s="86">
        <v>0.80121369918497032</v>
      </c>
      <c r="M26" s="80">
        <v>6.8273023716175185</v>
      </c>
      <c r="N26" s="80">
        <v>8.4597411116077037</v>
      </c>
      <c r="O26" s="80">
        <v>15.287043483225222</v>
      </c>
      <c r="P26" s="20">
        <f t="shared" si="0"/>
        <v>1.8703275346123311</v>
      </c>
      <c r="Q26" s="20">
        <f t="shared" si="1"/>
        <v>3.0434244229410807</v>
      </c>
      <c r="R26" s="20">
        <f t="shared" si="2"/>
        <v>1.2393824363131278</v>
      </c>
      <c r="S26" s="20">
        <f t="shared" si="3"/>
        <v>2.9099209653921267</v>
      </c>
      <c r="T26" s="20">
        <f t="shared" si="4"/>
        <v>1.8622101319177462</v>
      </c>
      <c r="U26" s="20">
        <f t="shared" si="4"/>
        <v>1.6705385290789989</v>
      </c>
      <c r="V26" s="20">
        <f t="shared" si="4"/>
        <v>3.5327486609967451</v>
      </c>
    </row>
    <row r="27" spans="1:22" x14ac:dyDescent="0.3">
      <c r="A27" s="58">
        <v>53</v>
      </c>
      <c r="B27" s="58" t="s">
        <v>6</v>
      </c>
      <c r="C27" s="67">
        <v>3</v>
      </c>
      <c r="D27" s="9">
        <v>13</v>
      </c>
      <c r="E27" s="21" t="s">
        <v>7</v>
      </c>
      <c r="F27" s="1" t="s">
        <v>146</v>
      </c>
      <c r="G27" s="77" t="s">
        <v>78</v>
      </c>
      <c r="H27" s="20">
        <v>6.704164487510579</v>
      </c>
      <c r="I27" s="20">
        <v>8.9025301613613905</v>
      </c>
      <c r="J27" s="20">
        <v>15.606694648871969</v>
      </c>
      <c r="K27" s="105">
        <v>1.5663894917107042</v>
      </c>
      <c r="L27" s="86">
        <v>0.92784230154199454</v>
      </c>
      <c r="M27" s="80">
        <v>7.5396155900756501</v>
      </c>
      <c r="N27" s="80">
        <v>8.9246610331220015</v>
      </c>
      <c r="O27" s="80">
        <v>16.464276623197652</v>
      </c>
      <c r="P27" s="20">
        <f t="shared" si="0"/>
        <v>1.1257055881939788</v>
      </c>
      <c r="Q27" s="20">
        <f t="shared" si="1"/>
        <v>1.1398341761842123</v>
      </c>
      <c r="R27" s="20">
        <f t="shared" si="2"/>
        <v>0.19690391239636185</v>
      </c>
      <c r="S27" s="20">
        <f t="shared" si="3"/>
        <v>0.21903478415697109</v>
      </c>
      <c r="T27" s="20">
        <f t="shared" si="4"/>
        <v>0.83545110256507105</v>
      </c>
      <c r="U27" s="20">
        <f t="shared" si="4"/>
        <v>2.2130871760611015E-2</v>
      </c>
      <c r="V27" s="20">
        <f t="shared" si="4"/>
        <v>0.85758197432568295</v>
      </c>
    </row>
    <row r="28" spans="1:22" x14ac:dyDescent="0.3">
      <c r="A28" s="58">
        <v>55</v>
      </c>
      <c r="B28" s="58" t="s">
        <v>6</v>
      </c>
      <c r="C28" s="67">
        <v>5</v>
      </c>
      <c r="D28" s="9">
        <v>15</v>
      </c>
      <c r="E28" s="21" t="s">
        <v>7</v>
      </c>
      <c r="F28" s="1" t="s">
        <v>146</v>
      </c>
      <c r="G28" s="77" t="s">
        <v>28</v>
      </c>
      <c r="H28" s="20">
        <v>5.3770290085892345</v>
      </c>
      <c r="I28" s="20">
        <v>5.2120184956871594</v>
      </c>
      <c r="J28" s="20">
        <v>10.589047504276394</v>
      </c>
      <c r="K28" s="105">
        <v>1.6846392887593478</v>
      </c>
      <c r="L28" s="86">
        <v>0.84971732564926095</v>
      </c>
      <c r="M28" s="80">
        <v>5.3904388215505357</v>
      </c>
      <c r="N28" s="80">
        <v>7.5040482810527269</v>
      </c>
      <c r="O28" s="80">
        <v>12.894487102603263</v>
      </c>
      <c r="P28" s="20">
        <f t="shared" si="0"/>
        <v>0.51235130533267559</v>
      </c>
      <c r="Q28" s="20">
        <f t="shared" si="1"/>
        <v>1.8728976256393404</v>
      </c>
      <c r="R28" s="20">
        <f t="shared" si="2"/>
        <v>-0.82151215014878609</v>
      </c>
      <c r="S28" s="20">
        <f t="shared" si="3"/>
        <v>1.4705176352167815</v>
      </c>
      <c r="T28" s="20">
        <f t="shared" si="4"/>
        <v>1.3409812961301171E-2</v>
      </c>
      <c r="U28" s="20">
        <f t="shared" si="4"/>
        <v>2.2920297853655676</v>
      </c>
      <c r="V28" s="20">
        <f t="shared" si="4"/>
        <v>2.3054395983268687</v>
      </c>
    </row>
    <row r="29" spans="1:22" x14ac:dyDescent="0.3">
      <c r="A29" s="58">
        <v>57</v>
      </c>
      <c r="B29" s="58" t="s">
        <v>6</v>
      </c>
      <c r="C29" s="67">
        <v>6</v>
      </c>
      <c r="D29" s="9">
        <v>17</v>
      </c>
      <c r="E29" s="21" t="s">
        <v>7</v>
      </c>
      <c r="F29" s="1" t="s">
        <v>148</v>
      </c>
      <c r="G29" s="77" t="s">
        <v>34</v>
      </c>
      <c r="H29" s="20">
        <v>5.385409045088914</v>
      </c>
      <c r="I29" s="20">
        <v>5.8523203606316239</v>
      </c>
      <c r="J29" s="20">
        <v>11.237729405720538</v>
      </c>
      <c r="K29" s="105">
        <v>1.4044264995445528</v>
      </c>
      <c r="L29" s="86">
        <v>0.80547771452203343</v>
      </c>
      <c r="M29" s="80">
        <v>5.6792520733927505</v>
      </c>
      <c r="N29" s="80">
        <v>7.821480529183094</v>
      </c>
      <c r="O29" s="80">
        <v>13.500732602575845</v>
      </c>
      <c r="P29" s="20">
        <f t="shared" si="0"/>
        <v>0.78275420122190298</v>
      </c>
      <c r="Q29" s="20">
        <f t="shared" si="1"/>
        <v>2.1848640084564268</v>
      </c>
      <c r="R29" s="20">
        <f t="shared" si="2"/>
        <v>-0.30510575671868345</v>
      </c>
      <c r="S29" s="20">
        <f t="shared" si="3"/>
        <v>1.6640544118327885</v>
      </c>
      <c r="T29" s="20">
        <f t="shared" si="4"/>
        <v>0.29384302830383646</v>
      </c>
      <c r="U29" s="20">
        <f t="shared" si="4"/>
        <v>1.9691601685514701</v>
      </c>
      <c r="V29" s="20">
        <f t="shared" si="4"/>
        <v>2.2630031968553066</v>
      </c>
    </row>
    <row r="30" spans="1:22" x14ac:dyDescent="0.3">
      <c r="A30" s="58">
        <v>59</v>
      </c>
      <c r="B30" s="58" t="s">
        <v>7</v>
      </c>
      <c r="C30" s="67">
        <v>2</v>
      </c>
      <c r="D30" s="9">
        <v>19</v>
      </c>
      <c r="E30" s="21" t="s">
        <v>7</v>
      </c>
      <c r="F30" s="1" t="s">
        <v>146</v>
      </c>
      <c r="G30" s="77" t="s">
        <v>37</v>
      </c>
      <c r="H30" s="20">
        <v>5.5827642982657828</v>
      </c>
      <c r="I30" s="20">
        <v>6.9496213570536849</v>
      </c>
      <c r="J30" s="20">
        <v>12.532385655319468</v>
      </c>
      <c r="K30" s="105">
        <v>1.2732869141920287</v>
      </c>
      <c r="L30" s="86">
        <v>0.88659415135826769</v>
      </c>
      <c r="M30" s="80">
        <v>7.0111225997643682</v>
      </c>
      <c r="N30" s="80">
        <v>9.175564970316552</v>
      </c>
      <c r="O30" s="80">
        <v>16.18668757008092</v>
      </c>
      <c r="P30" s="20">
        <f t="shared" si="0"/>
        <v>1.8180917647503032</v>
      </c>
      <c r="Q30" s="20">
        <f t="shared" si="1"/>
        <v>3.5662787510866485</v>
      </c>
      <c r="R30" s="20">
        <f t="shared" si="2"/>
        <v>1.0416655386648248</v>
      </c>
      <c r="S30" s="20">
        <f t="shared" si="3"/>
        <v>3.2676091519276902</v>
      </c>
      <c r="T30" s="20">
        <f t="shared" si="4"/>
        <v>1.4283583014985854</v>
      </c>
      <c r="U30" s="20">
        <f t="shared" si="4"/>
        <v>2.2259436132628672</v>
      </c>
      <c r="V30" s="20">
        <f t="shared" si="4"/>
        <v>3.6543019147614526</v>
      </c>
    </row>
    <row r="31" spans="1:22" x14ac:dyDescent="0.3">
      <c r="A31" s="58">
        <v>61</v>
      </c>
      <c r="B31" s="58" t="s">
        <v>7</v>
      </c>
      <c r="C31" s="67">
        <v>3</v>
      </c>
      <c r="D31" s="9">
        <v>21</v>
      </c>
      <c r="E31" s="21" t="s">
        <v>7</v>
      </c>
      <c r="F31" s="1" t="s">
        <v>145</v>
      </c>
      <c r="G31" s="77" t="s">
        <v>28</v>
      </c>
      <c r="H31" s="20">
        <v>5.0243196992462398</v>
      </c>
      <c r="I31" s="20">
        <v>7.0309901149294447</v>
      </c>
      <c r="J31" s="20">
        <v>12.055309814175684</v>
      </c>
      <c r="K31" s="105">
        <v>0.84624262342868095</v>
      </c>
      <c r="L31" s="86">
        <v>0.39848887616556156</v>
      </c>
      <c r="M31" s="80">
        <v>5.5760646994446876</v>
      </c>
      <c r="N31" s="80">
        <v>9.4228021233275463</v>
      </c>
      <c r="O31" s="80">
        <v>14.998866822772234</v>
      </c>
      <c r="P31" s="20">
        <f t="shared" si="0"/>
        <v>1.122885860456889</v>
      </c>
      <c r="Q31" s="20">
        <f t="shared" si="1"/>
        <v>3.9492762385582787</v>
      </c>
      <c r="R31" s="20">
        <f t="shared" si="2"/>
        <v>0.1039912529353284</v>
      </c>
      <c r="S31" s="20">
        <f t="shared" si="3"/>
        <v>2.49580326133343</v>
      </c>
      <c r="T31" s="20">
        <f t="shared" si="4"/>
        <v>0.55174500019844785</v>
      </c>
      <c r="U31" s="20">
        <f t="shared" si="4"/>
        <v>2.3918120083981016</v>
      </c>
      <c r="V31" s="20">
        <f t="shared" si="4"/>
        <v>2.9435570085965495</v>
      </c>
    </row>
    <row r="32" spans="1:22" x14ac:dyDescent="0.3">
      <c r="A32" s="58">
        <v>63</v>
      </c>
      <c r="B32" s="58" t="s">
        <v>7</v>
      </c>
      <c r="C32" s="67">
        <v>4</v>
      </c>
      <c r="D32" s="9">
        <v>23</v>
      </c>
      <c r="E32" s="21" t="s">
        <v>7</v>
      </c>
      <c r="F32" s="1" t="s">
        <v>145</v>
      </c>
      <c r="G32" s="77" t="s">
        <v>36</v>
      </c>
      <c r="H32" s="20">
        <v>6.78616040016938</v>
      </c>
      <c r="I32" s="20">
        <v>10.850238112771393</v>
      </c>
      <c r="J32" s="20">
        <v>17.636398512940772</v>
      </c>
      <c r="K32" s="105">
        <v>1.5142699129167525</v>
      </c>
      <c r="L32" s="86">
        <v>1.0000266326705443</v>
      </c>
      <c r="M32" s="80">
        <v>5.9486991444844408</v>
      </c>
      <c r="N32" s="80">
        <v>11.339961481542552</v>
      </c>
      <c r="O32" s="80">
        <v>17.288660626026992</v>
      </c>
      <c r="P32" s="20">
        <f t="shared" si="0"/>
        <v>0.10735561447726005</v>
      </c>
      <c r="Q32" s="20">
        <f t="shared" si="1"/>
        <v>0.43076121383164789</v>
      </c>
      <c r="R32" s="20">
        <f t="shared" si="2"/>
        <v>-1.3517045359311464</v>
      </c>
      <c r="S32" s="20">
        <f t="shared" si="3"/>
        <v>-0.86198116715998907</v>
      </c>
      <c r="T32" s="20">
        <f t="shared" si="4"/>
        <v>-0.83746125568493923</v>
      </c>
      <c r="U32" s="20">
        <f t="shared" si="4"/>
        <v>0.48972336877115907</v>
      </c>
      <c r="V32" s="20">
        <f t="shared" si="4"/>
        <v>-0.34773788691378016</v>
      </c>
    </row>
    <row r="33" spans="1:22" x14ac:dyDescent="0.3">
      <c r="A33" s="58">
        <v>65</v>
      </c>
      <c r="B33" s="58" t="s">
        <v>7</v>
      </c>
      <c r="C33" s="67">
        <v>6</v>
      </c>
      <c r="D33" s="9">
        <v>25</v>
      </c>
      <c r="E33" s="21" t="s">
        <v>7</v>
      </c>
      <c r="F33" s="1" t="s">
        <v>149</v>
      </c>
      <c r="G33" s="77" t="s">
        <v>34</v>
      </c>
      <c r="H33" s="20">
        <v>6.2938934082951805</v>
      </c>
      <c r="I33" s="20">
        <v>9.4930114635099123</v>
      </c>
      <c r="J33" s="20">
        <v>15.786904871805092</v>
      </c>
      <c r="K33" s="105">
        <v>1.2732869141920287</v>
      </c>
      <c r="L33" s="86">
        <v>0.77268032606195602</v>
      </c>
      <c r="M33" s="80">
        <v>6.6548748140153053</v>
      </c>
      <c r="N33" s="80">
        <v>10.496611010077078</v>
      </c>
      <c r="O33" s="80">
        <v>17.151485824092383</v>
      </c>
      <c r="P33" s="20">
        <f t="shared" si="0"/>
        <v>0.89034271784804464</v>
      </c>
      <c r="Q33" s="20">
        <f t="shared" si="1"/>
        <v>1.6785386345586202</v>
      </c>
      <c r="R33" s="20">
        <f t="shared" si="2"/>
        <v>-0.13962518240994726</v>
      </c>
      <c r="S33" s="20">
        <f t="shared" si="3"/>
        <v>0.86397436415721884</v>
      </c>
      <c r="T33" s="20">
        <f t="shared" si="4"/>
        <v>0.36098140572012483</v>
      </c>
      <c r="U33" s="20">
        <f t="shared" si="4"/>
        <v>1.0035995465671661</v>
      </c>
      <c r="V33" s="20">
        <f t="shared" si="4"/>
        <v>1.3645809522872909</v>
      </c>
    </row>
    <row r="34" spans="1:22" x14ac:dyDescent="0.3">
      <c r="A34" s="58">
        <v>67</v>
      </c>
      <c r="B34" s="58" t="s">
        <v>7</v>
      </c>
      <c r="C34" s="67">
        <v>7</v>
      </c>
      <c r="D34" s="9">
        <v>27</v>
      </c>
      <c r="E34" s="21" t="s">
        <v>7</v>
      </c>
      <c r="F34" s="1" t="s">
        <v>149</v>
      </c>
      <c r="G34" s="77" t="s">
        <v>34</v>
      </c>
      <c r="H34" s="20">
        <v>6.5383261967561399</v>
      </c>
      <c r="I34" s="20">
        <v>9.0694394258090671</v>
      </c>
      <c r="J34" s="20">
        <v>15.607765622565207</v>
      </c>
      <c r="K34" s="105">
        <v>1.2732869141920287</v>
      </c>
      <c r="L34" s="86">
        <v>0.74896268270721078</v>
      </c>
      <c r="M34" s="80">
        <v>7.4690258506471485</v>
      </c>
      <c r="N34" s="80">
        <v>10.372763594796247</v>
      </c>
      <c r="O34" s="80">
        <v>17.841789445443396</v>
      </c>
      <c r="P34" s="20">
        <f t="shared" si="0"/>
        <v>1.3191546366154707</v>
      </c>
      <c r="Q34" s="20">
        <f t="shared" si="1"/>
        <v>2.3427449637132813</v>
      </c>
      <c r="R34" s="20">
        <f t="shared" si="2"/>
        <v>0.40637542240619062</v>
      </c>
      <c r="S34" s="20">
        <f t="shared" si="3"/>
        <v>1.7096995913933739</v>
      </c>
      <c r="T34" s="20">
        <f t="shared" si="4"/>
        <v>0.93069965389100862</v>
      </c>
      <c r="U34" s="20">
        <f t="shared" si="4"/>
        <v>1.3033241689871797</v>
      </c>
      <c r="V34" s="20">
        <f t="shared" si="4"/>
        <v>2.2340238228781892</v>
      </c>
    </row>
    <row r="35" spans="1:22" x14ac:dyDescent="0.3">
      <c r="A35" s="58">
        <v>69</v>
      </c>
      <c r="B35" s="58" t="s">
        <v>5</v>
      </c>
      <c r="C35" s="67">
        <v>2</v>
      </c>
      <c r="D35" s="9">
        <v>4</v>
      </c>
      <c r="E35" s="21" t="s">
        <v>8</v>
      </c>
      <c r="F35" s="1" t="s">
        <v>149</v>
      </c>
      <c r="G35" s="77" t="s">
        <v>37</v>
      </c>
      <c r="H35" s="20">
        <v>5.2914680143483253</v>
      </c>
      <c r="I35" s="20">
        <v>8.8674620830155675</v>
      </c>
      <c r="J35" s="20">
        <v>14.158930097363893</v>
      </c>
      <c r="K35" s="105">
        <v>1.2480677631626971</v>
      </c>
      <c r="L35" s="86">
        <v>0.63628514895064248</v>
      </c>
      <c r="M35" s="80">
        <v>6.4712850632234424</v>
      </c>
      <c r="N35" s="80">
        <v>11.605904787999568</v>
      </c>
      <c r="O35" s="80">
        <v>18.077189851223011</v>
      </c>
      <c r="P35" s="20">
        <f t="shared" si="0"/>
        <v>1.4551310845683738</v>
      </c>
      <c r="Q35" s="20">
        <f t="shared" si="1"/>
        <v>3.6492769361081834</v>
      </c>
      <c r="R35" s="20">
        <f t="shared" si="2"/>
        <v>0.56803443466306192</v>
      </c>
      <c r="S35" s="20">
        <f t="shared" si="3"/>
        <v>3.3064771396470647</v>
      </c>
      <c r="T35" s="20">
        <f t="shared" si="4"/>
        <v>1.1798170488751172</v>
      </c>
      <c r="U35" s="20">
        <f t="shared" si="4"/>
        <v>2.738442704984001</v>
      </c>
      <c r="V35" s="20">
        <f t="shared" si="4"/>
        <v>3.9182597538591182</v>
      </c>
    </row>
    <row r="36" spans="1:22" x14ac:dyDescent="0.3">
      <c r="A36" s="58">
        <v>71</v>
      </c>
      <c r="B36" s="58" t="s">
        <v>5</v>
      </c>
      <c r="C36" s="67">
        <v>3</v>
      </c>
      <c r="D36" s="9">
        <v>6</v>
      </c>
      <c r="E36" s="21" t="s">
        <v>8</v>
      </c>
      <c r="F36" s="1" t="s">
        <v>148</v>
      </c>
      <c r="G36" s="77" t="s">
        <v>78</v>
      </c>
      <c r="H36" s="20">
        <v>5.2454711718639047</v>
      </c>
      <c r="I36" s="20">
        <v>7.8214353260918603</v>
      </c>
      <c r="J36" s="20">
        <v>13.066906497955765</v>
      </c>
      <c r="K36" s="105">
        <v>1.6016963031517684</v>
      </c>
      <c r="L36" s="86">
        <v>0.74261398419983204</v>
      </c>
      <c r="M36" s="80">
        <v>4.2825461212222438</v>
      </c>
      <c r="N36" s="80">
        <v>7.6048766217456256</v>
      </c>
      <c r="O36" s="80">
        <v>11.887422742967869</v>
      </c>
      <c r="P36" s="20">
        <f t="shared" si="0"/>
        <v>-0.13754858896053362</v>
      </c>
      <c r="Q36" s="20">
        <f t="shared" si="1"/>
        <v>-0.27275443536231231</v>
      </c>
      <c r="R36" s="20">
        <f t="shared" si="2"/>
        <v>-1.8220073695935968</v>
      </c>
      <c r="S36" s="20">
        <f t="shared" si="3"/>
        <v>-2.0385660739398332</v>
      </c>
      <c r="T36" s="20">
        <f t="shared" si="4"/>
        <v>-0.9629250506416609</v>
      </c>
      <c r="U36" s="20">
        <f t="shared" si="4"/>
        <v>-0.2165587043462347</v>
      </c>
      <c r="V36" s="20">
        <f t="shared" si="4"/>
        <v>-1.1794837549878956</v>
      </c>
    </row>
    <row r="37" spans="1:22" x14ac:dyDescent="0.3">
      <c r="A37" s="58">
        <v>73</v>
      </c>
      <c r="B37" s="58" t="s">
        <v>5</v>
      </c>
      <c r="C37" s="67">
        <v>4</v>
      </c>
      <c r="D37" s="9">
        <v>8</v>
      </c>
      <c r="E37" s="21" t="s">
        <v>8</v>
      </c>
      <c r="F37" s="1" t="s">
        <v>148</v>
      </c>
      <c r="G37" s="77" t="s">
        <v>33</v>
      </c>
      <c r="H37" s="20">
        <v>5.6109697844462589</v>
      </c>
      <c r="I37" s="20">
        <v>8.8208368225307758</v>
      </c>
      <c r="J37" s="20">
        <v>14.431806606977034</v>
      </c>
      <c r="K37" s="105">
        <v>1.2906601071233459</v>
      </c>
      <c r="L37" s="86">
        <v>0.85937272375182827</v>
      </c>
      <c r="M37" s="80">
        <v>6.5500431303122504</v>
      </c>
      <c r="N37" s="80">
        <v>8.6886214019171284</v>
      </c>
      <c r="O37" s="80">
        <v>15.238664532229379</v>
      </c>
      <c r="P37" s="20">
        <f t="shared" si="0"/>
        <v>1.3934312060099536</v>
      </c>
      <c r="Q37" s="20">
        <f t="shared" si="1"/>
        <v>1.2909910516393877</v>
      </c>
      <c r="R37" s="20">
        <f t="shared" si="2"/>
        <v>0.50778596249447361</v>
      </c>
      <c r="S37" s="20">
        <f t="shared" si="3"/>
        <v>0.37557054188082795</v>
      </c>
      <c r="T37" s="20">
        <f t="shared" si="4"/>
        <v>0.93907334586599145</v>
      </c>
      <c r="U37" s="20">
        <f t="shared" si="4"/>
        <v>-0.13221542061364744</v>
      </c>
      <c r="V37" s="20">
        <f t="shared" si="4"/>
        <v>0.8068579252523449</v>
      </c>
    </row>
    <row r="38" spans="1:22" x14ac:dyDescent="0.3">
      <c r="A38" s="58">
        <v>75</v>
      </c>
      <c r="B38" s="58" t="s">
        <v>5</v>
      </c>
      <c r="C38" s="67">
        <v>6</v>
      </c>
      <c r="D38" s="9">
        <v>10</v>
      </c>
      <c r="E38" s="21" t="s">
        <v>8</v>
      </c>
      <c r="F38" s="1" t="s">
        <v>149</v>
      </c>
      <c r="G38" s="77" t="s">
        <v>28</v>
      </c>
      <c r="H38" s="20">
        <v>6.3051583639466093</v>
      </c>
      <c r="I38" s="20">
        <v>10.27850006173437</v>
      </c>
      <c r="J38" s="20">
        <v>16.58365842568098</v>
      </c>
      <c r="K38" s="105">
        <v>1.5848835357988809</v>
      </c>
      <c r="L38" s="86">
        <v>0.89699884306361366</v>
      </c>
      <c r="M38" s="80">
        <v>7.4029722222914112</v>
      </c>
      <c r="N38" s="80">
        <v>10.50321756604426</v>
      </c>
      <c r="O38" s="80">
        <v>17.90618978833567</v>
      </c>
      <c r="P38" s="20">
        <f t="shared" si="0"/>
        <v>1.2586493936937166</v>
      </c>
      <c r="Q38" s="20">
        <f t="shared" si="1"/>
        <v>1.4004374173774989</v>
      </c>
      <c r="R38" s="20">
        <f t="shared" si="2"/>
        <v>0.40992916560953407</v>
      </c>
      <c r="S38" s="20">
        <f t="shared" si="3"/>
        <v>0.63464666991942309</v>
      </c>
      <c r="T38" s="20">
        <f t="shared" si="4"/>
        <v>1.0978138583448018</v>
      </c>
      <c r="U38" s="20">
        <f t="shared" si="4"/>
        <v>0.2247175043098899</v>
      </c>
      <c r="V38" s="20">
        <f t="shared" si="4"/>
        <v>1.32253136265469</v>
      </c>
    </row>
    <row r="39" spans="1:22" x14ac:dyDescent="0.3">
      <c r="A39" s="58">
        <v>77</v>
      </c>
      <c r="B39" s="58" t="s">
        <v>6</v>
      </c>
      <c r="C39" s="67">
        <v>2</v>
      </c>
      <c r="D39" s="9">
        <v>12</v>
      </c>
      <c r="E39" s="21" t="s">
        <v>8</v>
      </c>
      <c r="F39" s="1" t="s">
        <v>146</v>
      </c>
      <c r="G39" s="77" t="s">
        <v>37</v>
      </c>
      <c r="H39" s="20">
        <v>5.6772848576385986</v>
      </c>
      <c r="I39" s="20">
        <v>7.2910663357576748</v>
      </c>
      <c r="J39" s="20">
        <v>12.968351193396273</v>
      </c>
      <c r="K39" s="105">
        <v>1.4240413947895885</v>
      </c>
      <c r="L39" s="86">
        <v>0.89647901611583081</v>
      </c>
      <c r="M39" s="80">
        <v>7.391633318853585</v>
      </c>
      <c r="N39" s="80">
        <v>9.5688234677775554</v>
      </c>
      <c r="O39" s="80">
        <v>16.960456786631141</v>
      </c>
      <c r="P39" s="20">
        <f t="shared" si="0"/>
        <v>1.8333929665833795</v>
      </c>
      <c r="Q39" s="20">
        <f t="shared" si="1"/>
        <v>3.4328950178256719</v>
      </c>
      <c r="R39" s="20">
        <f t="shared" si="2"/>
        <v>1.1867860825412286</v>
      </c>
      <c r="S39" s="20">
        <f t="shared" si="3"/>
        <v>3.464543214561111</v>
      </c>
      <c r="T39" s="20">
        <f t="shared" si="4"/>
        <v>1.7143484612149864</v>
      </c>
      <c r="U39" s="20">
        <f t="shared" si="4"/>
        <v>2.2777571320198806</v>
      </c>
      <c r="V39" s="20">
        <f t="shared" si="4"/>
        <v>3.9921055932348679</v>
      </c>
    </row>
    <row r="40" spans="1:22" x14ac:dyDescent="0.3">
      <c r="A40" s="58">
        <v>79</v>
      </c>
      <c r="B40" s="58" t="s">
        <v>6</v>
      </c>
      <c r="C40" s="67">
        <v>3</v>
      </c>
      <c r="D40" s="9">
        <v>14</v>
      </c>
      <c r="E40" s="21" t="s">
        <v>8</v>
      </c>
      <c r="F40" s="1" t="s">
        <v>149</v>
      </c>
      <c r="G40" s="77" t="s">
        <v>78</v>
      </c>
      <c r="H40" s="20">
        <v>6.8548005300327386</v>
      </c>
      <c r="I40" s="20">
        <v>8.2706617185416516</v>
      </c>
      <c r="J40" s="20">
        <v>15.12546224857439</v>
      </c>
      <c r="K40" s="105">
        <v>1.5663894917107042</v>
      </c>
      <c r="L40" s="86">
        <v>0.77711889935937295</v>
      </c>
      <c r="M40" s="80">
        <v>8.0223649425831827</v>
      </c>
      <c r="N40" s="80">
        <v>10.535356992600091</v>
      </c>
      <c r="O40" s="80">
        <v>18.557721935183274</v>
      </c>
      <c r="P40" s="20">
        <f t="shared" si="0"/>
        <v>1.2415068679923063</v>
      </c>
      <c r="Q40" s="20">
        <f t="shared" si="1"/>
        <v>2.6873128351819182</v>
      </c>
      <c r="R40" s="20">
        <f t="shared" si="2"/>
        <v>0.37829382019911328</v>
      </c>
      <c r="S40" s="20">
        <f t="shared" si="3"/>
        <v>2.6429890942575511</v>
      </c>
      <c r="T40" s="20">
        <f t="shared" si="4"/>
        <v>1.1675644125504441</v>
      </c>
      <c r="U40" s="20">
        <f t="shared" si="4"/>
        <v>2.2646952740584396</v>
      </c>
      <c r="V40" s="20">
        <f t="shared" si="4"/>
        <v>3.4322596866088837</v>
      </c>
    </row>
    <row r="41" spans="1:22" x14ac:dyDescent="0.3">
      <c r="A41" s="58">
        <v>81</v>
      </c>
      <c r="B41" s="58" t="s">
        <v>6</v>
      </c>
      <c r="C41" s="67">
        <v>5</v>
      </c>
      <c r="D41" s="9">
        <v>16</v>
      </c>
      <c r="E41" s="21" t="s">
        <v>8</v>
      </c>
      <c r="F41" s="1" t="s">
        <v>149</v>
      </c>
      <c r="G41" s="77" t="s">
        <v>28</v>
      </c>
      <c r="H41" s="20">
        <v>5.9781033528118748</v>
      </c>
      <c r="I41" s="20">
        <v>8.0111922963705453</v>
      </c>
      <c r="J41" s="20">
        <v>13.98929564918242</v>
      </c>
      <c r="K41" s="105">
        <v>1.6846392887593478</v>
      </c>
      <c r="L41" s="86">
        <v>0.78189364785363991</v>
      </c>
      <c r="M41" s="80">
        <v>6.4690284898647912</v>
      </c>
      <c r="N41" s="80">
        <v>10.827061252714923</v>
      </c>
      <c r="O41" s="80">
        <v>17.296089742579714</v>
      </c>
      <c r="P41" s="20">
        <f t="shared" si="0"/>
        <v>0.75554380893248863</v>
      </c>
      <c r="Q41" s="20">
        <f t="shared" si="1"/>
        <v>2.4270404759834654</v>
      </c>
      <c r="R41" s="20">
        <f t="shared" si="2"/>
        <v>-0.41182050385279112</v>
      </c>
      <c r="S41" s="20">
        <f t="shared" si="3"/>
        <v>2.4040484524915851</v>
      </c>
      <c r="T41" s="20">
        <f t="shared" si="4"/>
        <v>0.4909251370529164</v>
      </c>
      <c r="U41" s="20">
        <f t="shared" si="4"/>
        <v>2.8158689563443779</v>
      </c>
      <c r="V41" s="20">
        <f t="shared" si="4"/>
        <v>3.3067940933972935</v>
      </c>
    </row>
    <row r="42" spans="1:22" x14ac:dyDescent="0.3">
      <c r="A42" s="58">
        <v>83</v>
      </c>
      <c r="B42" s="58" t="s">
        <v>7</v>
      </c>
      <c r="C42" s="67">
        <v>1</v>
      </c>
      <c r="D42" s="9">
        <v>18</v>
      </c>
      <c r="E42" s="21" t="s">
        <v>8</v>
      </c>
      <c r="F42" s="1" t="s">
        <v>146</v>
      </c>
      <c r="G42" s="77" t="s">
        <v>78</v>
      </c>
      <c r="H42" s="20">
        <v>5.515109476036046</v>
      </c>
      <c r="I42" s="20">
        <v>7.0652532480882284</v>
      </c>
      <c r="J42" s="20">
        <v>12.580362724124274</v>
      </c>
      <c r="K42" s="105">
        <v>1.3349337278192837</v>
      </c>
      <c r="L42" s="86">
        <v>0.67471715729282034</v>
      </c>
      <c r="M42" s="80">
        <v>6.6400686976115892</v>
      </c>
      <c r="N42" s="80">
        <v>8.7232448203656077</v>
      </c>
      <c r="O42" s="80">
        <v>15.363313517977197</v>
      </c>
      <c r="P42" s="20">
        <f t="shared" si="0"/>
        <v>1.3481391183428053</v>
      </c>
      <c r="Q42" s="20">
        <f t="shared" si="1"/>
        <v>2.5901420265964124</v>
      </c>
      <c r="R42" s="20">
        <f t="shared" si="2"/>
        <v>0.46474265104908064</v>
      </c>
      <c r="S42" s="20">
        <f t="shared" si="3"/>
        <v>2.122734223326459</v>
      </c>
      <c r="T42" s="20">
        <f t="shared" si="4"/>
        <v>1.1249592215755433</v>
      </c>
      <c r="U42" s="20">
        <f t="shared" si="4"/>
        <v>1.6579915722773793</v>
      </c>
      <c r="V42" s="20">
        <f t="shared" si="4"/>
        <v>2.7829507938529225</v>
      </c>
    </row>
    <row r="43" spans="1:22" x14ac:dyDescent="0.3">
      <c r="A43" s="58">
        <v>85</v>
      </c>
      <c r="B43" s="58" t="s">
        <v>7</v>
      </c>
      <c r="C43" s="67">
        <v>2</v>
      </c>
      <c r="D43" s="9">
        <v>20</v>
      </c>
      <c r="E43" s="21" t="s">
        <v>8</v>
      </c>
      <c r="F43" s="1" t="s">
        <v>146</v>
      </c>
      <c r="G43" s="77" t="s">
        <v>37</v>
      </c>
      <c r="H43" s="20">
        <v>6.4508394438464691</v>
      </c>
      <c r="I43" s="20">
        <v>6.3442431139506503</v>
      </c>
      <c r="J43" s="20">
        <v>12.795082557797119</v>
      </c>
      <c r="K43" s="105">
        <v>1.2732869141920287</v>
      </c>
      <c r="L43" s="86">
        <v>0.94890815673573692</v>
      </c>
      <c r="M43" s="80">
        <v>6.6001556937210486</v>
      </c>
      <c r="N43" s="80">
        <v>8.9165464567186064</v>
      </c>
      <c r="O43" s="80">
        <v>15.516702150439656</v>
      </c>
      <c r="P43" s="20">
        <f t="shared" si="0"/>
        <v>0.86251134317766931</v>
      </c>
      <c r="Q43" s="20">
        <f t="shared" si="1"/>
        <v>2.882718504734989</v>
      </c>
      <c r="R43" s="20">
        <f t="shared" si="2"/>
        <v>-0.17506250758171227</v>
      </c>
      <c r="S43" s="20">
        <f t="shared" si="3"/>
        <v>2.3972408351862438</v>
      </c>
      <c r="T43" s="20">
        <f t="shared" si="4"/>
        <v>0.14931624987457948</v>
      </c>
      <c r="U43" s="20">
        <f t="shared" si="4"/>
        <v>2.572303342767956</v>
      </c>
      <c r="V43" s="20">
        <f t="shared" si="4"/>
        <v>2.7216195926425364</v>
      </c>
    </row>
    <row r="44" spans="1:22" x14ac:dyDescent="0.3">
      <c r="A44" s="58">
        <v>87</v>
      </c>
      <c r="B44" s="58" t="s">
        <v>7</v>
      </c>
      <c r="C44" s="67">
        <v>3</v>
      </c>
      <c r="D44" s="9">
        <v>22</v>
      </c>
      <c r="E44" s="21" t="s">
        <v>8</v>
      </c>
      <c r="F44" s="1" t="s">
        <v>145</v>
      </c>
      <c r="G44" s="77" t="s">
        <v>28</v>
      </c>
      <c r="H44" s="20">
        <v>4.8277172010195626</v>
      </c>
      <c r="I44" s="20">
        <v>7.6347249288478798</v>
      </c>
      <c r="J44" s="20">
        <v>12.462442129867442</v>
      </c>
      <c r="K44" s="105">
        <v>1.6655848190927416</v>
      </c>
      <c r="L44" s="86">
        <v>0.75239423690254181</v>
      </c>
      <c r="M44" s="80">
        <v>5.6914100805846717</v>
      </c>
      <c r="N44" s="80">
        <v>8.3438724676796774</v>
      </c>
      <c r="O44" s="80">
        <v>14.035282548264348</v>
      </c>
      <c r="P44" s="20">
        <f t="shared" si="0"/>
        <v>0.97028208827452422</v>
      </c>
      <c r="Q44" s="20">
        <f t="shared" si="1"/>
        <v>1.3960469792021897</v>
      </c>
      <c r="R44" s="20">
        <f t="shared" si="2"/>
        <v>-4.9497702625091122E-2</v>
      </c>
      <c r="S44" s="20">
        <f t="shared" si="3"/>
        <v>0.65964983620670736</v>
      </c>
      <c r="T44" s="20">
        <f t="shared" si="4"/>
        <v>0.8636928795651091</v>
      </c>
      <c r="U44" s="20">
        <f t="shared" si="4"/>
        <v>0.7091475388317976</v>
      </c>
      <c r="V44" s="20">
        <f t="shared" si="4"/>
        <v>1.5728404183969058</v>
      </c>
    </row>
    <row r="45" spans="1:22" x14ac:dyDescent="0.3">
      <c r="A45" s="58">
        <v>89</v>
      </c>
      <c r="B45" s="58" t="s">
        <v>7</v>
      </c>
      <c r="C45" s="67">
        <v>5</v>
      </c>
      <c r="D45" s="9">
        <v>24</v>
      </c>
      <c r="E45" s="21" t="s">
        <v>8</v>
      </c>
      <c r="F45" s="1" t="s">
        <v>146</v>
      </c>
      <c r="G45" s="77" t="s">
        <v>33</v>
      </c>
      <c r="H45" s="20">
        <v>6.1506649019244444</v>
      </c>
      <c r="I45" s="20">
        <v>9.220729774117828</v>
      </c>
      <c r="J45" s="20">
        <v>15.371394676042271</v>
      </c>
      <c r="K45" s="105">
        <v>1.6655848190927416</v>
      </c>
      <c r="L45" s="86">
        <v>0.80917266651574793</v>
      </c>
      <c r="M45" s="80">
        <v>6.9903246175996356</v>
      </c>
      <c r="N45" s="80">
        <v>10.51181638962473</v>
      </c>
      <c r="O45" s="80">
        <v>17.502141007224367</v>
      </c>
      <c r="P45" s="20">
        <f t="shared" si="0"/>
        <v>0.98994200913110653</v>
      </c>
      <c r="Q45" s="20">
        <f t="shared" si="1"/>
        <v>1.7650971382527623</v>
      </c>
      <c r="R45" s="20">
        <f t="shared" si="2"/>
        <v>-1.6752436901803058E-2</v>
      </c>
      <c r="S45" s="20">
        <f t="shared" si="3"/>
        <v>1.2743341786051019</v>
      </c>
      <c r="T45" s="20">
        <f t="shared" si="4"/>
        <v>0.83965971567519126</v>
      </c>
      <c r="U45" s="20">
        <f t="shared" si="4"/>
        <v>1.2910866155069023</v>
      </c>
      <c r="V45" s="20">
        <f t="shared" si="4"/>
        <v>2.1307463311820953</v>
      </c>
    </row>
    <row r="46" spans="1:22" x14ac:dyDescent="0.3">
      <c r="A46" s="58">
        <v>91</v>
      </c>
      <c r="B46" s="58" t="s">
        <v>7</v>
      </c>
      <c r="C46" s="67">
        <v>6</v>
      </c>
      <c r="D46" s="9">
        <v>26</v>
      </c>
      <c r="E46" s="21" t="s">
        <v>8</v>
      </c>
      <c r="F46" s="1" t="s">
        <v>145</v>
      </c>
      <c r="G46" s="77" t="s">
        <v>34</v>
      </c>
      <c r="H46" s="20">
        <v>7.1918299289937302</v>
      </c>
      <c r="I46" s="20">
        <v>7.8958644349490257</v>
      </c>
      <c r="J46" s="20">
        <v>15.087694363942756</v>
      </c>
      <c r="K46" s="105">
        <v>1.2732869141920287</v>
      </c>
      <c r="L46" s="86">
        <v>0.77130161781496065</v>
      </c>
      <c r="M46" s="80">
        <v>7.7884909085967751</v>
      </c>
      <c r="N46" s="80">
        <v>8.8610251239797329</v>
      </c>
      <c r="O46" s="80">
        <v>16.649516032576507</v>
      </c>
      <c r="P46" s="20">
        <f t="shared" si="0"/>
        <v>1.0743553414165525</v>
      </c>
      <c r="Q46" s="20">
        <f t="shared" si="1"/>
        <v>1.8323625731512432</v>
      </c>
      <c r="R46" s="20">
        <f t="shared" si="2"/>
        <v>9.467568322597586E-2</v>
      </c>
      <c r="S46" s="20">
        <f t="shared" si="3"/>
        <v>1.0598363722566848</v>
      </c>
      <c r="T46" s="20">
        <f t="shared" si="4"/>
        <v>0.59666097960304487</v>
      </c>
      <c r="U46" s="20">
        <f t="shared" si="4"/>
        <v>0.96516068903070718</v>
      </c>
      <c r="V46" s="20">
        <f t="shared" si="4"/>
        <v>1.5618216686337512</v>
      </c>
    </row>
    <row r="47" spans="1:22" x14ac:dyDescent="0.3">
      <c r="A47" s="58">
        <v>93</v>
      </c>
      <c r="B47" s="58" t="s">
        <v>7</v>
      </c>
      <c r="C47" s="67">
        <v>8</v>
      </c>
      <c r="D47" s="9">
        <v>28</v>
      </c>
      <c r="E47" s="21" t="s">
        <v>8</v>
      </c>
      <c r="F47" s="1" t="s">
        <v>149</v>
      </c>
      <c r="G47" s="77" t="s">
        <v>33</v>
      </c>
      <c r="H47" s="20">
        <v>7.0090167427968266</v>
      </c>
      <c r="I47" s="20">
        <v>7.7705638248021076</v>
      </c>
      <c r="J47" s="20">
        <v>14.779580567598934</v>
      </c>
      <c r="K47" s="105">
        <v>1.6655848190927416</v>
      </c>
      <c r="L47" s="86">
        <v>0.75544630829361792</v>
      </c>
      <c r="M47" s="80">
        <v>8.2839879898305444</v>
      </c>
      <c r="N47" s="80">
        <v>10.728319031602846</v>
      </c>
      <c r="O47" s="80">
        <v>19.01230702143339</v>
      </c>
      <c r="P47" s="20">
        <f t="shared" si="0"/>
        <v>1.2190418236600653</v>
      </c>
      <c r="Q47" s="20">
        <f t="shared" si="1"/>
        <v>2.9948476384680154</v>
      </c>
      <c r="R47" s="20">
        <f t="shared" si="2"/>
        <v>0.364832736234594</v>
      </c>
      <c r="S47" s="20">
        <f t="shared" si="3"/>
        <v>3.3225879430353302</v>
      </c>
      <c r="T47" s="20">
        <f t="shared" si="4"/>
        <v>1.2749712470337178</v>
      </c>
      <c r="U47" s="20">
        <f t="shared" si="4"/>
        <v>2.957755206800738</v>
      </c>
      <c r="V47" s="20">
        <f t="shared" si="4"/>
        <v>4.2327264538344558</v>
      </c>
    </row>
    <row r="48" spans="1:22" x14ac:dyDescent="0.3">
      <c r="A48" s="58">
        <v>95</v>
      </c>
      <c r="B48" s="58" t="s">
        <v>5</v>
      </c>
      <c r="C48" s="67">
        <v>1</v>
      </c>
      <c r="D48" s="9">
        <v>3</v>
      </c>
      <c r="E48" s="21" t="s">
        <v>9</v>
      </c>
      <c r="F48" s="1" t="s">
        <v>147</v>
      </c>
      <c r="G48" s="77" t="s">
        <v>36</v>
      </c>
      <c r="H48" s="20">
        <v>5.1224441000000001</v>
      </c>
      <c r="I48" s="20">
        <v>7.2539196041203455</v>
      </c>
      <c r="J48" s="20">
        <v>12.376363704120346</v>
      </c>
      <c r="K48" s="105">
        <v>1.7552529116414759</v>
      </c>
      <c r="L48" s="86">
        <v>0.50843567224409447</v>
      </c>
      <c r="M48" s="82">
        <v>5.9391029784308982</v>
      </c>
      <c r="N48" s="82">
        <v>11.324220459466503</v>
      </c>
      <c r="O48" s="80">
        <v>17.263323437897402</v>
      </c>
      <c r="P48" s="20">
        <f t="shared" si="0"/>
        <v>0.75493083753713419</v>
      </c>
      <c r="Q48" s="20">
        <f t="shared" si="1"/>
        <v>3.0738564056706159</v>
      </c>
      <c r="R48" s="20">
        <f t="shared" si="2"/>
        <v>-0.43015836096648297</v>
      </c>
      <c r="S48" s="20">
        <f t="shared" si="3"/>
        <v>3.6401424943796741</v>
      </c>
      <c r="T48" s="20">
        <f t="shared" si="4"/>
        <v>0.81665887843089813</v>
      </c>
      <c r="U48" s="20">
        <f t="shared" si="4"/>
        <v>4.070300855346157</v>
      </c>
      <c r="V48" s="20">
        <f t="shared" si="4"/>
        <v>4.8869597337770561</v>
      </c>
    </row>
    <row r="49" spans="1:22" x14ac:dyDescent="0.3">
      <c r="A49" s="58">
        <v>97</v>
      </c>
      <c r="B49" s="58" t="s">
        <v>5</v>
      </c>
      <c r="C49" s="67">
        <v>2</v>
      </c>
      <c r="D49" s="9">
        <v>5</v>
      </c>
      <c r="E49" s="21" t="s">
        <v>9</v>
      </c>
      <c r="F49" s="1" t="s">
        <v>149</v>
      </c>
      <c r="G49" s="77" t="s">
        <v>37</v>
      </c>
      <c r="H49" s="20">
        <v>5.2257399730724927</v>
      </c>
      <c r="I49" s="20">
        <v>7.1257044213244534</v>
      </c>
      <c r="J49" s="20">
        <v>12.351444394396946</v>
      </c>
      <c r="K49" s="105">
        <v>1.2480677631626971</v>
      </c>
      <c r="L49" s="86">
        <v>0.61158886800787404</v>
      </c>
      <c r="M49" s="80">
        <v>5.9053469635997402</v>
      </c>
      <c r="N49" s="80">
        <v>10.399088533326562</v>
      </c>
      <c r="O49" s="80">
        <v>16.304435496926303</v>
      </c>
      <c r="P49" s="20">
        <f t="shared" si="0"/>
        <v>1.0345558924325828</v>
      </c>
      <c r="Q49" s="20">
        <f t="shared" si="1"/>
        <v>3.6573174191842304</v>
      </c>
      <c r="R49" s="20">
        <f t="shared" si="2"/>
        <v>4.3128095372424013E-2</v>
      </c>
      <c r="S49" s="20">
        <f t="shared" si="3"/>
        <v>3.3165122073745348</v>
      </c>
      <c r="T49" s="20">
        <f t="shared" si="4"/>
        <v>0.67960699052724749</v>
      </c>
      <c r="U49" s="20">
        <f t="shared" si="4"/>
        <v>3.273384112002109</v>
      </c>
      <c r="V49" s="20">
        <f t="shared" si="4"/>
        <v>3.9529911025293565</v>
      </c>
    </row>
    <row r="50" spans="1:22" x14ac:dyDescent="0.3">
      <c r="A50" s="58">
        <v>99</v>
      </c>
      <c r="B50" s="58" t="s">
        <v>5</v>
      </c>
      <c r="C50" s="67">
        <v>3</v>
      </c>
      <c r="D50" s="9">
        <v>7</v>
      </c>
      <c r="E50" s="21" t="s">
        <v>9</v>
      </c>
      <c r="F50" s="1" t="s">
        <v>148</v>
      </c>
      <c r="G50" s="77" t="s">
        <v>78</v>
      </c>
      <c r="H50" s="20">
        <v>5.2638766193598379</v>
      </c>
      <c r="I50" s="20">
        <v>6.3823949806828999</v>
      </c>
      <c r="J50" s="20">
        <v>11.646271600042738</v>
      </c>
      <c r="K50" s="105">
        <v>1.6016963031517684</v>
      </c>
      <c r="L50" s="86">
        <v>0.87728413902955227</v>
      </c>
      <c r="M50" s="80">
        <v>5.2624254324165758</v>
      </c>
      <c r="N50" s="80">
        <v>8.0448706953368063</v>
      </c>
      <c r="O50" s="80">
        <v>13.307296127753382</v>
      </c>
      <c r="P50" s="20">
        <f t="shared" si="0"/>
        <v>0.54681586663018034</v>
      </c>
      <c r="Q50" s="20">
        <f t="shared" si="1"/>
        <v>1.5847627679138621</v>
      </c>
      <c r="R50" s="20">
        <f t="shared" si="2"/>
        <v>-0.7258633510654775</v>
      </c>
      <c r="S50" s="20">
        <f t="shared" si="3"/>
        <v>0.93661236358842714</v>
      </c>
      <c r="T50" s="20">
        <f t="shared" si="4"/>
        <v>-1.4511869432620728E-3</v>
      </c>
      <c r="U50" s="20">
        <f t="shared" si="4"/>
        <v>1.6624757146539064</v>
      </c>
      <c r="V50" s="20">
        <f t="shared" si="4"/>
        <v>1.6610245277106443</v>
      </c>
    </row>
    <row r="51" spans="1:22" x14ac:dyDescent="0.3">
      <c r="A51" s="58">
        <v>101</v>
      </c>
      <c r="B51" s="58" t="s">
        <v>5</v>
      </c>
      <c r="C51" s="67">
        <v>5</v>
      </c>
      <c r="D51" s="9">
        <v>9</v>
      </c>
      <c r="E51" s="21" t="s">
        <v>9</v>
      </c>
      <c r="F51" s="1" t="s">
        <v>146</v>
      </c>
      <c r="G51" s="77" t="s">
        <v>34</v>
      </c>
      <c r="H51" s="20">
        <v>5.3660826136059097</v>
      </c>
      <c r="I51" s="20">
        <v>8.8288908385629714</v>
      </c>
      <c r="J51" s="20">
        <v>14.194973452168881</v>
      </c>
      <c r="K51" s="105">
        <v>1.2284528679176614</v>
      </c>
      <c r="L51" s="86">
        <v>0.93882362143594067</v>
      </c>
      <c r="M51" s="80">
        <v>7.2195284915633549</v>
      </c>
      <c r="N51" s="80">
        <v>9.5264221162883125</v>
      </c>
      <c r="O51" s="80">
        <v>16.745950607851668</v>
      </c>
      <c r="P51" s="20">
        <f t="shared" si="0"/>
        <v>2.2729968501978712</v>
      </c>
      <c r="Q51" s="20">
        <f t="shared" si="1"/>
        <v>2.8408096625100931</v>
      </c>
      <c r="R51" s="20">
        <f t="shared" si="2"/>
        <v>1.5638166314757251</v>
      </c>
      <c r="S51" s="20">
        <f t="shared" si="3"/>
        <v>2.2613479092010653</v>
      </c>
      <c r="T51" s="20">
        <f t="shared" si="4"/>
        <v>1.8534458779574452</v>
      </c>
      <c r="U51" s="20">
        <f t="shared" si="4"/>
        <v>0.69753127772534107</v>
      </c>
      <c r="V51" s="20">
        <f t="shared" si="4"/>
        <v>2.5509771556827872</v>
      </c>
    </row>
    <row r="52" spans="1:22" x14ac:dyDescent="0.3">
      <c r="A52" s="58">
        <v>103</v>
      </c>
      <c r="B52" s="58" t="s">
        <v>6</v>
      </c>
      <c r="C52" s="67">
        <v>1</v>
      </c>
      <c r="D52" s="9">
        <v>11</v>
      </c>
      <c r="E52" s="21" t="s">
        <v>9</v>
      </c>
      <c r="F52" s="1" t="s">
        <v>149</v>
      </c>
      <c r="G52" s="77" t="s">
        <v>33</v>
      </c>
      <c r="H52" s="20">
        <v>7.1969997009813707</v>
      </c>
      <c r="I52" s="20">
        <v>7.459798530451506</v>
      </c>
      <c r="J52" s="20">
        <v>14.656798231432877</v>
      </c>
      <c r="K52" s="105">
        <v>1.6734307771907559</v>
      </c>
      <c r="L52" s="86">
        <v>0.79196922725859931</v>
      </c>
      <c r="M52" s="80">
        <v>7.5426958024428261</v>
      </c>
      <c r="N52" s="80">
        <v>10.89747398347388</v>
      </c>
      <c r="O52" s="80">
        <v>18.440169785916705</v>
      </c>
      <c r="P52" s="20">
        <f t="shared" si="0"/>
        <v>0.67984008913107929</v>
      </c>
      <c r="Q52" s="20">
        <f t="shared" si="1"/>
        <v>2.734108183084337</v>
      </c>
      <c r="R52" s="20">
        <f t="shared" si="2"/>
        <v>-0.53576544847070107</v>
      </c>
      <c r="S52" s="20">
        <f t="shared" si="3"/>
        <v>2.9019100045516719</v>
      </c>
      <c r="T52" s="20">
        <f t="shared" si="4"/>
        <v>0.34569610146145546</v>
      </c>
      <c r="U52" s="20">
        <f t="shared" si="4"/>
        <v>3.4376754530223739</v>
      </c>
      <c r="V52" s="20">
        <f t="shared" si="4"/>
        <v>3.7833715544838284</v>
      </c>
    </row>
    <row r="53" spans="1:22" x14ac:dyDescent="0.3">
      <c r="A53" s="58">
        <v>105</v>
      </c>
      <c r="B53" s="58" t="s">
        <v>6</v>
      </c>
      <c r="C53" s="67">
        <v>2</v>
      </c>
      <c r="D53" s="9">
        <v>13</v>
      </c>
      <c r="E53" s="21" t="s">
        <v>9</v>
      </c>
      <c r="F53" s="1" t="s">
        <v>149</v>
      </c>
      <c r="G53" s="77" t="s">
        <v>37</v>
      </c>
      <c r="H53" s="20">
        <v>5.6445520606067845</v>
      </c>
      <c r="I53" s="20">
        <v>10.851517791547895</v>
      </c>
      <c r="J53" s="20">
        <v>16.49606985215468</v>
      </c>
      <c r="K53" s="105">
        <v>1.2615179770450071</v>
      </c>
      <c r="L53" s="86">
        <v>0.64368488898155818</v>
      </c>
      <c r="M53" s="80">
        <v>5.9784960155660505</v>
      </c>
      <c r="N53" s="80">
        <v>12.001164274063761</v>
      </c>
      <c r="O53" s="80">
        <v>17.979660289629813</v>
      </c>
      <c r="P53" s="20">
        <f t="shared" si="0"/>
        <v>0.77496227697906628</v>
      </c>
      <c r="Q53" s="20">
        <f t="shared" si="1"/>
        <v>1.6862822133059434</v>
      </c>
      <c r="R53" s="20">
        <f t="shared" si="2"/>
        <v>-0.28388913310418307</v>
      </c>
      <c r="S53" s="20">
        <f t="shared" si="3"/>
        <v>0.86575734941168392</v>
      </c>
      <c r="T53" s="20">
        <f t="shared" si="4"/>
        <v>0.33394395495926599</v>
      </c>
      <c r="U53" s="20">
        <f t="shared" si="4"/>
        <v>1.1496464825158661</v>
      </c>
      <c r="V53" s="20">
        <f t="shared" si="4"/>
        <v>1.483590437475133</v>
      </c>
    </row>
    <row r="54" spans="1:22" x14ac:dyDescent="0.3">
      <c r="A54" s="58">
        <v>107</v>
      </c>
      <c r="B54" s="58" t="s">
        <v>6</v>
      </c>
      <c r="C54" s="67">
        <v>4</v>
      </c>
      <c r="D54" s="9">
        <v>15</v>
      </c>
      <c r="E54" s="21" t="s">
        <v>9</v>
      </c>
      <c r="F54" s="1" t="s">
        <v>149</v>
      </c>
      <c r="G54" s="77" t="s">
        <v>36</v>
      </c>
      <c r="H54" s="20">
        <v>6.1146737948591179</v>
      </c>
      <c r="I54" s="20">
        <v>9.3765489099700723</v>
      </c>
      <c r="J54" s="20">
        <v>15.491222704829191</v>
      </c>
      <c r="K54" s="105">
        <v>1.5669499172891337</v>
      </c>
      <c r="L54" s="86">
        <v>0.44524440157359191</v>
      </c>
      <c r="M54" s="80">
        <v>5.4509756528667275</v>
      </c>
      <c r="N54" s="80">
        <v>8.9567343232191341</v>
      </c>
      <c r="O54" s="80">
        <v>14.407709976085862</v>
      </c>
      <c r="P54" s="20">
        <f t="shared" si="0"/>
        <v>-0.13941335202131377</v>
      </c>
      <c r="Q54" s="20">
        <f t="shared" si="1"/>
        <v>-0.40733167035354856</v>
      </c>
      <c r="R54" s="20">
        <f t="shared" si="2"/>
        <v>-1.7854036577079322</v>
      </c>
      <c r="S54" s="20">
        <f t="shared" si="3"/>
        <v>-2.2052182444588695</v>
      </c>
      <c r="T54" s="20">
        <f t="shared" si="4"/>
        <v>-0.66369814199239041</v>
      </c>
      <c r="U54" s="20">
        <f t="shared" si="4"/>
        <v>-0.41981458675093819</v>
      </c>
      <c r="V54" s="20">
        <f t="shared" si="4"/>
        <v>-1.0835127287433295</v>
      </c>
    </row>
    <row r="55" spans="1:22" x14ac:dyDescent="0.3">
      <c r="A55" s="58">
        <v>109</v>
      </c>
      <c r="B55" s="58" t="s">
        <v>6</v>
      </c>
      <c r="C55" s="67">
        <v>6</v>
      </c>
      <c r="D55" s="9">
        <v>17</v>
      </c>
      <c r="E55" s="21" t="s">
        <v>9</v>
      </c>
      <c r="F55" s="1" t="s">
        <v>149</v>
      </c>
      <c r="G55" s="77" t="s">
        <v>34</v>
      </c>
      <c r="H55" s="20">
        <v>5.9124221959595964</v>
      </c>
      <c r="I55" s="20">
        <v>7.8729864546536721</v>
      </c>
      <c r="J55" s="20">
        <v>13.785408650613268</v>
      </c>
      <c r="K55" s="105">
        <v>1.4044264995445528</v>
      </c>
      <c r="L55" s="86">
        <v>0.82211748550041441</v>
      </c>
      <c r="M55" s="80">
        <v>6.2479621655984303</v>
      </c>
      <c r="N55" s="80">
        <v>11.135980339859596</v>
      </c>
      <c r="O55" s="80">
        <v>17.383942505458027</v>
      </c>
      <c r="P55" s="20">
        <f t="shared" si="0"/>
        <v>0.82429194800487593</v>
      </c>
      <c r="Q55" s="20">
        <f t="shared" si="1"/>
        <v>3.1476558878508514</v>
      </c>
      <c r="R55" s="20">
        <f t="shared" si="2"/>
        <v>-0.24676904440530389</v>
      </c>
      <c r="S55" s="20">
        <f t="shared" si="3"/>
        <v>3.0162248408006196</v>
      </c>
      <c r="T55" s="20">
        <f t="shared" si="4"/>
        <v>0.33553996963883392</v>
      </c>
      <c r="U55" s="20">
        <f t="shared" si="4"/>
        <v>3.2629938852059244</v>
      </c>
      <c r="V55" s="20">
        <f t="shared" si="4"/>
        <v>3.5985338548447583</v>
      </c>
    </row>
    <row r="56" spans="1:22" x14ac:dyDescent="0.3">
      <c r="A56" s="58">
        <v>111</v>
      </c>
      <c r="B56" s="58" t="s">
        <v>7</v>
      </c>
      <c r="C56" s="67">
        <v>1</v>
      </c>
      <c r="D56" s="9">
        <v>19</v>
      </c>
      <c r="E56" s="21" t="s">
        <v>9</v>
      </c>
      <c r="F56" s="1" t="s">
        <v>145</v>
      </c>
      <c r="G56" s="77" t="s">
        <v>78</v>
      </c>
      <c r="H56" s="20">
        <v>5.0925499356851969</v>
      </c>
      <c r="I56" s="20">
        <v>7.1035024359928265</v>
      </c>
      <c r="J56" s="20">
        <v>12.196052371678023</v>
      </c>
      <c r="K56" s="105">
        <v>1.3349337278192837</v>
      </c>
      <c r="L56" s="86">
        <v>0.58576331142716542</v>
      </c>
      <c r="M56" s="80">
        <v>5.8769028996202941</v>
      </c>
      <c r="N56" s="80">
        <v>8.0553174339618074</v>
      </c>
      <c r="O56" s="80">
        <v>13.932220333582102</v>
      </c>
      <c r="P56" s="20">
        <f t="shared" si="0"/>
        <v>1.0263552765278112</v>
      </c>
      <c r="Q56" s="20">
        <f t="shared" si="1"/>
        <v>1.7393607075343702</v>
      </c>
      <c r="R56" s="20">
        <f t="shared" si="2"/>
        <v>3.5182547542978782E-2</v>
      </c>
      <c r="S56" s="20">
        <f t="shared" si="3"/>
        <v>0.98699754551195973</v>
      </c>
      <c r="T56" s="20">
        <f t="shared" si="4"/>
        <v>0.78435296393509724</v>
      </c>
      <c r="U56" s="20">
        <f t="shared" si="4"/>
        <v>0.95181499796898095</v>
      </c>
      <c r="V56" s="20">
        <f t="shared" si="4"/>
        <v>1.7361679619040782</v>
      </c>
    </row>
    <row r="57" spans="1:22" x14ac:dyDescent="0.3">
      <c r="A57" s="58">
        <v>115</v>
      </c>
      <c r="B57" s="58" t="s">
        <v>7</v>
      </c>
      <c r="C57" s="67">
        <v>4</v>
      </c>
      <c r="D57" s="9">
        <v>23</v>
      </c>
      <c r="E57" s="21" t="s">
        <v>9</v>
      </c>
      <c r="F57" s="1" t="s">
        <v>145</v>
      </c>
      <c r="G57" s="77" t="s">
        <v>36</v>
      </c>
      <c r="H57" s="20">
        <v>5.2441255022578055</v>
      </c>
      <c r="I57" s="20">
        <v>7.0463155442782064</v>
      </c>
      <c r="J57" s="20">
        <v>12.290441046536012</v>
      </c>
      <c r="K57" s="105">
        <v>1.6767933306613334</v>
      </c>
      <c r="L57" s="86">
        <v>0.63013702057996446</v>
      </c>
      <c r="M57" s="80">
        <v>6.2905615077737602</v>
      </c>
      <c r="N57" s="80">
        <v>7.2416973044994579</v>
      </c>
      <c r="O57" s="80">
        <v>13.532258812273218</v>
      </c>
      <c r="P57" s="20">
        <f t="shared" si="0"/>
        <v>0.99986861555244411</v>
      </c>
      <c r="Q57" s="20">
        <f t="shared" si="1"/>
        <v>1.1163896898247232</v>
      </c>
      <c r="R57" s="20">
        <f t="shared" si="2"/>
        <v>-2.2030456541344279E-4</v>
      </c>
      <c r="S57" s="20">
        <f t="shared" si="3"/>
        <v>0.1951614556558372</v>
      </c>
      <c r="T57" s="20">
        <f t="shared" si="4"/>
        <v>1.0464360055159547</v>
      </c>
      <c r="U57" s="20">
        <f t="shared" si="4"/>
        <v>0.19538176022125153</v>
      </c>
      <c r="V57" s="20">
        <f t="shared" si="4"/>
        <v>1.2418177657372063</v>
      </c>
    </row>
    <row r="58" spans="1:22" x14ac:dyDescent="0.3">
      <c r="A58" s="58">
        <v>117</v>
      </c>
      <c r="B58" s="58" t="s">
        <v>7</v>
      </c>
      <c r="C58" s="67">
        <v>5</v>
      </c>
      <c r="D58" s="9">
        <v>25</v>
      </c>
      <c r="E58" s="21" t="s">
        <v>9</v>
      </c>
      <c r="F58" s="1" t="s">
        <v>145</v>
      </c>
      <c r="G58" s="77" t="s">
        <v>33</v>
      </c>
      <c r="H58" s="20">
        <v>5.0318002386630694</v>
      </c>
      <c r="I58" s="20">
        <v>5.4423240931994199</v>
      </c>
      <c r="J58" s="20">
        <v>10.474124331862489</v>
      </c>
      <c r="K58" s="105">
        <v>1.6655848190927416</v>
      </c>
      <c r="L58" s="86">
        <v>0.87181072731334197</v>
      </c>
      <c r="M58" s="80">
        <v>7.3316993514091839</v>
      </c>
      <c r="N58" s="80">
        <v>10.17165284832538</v>
      </c>
      <c r="O58" s="80">
        <v>17.503352199734564</v>
      </c>
      <c r="P58" s="20">
        <f t="shared" si="0"/>
        <v>1.9042619767554763</v>
      </c>
      <c r="Q58" s="20">
        <f t="shared" si="1"/>
        <v>4.7437023348286642</v>
      </c>
      <c r="R58" s="20">
        <f t="shared" si="2"/>
        <v>1.5061250209667145</v>
      </c>
      <c r="S58" s="20">
        <f t="shared" si="3"/>
        <v>6.235453776092676</v>
      </c>
      <c r="T58" s="20">
        <f t="shared" si="4"/>
        <v>2.2998991127461146</v>
      </c>
      <c r="U58" s="20">
        <f t="shared" si="4"/>
        <v>4.7293287551259597</v>
      </c>
      <c r="V58" s="20">
        <f t="shared" si="4"/>
        <v>7.0292278678720752</v>
      </c>
    </row>
    <row r="59" spans="1:22" x14ac:dyDescent="0.3">
      <c r="A59" s="58">
        <v>119</v>
      </c>
      <c r="B59" s="58" t="s">
        <v>7</v>
      </c>
      <c r="C59" s="67">
        <v>7</v>
      </c>
      <c r="D59" s="9">
        <v>27</v>
      </c>
      <c r="E59" s="21" t="s">
        <v>9</v>
      </c>
      <c r="F59" s="1" t="s">
        <v>145</v>
      </c>
      <c r="G59" s="77" t="s">
        <v>34</v>
      </c>
      <c r="H59" s="20">
        <v>6.1731029529089199</v>
      </c>
      <c r="I59" s="20">
        <v>8.3114164375844553</v>
      </c>
      <c r="J59" s="20">
        <v>14.484519390493375</v>
      </c>
      <c r="K59" s="105">
        <v>1.2732869141920287</v>
      </c>
      <c r="L59" s="86">
        <v>0.79739616773622057</v>
      </c>
      <c r="M59" s="80">
        <v>7.1745544323746859</v>
      </c>
      <c r="N59" s="80">
        <v>9.4292396965025116</v>
      </c>
      <c r="O59" s="80">
        <v>16.603794128877198</v>
      </c>
      <c r="P59" s="20">
        <f t="shared" si="0"/>
        <v>1.4127590782187966</v>
      </c>
      <c r="Q59" s="20">
        <f t="shared" si="1"/>
        <v>2.2906627513491982</v>
      </c>
      <c r="R59" s="20">
        <f t="shared" si="2"/>
        <v>0.52556073300995809</v>
      </c>
      <c r="S59" s="20">
        <f t="shared" si="3"/>
        <v>1.6433839919280135</v>
      </c>
      <c r="T59" s="20">
        <f t="shared" si="4"/>
        <v>1.0014514794657661</v>
      </c>
      <c r="U59" s="20">
        <f t="shared" si="4"/>
        <v>1.1178232589180563</v>
      </c>
      <c r="V59" s="20">
        <f t="shared" si="4"/>
        <v>2.1192747383838224</v>
      </c>
    </row>
    <row r="60" spans="1:22" x14ac:dyDescent="0.3">
      <c r="A60" s="58">
        <v>121</v>
      </c>
      <c r="B60" s="58" t="s">
        <v>7</v>
      </c>
      <c r="C60" s="67">
        <v>8</v>
      </c>
      <c r="D60" s="9">
        <v>29</v>
      </c>
      <c r="E60" s="21" t="s">
        <v>9</v>
      </c>
      <c r="F60" s="1" t="s">
        <v>145</v>
      </c>
      <c r="G60" s="77" t="s">
        <v>33</v>
      </c>
      <c r="H60" s="20">
        <v>6.8375110550757432</v>
      </c>
      <c r="I60" s="20">
        <v>9.179623254617745</v>
      </c>
      <c r="J60" s="15">
        <v>16.017134309693489</v>
      </c>
      <c r="K60" s="105">
        <v>1.6655848190927416</v>
      </c>
      <c r="L60" s="86">
        <v>0.55402317169602167</v>
      </c>
      <c r="M60" s="80">
        <v>4.1010203909822733</v>
      </c>
      <c r="N60" s="80">
        <v>7.2587297101476773</v>
      </c>
      <c r="O60" s="80">
        <v>11.359750101129951</v>
      </c>
      <c r="P60" s="20">
        <f t="shared" si="0"/>
        <v>-1.3103310425140984</v>
      </c>
      <c r="Q60" s="20">
        <f t="shared" si="1"/>
        <v>-2.4636157761708302</v>
      </c>
      <c r="R60" s="20">
        <f t="shared" si="2"/>
        <v>-3.8480523114901901</v>
      </c>
      <c r="S60" s="20">
        <f t="shared" si="3"/>
        <v>-5.7689458559602613</v>
      </c>
      <c r="T60" s="20">
        <f t="shared" si="4"/>
        <v>-2.7364906640934699</v>
      </c>
      <c r="U60" s="20">
        <f t="shared" si="4"/>
        <v>-1.9208935444700677</v>
      </c>
      <c r="V60" s="20">
        <f t="shared" si="4"/>
        <v>-4.6573842085635384</v>
      </c>
    </row>
    <row r="61" spans="1:22" x14ac:dyDescent="0.3">
      <c r="A61" s="58">
        <v>123</v>
      </c>
      <c r="B61" s="58" t="s">
        <v>5</v>
      </c>
      <c r="C61" s="67">
        <v>1</v>
      </c>
      <c r="D61" s="9">
        <v>5</v>
      </c>
      <c r="E61" s="21" t="s">
        <v>10</v>
      </c>
      <c r="F61" s="1" t="s">
        <v>147</v>
      </c>
      <c r="G61" s="77" t="s">
        <v>36</v>
      </c>
      <c r="H61" s="20">
        <v>6.2779442087262147</v>
      </c>
      <c r="I61" s="20">
        <v>18.891117198964036</v>
      </c>
      <c r="J61" s="20">
        <v>25.169061407690251</v>
      </c>
      <c r="K61" s="105">
        <v>1.7552529116414759</v>
      </c>
      <c r="L61" s="86">
        <v>0.97542626005836441</v>
      </c>
      <c r="M61" s="80">
        <v>6.5896653231849598</v>
      </c>
      <c r="N61" s="80">
        <v>23.477804629641597</v>
      </c>
      <c r="O61" s="80">
        <v>30.067469952826556</v>
      </c>
      <c r="P61" s="20">
        <f t="shared" si="0"/>
        <v>0.73331163046662939</v>
      </c>
      <c r="Q61" s="20">
        <f t="shared" si="1"/>
        <v>3.3464321672604904</v>
      </c>
      <c r="R61" s="20">
        <f t="shared" si="2"/>
        <v>-0.46810553712436587</v>
      </c>
      <c r="S61" s="20">
        <f t="shared" si="3"/>
        <v>4.1185818935531913</v>
      </c>
      <c r="T61" s="20">
        <f t="shared" si="4"/>
        <v>0.31172111445874506</v>
      </c>
      <c r="U61" s="20">
        <f t="shared" si="4"/>
        <v>4.5866874306775607</v>
      </c>
      <c r="V61" s="20">
        <f t="shared" si="4"/>
        <v>4.8984085451363057</v>
      </c>
    </row>
    <row r="62" spans="1:22" x14ac:dyDescent="0.3">
      <c r="A62" s="58">
        <v>125</v>
      </c>
      <c r="B62" s="58" t="s">
        <v>5</v>
      </c>
      <c r="C62" s="67">
        <v>3</v>
      </c>
      <c r="D62" s="9">
        <v>7</v>
      </c>
      <c r="E62" s="21" t="s">
        <v>10</v>
      </c>
      <c r="F62" s="1" t="s">
        <v>149</v>
      </c>
      <c r="G62" s="77" t="s">
        <v>78</v>
      </c>
      <c r="H62" s="20">
        <v>5.1074920758560092</v>
      </c>
      <c r="I62" s="20">
        <v>8.0232193632203774</v>
      </c>
      <c r="J62" s="20">
        <v>13.130711439076386</v>
      </c>
      <c r="K62" s="105">
        <v>1.6016963031517684</v>
      </c>
      <c r="L62" s="86">
        <v>0.86377556788854692</v>
      </c>
      <c r="M62" s="80">
        <v>6.3484845458730836</v>
      </c>
      <c r="N62" s="80">
        <v>10.46955194887898</v>
      </c>
      <c r="O62" s="80">
        <v>16.818036494752064</v>
      </c>
      <c r="P62" s="20">
        <f t="shared" si="0"/>
        <v>1.3140868426579519</v>
      </c>
      <c r="Q62" s="20">
        <f t="shared" si="1"/>
        <v>2.8414254403963541</v>
      </c>
      <c r="R62" s="20">
        <f t="shared" si="2"/>
        <v>0.50307173475385358</v>
      </c>
      <c r="S62" s="20">
        <f t="shared" si="3"/>
        <v>2.9494043204124569</v>
      </c>
      <c r="T62" s="20">
        <f t="shared" si="4"/>
        <v>1.2409924700170745</v>
      </c>
      <c r="U62" s="20">
        <f t="shared" si="4"/>
        <v>2.4463325856586025</v>
      </c>
      <c r="V62" s="20">
        <f t="shared" si="4"/>
        <v>3.6873250556756787</v>
      </c>
    </row>
    <row r="63" spans="1:22" x14ac:dyDescent="0.3">
      <c r="A63" s="58">
        <v>127</v>
      </c>
      <c r="B63" s="58" t="s">
        <v>5</v>
      </c>
      <c r="C63" s="67">
        <v>5</v>
      </c>
      <c r="D63" s="9">
        <v>9</v>
      </c>
      <c r="E63" s="21" t="s">
        <v>10</v>
      </c>
      <c r="F63" s="1" t="s">
        <v>148</v>
      </c>
      <c r="G63" s="77" t="s">
        <v>34</v>
      </c>
      <c r="H63" s="20">
        <v>7.0104863411928768</v>
      </c>
      <c r="I63" s="20">
        <v>9.5779854162295415</v>
      </c>
      <c r="J63" s="20">
        <v>16.588471757422418</v>
      </c>
      <c r="K63" s="105">
        <v>1.2284528679176614</v>
      </c>
      <c r="L63" s="86">
        <v>0.91311001591941554</v>
      </c>
      <c r="M63" s="80">
        <v>8.40998310228413</v>
      </c>
      <c r="N63" s="80">
        <v>12.934959458363643</v>
      </c>
      <c r="O63" s="80">
        <v>21.344942560647773</v>
      </c>
      <c r="P63" s="20">
        <f t="shared" si="0"/>
        <v>1.8825360234867996</v>
      </c>
      <c r="Q63" s="20">
        <f t="shared" si="1"/>
        <v>4.6152204673144865</v>
      </c>
      <c r="R63" s="20">
        <f t="shared" si="2"/>
        <v>1.0841539090930068</v>
      </c>
      <c r="S63" s="20">
        <f t="shared" si="3"/>
        <v>4.4411279512271093</v>
      </c>
      <c r="T63" s="20">
        <f t="shared" si="4"/>
        <v>1.3994967610912532</v>
      </c>
      <c r="U63" s="20">
        <f t="shared" si="4"/>
        <v>3.3569740421341017</v>
      </c>
      <c r="V63" s="20">
        <f t="shared" si="4"/>
        <v>4.7564708032253549</v>
      </c>
    </row>
    <row r="64" spans="1:22" x14ac:dyDescent="0.3">
      <c r="A64" s="58">
        <v>129</v>
      </c>
      <c r="B64" s="58" t="s">
        <v>5</v>
      </c>
      <c r="C64" s="67">
        <v>6</v>
      </c>
      <c r="D64" s="9">
        <v>11</v>
      </c>
      <c r="E64" s="21" t="s">
        <v>10</v>
      </c>
      <c r="F64" s="1" t="s">
        <v>149</v>
      </c>
      <c r="G64" s="77" t="s">
        <v>28</v>
      </c>
      <c r="H64" s="20">
        <v>6.5567313149867834</v>
      </c>
      <c r="I64" s="20">
        <v>9.2966705910006837</v>
      </c>
      <c r="J64" s="20">
        <v>15.853401905987468</v>
      </c>
      <c r="K64" s="105">
        <v>1.5848835357988809</v>
      </c>
      <c r="L64" s="86">
        <v>0.81927469236945705</v>
      </c>
      <c r="M64" s="80">
        <v>7.50991977417464</v>
      </c>
      <c r="N64" s="80">
        <v>8.7916024659416401</v>
      </c>
      <c r="O64" s="80">
        <v>16.301522240116281</v>
      </c>
      <c r="P64" s="20">
        <f t="shared" si="0"/>
        <v>1.1183554573704879</v>
      </c>
      <c r="Q64" s="20">
        <f t="shared" si="1"/>
        <v>0.79967707271274235</v>
      </c>
      <c r="R64" s="20">
        <f t="shared" si="2"/>
        <v>0.18757961575843218</v>
      </c>
      <c r="S64" s="20">
        <f t="shared" si="3"/>
        <v>-0.31748850930060968</v>
      </c>
      <c r="T64" s="20">
        <f t="shared" si="4"/>
        <v>0.95318845918785655</v>
      </c>
      <c r="U64" s="20">
        <f t="shared" si="4"/>
        <v>-0.50506812505904364</v>
      </c>
      <c r="V64" s="20">
        <f t="shared" si="4"/>
        <v>0.44812033412881291</v>
      </c>
    </row>
    <row r="65" spans="1:22" x14ac:dyDescent="0.3">
      <c r="A65" s="58">
        <v>131</v>
      </c>
      <c r="B65" s="58" t="s">
        <v>6</v>
      </c>
      <c r="C65" s="67">
        <v>2</v>
      </c>
      <c r="D65" s="9">
        <v>13</v>
      </c>
      <c r="E65" s="21" t="s">
        <v>10</v>
      </c>
      <c r="F65" s="1" t="s">
        <v>149</v>
      </c>
      <c r="G65" s="77" t="s">
        <v>37</v>
      </c>
      <c r="H65" s="20">
        <v>6.3086588649346336</v>
      </c>
      <c r="I65" s="20">
        <v>10.130843132541633</v>
      </c>
      <c r="J65" s="20">
        <v>16.439501997476267</v>
      </c>
      <c r="K65" s="105">
        <v>1.4240413947895885</v>
      </c>
      <c r="L65" s="86">
        <v>0.7555720149934384</v>
      </c>
      <c r="M65" s="80">
        <v>6.3938167782487376</v>
      </c>
      <c r="N65" s="80">
        <v>12.101399403094906</v>
      </c>
      <c r="O65" s="80">
        <v>18.495216181343643</v>
      </c>
      <c r="P65" s="20">
        <f t="shared" si="0"/>
        <v>0.59038306848640865</v>
      </c>
      <c r="Q65" s="20">
        <f t="shared" si="1"/>
        <v>1.9741604486688402</v>
      </c>
      <c r="R65" s="20">
        <f t="shared" si="2"/>
        <v>-0.58331146648204601</v>
      </c>
      <c r="S65" s="20">
        <f t="shared" si="3"/>
        <v>1.38724480407123</v>
      </c>
      <c r="T65" s="20">
        <f t="shared" si="4"/>
        <v>8.515791331410405E-2</v>
      </c>
      <c r="U65" s="20">
        <f t="shared" si="4"/>
        <v>1.9705562705532724</v>
      </c>
      <c r="V65" s="20">
        <f t="shared" si="4"/>
        <v>2.0557141838673765</v>
      </c>
    </row>
    <row r="66" spans="1:22" x14ac:dyDescent="0.3">
      <c r="A66" s="58">
        <v>133</v>
      </c>
      <c r="B66" s="58" t="s">
        <v>6</v>
      </c>
      <c r="C66" s="67">
        <v>3</v>
      </c>
      <c r="D66" s="9">
        <v>15</v>
      </c>
      <c r="E66" s="21" t="s">
        <v>10</v>
      </c>
      <c r="F66" s="1" t="s">
        <v>149</v>
      </c>
      <c r="G66" s="77" t="s">
        <v>78</v>
      </c>
      <c r="H66" s="20">
        <v>6.8779126117856793</v>
      </c>
      <c r="I66" s="20">
        <v>12.129067739494403</v>
      </c>
      <c r="J66" s="20">
        <v>19.006980351280081</v>
      </c>
      <c r="K66" s="105">
        <v>1.5663894917107042</v>
      </c>
      <c r="L66" s="86">
        <v>0.75598730695192706</v>
      </c>
      <c r="M66" s="80">
        <v>8.208498565151217</v>
      </c>
      <c r="N66" s="80">
        <v>13.280670646706721</v>
      </c>
      <c r="O66" s="80">
        <v>21.489169211857938</v>
      </c>
      <c r="P66" s="20">
        <f t="shared" si="0"/>
        <v>1.3320909463192654</v>
      </c>
      <c r="Q66" s="20">
        <f t="shared" si="1"/>
        <v>2.0672867027429227</v>
      </c>
      <c r="R66" s="20">
        <f t="shared" si="2"/>
        <v>0.52018376860676074</v>
      </c>
      <c r="S66" s="20">
        <f t="shared" si="3"/>
        <v>1.671786675819078</v>
      </c>
      <c r="T66" s="20">
        <f t="shared" si="4"/>
        <v>1.3305859533655378</v>
      </c>
      <c r="U66" s="20">
        <f t="shared" si="4"/>
        <v>1.1516029072123182</v>
      </c>
      <c r="V66" s="20">
        <f t="shared" si="4"/>
        <v>2.4821888605778568</v>
      </c>
    </row>
    <row r="67" spans="1:22" x14ac:dyDescent="0.3">
      <c r="A67" s="58">
        <v>135</v>
      </c>
      <c r="B67" s="58" t="s">
        <v>6</v>
      </c>
      <c r="C67" s="67">
        <v>5</v>
      </c>
      <c r="D67" s="9">
        <v>17</v>
      </c>
      <c r="E67" s="21" t="s">
        <v>10</v>
      </c>
      <c r="F67" s="1" t="s">
        <v>146</v>
      </c>
      <c r="G67" s="77" t="s">
        <v>28</v>
      </c>
      <c r="H67" s="20">
        <v>6.4771434908985848</v>
      </c>
      <c r="I67" s="20">
        <v>10.041634248254372</v>
      </c>
      <c r="J67" s="20">
        <v>16.518777739152956</v>
      </c>
      <c r="K67" s="105">
        <v>1.6846392887593478</v>
      </c>
      <c r="L67" s="86">
        <v>0.71493745391283336</v>
      </c>
      <c r="M67" s="80">
        <v>7.7989838050363973</v>
      </c>
      <c r="N67" s="80">
        <v>10.260920451044303</v>
      </c>
      <c r="O67" s="80">
        <v>18.059904256080699</v>
      </c>
      <c r="P67" s="20">
        <f t="shared" ref="P67:P130" si="5">((L67+(M67-H67))/K67)</f>
        <v>1.2090290079549495</v>
      </c>
      <c r="Q67" s="20">
        <f t="shared" ref="Q67:Q130" si="6">((L67+(O67-J67))/K67)</f>
        <v>1.3391970529798429</v>
      </c>
      <c r="R67" s="20">
        <f t="shared" ref="R67:R130" si="7">M67-(H67+K67-L67)</f>
        <v>0.35213847929129738</v>
      </c>
      <c r="S67" s="20">
        <f t="shared" ref="S67:S130" si="8">O67-(J67+K67-L67)</f>
        <v>0.57142468208122921</v>
      </c>
      <c r="T67" s="20">
        <f t="shared" ref="T67:V130" si="9">M67-H67</f>
        <v>1.3218403141378126</v>
      </c>
      <c r="U67" s="20">
        <f t="shared" si="9"/>
        <v>0.21928620278993094</v>
      </c>
      <c r="V67" s="20">
        <f t="shared" si="9"/>
        <v>1.5411265169277435</v>
      </c>
    </row>
    <row r="68" spans="1:22" x14ac:dyDescent="0.3">
      <c r="A68" s="58">
        <v>137</v>
      </c>
      <c r="B68" s="58" t="s">
        <v>6</v>
      </c>
      <c r="C68" s="67">
        <v>6</v>
      </c>
      <c r="D68" s="9">
        <v>19</v>
      </c>
      <c r="E68" s="21" t="s">
        <v>10</v>
      </c>
      <c r="F68" s="1" t="s">
        <v>145</v>
      </c>
      <c r="G68" s="77" t="s">
        <v>34</v>
      </c>
      <c r="H68" s="20">
        <v>6.1639338710818423</v>
      </c>
      <c r="I68" s="20">
        <v>9.2731106125766871</v>
      </c>
      <c r="J68" s="20">
        <v>15.437044483658529</v>
      </c>
      <c r="K68" s="105">
        <v>1.4044264995445528</v>
      </c>
      <c r="L68" s="86">
        <v>0.78115738015955227</v>
      </c>
      <c r="M68" s="80">
        <v>7.078558529407494</v>
      </c>
      <c r="N68" s="80">
        <v>12.241355584805984</v>
      </c>
      <c r="O68" s="80">
        <v>19.319914114213478</v>
      </c>
      <c r="P68" s="20">
        <f t="shared" si="5"/>
        <v>1.2074551705163181</v>
      </c>
      <c r="Q68" s="20">
        <f t="shared" si="6"/>
        <v>3.3209477407518433</v>
      </c>
      <c r="R68" s="20">
        <f t="shared" si="7"/>
        <v>0.29135553894065058</v>
      </c>
      <c r="S68" s="20">
        <f t="shared" si="8"/>
        <v>3.2596005111699498</v>
      </c>
      <c r="T68" s="20">
        <f t="shared" si="9"/>
        <v>0.91462465832565165</v>
      </c>
      <c r="U68" s="20">
        <f t="shared" si="9"/>
        <v>2.9682449722292965</v>
      </c>
      <c r="V68" s="20">
        <f t="shared" si="9"/>
        <v>3.8828696305549499</v>
      </c>
    </row>
    <row r="69" spans="1:22" x14ac:dyDescent="0.3">
      <c r="A69" s="58">
        <v>139</v>
      </c>
      <c r="B69" s="58" t="s">
        <v>7</v>
      </c>
      <c r="C69" s="67">
        <v>2</v>
      </c>
      <c r="D69" s="9">
        <v>21</v>
      </c>
      <c r="E69" s="21" t="s">
        <v>10</v>
      </c>
      <c r="F69" s="1" t="s">
        <v>145</v>
      </c>
      <c r="G69" s="77" t="s">
        <v>37</v>
      </c>
      <c r="H69" s="20">
        <v>4.8373013565382692</v>
      </c>
      <c r="I69" s="20">
        <v>6.1658251306898393</v>
      </c>
      <c r="J69" s="20">
        <v>11.003126487228108</v>
      </c>
      <c r="K69" s="105">
        <v>1.2732869141920287</v>
      </c>
      <c r="L69" s="86">
        <v>0.67768863687211189</v>
      </c>
      <c r="M69" s="80">
        <v>5.4831033593014187</v>
      </c>
      <c r="N69" s="80">
        <v>7.1388459986222585</v>
      </c>
      <c r="O69" s="80">
        <v>12.621949357923677</v>
      </c>
      <c r="P69" s="20">
        <f t="shared" si="5"/>
        <v>1.0394284468674444</v>
      </c>
      <c r="Q69" s="20">
        <f t="shared" si="6"/>
        <v>1.8036088190107136</v>
      </c>
      <c r="R69" s="20">
        <f t="shared" si="7"/>
        <v>5.020372544323326E-2</v>
      </c>
      <c r="S69" s="20">
        <f t="shared" si="8"/>
        <v>1.0232245933756516</v>
      </c>
      <c r="T69" s="20">
        <f t="shared" si="9"/>
        <v>0.64580200276314947</v>
      </c>
      <c r="U69" s="20">
        <f t="shared" si="9"/>
        <v>0.97302086793241926</v>
      </c>
      <c r="V69" s="20">
        <f t="shared" si="9"/>
        <v>1.6188228706955687</v>
      </c>
    </row>
    <row r="70" spans="1:22" x14ac:dyDescent="0.3">
      <c r="A70" s="58">
        <v>141</v>
      </c>
      <c r="B70" s="58" t="s">
        <v>7</v>
      </c>
      <c r="C70" s="67">
        <v>3</v>
      </c>
      <c r="D70" s="9">
        <v>23</v>
      </c>
      <c r="E70" s="21" t="s">
        <v>10</v>
      </c>
      <c r="F70" s="1" t="s">
        <v>145</v>
      </c>
      <c r="G70" s="77" t="s">
        <v>28</v>
      </c>
      <c r="H70" s="20">
        <v>5.0167765956316988</v>
      </c>
      <c r="I70" s="20">
        <v>6.0275173371746504</v>
      </c>
      <c r="J70" s="20">
        <v>11.044293932806349</v>
      </c>
      <c r="K70" s="105">
        <v>1.6655848190927416</v>
      </c>
      <c r="L70" s="86">
        <v>0.6782138835647189</v>
      </c>
      <c r="M70" s="80">
        <v>5.3092023411199794</v>
      </c>
      <c r="N70" s="80">
        <v>6.8607050235194897</v>
      </c>
      <c r="O70" s="80">
        <v>12.169907364639469</v>
      </c>
      <c r="P70" s="20">
        <f t="shared" si="5"/>
        <v>0.58276205325989661</v>
      </c>
      <c r="Q70" s="20">
        <f t="shared" si="6"/>
        <v>1.082999373385499</v>
      </c>
      <c r="R70" s="20">
        <f t="shared" si="7"/>
        <v>-0.69494519003974187</v>
      </c>
      <c r="S70" s="20">
        <f t="shared" si="8"/>
        <v>0.13824249630509833</v>
      </c>
      <c r="T70" s="20">
        <f t="shared" si="9"/>
        <v>0.2924257454882806</v>
      </c>
      <c r="U70" s="20">
        <f t="shared" si="9"/>
        <v>0.83318768634483931</v>
      </c>
      <c r="V70" s="20">
        <f t="shared" si="9"/>
        <v>1.1256134318331199</v>
      </c>
    </row>
    <row r="71" spans="1:22" x14ac:dyDescent="0.3">
      <c r="A71" s="58">
        <v>143</v>
      </c>
      <c r="B71" s="58" t="s">
        <v>7</v>
      </c>
      <c r="C71" s="67">
        <v>5</v>
      </c>
      <c r="D71" s="9">
        <v>25</v>
      </c>
      <c r="E71" s="21" t="s">
        <v>10</v>
      </c>
      <c r="F71" s="1" t="s">
        <v>145</v>
      </c>
      <c r="G71" s="77" t="s">
        <v>33</v>
      </c>
      <c r="H71" s="20">
        <v>4.9561887040670802</v>
      </c>
      <c r="I71" s="20">
        <v>6.8746539629139045</v>
      </c>
      <c r="J71" s="20">
        <v>11.830842666980985</v>
      </c>
      <c r="K71" s="105">
        <v>1.6655848190927416</v>
      </c>
      <c r="L71" s="86">
        <v>0.74319459342519678</v>
      </c>
      <c r="M71" s="80">
        <v>6.6117054068597865</v>
      </c>
      <c r="N71" s="80">
        <v>8.6973236054781111</v>
      </c>
      <c r="O71" s="80">
        <v>15.309029012337898</v>
      </c>
      <c r="P71" s="20">
        <f t="shared" si="5"/>
        <v>1.4401615989298593</v>
      </c>
      <c r="Q71" s="20">
        <f t="shared" si="6"/>
        <v>2.5344737118110463</v>
      </c>
      <c r="R71" s="20">
        <f t="shared" si="7"/>
        <v>0.7331264771251611</v>
      </c>
      <c r="S71" s="20">
        <f t="shared" si="8"/>
        <v>2.5557961196893686</v>
      </c>
      <c r="T71" s="20">
        <f t="shared" si="9"/>
        <v>1.6555167027927062</v>
      </c>
      <c r="U71" s="20">
        <f t="shared" si="9"/>
        <v>1.8226696425642066</v>
      </c>
      <c r="V71" s="20">
        <f t="shared" si="9"/>
        <v>3.4781863453569137</v>
      </c>
    </row>
    <row r="72" spans="1:22" x14ac:dyDescent="0.3">
      <c r="A72" s="58">
        <v>145</v>
      </c>
      <c r="B72" s="58" t="s">
        <v>7</v>
      </c>
      <c r="C72" s="67">
        <v>6</v>
      </c>
      <c r="D72" s="9">
        <v>27</v>
      </c>
      <c r="E72" s="21" t="s">
        <v>10</v>
      </c>
      <c r="F72" s="1" t="s">
        <v>145</v>
      </c>
      <c r="G72" s="77" t="s">
        <v>34</v>
      </c>
      <c r="H72" s="20">
        <v>4.5446126519493921</v>
      </c>
      <c r="I72" s="20">
        <v>6.028385410887533</v>
      </c>
      <c r="J72" s="20">
        <v>10.572998062836925</v>
      </c>
      <c r="K72" s="105">
        <v>1.2732869141920287</v>
      </c>
      <c r="L72" s="86">
        <v>0.59946935685695535</v>
      </c>
      <c r="M72" s="80">
        <v>6.1048632831074832</v>
      </c>
      <c r="N72" s="80">
        <v>7.691577312061157</v>
      </c>
      <c r="O72" s="80">
        <v>13.79644059516864</v>
      </c>
      <c r="P72" s="20">
        <f t="shared" si="5"/>
        <v>1.6961770076664213</v>
      </c>
      <c r="Q72" s="20">
        <f t="shared" si="6"/>
        <v>3.0023962757950127</v>
      </c>
      <c r="R72" s="20">
        <f t="shared" si="7"/>
        <v>0.88643307382301817</v>
      </c>
      <c r="S72" s="20">
        <f t="shared" si="8"/>
        <v>2.5496249749966413</v>
      </c>
      <c r="T72" s="20">
        <f t="shared" si="9"/>
        <v>1.560250631158091</v>
      </c>
      <c r="U72" s="20">
        <f t="shared" si="9"/>
        <v>1.663191901173624</v>
      </c>
      <c r="V72" s="20">
        <f t="shared" si="9"/>
        <v>3.2234425323317151</v>
      </c>
    </row>
    <row r="73" spans="1:22" x14ac:dyDescent="0.3">
      <c r="A73" s="58">
        <v>147</v>
      </c>
      <c r="B73" s="58" t="s">
        <v>7</v>
      </c>
      <c r="C73" s="67">
        <v>7</v>
      </c>
      <c r="D73" s="9">
        <v>29</v>
      </c>
      <c r="E73" s="21" t="s">
        <v>10</v>
      </c>
      <c r="F73" s="1" t="s">
        <v>145</v>
      </c>
      <c r="G73" s="77" t="s">
        <v>34</v>
      </c>
      <c r="H73" s="20">
        <v>2.9595208427281308</v>
      </c>
      <c r="I73" s="20">
        <v>4.4963915782430206</v>
      </c>
      <c r="J73" s="20">
        <v>7.4559124209711509</v>
      </c>
      <c r="K73" s="105">
        <v>1.2732869141920287</v>
      </c>
      <c r="L73" s="86">
        <v>0.45669991037194357</v>
      </c>
      <c r="M73" s="80">
        <v>4.5709007097281882</v>
      </c>
      <c r="N73" s="80">
        <v>6.6235012215858875</v>
      </c>
      <c r="O73" s="80">
        <v>11.194401931314076</v>
      </c>
      <c r="P73" s="20">
        <f t="shared" si="5"/>
        <v>1.6242056321487546</v>
      </c>
      <c r="Q73" s="20">
        <f t="shared" si="6"/>
        <v>3.2947714878362269</v>
      </c>
      <c r="R73" s="20">
        <f t="shared" si="7"/>
        <v>0.79479286317997211</v>
      </c>
      <c r="S73" s="20">
        <f t="shared" si="8"/>
        <v>2.921902506522839</v>
      </c>
      <c r="T73" s="20">
        <f t="shared" si="9"/>
        <v>1.6113798670000574</v>
      </c>
      <c r="U73" s="20">
        <f t="shared" si="9"/>
        <v>2.1271096433428669</v>
      </c>
      <c r="V73" s="20">
        <f t="shared" si="9"/>
        <v>3.7384895103429248</v>
      </c>
    </row>
    <row r="74" spans="1:22" x14ac:dyDescent="0.3">
      <c r="A74" s="58">
        <v>149</v>
      </c>
      <c r="B74" s="58" t="s">
        <v>5</v>
      </c>
      <c r="C74" s="67">
        <v>1</v>
      </c>
      <c r="D74" s="9">
        <v>6</v>
      </c>
      <c r="E74" s="21" t="s">
        <v>11</v>
      </c>
      <c r="F74" s="1" t="s">
        <v>146</v>
      </c>
      <c r="G74" s="77" t="s">
        <v>36</v>
      </c>
      <c r="H74" s="20">
        <v>6.6403105219501892</v>
      </c>
      <c r="I74" s="20">
        <v>11.87646870431236</v>
      </c>
      <c r="J74" s="20">
        <v>18.51677922626255</v>
      </c>
      <c r="K74" s="105">
        <v>1.7552529116414759</v>
      </c>
      <c r="L74" s="86">
        <v>0.99301292479106218</v>
      </c>
      <c r="M74" s="80">
        <v>7.6437571521993322</v>
      </c>
      <c r="N74" s="80">
        <v>15.343031410601743</v>
      </c>
      <c r="O74" s="80">
        <v>22.986788562801074</v>
      </c>
      <c r="P74" s="20">
        <f t="shared" si="5"/>
        <v>1.1374198793797514</v>
      </c>
      <c r="Q74" s="20">
        <f t="shared" si="6"/>
        <v>3.1123846740813446</v>
      </c>
      <c r="R74" s="20">
        <f t="shared" si="7"/>
        <v>0.24120664339872899</v>
      </c>
      <c r="S74" s="20">
        <f t="shared" si="8"/>
        <v>3.7077693496881103</v>
      </c>
      <c r="T74" s="20">
        <f t="shared" si="9"/>
        <v>1.0034466302491429</v>
      </c>
      <c r="U74" s="20">
        <f t="shared" si="9"/>
        <v>3.4665627062893822</v>
      </c>
      <c r="V74" s="20">
        <f t="shared" si="9"/>
        <v>4.4700093365385243</v>
      </c>
    </row>
    <row r="75" spans="1:22" x14ac:dyDescent="0.3">
      <c r="A75" s="58">
        <v>151</v>
      </c>
      <c r="B75" s="58" t="s">
        <v>5</v>
      </c>
      <c r="C75" s="67">
        <v>3</v>
      </c>
      <c r="D75" s="9">
        <v>8</v>
      </c>
      <c r="E75" s="21" t="s">
        <v>11</v>
      </c>
      <c r="F75" s="1" t="s">
        <v>146</v>
      </c>
      <c r="G75" s="77" t="s">
        <v>78</v>
      </c>
      <c r="H75" s="20">
        <v>4.8032075532108243</v>
      </c>
      <c r="I75" s="20">
        <v>9.4943382234252844</v>
      </c>
      <c r="J75" s="20">
        <v>14.29754577663611</v>
      </c>
      <c r="K75" s="105">
        <v>1.6016963031517684</v>
      </c>
      <c r="L75" s="86">
        <v>0.80157655671095429</v>
      </c>
      <c r="M75" s="80">
        <v>6.2830258297500929</v>
      </c>
      <c r="N75" s="80">
        <v>8.7164400519689327</v>
      </c>
      <c r="O75" s="80">
        <v>14.999465881719026</v>
      </c>
      <c r="P75" s="20">
        <f t="shared" si="5"/>
        <v>1.4243616775296073</v>
      </c>
      <c r="Q75" s="20">
        <f t="shared" si="6"/>
        <v>0.93869022413009018</v>
      </c>
      <c r="R75" s="20">
        <f t="shared" si="7"/>
        <v>0.67969853009845504</v>
      </c>
      <c r="S75" s="20">
        <f t="shared" si="8"/>
        <v>-9.8199641357899381E-2</v>
      </c>
      <c r="T75" s="20">
        <f t="shared" si="9"/>
        <v>1.4798182765392687</v>
      </c>
      <c r="U75" s="20">
        <f t="shared" si="9"/>
        <v>-0.77789817145635176</v>
      </c>
      <c r="V75" s="20">
        <f t="shared" si="9"/>
        <v>0.70192010508291602</v>
      </c>
    </row>
    <row r="76" spans="1:22" x14ac:dyDescent="0.3">
      <c r="A76" s="58">
        <v>153</v>
      </c>
      <c r="B76" s="58" t="s">
        <v>5</v>
      </c>
      <c r="C76" s="67">
        <v>4</v>
      </c>
      <c r="D76" s="9">
        <v>10</v>
      </c>
      <c r="E76" s="21" t="s">
        <v>11</v>
      </c>
      <c r="F76" s="1" t="s">
        <v>146</v>
      </c>
      <c r="G76" s="77" t="s">
        <v>33</v>
      </c>
      <c r="H76" s="20">
        <v>6.9483344523897017</v>
      </c>
      <c r="I76" s="20">
        <v>7.9890381530621646</v>
      </c>
      <c r="J76" s="20">
        <v>14.937372605451866</v>
      </c>
      <c r="K76" s="105">
        <v>1.2906601071233459</v>
      </c>
      <c r="L76" s="86">
        <v>0.86192935139763771</v>
      </c>
      <c r="M76" s="80">
        <v>6.9021319688310756</v>
      </c>
      <c r="N76" s="80">
        <v>7.0341421760424927</v>
      </c>
      <c r="O76" s="80">
        <v>13.936274144873568</v>
      </c>
      <c r="P76" s="20">
        <f t="shared" si="5"/>
        <v>0.63202299609083223</v>
      </c>
      <c r="Q76" s="20">
        <f t="shared" si="6"/>
        <v>-0.10782785367934221</v>
      </c>
      <c r="R76" s="20">
        <f t="shared" si="7"/>
        <v>-0.47493323928433373</v>
      </c>
      <c r="S76" s="20">
        <f t="shared" si="8"/>
        <v>-1.4298292163040074</v>
      </c>
      <c r="T76" s="20">
        <f t="shared" si="9"/>
        <v>-4.6202483558626106E-2</v>
      </c>
      <c r="U76" s="20">
        <f t="shared" si="9"/>
        <v>-0.95489597701967188</v>
      </c>
      <c r="V76" s="20">
        <f t="shared" si="9"/>
        <v>-1.001098460578298</v>
      </c>
    </row>
    <row r="77" spans="1:22" x14ac:dyDescent="0.3">
      <c r="A77" s="58">
        <v>155</v>
      </c>
      <c r="B77" s="58" t="s">
        <v>5</v>
      </c>
      <c r="C77" s="67">
        <v>6</v>
      </c>
      <c r="D77" s="9">
        <v>12</v>
      </c>
      <c r="E77" s="21" t="s">
        <v>11</v>
      </c>
      <c r="F77" s="1" t="s">
        <v>149</v>
      </c>
      <c r="G77" s="77" t="s">
        <v>28</v>
      </c>
      <c r="H77" s="20">
        <v>4.9927240479290873</v>
      </c>
      <c r="I77" s="20">
        <v>6.7925430485409279</v>
      </c>
      <c r="J77" s="20">
        <v>11.785267096470015</v>
      </c>
      <c r="K77" s="105">
        <v>1.5848835357988809</v>
      </c>
      <c r="L77" s="86">
        <v>0.69191206167115626</v>
      </c>
      <c r="M77" s="80">
        <v>5.6217527706202715</v>
      </c>
      <c r="N77" s="80">
        <v>5.2055321732224469</v>
      </c>
      <c r="O77" s="80">
        <v>10.827284943842718</v>
      </c>
      <c r="P77" s="20">
        <f t="shared" si="5"/>
        <v>0.83346236775467752</v>
      </c>
      <c r="Q77" s="20">
        <f t="shared" si="6"/>
        <v>-0.16787990091778232</v>
      </c>
      <c r="R77" s="20">
        <f t="shared" si="7"/>
        <v>-0.26394275143653978</v>
      </c>
      <c r="S77" s="20">
        <f t="shared" si="8"/>
        <v>-1.8509536267550217</v>
      </c>
      <c r="T77" s="20">
        <f t="shared" si="9"/>
        <v>0.62902872269118415</v>
      </c>
      <c r="U77" s="20">
        <f t="shared" si="9"/>
        <v>-1.5870108753184811</v>
      </c>
      <c r="V77" s="20">
        <f t="shared" si="9"/>
        <v>-0.95798215262729691</v>
      </c>
    </row>
    <row r="78" spans="1:22" x14ac:dyDescent="0.3">
      <c r="A78" s="58">
        <v>157</v>
      </c>
      <c r="B78" s="58" t="s">
        <v>6</v>
      </c>
      <c r="C78" s="67">
        <v>1</v>
      </c>
      <c r="D78" s="9">
        <v>14</v>
      </c>
      <c r="E78" s="21" t="s">
        <v>11</v>
      </c>
      <c r="F78" s="1" t="s">
        <v>149</v>
      </c>
      <c r="G78" s="77" t="s">
        <v>33</v>
      </c>
      <c r="H78" s="20">
        <v>5.9883324349842422</v>
      </c>
      <c r="I78" s="20">
        <v>4.7313575439512334</v>
      </c>
      <c r="J78" s="20">
        <v>10.719689978935476</v>
      </c>
      <c r="K78" s="105">
        <v>1.6734307771907559</v>
      </c>
      <c r="L78" s="86">
        <v>0.63741805260567752</v>
      </c>
      <c r="M78" s="80">
        <v>6.4436783669676307</v>
      </c>
      <c r="N78" s="80">
        <v>8.2554427873270733</v>
      </c>
      <c r="O78" s="80">
        <v>14.699121154294705</v>
      </c>
      <c r="P78" s="20">
        <f t="shared" si="5"/>
        <v>0.65300817905567943</v>
      </c>
      <c r="Q78" s="20">
        <f t="shared" si="6"/>
        <v>2.7589125829963312</v>
      </c>
      <c r="R78" s="20">
        <f t="shared" si="7"/>
        <v>-0.58066679260168996</v>
      </c>
      <c r="S78" s="20">
        <f t="shared" si="8"/>
        <v>2.9434184507741517</v>
      </c>
      <c r="T78" s="20">
        <f t="shared" si="9"/>
        <v>0.45534593198338857</v>
      </c>
      <c r="U78" s="20">
        <f t="shared" si="9"/>
        <v>3.5240852433758398</v>
      </c>
      <c r="V78" s="20">
        <f t="shared" si="9"/>
        <v>3.9794311753592293</v>
      </c>
    </row>
    <row r="79" spans="1:22" x14ac:dyDescent="0.3">
      <c r="A79" s="58">
        <v>159</v>
      </c>
      <c r="B79" s="58" t="s">
        <v>6</v>
      </c>
      <c r="C79" s="67">
        <v>3</v>
      </c>
      <c r="D79" s="9">
        <v>16</v>
      </c>
      <c r="E79" s="21" t="s">
        <v>11</v>
      </c>
      <c r="F79" s="1" t="s">
        <v>146</v>
      </c>
      <c r="G79" s="77" t="s">
        <v>78</v>
      </c>
      <c r="H79" s="20">
        <v>4.3322124856349022</v>
      </c>
      <c r="I79" s="20">
        <v>5.7013758673915556</v>
      </c>
      <c r="J79" s="20">
        <v>10.033588353026458</v>
      </c>
      <c r="K79" s="105">
        <v>1.5663894917107042</v>
      </c>
      <c r="L79" s="86">
        <v>0.71805373886759216</v>
      </c>
      <c r="M79" s="80">
        <v>5.3166168142708594</v>
      </c>
      <c r="N79" s="80">
        <v>9.2891512792212581</v>
      </c>
      <c r="O79" s="80">
        <v>14.605768093492117</v>
      </c>
      <c r="P79" s="20">
        <f t="shared" si="5"/>
        <v>1.0868676510618316</v>
      </c>
      <c r="Q79" s="20">
        <f t="shared" si="6"/>
        <v>3.3773422940648161</v>
      </c>
      <c r="R79" s="20">
        <f t="shared" si="7"/>
        <v>0.13606857579284526</v>
      </c>
      <c r="S79" s="20">
        <f t="shared" si="8"/>
        <v>3.7238439876225478</v>
      </c>
      <c r="T79" s="20">
        <f t="shared" si="9"/>
        <v>0.98440432863595717</v>
      </c>
      <c r="U79" s="20">
        <f t="shared" si="9"/>
        <v>3.5877754118297025</v>
      </c>
      <c r="V79" s="20">
        <f t="shared" si="9"/>
        <v>4.5721797404656588</v>
      </c>
    </row>
    <row r="80" spans="1:22" x14ac:dyDescent="0.3">
      <c r="A80" s="58">
        <v>161</v>
      </c>
      <c r="B80" s="58" t="s">
        <v>6</v>
      </c>
      <c r="C80" s="67">
        <v>5</v>
      </c>
      <c r="D80" s="9">
        <v>18</v>
      </c>
      <c r="E80" s="21" t="s">
        <v>11</v>
      </c>
      <c r="F80" s="1" t="s">
        <v>149</v>
      </c>
      <c r="G80" s="77" t="s">
        <v>28</v>
      </c>
      <c r="H80" s="20">
        <v>7.3550453996835286</v>
      </c>
      <c r="I80" s="20">
        <v>10.948031420692498</v>
      </c>
      <c r="J80" s="20">
        <v>18.303076820376027</v>
      </c>
      <c r="K80" s="105">
        <v>1.6846392887593478</v>
      </c>
      <c r="L80" s="86">
        <v>0.78522765372461667</v>
      </c>
      <c r="M80" s="80">
        <v>8.0245536113852953</v>
      </c>
      <c r="N80" s="80">
        <v>7.683812661067444</v>
      </c>
      <c r="O80" s="80">
        <v>15.708366272452739</v>
      </c>
      <c r="P80" s="20">
        <f t="shared" si="5"/>
        <v>0.86352958472061003</v>
      </c>
      <c r="Q80" s="20">
        <f t="shared" si="6"/>
        <v>-1.074107024733624</v>
      </c>
      <c r="R80" s="20">
        <f t="shared" si="7"/>
        <v>-0.22990342333296354</v>
      </c>
      <c r="S80" s="20">
        <f t="shared" si="8"/>
        <v>-3.4941221829580194</v>
      </c>
      <c r="T80" s="20">
        <f t="shared" si="9"/>
        <v>0.66950821170176678</v>
      </c>
      <c r="U80" s="20">
        <f t="shared" si="9"/>
        <v>-3.264218759625054</v>
      </c>
      <c r="V80" s="20">
        <f t="shared" si="9"/>
        <v>-2.5947105479232881</v>
      </c>
    </row>
    <row r="81" spans="1:22" x14ac:dyDescent="0.3">
      <c r="A81" s="58">
        <v>163</v>
      </c>
      <c r="B81" s="58" t="s">
        <v>6</v>
      </c>
      <c r="C81" s="67">
        <v>6</v>
      </c>
      <c r="D81" s="9">
        <v>20</v>
      </c>
      <c r="E81" s="21" t="s">
        <v>11</v>
      </c>
      <c r="F81" s="1" t="s">
        <v>146</v>
      </c>
      <c r="G81" s="77" t="s">
        <v>34</v>
      </c>
      <c r="H81" s="20">
        <v>5.6006054116470967</v>
      </c>
      <c r="I81" s="20">
        <v>5.9779507778178864</v>
      </c>
      <c r="J81" s="20">
        <v>11.578556189464983</v>
      </c>
      <c r="K81" s="105">
        <v>1.4044264995445528</v>
      </c>
      <c r="L81" s="86">
        <v>0.75083638945814346</v>
      </c>
      <c r="M81" s="80">
        <v>7.0242823630552076</v>
      </c>
      <c r="N81" s="80">
        <v>10.350204487702065</v>
      </c>
      <c r="O81" s="80">
        <v>17.374486850757272</v>
      </c>
      <c r="P81" s="20">
        <f t="shared" si="5"/>
        <v>1.5483283330038533</v>
      </c>
      <c r="Q81" s="20">
        <f t="shared" si="6"/>
        <v>4.6615234423969572</v>
      </c>
      <c r="R81" s="20">
        <f t="shared" si="7"/>
        <v>0.77008684132170213</v>
      </c>
      <c r="S81" s="20">
        <f t="shared" si="8"/>
        <v>5.14234055120588</v>
      </c>
      <c r="T81" s="20">
        <f t="shared" si="9"/>
        <v>1.4236769514081109</v>
      </c>
      <c r="U81" s="20">
        <f t="shared" si="9"/>
        <v>4.3722537098841787</v>
      </c>
      <c r="V81" s="20">
        <f t="shared" si="9"/>
        <v>5.7959306612922887</v>
      </c>
    </row>
    <row r="82" spans="1:22" x14ac:dyDescent="0.3">
      <c r="A82" s="58">
        <v>165</v>
      </c>
      <c r="B82" s="58" t="s">
        <v>7</v>
      </c>
      <c r="C82" s="67">
        <v>1</v>
      </c>
      <c r="D82" s="9">
        <v>22</v>
      </c>
      <c r="E82" s="21" t="s">
        <v>11</v>
      </c>
      <c r="F82" s="1" t="s">
        <v>146</v>
      </c>
      <c r="G82" s="77" t="s">
        <v>78</v>
      </c>
      <c r="H82" s="20">
        <v>5.9317884533301282</v>
      </c>
      <c r="I82" s="20">
        <v>7.3790089954192286</v>
      </c>
      <c r="J82" s="20">
        <v>13.310797448749357</v>
      </c>
      <c r="K82" s="105">
        <v>1.3349337278192837</v>
      </c>
      <c r="L82" s="86">
        <v>0.72076093285433063</v>
      </c>
      <c r="M82" s="80">
        <v>6.3773323710476149</v>
      </c>
      <c r="N82" s="80">
        <v>7.7398296516109113</v>
      </c>
      <c r="O82" s="80">
        <v>14.117162022658526</v>
      </c>
      <c r="P82" s="20">
        <f t="shared" si="5"/>
        <v>0.87367996348183175</v>
      </c>
      <c r="Q82" s="20">
        <f t="shared" si="6"/>
        <v>1.1439710263805951</v>
      </c>
      <c r="R82" s="20">
        <f t="shared" si="7"/>
        <v>-0.16862887724746578</v>
      </c>
      <c r="S82" s="20">
        <f t="shared" si="8"/>
        <v>0.19219177894421691</v>
      </c>
      <c r="T82" s="20">
        <f t="shared" si="9"/>
        <v>0.44554391771748669</v>
      </c>
      <c r="U82" s="20">
        <f t="shared" si="9"/>
        <v>0.36082065619168269</v>
      </c>
      <c r="V82" s="20">
        <f t="shared" si="9"/>
        <v>0.80636457390916938</v>
      </c>
    </row>
    <row r="83" spans="1:22" x14ac:dyDescent="0.3">
      <c r="A83" s="58">
        <v>167</v>
      </c>
      <c r="B83" s="58" t="s">
        <v>7</v>
      </c>
      <c r="C83" s="67">
        <v>3</v>
      </c>
      <c r="D83" s="9">
        <v>24</v>
      </c>
      <c r="E83" s="21" t="s">
        <v>11</v>
      </c>
      <c r="F83" s="1" t="s">
        <v>146</v>
      </c>
      <c r="G83" s="77" t="s">
        <v>28</v>
      </c>
      <c r="H83" s="20">
        <v>4.9327126556573795</v>
      </c>
      <c r="I83" s="20">
        <v>7.5739920625925379</v>
      </c>
      <c r="J83" s="20">
        <v>12.506704718249917</v>
      </c>
      <c r="K83" s="105">
        <v>1.6655848190927416</v>
      </c>
      <c r="L83" s="86">
        <v>0.7246465807086615</v>
      </c>
      <c r="M83" s="80">
        <v>5.645103321789068</v>
      </c>
      <c r="N83" s="80">
        <v>7.2917150400476283</v>
      </c>
      <c r="O83" s="80">
        <v>12.936818361836696</v>
      </c>
      <c r="P83" s="20">
        <f t="shared" si="5"/>
        <v>0.86278238752387082</v>
      </c>
      <c r="Q83" s="20">
        <f t="shared" si="6"/>
        <v>0.69330616553316593</v>
      </c>
      <c r="R83" s="20">
        <f t="shared" si="7"/>
        <v>-0.22854757225239108</v>
      </c>
      <c r="S83" s="20">
        <f t="shared" si="8"/>
        <v>-0.51082459479730069</v>
      </c>
      <c r="T83" s="20">
        <f t="shared" si="9"/>
        <v>0.71239066613168855</v>
      </c>
      <c r="U83" s="20">
        <f t="shared" si="9"/>
        <v>-0.28227702254490961</v>
      </c>
      <c r="V83" s="20">
        <f t="shared" si="9"/>
        <v>0.43011364358677895</v>
      </c>
    </row>
    <row r="84" spans="1:22" x14ac:dyDescent="0.3">
      <c r="A84" s="58">
        <v>169</v>
      </c>
      <c r="B84" s="58" t="s">
        <v>7</v>
      </c>
      <c r="C84" s="67">
        <v>4</v>
      </c>
      <c r="D84" s="9">
        <v>26</v>
      </c>
      <c r="E84" s="21" t="s">
        <v>11</v>
      </c>
      <c r="F84" s="1" t="s">
        <v>145</v>
      </c>
      <c r="G84" s="77" t="s">
        <v>36</v>
      </c>
      <c r="H84" s="20">
        <v>5.3878721891807588</v>
      </c>
      <c r="I84" s="20">
        <v>7.1932583147596523</v>
      </c>
      <c r="J84" s="20">
        <v>12.581130503940411</v>
      </c>
      <c r="K84" s="105">
        <v>1.6767933306613334</v>
      </c>
      <c r="L84" s="86">
        <v>0.76466484091380016</v>
      </c>
      <c r="M84" s="80">
        <v>5.6562168323233681</v>
      </c>
      <c r="N84" s="80">
        <v>7.2927960236609302</v>
      </c>
      <c r="O84" s="80">
        <v>12.949012855984298</v>
      </c>
      <c r="P84" s="20">
        <f t="shared" si="5"/>
        <v>0.61606249569765803</v>
      </c>
      <c r="Q84" s="20">
        <f t="shared" si="6"/>
        <v>0.67542443797233298</v>
      </c>
      <c r="R84" s="20">
        <f t="shared" si="7"/>
        <v>-0.64378384660492394</v>
      </c>
      <c r="S84" s="20">
        <f t="shared" si="8"/>
        <v>-0.54424613770364516</v>
      </c>
      <c r="T84" s="20">
        <f t="shared" si="9"/>
        <v>0.26834464314260931</v>
      </c>
      <c r="U84" s="20">
        <f t="shared" si="9"/>
        <v>9.9537708901277888E-2</v>
      </c>
      <c r="V84" s="20">
        <f t="shared" si="9"/>
        <v>0.3678823520438872</v>
      </c>
    </row>
    <row r="85" spans="1:22" x14ac:dyDescent="0.3">
      <c r="A85" s="58">
        <v>171</v>
      </c>
      <c r="B85" s="58" t="s">
        <v>7</v>
      </c>
      <c r="C85" s="67">
        <v>6</v>
      </c>
      <c r="D85" s="9">
        <v>28</v>
      </c>
      <c r="E85" s="21" t="s">
        <v>11</v>
      </c>
      <c r="F85" s="1" t="s">
        <v>145</v>
      </c>
      <c r="G85" s="77" t="s">
        <v>34</v>
      </c>
      <c r="H85" s="20">
        <v>5.4546174472321747</v>
      </c>
      <c r="I85" s="20">
        <v>7.2559647683555371</v>
      </c>
      <c r="J85" s="20">
        <v>12.710582215587712</v>
      </c>
      <c r="K85" s="105">
        <v>1.2732869141920287</v>
      </c>
      <c r="L85" s="86">
        <v>0.52372568590551183</v>
      </c>
      <c r="M85" s="80">
        <v>5.3899786219621513</v>
      </c>
      <c r="N85" s="80">
        <v>8.4299134397029007</v>
      </c>
      <c r="O85" s="80">
        <v>13.819892061665051</v>
      </c>
      <c r="P85" s="20">
        <f t="shared" si="5"/>
        <v>0.36055256322712198</v>
      </c>
      <c r="Q85" s="20">
        <f t="shared" si="6"/>
        <v>1.2825353922836025</v>
      </c>
      <c r="R85" s="20">
        <f t="shared" si="7"/>
        <v>-0.81420005355654013</v>
      </c>
      <c r="S85" s="20">
        <f t="shared" si="8"/>
        <v>0.35974861779082268</v>
      </c>
      <c r="T85" s="20">
        <f t="shared" si="9"/>
        <v>-6.4638825270023403E-2</v>
      </c>
      <c r="U85" s="20">
        <f t="shared" si="9"/>
        <v>1.1739486713473637</v>
      </c>
      <c r="V85" s="20">
        <f t="shared" si="9"/>
        <v>1.1093098460773394</v>
      </c>
    </row>
    <row r="86" spans="1:22" x14ac:dyDescent="0.3">
      <c r="A86" s="58">
        <v>173</v>
      </c>
      <c r="B86" s="58" t="s">
        <v>7</v>
      </c>
      <c r="C86" s="67">
        <v>7</v>
      </c>
      <c r="D86" s="9">
        <v>30</v>
      </c>
      <c r="E86" s="21" t="s">
        <v>11</v>
      </c>
      <c r="F86" s="1" t="s">
        <v>149</v>
      </c>
      <c r="G86" s="77" t="s">
        <v>34</v>
      </c>
      <c r="H86" s="20">
        <v>5.7156144894287966</v>
      </c>
      <c r="I86" s="20">
        <v>7.889553161604173</v>
      </c>
      <c r="J86" s="20">
        <v>13.60516765103297</v>
      </c>
      <c r="K86" s="105">
        <v>1.2732869141920287</v>
      </c>
      <c r="L86" s="86">
        <v>0.6300721429123497</v>
      </c>
      <c r="M86" s="80">
        <v>5.1680639676149909</v>
      </c>
      <c r="N86" s="80">
        <v>8.6013933242285745</v>
      </c>
      <c r="O86" s="80">
        <v>13.769457291843565</v>
      </c>
      <c r="P86" s="20">
        <f t="shared" si="5"/>
        <v>6.4809918470660283E-2</v>
      </c>
      <c r="Q86" s="20">
        <f t="shared" si="6"/>
        <v>0.62386707573054123</v>
      </c>
      <c r="R86" s="20">
        <f t="shared" si="7"/>
        <v>-1.1907652930934844</v>
      </c>
      <c r="S86" s="20">
        <f t="shared" si="8"/>
        <v>-0.47892513046908292</v>
      </c>
      <c r="T86" s="20">
        <f t="shared" si="9"/>
        <v>-0.5475505218138057</v>
      </c>
      <c r="U86" s="20">
        <f t="shared" si="9"/>
        <v>0.71184016262440153</v>
      </c>
      <c r="V86" s="20">
        <f t="shared" si="9"/>
        <v>0.16428964081059583</v>
      </c>
    </row>
    <row r="87" spans="1:22" x14ac:dyDescent="0.3">
      <c r="A87" s="58">
        <v>175</v>
      </c>
      <c r="B87" s="58" t="s">
        <v>5</v>
      </c>
      <c r="C87" s="67">
        <v>1</v>
      </c>
      <c r="D87" s="9">
        <v>6</v>
      </c>
      <c r="E87" s="21" t="s">
        <v>12</v>
      </c>
      <c r="F87" s="1" t="s">
        <v>147</v>
      </c>
      <c r="G87" s="77" t="s">
        <v>36</v>
      </c>
      <c r="H87" s="20">
        <v>7.3969260993376125</v>
      </c>
      <c r="I87" s="20">
        <v>8.2912086438733095</v>
      </c>
      <c r="J87" s="20">
        <v>15.688134743210922</v>
      </c>
      <c r="K87" s="105">
        <v>1.7552529116414759</v>
      </c>
      <c r="L87" s="86">
        <v>0.88359735826771646</v>
      </c>
      <c r="M87" s="80">
        <v>7.5602335088777908</v>
      </c>
      <c r="N87" s="80">
        <v>9.0610769506961297</v>
      </c>
      <c r="O87" s="80">
        <v>16.62131045957392</v>
      </c>
      <c r="P87" s="20">
        <f t="shared" si="5"/>
        <v>0.59644098059284867</v>
      </c>
      <c r="Q87" s="20">
        <f t="shared" si="6"/>
        <v>1.0350491730172979</v>
      </c>
      <c r="R87" s="20">
        <f t="shared" si="7"/>
        <v>-0.70834814383358147</v>
      </c>
      <c r="S87" s="20">
        <f t="shared" si="8"/>
        <v>6.152016298923968E-2</v>
      </c>
      <c r="T87" s="20">
        <f t="shared" si="9"/>
        <v>0.16330740954017831</v>
      </c>
      <c r="U87" s="20">
        <f t="shared" si="9"/>
        <v>0.76986830682282026</v>
      </c>
      <c r="V87" s="20">
        <f t="shared" si="9"/>
        <v>0.93317571636299768</v>
      </c>
    </row>
    <row r="88" spans="1:22" x14ac:dyDescent="0.3">
      <c r="A88" s="58">
        <v>177</v>
      </c>
      <c r="B88" s="58" t="s">
        <v>5</v>
      </c>
      <c r="C88" s="67">
        <v>2</v>
      </c>
      <c r="D88" s="9">
        <v>8</v>
      </c>
      <c r="E88" s="21" t="s">
        <v>12</v>
      </c>
      <c r="F88" s="1" t="s">
        <v>146</v>
      </c>
      <c r="G88" s="77" t="s">
        <v>37</v>
      </c>
      <c r="H88" s="20">
        <v>5.5518928772417215</v>
      </c>
      <c r="I88" s="20">
        <v>8.9757499911227079</v>
      </c>
      <c r="J88" s="20">
        <v>14.527642868364429</v>
      </c>
      <c r="K88" s="105">
        <v>1.2480677631626971</v>
      </c>
      <c r="L88" s="86">
        <v>0.71689072144393595</v>
      </c>
      <c r="M88" s="80">
        <v>5.3949042655497346</v>
      </c>
      <c r="N88" s="80">
        <v>10.18165122238084</v>
      </c>
      <c r="O88" s="80">
        <v>15.576555487930573</v>
      </c>
      <c r="P88" s="20">
        <f t="shared" si="5"/>
        <v>0.44861515238012012</v>
      </c>
      <c r="Q88" s="20">
        <f t="shared" si="6"/>
        <v>1.414829701662514</v>
      </c>
      <c r="R88" s="20">
        <f t="shared" si="7"/>
        <v>-0.68816565341074831</v>
      </c>
      <c r="S88" s="20">
        <f t="shared" si="8"/>
        <v>0.51773557784738244</v>
      </c>
      <c r="T88" s="20">
        <f t="shared" si="9"/>
        <v>-0.15698861169198697</v>
      </c>
      <c r="U88" s="20">
        <f t="shared" si="9"/>
        <v>1.2059012312581316</v>
      </c>
      <c r="V88" s="20">
        <f t="shared" si="9"/>
        <v>1.0489126195661438</v>
      </c>
    </row>
    <row r="89" spans="1:22" x14ac:dyDescent="0.3">
      <c r="A89" s="58">
        <v>179</v>
      </c>
      <c r="B89" s="58" t="s">
        <v>5</v>
      </c>
      <c r="C89" s="67">
        <v>4</v>
      </c>
      <c r="D89" s="9">
        <v>10</v>
      </c>
      <c r="E89" s="21" t="s">
        <v>12</v>
      </c>
      <c r="F89" s="1" t="s">
        <v>149</v>
      </c>
      <c r="G89" s="77" t="s">
        <v>33</v>
      </c>
      <c r="H89" s="20">
        <v>6.4825542899115849</v>
      </c>
      <c r="I89" s="20">
        <v>9.4692563485150156</v>
      </c>
      <c r="J89" s="20">
        <v>15.951810638426601</v>
      </c>
      <c r="K89" s="105">
        <v>1.2906601071233459</v>
      </c>
      <c r="L89" s="86">
        <v>0.82505520090551165</v>
      </c>
      <c r="M89" s="80">
        <v>6.7337083629916048</v>
      </c>
      <c r="N89" s="80">
        <v>9.4283820161710938</v>
      </c>
      <c r="O89" s="80">
        <v>16.162090379162699</v>
      </c>
      <c r="P89" s="20">
        <f t="shared" si="5"/>
        <v>0.83384406788880505</v>
      </c>
      <c r="Q89" s="20">
        <f t="shared" si="6"/>
        <v>0.80217474447954318</v>
      </c>
      <c r="R89" s="20">
        <f t="shared" si="7"/>
        <v>-0.2144508331378141</v>
      </c>
      <c r="S89" s="20">
        <f t="shared" si="8"/>
        <v>-0.25532516548173589</v>
      </c>
      <c r="T89" s="20">
        <f t="shared" si="9"/>
        <v>0.25115407308001991</v>
      </c>
      <c r="U89" s="20">
        <f t="shared" si="9"/>
        <v>-4.0874332343921793E-2</v>
      </c>
      <c r="V89" s="20">
        <f t="shared" si="9"/>
        <v>0.21027974073609812</v>
      </c>
    </row>
    <row r="90" spans="1:22" x14ac:dyDescent="0.3">
      <c r="A90" s="58">
        <v>181</v>
      </c>
      <c r="B90" s="58" t="s">
        <v>5</v>
      </c>
      <c r="C90" s="67">
        <v>6</v>
      </c>
      <c r="D90" s="9">
        <v>12</v>
      </c>
      <c r="E90" s="21" t="s">
        <v>12</v>
      </c>
      <c r="F90" s="1" t="s">
        <v>149</v>
      </c>
      <c r="G90" s="77" t="s">
        <v>28</v>
      </c>
      <c r="H90" s="20">
        <v>6.5024095762006136</v>
      </c>
      <c r="I90" s="20">
        <v>8.2747227822787757</v>
      </c>
      <c r="J90" s="20">
        <v>14.777132358479388</v>
      </c>
      <c r="K90" s="105">
        <v>1.5848835357988809</v>
      </c>
      <c r="L90" s="86">
        <v>0.7595784852362204</v>
      </c>
      <c r="M90" s="80">
        <v>6.4719535768277012</v>
      </c>
      <c r="N90" s="80">
        <v>7.240384624696393</v>
      </c>
      <c r="O90" s="80">
        <v>13.712338201524094</v>
      </c>
      <c r="P90" s="20">
        <f t="shared" si="5"/>
        <v>0.46004799052681467</v>
      </c>
      <c r="Q90" s="20">
        <f t="shared" si="6"/>
        <v>-0.19257924309575583</v>
      </c>
      <c r="R90" s="20">
        <f t="shared" si="7"/>
        <v>-0.85576104993557323</v>
      </c>
      <c r="S90" s="20">
        <f t="shared" si="8"/>
        <v>-1.8900992075179541</v>
      </c>
      <c r="T90" s="20">
        <f t="shared" si="9"/>
        <v>-3.0455999372912324E-2</v>
      </c>
      <c r="U90" s="20">
        <f t="shared" si="9"/>
        <v>-1.0343381575823827</v>
      </c>
      <c r="V90" s="20">
        <f t="shared" si="9"/>
        <v>-1.0647941569552941</v>
      </c>
    </row>
    <row r="91" spans="1:22" x14ac:dyDescent="0.3">
      <c r="A91" s="58">
        <v>183</v>
      </c>
      <c r="B91" s="58" t="s">
        <v>6</v>
      </c>
      <c r="C91" s="67">
        <v>1</v>
      </c>
      <c r="D91" s="9">
        <v>14</v>
      </c>
      <c r="E91" s="21" t="s">
        <v>12</v>
      </c>
      <c r="F91" s="1" t="s">
        <v>146</v>
      </c>
      <c r="G91" s="77" t="s">
        <v>33</v>
      </c>
      <c r="H91" s="20">
        <v>6.6363277035451196</v>
      </c>
      <c r="I91" s="20">
        <v>12.487655118820644</v>
      </c>
      <c r="J91" s="20">
        <v>19.123982822365765</v>
      </c>
      <c r="K91" s="105">
        <v>1.6734307771907559</v>
      </c>
      <c r="L91" s="86">
        <v>0.85266467328254891</v>
      </c>
      <c r="M91" s="80">
        <v>7.8734357724774808</v>
      </c>
      <c r="N91" s="80">
        <v>15.310137416225285</v>
      </c>
      <c r="O91" s="80">
        <v>23.183573188702766</v>
      </c>
      <c r="P91" s="20">
        <f t="shared" si="5"/>
        <v>1.2487954510571875</v>
      </c>
      <c r="Q91" s="20">
        <f t="shared" si="6"/>
        <v>2.935439640871143</v>
      </c>
      <c r="R91" s="20">
        <f t="shared" si="7"/>
        <v>0.4163419650241531</v>
      </c>
      <c r="S91" s="20">
        <f t="shared" si="8"/>
        <v>3.2388242624287962</v>
      </c>
      <c r="T91" s="20">
        <f t="shared" si="9"/>
        <v>1.2371080689323612</v>
      </c>
      <c r="U91" s="20">
        <f t="shared" si="9"/>
        <v>2.8224822974046404</v>
      </c>
      <c r="V91" s="20">
        <f t="shared" si="9"/>
        <v>4.0595903663370017</v>
      </c>
    </row>
    <row r="92" spans="1:22" x14ac:dyDescent="0.3">
      <c r="A92" s="58">
        <v>185</v>
      </c>
      <c r="B92" s="58" t="s">
        <v>6</v>
      </c>
      <c r="C92" s="67">
        <v>3</v>
      </c>
      <c r="D92" s="9">
        <v>16</v>
      </c>
      <c r="E92" s="21" t="s">
        <v>12</v>
      </c>
      <c r="F92" s="1" t="s">
        <v>149</v>
      </c>
      <c r="G92" s="77" t="s">
        <v>78</v>
      </c>
      <c r="H92" s="20">
        <v>7.0557038143255246</v>
      </c>
      <c r="I92" s="20">
        <v>13.642726315463214</v>
      </c>
      <c r="J92" s="20">
        <v>20.69843012978874</v>
      </c>
      <c r="K92" s="105">
        <v>1.5663894917107042</v>
      </c>
      <c r="L92" s="86">
        <v>0.86620269994129029</v>
      </c>
      <c r="M92" s="80">
        <v>7.9493298799628551</v>
      </c>
      <c r="N92" s="80">
        <v>11.301028919984043</v>
      </c>
      <c r="O92" s="80">
        <v>19.250358799946898</v>
      </c>
      <c r="P92" s="20">
        <f t="shared" si="5"/>
        <v>1.123493725469682</v>
      </c>
      <c r="Q92" s="20">
        <f t="shared" si="6"/>
        <v>-0.37147122920562614</v>
      </c>
      <c r="R92" s="20">
        <f t="shared" si="7"/>
        <v>0.19343927386791648</v>
      </c>
      <c r="S92" s="20">
        <f t="shared" si="8"/>
        <v>-2.1482581216112564</v>
      </c>
      <c r="T92" s="20">
        <f t="shared" si="9"/>
        <v>0.89362606563733049</v>
      </c>
      <c r="U92" s="20">
        <f t="shared" si="9"/>
        <v>-2.3416973954791711</v>
      </c>
      <c r="V92" s="20">
        <f t="shared" si="9"/>
        <v>-1.4480713298418415</v>
      </c>
    </row>
    <row r="93" spans="1:22" x14ac:dyDescent="0.3">
      <c r="A93" s="58">
        <v>187</v>
      </c>
      <c r="B93" s="58" t="s">
        <v>6</v>
      </c>
      <c r="C93" s="67">
        <v>5</v>
      </c>
      <c r="D93" s="9">
        <v>18</v>
      </c>
      <c r="E93" s="21" t="s">
        <v>12</v>
      </c>
      <c r="F93" s="1" t="s">
        <v>149</v>
      </c>
      <c r="G93" s="77" t="s">
        <v>28</v>
      </c>
      <c r="H93" s="20">
        <v>5.1644055213941513</v>
      </c>
      <c r="I93" s="20">
        <v>7.3690734324918754</v>
      </c>
      <c r="J93" s="20">
        <v>12.533478953886027</v>
      </c>
      <c r="K93" s="105">
        <v>1.6846392887593478</v>
      </c>
      <c r="L93" s="86">
        <v>0.51419969186006342</v>
      </c>
      <c r="M93" s="80">
        <v>5.4850003602472324</v>
      </c>
      <c r="N93" s="80">
        <v>5.3727727456139682</v>
      </c>
      <c r="O93" s="80">
        <v>10.857773105861201</v>
      </c>
      <c r="P93" s="20">
        <f t="shared" si="5"/>
        <v>0.49553310093339253</v>
      </c>
      <c r="Q93" s="20">
        <f t="shared" si="6"/>
        <v>-0.6894687568518918</v>
      </c>
      <c r="R93" s="20">
        <f t="shared" si="7"/>
        <v>-0.84984475804620363</v>
      </c>
      <c r="S93" s="20">
        <f t="shared" si="8"/>
        <v>-2.8461454449241099</v>
      </c>
      <c r="T93" s="20">
        <f t="shared" si="9"/>
        <v>0.32059483885308104</v>
      </c>
      <c r="U93" s="20">
        <f t="shared" si="9"/>
        <v>-1.9963006868779072</v>
      </c>
      <c r="V93" s="20">
        <f t="shared" si="9"/>
        <v>-1.6757058480248261</v>
      </c>
    </row>
    <row r="94" spans="1:22" x14ac:dyDescent="0.3">
      <c r="A94" s="58">
        <v>189</v>
      </c>
      <c r="B94" s="58" t="s">
        <v>6</v>
      </c>
      <c r="C94" s="67">
        <v>6</v>
      </c>
      <c r="D94" s="9">
        <v>20</v>
      </c>
      <c r="E94" s="21" t="s">
        <v>12</v>
      </c>
      <c r="F94" s="1" t="s">
        <v>146</v>
      </c>
      <c r="G94" s="77" t="s">
        <v>34</v>
      </c>
      <c r="H94" s="20">
        <v>6.89</v>
      </c>
      <c r="I94" s="20">
        <v>15.18</v>
      </c>
      <c r="J94" s="20">
        <v>22.07</v>
      </c>
      <c r="K94" s="105">
        <v>1.4044264995445528</v>
      </c>
      <c r="L94" s="86">
        <v>0.90156677103536398</v>
      </c>
      <c r="M94" s="80">
        <v>7.5278802116039261</v>
      </c>
      <c r="N94" s="80">
        <v>10.893890681894355</v>
      </c>
      <c r="O94" s="80">
        <v>18.42177089349828</v>
      </c>
      <c r="P94" s="20">
        <f t="shared" si="5"/>
        <v>1.0961392305959221</v>
      </c>
      <c r="Q94" s="20">
        <f t="shared" si="6"/>
        <v>-1.9557181072538026</v>
      </c>
      <c r="R94" s="20">
        <f t="shared" si="7"/>
        <v>0.13502048309473746</v>
      </c>
      <c r="S94" s="20">
        <f t="shared" si="8"/>
        <v>-4.1510888350109099</v>
      </c>
      <c r="T94" s="20">
        <f t="shared" si="9"/>
        <v>0.63788021160392638</v>
      </c>
      <c r="U94" s="20">
        <f t="shared" si="9"/>
        <v>-4.2861093181056447</v>
      </c>
      <c r="V94" s="20">
        <f t="shared" si="9"/>
        <v>-3.6482291065017201</v>
      </c>
    </row>
    <row r="95" spans="1:22" x14ac:dyDescent="0.3">
      <c r="A95" s="58">
        <v>191</v>
      </c>
      <c r="B95" s="58" t="s">
        <v>7</v>
      </c>
      <c r="C95" s="67">
        <v>1</v>
      </c>
      <c r="D95" s="9">
        <v>22</v>
      </c>
      <c r="E95" s="21" t="s">
        <v>12</v>
      </c>
      <c r="F95" s="1" t="s">
        <v>146</v>
      </c>
      <c r="G95" s="77" t="s">
        <v>78</v>
      </c>
      <c r="H95" s="20">
        <v>6.5611894848206891</v>
      </c>
      <c r="I95" s="20">
        <v>11.525409255471812</v>
      </c>
      <c r="J95" s="20">
        <v>18.086598740292501</v>
      </c>
      <c r="K95" s="105">
        <v>1.3349337278192837</v>
      </c>
      <c r="L95" s="86">
        <v>0.72055463564753408</v>
      </c>
      <c r="M95" s="80">
        <v>7.0853925601202068</v>
      </c>
      <c r="N95" s="80">
        <v>9.5684194455542961</v>
      </c>
      <c r="O95" s="80">
        <v>16.653812005674503</v>
      </c>
      <c r="P95" s="20">
        <f t="shared" si="5"/>
        <v>0.93244906844960662</v>
      </c>
      <c r="Q95" s="20">
        <f t="shared" si="6"/>
        <v>-0.53353367596303836</v>
      </c>
      <c r="R95" s="20">
        <f t="shared" si="7"/>
        <v>-9.0176016872231202E-2</v>
      </c>
      <c r="S95" s="20">
        <f t="shared" si="8"/>
        <v>-2.0471658267897475</v>
      </c>
      <c r="T95" s="20">
        <f t="shared" si="9"/>
        <v>0.52420307529951771</v>
      </c>
      <c r="U95" s="20">
        <f t="shared" si="9"/>
        <v>-1.9569898099175163</v>
      </c>
      <c r="V95" s="20">
        <f t="shared" si="9"/>
        <v>-1.4327867346179985</v>
      </c>
    </row>
    <row r="96" spans="1:22" x14ac:dyDescent="0.3">
      <c r="A96" s="58">
        <v>193</v>
      </c>
      <c r="B96" s="58" t="s">
        <v>7</v>
      </c>
      <c r="C96" s="67">
        <v>3</v>
      </c>
      <c r="D96" s="9">
        <v>24</v>
      </c>
      <c r="E96" s="21" t="s">
        <v>12</v>
      </c>
      <c r="F96" s="1" t="s">
        <v>146</v>
      </c>
      <c r="G96" s="77" t="s">
        <v>28</v>
      </c>
      <c r="H96" s="20">
        <v>6.234601568057462</v>
      </c>
      <c r="I96" s="20">
        <v>7.7882876300556809</v>
      </c>
      <c r="J96" s="20">
        <v>14.022889198113143</v>
      </c>
      <c r="K96" s="105">
        <v>1.6655848190927416</v>
      </c>
      <c r="L96" s="86">
        <v>0.81817893503937</v>
      </c>
      <c r="M96" s="80">
        <v>6.5219483114694716</v>
      </c>
      <c r="N96" s="80">
        <v>7.9401895490006096</v>
      </c>
      <c r="O96" s="80">
        <v>14.462137860470081</v>
      </c>
      <c r="P96" s="20">
        <f t="shared" si="5"/>
        <v>0.66374625043326763</v>
      </c>
      <c r="Q96" s="20">
        <f t="shared" si="6"/>
        <v>0.7549466007268486</v>
      </c>
      <c r="R96" s="20">
        <f t="shared" si="7"/>
        <v>-0.56005914064136153</v>
      </c>
      <c r="S96" s="20">
        <f t="shared" si="8"/>
        <v>-0.40815722169643287</v>
      </c>
      <c r="T96" s="20">
        <f t="shared" si="9"/>
        <v>0.28734674341200961</v>
      </c>
      <c r="U96" s="20">
        <f t="shared" si="9"/>
        <v>0.15190191894492866</v>
      </c>
      <c r="V96" s="20">
        <f t="shared" si="9"/>
        <v>0.43924866235693827</v>
      </c>
    </row>
    <row r="97" spans="1:22" x14ac:dyDescent="0.3">
      <c r="A97" s="58">
        <v>195</v>
      </c>
      <c r="B97" s="58" t="s">
        <v>7</v>
      </c>
      <c r="C97" s="67">
        <v>4</v>
      </c>
      <c r="D97" s="9">
        <v>26</v>
      </c>
      <c r="E97" s="21" t="s">
        <v>12</v>
      </c>
      <c r="F97" s="1" t="s">
        <v>146</v>
      </c>
      <c r="G97" s="77" t="s">
        <v>36</v>
      </c>
      <c r="H97" s="20">
        <v>5.2049259698862835</v>
      </c>
      <c r="I97" s="20">
        <v>8.4961150612338123</v>
      </c>
      <c r="J97" s="20">
        <v>13.701041031120095</v>
      </c>
      <c r="K97" s="105">
        <v>1.6767933306613334</v>
      </c>
      <c r="L97" s="86">
        <v>0.69733658659637443</v>
      </c>
      <c r="M97" s="80">
        <v>5.6840029216578269</v>
      </c>
      <c r="N97" s="80">
        <v>6.8080838105463943</v>
      </c>
      <c r="O97" s="80">
        <v>12.492086732204221</v>
      </c>
      <c r="P97" s="20">
        <f t="shared" si="5"/>
        <v>0.70158529191187569</v>
      </c>
      <c r="Q97" s="20">
        <f t="shared" si="6"/>
        <v>-0.30511673857726723</v>
      </c>
      <c r="R97" s="20">
        <f t="shared" si="7"/>
        <v>-0.50037979229341634</v>
      </c>
      <c r="S97" s="20">
        <f t="shared" si="8"/>
        <v>-2.1884110429808317</v>
      </c>
      <c r="T97" s="20">
        <f t="shared" si="9"/>
        <v>0.47907695177154341</v>
      </c>
      <c r="U97" s="20">
        <f t="shared" si="9"/>
        <v>-1.688031250687418</v>
      </c>
      <c r="V97" s="20">
        <f t="shared" si="9"/>
        <v>-1.2089542989158737</v>
      </c>
    </row>
    <row r="98" spans="1:22" x14ac:dyDescent="0.3">
      <c r="A98" s="58">
        <v>197</v>
      </c>
      <c r="B98" s="58" t="s">
        <v>7</v>
      </c>
      <c r="C98" s="67">
        <v>6</v>
      </c>
      <c r="D98" s="9">
        <v>28</v>
      </c>
      <c r="E98" s="21" t="s">
        <v>12</v>
      </c>
      <c r="F98" s="1" t="s">
        <v>146</v>
      </c>
      <c r="G98" s="77" t="s">
        <v>34</v>
      </c>
      <c r="H98" s="20">
        <v>5.1582391629564821</v>
      </c>
      <c r="I98" s="20">
        <v>8.3837697941459179</v>
      </c>
      <c r="J98" s="20">
        <v>13.5420089571024</v>
      </c>
      <c r="K98" s="105">
        <v>1.2732869141920287</v>
      </c>
      <c r="L98" s="86">
        <v>0.58477626451771658</v>
      </c>
      <c r="M98" s="80">
        <v>4.6965268686050834</v>
      </c>
      <c r="N98" s="80">
        <v>8.6369669084757525</v>
      </c>
      <c r="O98" s="80">
        <v>13.333493777080836</v>
      </c>
      <c r="P98" s="20">
        <f t="shared" si="5"/>
        <v>9.6650620370514681E-2</v>
      </c>
      <c r="Q98" s="20">
        <f t="shared" si="6"/>
        <v>0.29550377083307344</v>
      </c>
      <c r="R98" s="20">
        <f t="shared" si="7"/>
        <v>-1.1502229440257103</v>
      </c>
      <c r="S98" s="20">
        <f t="shared" si="8"/>
        <v>-0.89702582969587752</v>
      </c>
      <c r="T98" s="20">
        <f t="shared" si="9"/>
        <v>-0.46171229435139871</v>
      </c>
      <c r="U98" s="20">
        <f t="shared" si="9"/>
        <v>0.2531971143298346</v>
      </c>
      <c r="V98" s="20">
        <f t="shared" si="9"/>
        <v>-0.20851518002156411</v>
      </c>
    </row>
    <row r="99" spans="1:22" x14ac:dyDescent="0.3">
      <c r="A99" s="58">
        <v>199</v>
      </c>
      <c r="B99" s="58" t="s">
        <v>7</v>
      </c>
      <c r="C99" s="67">
        <v>7</v>
      </c>
      <c r="D99" s="9">
        <v>30</v>
      </c>
      <c r="E99" s="21" t="s">
        <v>12</v>
      </c>
      <c r="F99" s="1" t="s">
        <v>149</v>
      </c>
      <c r="G99" s="77" t="s">
        <v>34</v>
      </c>
      <c r="H99" s="20">
        <v>6.2728723649473022</v>
      </c>
      <c r="I99" s="20">
        <v>12.074433190002734</v>
      </c>
      <c r="J99" s="20">
        <v>18.347305554950037</v>
      </c>
      <c r="K99" s="105">
        <v>1.2732869141920287</v>
      </c>
      <c r="L99" s="86">
        <v>0.66556865869422577</v>
      </c>
      <c r="M99" s="80">
        <v>6.383445702043165</v>
      </c>
      <c r="N99" s="80">
        <v>12.292323695120366</v>
      </c>
      <c r="O99" s="80">
        <v>18.675769397163531</v>
      </c>
      <c r="P99" s="20">
        <f t="shared" si="5"/>
        <v>0.60955782011047666</v>
      </c>
      <c r="Q99" s="20">
        <f t="shared" si="6"/>
        <v>0.78068225615786624</v>
      </c>
      <c r="R99" s="20">
        <f t="shared" si="7"/>
        <v>-0.49714491840193986</v>
      </c>
      <c r="S99" s="20">
        <f t="shared" si="8"/>
        <v>-0.27925441328430622</v>
      </c>
      <c r="T99" s="20">
        <f t="shared" si="9"/>
        <v>0.11057333709586281</v>
      </c>
      <c r="U99" s="20">
        <f t="shared" si="9"/>
        <v>0.21789050511763186</v>
      </c>
      <c r="V99" s="20">
        <f t="shared" si="9"/>
        <v>0.32846384221349467</v>
      </c>
    </row>
    <row r="100" spans="1:22" x14ac:dyDescent="0.3">
      <c r="A100" s="58">
        <v>201</v>
      </c>
      <c r="B100" s="58" t="s">
        <v>5</v>
      </c>
      <c r="C100" s="67">
        <v>1</v>
      </c>
      <c r="D100" s="9">
        <v>8</v>
      </c>
      <c r="E100" s="21" t="s">
        <v>13</v>
      </c>
      <c r="F100" s="1" t="s">
        <v>149</v>
      </c>
      <c r="G100" s="77" t="s">
        <v>36</v>
      </c>
      <c r="H100" s="20">
        <v>3.9908118606542446</v>
      </c>
      <c r="I100" s="20">
        <v>4.8968231415864443</v>
      </c>
      <c r="J100" s="20">
        <v>8.8876350022406889</v>
      </c>
      <c r="K100" s="105">
        <v>1.7552529116414759</v>
      </c>
      <c r="L100" s="86">
        <v>0.69960237007874027</v>
      </c>
      <c r="M100" s="80">
        <v>6.0743225071870697</v>
      </c>
      <c r="N100" s="80">
        <v>7.6568260396843257</v>
      </c>
      <c r="O100" s="80">
        <v>13.731148546871395</v>
      </c>
      <c r="P100" s="20">
        <f t="shared" si="5"/>
        <v>1.5855908844548539</v>
      </c>
      <c r="Q100" s="20">
        <f t="shared" si="6"/>
        <v>3.1580155075918039</v>
      </c>
      <c r="R100" s="20">
        <f t="shared" si="7"/>
        <v>1.0278601049700899</v>
      </c>
      <c r="S100" s="20">
        <f t="shared" si="8"/>
        <v>3.7878630030679705</v>
      </c>
      <c r="T100" s="20">
        <f t="shared" si="9"/>
        <v>2.083510646532825</v>
      </c>
      <c r="U100" s="20">
        <f t="shared" si="9"/>
        <v>2.7600028980978815</v>
      </c>
      <c r="V100" s="20">
        <f t="shared" si="9"/>
        <v>4.8435135446307065</v>
      </c>
    </row>
    <row r="101" spans="1:22" x14ac:dyDescent="0.3">
      <c r="A101" s="58">
        <v>203</v>
      </c>
      <c r="B101" s="58" t="s">
        <v>5</v>
      </c>
      <c r="C101" s="67">
        <v>3</v>
      </c>
      <c r="D101" s="9">
        <v>10</v>
      </c>
      <c r="E101" s="21" t="s">
        <v>13</v>
      </c>
      <c r="F101" s="1" t="s">
        <v>149</v>
      </c>
      <c r="G101" s="77" t="s">
        <v>78</v>
      </c>
      <c r="H101" s="20">
        <v>5.6378508078223426</v>
      </c>
      <c r="I101" s="20">
        <v>7.2758843629224845</v>
      </c>
      <c r="J101" s="20">
        <v>12.913735170744827</v>
      </c>
      <c r="K101" s="105">
        <v>1.6016963031517684</v>
      </c>
      <c r="L101" s="86">
        <v>0.75814419567931024</v>
      </c>
      <c r="M101" s="80">
        <v>5.2332999868174541</v>
      </c>
      <c r="N101" s="80">
        <v>9.4346018529071465</v>
      </c>
      <c r="O101" s="80">
        <v>14.6679018397246</v>
      </c>
      <c r="P101" s="20">
        <f t="shared" si="5"/>
        <v>0.22076180982539054</v>
      </c>
      <c r="Q101" s="20">
        <f t="shared" si="6"/>
        <v>1.5685313499915279</v>
      </c>
      <c r="R101" s="20">
        <f t="shared" si="7"/>
        <v>-1.2481029284773468</v>
      </c>
      <c r="S101" s="20">
        <f t="shared" si="8"/>
        <v>0.91061456150731424</v>
      </c>
      <c r="T101" s="20">
        <f t="shared" si="9"/>
        <v>-0.40455082100488848</v>
      </c>
      <c r="U101" s="20">
        <f t="shared" si="9"/>
        <v>2.158717489984662</v>
      </c>
      <c r="V101" s="20">
        <f t="shared" si="9"/>
        <v>1.7541666689797726</v>
      </c>
    </row>
    <row r="102" spans="1:22" x14ac:dyDescent="0.3">
      <c r="A102" s="58">
        <v>205</v>
      </c>
      <c r="B102" s="58" t="s">
        <v>5</v>
      </c>
      <c r="C102" s="67">
        <v>5</v>
      </c>
      <c r="D102" s="9">
        <v>12</v>
      </c>
      <c r="E102" s="21" t="s">
        <v>13</v>
      </c>
      <c r="F102" s="1" t="s">
        <v>146</v>
      </c>
      <c r="G102" s="77" t="s">
        <v>34</v>
      </c>
      <c r="H102" s="20">
        <v>5.3448282389378923</v>
      </c>
      <c r="I102" s="20">
        <v>10.432794895623296</v>
      </c>
      <c r="J102" s="20">
        <v>15.777623134561189</v>
      </c>
      <c r="K102" s="105">
        <v>1.2284528679176614</v>
      </c>
      <c r="L102" s="86">
        <v>0.80429781343103668</v>
      </c>
      <c r="M102" s="80">
        <v>6.4737936182639935</v>
      </c>
      <c r="N102" s="80">
        <v>12.35830443110823</v>
      </c>
      <c r="O102" s="80">
        <v>18.832098049372224</v>
      </c>
      <c r="P102" s="20">
        <f t="shared" si="5"/>
        <v>1.5737381899186689</v>
      </c>
      <c r="Q102" s="20">
        <f t="shared" si="6"/>
        <v>3.1411646543534388</v>
      </c>
      <c r="R102" s="20">
        <f t="shared" si="7"/>
        <v>0.70481032483947637</v>
      </c>
      <c r="S102" s="20">
        <f t="shared" si="8"/>
        <v>2.6303198603244127</v>
      </c>
      <c r="T102" s="20">
        <f t="shared" si="9"/>
        <v>1.1289653793261012</v>
      </c>
      <c r="U102" s="20">
        <f t="shared" si="9"/>
        <v>1.9255095354849345</v>
      </c>
      <c r="V102" s="20">
        <f t="shared" si="9"/>
        <v>3.0544749148110348</v>
      </c>
    </row>
    <row r="103" spans="1:22" x14ac:dyDescent="0.3">
      <c r="A103" s="58">
        <v>207</v>
      </c>
      <c r="B103" s="58" t="s">
        <v>5</v>
      </c>
      <c r="C103" s="67">
        <v>6</v>
      </c>
      <c r="D103" s="9">
        <v>14</v>
      </c>
      <c r="E103" s="21" t="s">
        <v>13</v>
      </c>
      <c r="F103" s="1" t="s">
        <v>146</v>
      </c>
      <c r="G103" s="77" t="s">
        <v>28</v>
      </c>
      <c r="H103" s="20">
        <v>5.456390761850658</v>
      </c>
      <c r="I103" s="20">
        <v>10.56107107332455</v>
      </c>
      <c r="J103" s="20">
        <v>16.017461835175208</v>
      </c>
      <c r="K103" s="105">
        <v>1.5848835357988809</v>
      </c>
      <c r="L103" s="86">
        <v>0.90810353248031495</v>
      </c>
      <c r="M103" s="80">
        <v>6.5083887765510999</v>
      </c>
      <c r="N103" s="80">
        <v>12.330929431471525</v>
      </c>
      <c r="O103" s="80">
        <v>18.839318208022625</v>
      </c>
      <c r="P103" s="20">
        <f t="shared" si="5"/>
        <v>1.2367480025544859</v>
      </c>
      <c r="Q103" s="20">
        <f t="shared" si="6"/>
        <v>2.3534599363779738</v>
      </c>
      <c r="R103" s="20">
        <f t="shared" si="7"/>
        <v>0.37521801138187616</v>
      </c>
      <c r="S103" s="20">
        <f t="shared" si="8"/>
        <v>2.1450763695288515</v>
      </c>
      <c r="T103" s="20">
        <f t="shared" si="9"/>
        <v>1.051998014700442</v>
      </c>
      <c r="U103" s="20">
        <f t="shared" si="9"/>
        <v>1.7698583581469745</v>
      </c>
      <c r="V103" s="20">
        <f t="shared" si="9"/>
        <v>2.8218563728474173</v>
      </c>
    </row>
    <row r="104" spans="1:22" x14ac:dyDescent="0.3">
      <c r="A104" s="58">
        <v>209</v>
      </c>
      <c r="B104" s="58" t="s">
        <v>6</v>
      </c>
      <c r="C104" s="67">
        <v>2</v>
      </c>
      <c r="D104" s="9">
        <v>16</v>
      </c>
      <c r="E104" s="21" t="s">
        <v>13</v>
      </c>
      <c r="F104" s="1" t="s">
        <v>145</v>
      </c>
      <c r="G104" s="77" t="s">
        <v>37</v>
      </c>
      <c r="H104" s="20">
        <v>6.7850369253106484</v>
      </c>
      <c r="I104" s="20">
        <v>13.364120132730509</v>
      </c>
      <c r="J104" s="20">
        <v>20.149157058041158</v>
      </c>
      <c r="K104" s="105">
        <v>1.4240413947895885</v>
      </c>
      <c r="L104" s="86">
        <v>0.79268166754558644</v>
      </c>
      <c r="M104" s="80">
        <v>6.1086211898113971</v>
      </c>
      <c r="N104" s="80">
        <v>6.3562102321748037</v>
      </c>
      <c r="O104" s="80">
        <v>12.464831421986201</v>
      </c>
      <c r="P104" s="20">
        <f t="shared" si="5"/>
        <v>8.1645050819266554E-2</v>
      </c>
      <c r="Q104" s="20">
        <f t="shared" si="6"/>
        <v>-4.839496937185352</v>
      </c>
      <c r="R104" s="20">
        <f t="shared" si="7"/>
        <v>-1.3077754627432521</v>
      </c>
      <c r="S104" s="20">
        <f t="shared" si="8"/>
        <v>-8.3156853632989574</v>
      </c>
      <c r="T104" s="20">
        <f t="shared" si="9"/>
        <v>-0.67641573549925127</v>
      </c>
      <c r="U104" s="20">
        <f t="shared" si="9"/>
        <v>-7.0079099005557053</v>
      </c>
      <c r="V104" s="20">
        <f t="shared" si="9"/>
        <v>-7.6843256360549574</v>
      </c>
    </row>
    <row r="105" spans="1:22" x14ac:dyDescent="0.3">
      <c r="A105" s="58">
        <v>211</v>
      </c>
      <c r="B105" s="58" t="s">
        <v>6</v>
      </c>
      <c r="C105" s="67">
        <v>4</v>
      </c>
      <c r="D105" s="9">
        <v>18</v>
      </c>
      <c r="E105" s="21" t="s">
        <v>13</v>
      </c>
      <c r="F105" s="1" t="s">
        <v>149</v>
      </c>
      <c r="G105" s="77" t="s">
        <v>36</v>
      </c>
      <c r="H105" s="20">
        <v>5.4496151600248117</v>
      </c>
      <c r="I105" s="20">
        <v>7.7386234903433957</v>
      </c>
      <c r="J105" s="20">
        <v>13.188238650368207</v>
      </c>
      <c r="K105" s="105">
        <v>1.7294733350337148</v>
      </c>
      <c r="L105" s="86">
        <v>0.86157743535536668</v>
      </c>
      <c r="M105" s="80">
        <v>7.2689742423355801</v>
      </c>
      <c r="N105" s="80">
        <v>12.287122079432784</v>
      </c>
      <c r="O105" s="80">
        <v>19.556096321768365</v>
      </c>
      <c r="P105" s="20">
        <f t="shared" si="5"/>
        <v>1.5501461996312722</v>
      </c>
      <c r="Q105" s="20">
        <f t="shared" si="6"/>
        <v>4.1801367851760443</v>
      </c>
      <c r="R105" s="20">
        <f t="shared" si="7"/>
        <v>0.9514631826324198</v>
      </c>
      <c r="S105" s="20">
        <f t="shared" si="8"/>
        <v>5.499961771721809</v>
      </c>
      <c r="T105" s="20">
        <f t="shared" si="9"/>
        <v>1.8193590823107684</v>
      </c>
      <c r="U105" s="20">
        <f t="shared" si="9"/>
        <v>4.5484985890893883</v>
      </c>
      <c r="V105" s="20">
        <f t="shared" si="9"/>
        <v>6.3678576714001576</v>
      </c>
    </row>
    <row r="106" spans="1:22" x14ac:dyDescent="0.3">
      <c r="A106" s="58">
        <v>213</v>
      </c>
      <c r="B106" s="58" t="s">
        <v>6</v>
      </c>
      <c r="C106" s="67">
        <v>5</v>
      </c>
      <c r="D106" s="9">
        <v>20</v>
      </c>
      <c r="E106" s="21" t="s">
        <v>13</v>
      </c>
      <c r="F106" s="1" t="s">
        <v>149</v>
      </c>
      <c r="G106" s="77" t="s">
        <v>28</v>
      </c>
      <c r="H106" s="20">
        <v>6.9872639647743551</v>
      </c>
      <c r="I106" s="20">
        <v>17.047288672751307</v>
      </c>
      <c r="J106" s="20">
        <v>24.034552637525664</v>
      </c>
      <c r="K106" s="105">
        <v>1.3091541512115226</v>
      </c>
      <c r="L106" s="86">
        <v>0.8495520309003316</v>
      </c>
      <c r="M106" s="80">
        <v>7.3236837523958611</v>
      </c>
      <c r="N106" s="80">
        <v>11.658611565936241</v>
      </c>
      <c r="O106" s="80">
        <v>18.982295318332103</v>
      </c>
      <c r="P106" s="20">
        <f t="shared" si="5"/>
        <v>0.90590693038272918</v>
      </c>
      <c r="Q106" s="20">
        <f t="shared" si="6"/>
        <v>-3.2102447862262409</v>
      </c>
      <c r="R106" s="20">
        <f t="shared" si="7"/>
        <v>-0.12318233268968548</v>
      </c>
      <c r="S106" s="20">
        <f t="shared" si="8"/>
        <v>-5.5118594395047538</v>
      </c>
      <c r="T106" s="20">
        <f t="shared" si="9"/>
        <v>0.33641978762150604</v>
      </c>
      <c r="U106" s="20">
        <f t="shared" si="9"/>
        <v>-5.3886771068150665</v>
      </c>
      <c r="V106" s="20">
        <f t="shared" si="9"/>
        <v>-5.0522573191935614</v>
      </c>
    </row>
    <row r="107" spans="1:22" x14ac:dyDescent="0.3">
      <c r="A107" s="58">
        <v>215</v>
      </c>
      <c r="B107" s="58" t="s">
        <v>6</v>
      </c>
      <c r="C107" s="67">
        <v>6</v>
      </c>
      <c r="D107" s="9">
        <v>22</v>
      </c>
      <c r="E107" s="21" t="s">
        <v>13</v>
      </c>
      <c r="F107" s="1" t="s">
        <v>146</v>
      </c>
      <c r="G107" s="77" t="s">
        <v>34</v>
      </c>
      <c r="H107" s="20">
        <v>5.973144653820734</v>
      </c>
      <c r="I107" s="20">
        <v>15.544361514791378</v>
      </c>
      <c r="J107" s="20">
        <v>21.517506168612112</v>
      </c>
      <c r="K107" s="105">
        <v>1.4044264995445528</v>
      </c>
      <c r="L107" s="86">
        <v>0.87754538289128325</v>
      </c>
      <c r="M107" s="80">
        <v>7.1465350340198786</v>
      </c>
      <c r="N107" s="80">
        <v>11.668376392405607</v>
      </c>
      <c r="O107" s="80">
        <v>18.814911426425486</v>
      </c>
      <c r="P107" s="20">
        <f t="shared" si="5"/>
        <v>1.4603368447943228</v>
      </c>
      <c r="Q107" s="20">
        <f t="shared" si="6"/>
        <v>-1.299497951574679</v>
      </c>
      <c r="R107" s="20">
        <f t="shared" si="7"/>
        <v>0.64650926354587579</v>
      </c>
      <c r="S107" s="20">
        <f t="shared" si="8"/>
        <v>-3.2294758588398942</v>
      </c>
      <c r="T107" s="20">
        <f t="shared" si="9"/>
        <v>1.1733903801991445</v>
      </c>
      <c r="U107" s="20">
        <f t="shared" si="9"/>
        <v>-3.8759851223857709</v>
      </c>
      <c r="V107" s="20">
        <f t="shared" si="9"/>
        <v>-2.7025947421866263</v>
      </c>
    </row>
    <row r="108" spans="1:22" x14ac:dyDescent="0.3">
      <c r="A108" s="58">
        <v>217</v>
      </c>
      <c r="B108" s="58" t="s">
        <v>7</v>
      </c>
      <c r="C108" s="67">
        <v>2</v>
      </c>
      <c r="D108" s="9">
        <v>24</v>
      </c>
      <c r="E108" s="21" t="s">
        <v>13</v>
      </c>
      <c r="F108" s="1" t="s">
        <v>146</v>
      </c>
      <c r="G108" s="77" t="s">
        <v>37</v>
      </c>
      <c r="H108" s="20">
        <v>6.2363695026780963</v>
      </c>
      <c r="I108" s="20">
        <v>7.7213400017173033</v>
      </c>
      <c r="J108" s="20">
        <v>13.9577095043954</v>
      </c>
      <c r="K108" s="105">
        <v>1.2732869141920287</v>
      </c>
      <c r="L108" s="86">
        <v>0.91291548011845547</v>
      </c>
      <c r="M108" s="80">
        <v>7.7183056007806581</v>
      </c>
      <c r="N108" s="80">
        <v>8.6033843958962155</v>
      </c>
      <c r="O108" s="80">
        <v>16.321689996676874</v>
      </c>
      <c r="P108" s="20">
        <f t="shared" si="5"/>
        <v>1.8808420565137778</v>
      </c>
      <c r="Q108" s="20">
        <f t="shared" si="6"/>
        <v>2.573572331479824</v>
      </c>
      <c r="R108" s="20">
        <f t="shared" si="7"/>
        <v>1.1215646640289885</v>
      </c>
      <c r="S108" s="20">
        <f t="shared" si="8"/>
        <v>2.0036090582078998</v>
      </c>
      <c r="T108" s="20">
        <f t="shared" si="9"/>
        <v>1.4819360981025618</v>
      </c>
      <c r="U108" s="20">
        <f t="shared" si="9"/>
        <v>0.88204439417891223</v>
      </c>
      <c r="V108" s="20">
        <f t="shared" si="9"/>
        <v>2.363980492281474</v>
      </c>
    </row>
    <row r="109" spans="1:22" x14ac:dyDescent="0.3">
      <c r="A109" s="58">
        <v>219</v>
      </c>
      <c r="B109" s="58" t="s">
        <v>7</v>
      </c>
      <c r="C109" s="67">
        <v>3</v>
      </c>
      <c r="D109" s="9">
        <v>26</v>
      </c>
      <c r="E109" s="21" t="s">
        <v>13</v>
      </c>
      <c r="F109" s="1" t="s">
        <v>146</v>
      </c>
      <c r="G109" s="77" t="s">
        <v>28</v>
      </c>
      <c r="H109" s="20">
        <v>6.0676667960490951</v>
      </c>
      <c r="I109" s="20">
        <v>7.9999934696713089</v>
      </c>
      <c r="J109" s="20">
        <v>14.067660265720404</v>
      </c>
      <c r="K109" s="105">
        <v>1.6655848190927416</v>
      </c>
      <c r="L109" s="86">
        <v>0.92811087942913373</v>
      </c>
      <c r="M109" s="80">
        <v>7.3427448396120161</v>
      </c>
      <c r="N109" s="80">
        <v>9.2382284194454911</v>
      </c>
      <c r="O109" s="80">
        <v>16.580973259057508</v>
      </c>
      <c r="P109" s="20">
        <f t="shared" si="5"/>
        <v>1.3227719763873393</v>
      </c>
      <c r="Q109" s="20">
        <f t="shared" si="6"/>
        <v>2.0661955088188249</v>
      </c>
      <c r="R109" s="20">
        <f t="shared" si="7"/>
        <v>0.53760410389931312</v>
      </c>
      <c r="S109" s="20">
        <f t="shared" si="8"/>
        <v>1.7758390536734971</v>
      </c>
      <c r="T109" s="20">
        <f t="shared" si="9"/>
        <v>1.275078043562921</v>
      </c>
      <c r="U109" s="20">
        <f t="shared" si="9"/>
        <v>1.2382349497741822</v>
      </c>
      <c r="V109" s="20">
        <f t="shared" si="9"/>
        <v>2.5133129933371041</v>
      </c>
    </row>
    <row r="110" spans="1:22" x14ac:dyDescent="0.3">
      <c r="A110" s="58">
        <v>221</v>
      </c>
      <c r="B110" s="58" t="s">
        <v>7</v>
      </c>
      <c r="C110" s="67">
        <v>5</v>
      </c>
      <c r="D110" s="9">
        <v>28</v>
      </c>
      <c r="E110" s="21" t="s">
        <v>13</v>
      </c>
      <c r="F110" s="1" t="s">
        <v>146</v>
      </c>
      <c r="G110" s="77" t="s">
        <v>33</v>
      </c>
      <c r="H110" s="20">
        <v>6.4568074838135283</v>
      </c>
      <c r="I110" s="20">
        <v>9.4802483608042287</v>
      </c>
      <c r="J110" s="20">
        <v>15.937055844617756</v>
      </c>
      <c r="K110" s="105">
        <v>1.6655848190927416</v>
      </c>
      <c r="L110" s="86">
        <v>0.85388684182725505</v>
      </c>
      <c r="M110" s="80">
        <v>7.8905543480933016</v>
      </c>
      <c r="N110" s="80">
        <v>8.6135013514288108</v>
      </c>
      <c r="O110" s="80">
        <v>16.504055699522112</v>
      </c>
      <c r="P110" s="20">
        <f t="shared" si="5"/>
        <v>1.3734717559164127</v>
      </c>
      <c r="Q110" s="20">
        <f t="shared" si="6"/>
        <v>0.8530857632969906</v>
      </c>
      <c r="R110" s="20">
        <f t="shared" si="7"/>
        <v>0.6220488870142864</v>
      </c>
      <c r="S110" s="20">
        <f t="shared" si="8"/>
        <v>-0.24469812236113242</v>
      </c>
      <c r="T110" s="20">
        <f t="shared" si="9"/>
        <v>1.4337468642797733</v>
      </c>
      <c r="U110" s="20">
        <f t="shared" si="9"/>
        <v>-0.86674700937541793</v>
      </c>
      <c r="V110" s="20">
        <f t="shared" si="9"/>
        <v>0.56699985490435623</v>
      </c>
    </row>
    <row r="111" spans="1:22" x14ac:dyDescent="0.3">
      <c r="A111" s="58">
        <v>223</v>
      </c>
      <c r="B111" s="58" t="s">
        <v>7</v>
      </c>
      <c r="C111" s="67">
        <v>6</v>
      </c>
      <c r="D111" s="9">
        <v>30</v>
      </c>
      <c r="E111" s="21" t="s">
        <v>13</v>
      </c>
      <c r="F111" s="1" t="s">
        <v>146</v>
      </c>
      <c r="G111" s="77" t="s">
        <v>34</v>
      </c>
      <c r="H111" s="20">
        <v>4.8855232792108936</v>
      </c>
      <c r="I111" s="20">
        <v>9.0510060767683562</v>
      </c>
      <c r="J111" s="20">
        <v>13.93652935597925</v>
      </c>
      <c r="K111" s="105">
        <v>1.2732869141920287</v>
      </c>
      <c r="L111" s="86">
        <v>0.63142523954240926</v>
      </c>
      <c r="M111" s="80">
        <v>7.1478089526481066</v>
      </c>
      <c r="N111" s="80">
        <v>9.1467629371156853</v>
      </c>
      <c r="O111" s="80">
        <v>16.294571889763791</v>
      </c>
      <c r="P111" s="20">
        <f t="shared" si="5"/>
        <v>2.2726306857679774</v>
      </c>
      <c r="Q111" s="20">
        <f t="shared" si="6"/>
        <v>2.3478351501192751</v>
      </c>
      <c r="R111" s="20">
        <f t="shared" si="7"/>
        <v>1.6204239987875937</v>
      </c>
      <c r="S111" s="20">
        <f t="shared" si="8"/>
        <v>1.716180859134921</v>
      </c>
      <c r="T111" s="20">
        <f t="shared" si="9"/>
        <v>2.262285673437213</v>
      </c>
      <c r="U111" s="20">
        <f t="shared" si="9"/>
        <v>9.5756860347329109E-2</v>
      </c>
      <c r="V111" s="20">
        <f t="shared" si="9"/>
        <v>2.3580425337845412</v>
      </c>
    </row>
    <row r="112" spans="1:22" x14ac:dyDescent="0.3">
      <c r="A112" s="58">
        <v>225</v>
      </c>
      <c r="B112" s="58" t="s">
        <v>5</v>
      </c>
      <c r="C112" s="67">
        <v>1</v>
      </c>
      <c r="D112" s="9">
        <v>7</v>
      </c>
      <c r="E112" s="21" t="s">
        <v>14</v>
      </c>
      <c r="F112" s="1" t="s">
        <v>146</v>
      </c>
      <c r="G112" s="77" t="s">
        <v>36</v>
      </c>
      <c r="H112" s="20">
        <v>5.4677267560284664</v>
      </c>
      <c r="I112" s="20">
        <v>9.391022497637735</v>
      </c>
      <c r="J112" s="20">
        <v>14.8587492536662</v>
      </c>
      <c r="K112" s="105">
        <v>1.7552529116414759</v>
      </c>
      <c r="L112" s="86">
        <v>0.42663008661417323</v>
      </c>
      <c r="M112" s="80">
        <v>6.267191936282555</v>
      </c>
      <c r="N112" s="80">
        <v>14.545426063811139</v>
      </c>
      <c r="O112" s="80">
        <v>20.812618000093693</v>
      </c>
      <c r="P112" s="20">
        <f t="shared" si="5"/>
        <v>0.69852911722085864</v>
      </c>
      <c r="Q112" s="20">
        <f t="shared" si="6"/>
        <v>3.6350880210617373</v>
      </c>
      <c r="R112" s="20">
        <f t="shared" si="7"/>
        <v>-0.52915764477321403</v>
      </c>
      <c r="S112" s="20">
        <f t="shared" si="8"/>
        <v>4.6252459214001895</v>
      </c>
      <c r="T112" s="20">
        <f t="shared" si="9"/>
        <v>0.79946518025408864</v>
      </c>
      <c r="U112" s="20">
        <f t="shared" si="9"/>
        <v>5.1544035661734036</v>
      </c>
      <c r="V112" s="20">
        <f t="shared" si="9"/>
        <v>5.9538687464274922</v>
      </c>
    </row>
    <row r="113" spans="1:22" x14ac:dyDescent="0.3">
      <c r="A113" s="58">
        <v>227</v>
      </c>
      <c r="B113" s="58" t="s">
        <v>5</v>
      </c>
      <c r="C113" s="67">
        <v>3</v>
      </c>
      <c r="D113" s="9">
        <v>9</v>
      </c>
      <c r="E113" s="21" t="s">
        <v>14</v>
      </c>
      <c r="F113" s="1" t="s">
        <v>146</v>
      </c>
      <c r="G113" s="77" t="s">
        <v>78</v>
      </c>
      <c r="H113" s="20">
        <v>4.0123793878185277</v>
      </c>
      <c r="I113" s="20">
        <v>6.1141550182918172</v>
      </c>
      <c r="J113" s="20">
        <v>10.126534406110345</v>
      </c>
      <c r="K113" s="105">
        <v>1.6016963031517684</v>
      </c>
      <c r="L113" s="86">
        <v>0.67522304395132604</v>
      </c>
      <c r="M113" s="80">
        <v>4.4986730455048427</v>
      </c>
      <c r="N113" s="80">
        <v>8.1193369067417756</v>
      </c>
      <c r="O113" s="80">
        <v>12.618009952246618</v>
      </c>
      <c r="P113" s="20">
        <f t="shared" si="5"/>
        <v>0.72517911126600254</v>
      </c>
      <c r="Q113" s="20">
        <f t="shared" si="6"/>
        <v>1.9770905282457529</v>
      </c>
      <c r="R113" s="20">
        <f t="shared" si="7"/>
        <v>-0.44017960151412705</v>
      </c>
      <c r="S113" s="20">
        <f t="shared" si="8"/>
        <v>1.5650022869358313</v>
      </c>
      <c r="T113" s="20">
        <f t="shared" si="9"/>
        <v>0.48629365768631505</v>
      </c>
      <c r="U113" s="20">
        <f t="shared" si="9"/>
        <v>2.0051818884499584</v>
      </c>
      <c r="V113" s="20">
        <f t="shared" si="9"/>
        <v>2.4914755461362734</v>
      </c>
    </row>
    <row r="114" spans="1:22" x14ac:dyDescent="0.3">
      <c r="A114" s="58">
        <v>229</v>
      </c>
      <c r="B114" s="58" t="s">
        <v>5</v>
      </c>
      <c r="C114" s="67">
        <v>4</v>
      </c>
      <c r="D114" s="9">
        <v>11</v>
      </c>
      <c r="E114" s="21" t="s">
        <v>14</v>
      </c>
      <c r="F114" s="1" t="s">
        <v>145</v>
      </c>
      <c r="G114" s="77" t="s">
        <v>33</v>
      </c>
      <c r="H114" s="20">
        <v>6.0382979771040768</v>
      </c>
      <c r="I114" s="20">
        <v>8.3035596682035724</v>
      </c>
      <c r="J114" s="20">
        <v>14.341857645307648</v>
      </c>
      <c r="K114" s="105">
        <v>1.2906601071233459</v>
      </c>
      <c r="L114" s="86">
        <v>0.76432203940944876</v>
      </c>
      <c r="M114" s="80">
        <v>6.3077203893890559</v>
      </c>
      <c r="N114" s="80">
        <v>11.515769638667743</v>
      </c>
      <c r="O114" s="80">
        <v>17.823490028056799</v>
      </c>
      <c r="P114" s="20">
        <f t="shared" si="5"/>
        <v>0.80094243712115831</v>
      </c>
      <c r="Q114" s="20">
        <f t="shared" si="6"/>
        <v>3.2897541333497049</v>
      </c>
      <c r="R114" s="20">
        <f t="shared" si="7"/>
        <v>-0.25691565542891759</v>
      </c>
      <c r="S114" s="20">
        <f t="shared" si="8"/>
        <v>2.9552943150352533</v>
      </c>
      <c r="T114" s="20">
        <f t="shared" si="9"/>
        <v>0.2694224122849791</v>
      </c>
      <c r="U114" s="20">
        <f t="shared" si="9"/>
        <v>3.2122099704641709</v>
      </c>
      <c r="V114" s="20">
        <f t="shared" si="9"/>
        <v>3.4816323827491509</v>
      </c>
    </row>
    <row r="115" spans="1:22" x14ac:dyDescent="0.3">
      <c r="A115" s="58">
        <v>231</v>
      </c>
      <c r="B115" s="58" t="s">
        <v>5</v>
      </c>
      <c r="C115" s="67">
        <v>6</v>
      </c>
      <c r="D115" s="9">
        <v>13</v>
      </c>
      <c r="E115" s="21" t="s">
        <v>14</v>
      </c>
      <c r="F115" s="1" t="s">
        <v>146</v>
      </c>
      <c r="G115" s="77" t="s">
        <v>28</v>
      </c>
      <c r="H115" s="20">
        <v>4.2144516353378085</v>
      </c>
      <c r="I115" s="20">
        <v>5.296469037765795</v>
      </c>
      <c r="J115" s="20">
        <v>9.5109206731036036</v>
      </c>
      <c r="K115" s="105">
        <v>1.5848835357988809</v>
      </c>
      <c r="L115" s="86">
        <v>0.66796701086871502</v>
      </c>
      <c r="M115" s="80">
        <v>5.2691025101760527</v>
      </c>
      <c r="N115" s="80">
        <v>8.3326817469653651</v>
      </c>
      <c r="O115" s="80">
        <v>13.601784257141418</v>
      </c>
      <c r="P115" s="20">
        <f t="shared" si="5"/>
        <v>1.0869050291690054</v>
      </c>
      <c r="Q115" s="20">
        <f t="shared" si="6"/>
        <v>3.0026374098887838</v>
      </c>
      <c r="R115" s="20">
        <f t="shared" si="7"/>
        <v>0.13773434990807765</v>
      </c>
      <c r="S115" s="20">
        <f t="shared" si="8"/>
        <v>3.1739470591076486</v>
      </c>
      <c r="T115" s="20">
        <f t="shared" si="9"/>
        <v>1.0546508748382442</v>
      </c>
      <c r="U115" s="20">
        <f t="shared" si="9"/>
        <v>3.0362127091995701</v>
      </c>
      <c r="V115" s="20">
        <f t="shared" si="9"/>
        <v>4.0908635840378142</v>
      </c>
    </row>
    <row r="116" spans="1:22" x14ac:dyDescent="0.3">
      <c r="A116" s="58">
        <v>233</v>
      </c>
      <c r="B116" s="58" t="s">
        <v>6</v>
      </c>
      <c r="C116" s="67">
        <v>1</v>
      </c>
      <c r="D116" s="9">
        <v>15</v>
      </c>
      <c r="E116" s="21" t="s">
        <v>14</v>
      </c>
      <c r="F116" s="1" t="s">
        <v>148</v>
      </c>
      <c r="G116" s="77" t="s">
        <v>33</v>
      </c>
      <c r="H116" s="20">
        <v>6.1172515391905993</v>
      </c>
      <c r="I116" s="20">
        <v>6.6863441447370899</v>
      </c>
      <c r="J116" s="20">
        <v>12.803595683927689</v>
      </c>
      <c r="K116" s="105">
        <v>1.6734307771907559</v>
      </c>
      <c r="L116" s="86">
        <v>0.80062410128204065</v>
      </c>
      <c r="M116" s="80">
        <v>5.6400582088980791</v>
      </c>
      <c r="N116" s="80">
        <v>5.0361869012226723</v>
      </c>
      <c r="O116" s="80">
        <v>10.676245110120751</v>
      </c>
      <c r="P116" s="20">
        <f t="shared" si="5"/>
        <v>0.19327406630615129</v>
      </c>
      <c r="Q116" s="20">
        <f t="shared" si="6"/>
        <v>-0.79281825732410471</v>
      </c>
      <c r="R116" s="20">
        <f t="shared" si="7"/>
        <v>-1.3500000062012356</v>
      </c>
      <c r="S116" s="20">
        <f t="shared" si="8"/>
        <v>-3.0001572497156523</v>
      </c>
      <c r="T116" s="20">
        <f t="shared" si="9"/>
        <v>-0.4771933302925202</v>
      </c>
      <c r="U116" s="20">
        <f t="shared" si="9"/>
        <v>-1.6501572435144176</v>
      </c>
      <c r="V116" s="20">
        <f t="shared" si="9"/>
        <v>-2.1273505738069378</v>
      </c>
    </row>
    <row r="117" spans="1:22" x14ac:dyDescent="0.3">
      <c r="A117" s="58">
        <v>235</v>
      </c>
      <c r="B117" s="58" t="s">
        <v>6</v>
      </c>
      <c r="C117" s="67">
        <v>3</v>
      </c>
      <c r="D117" s="9">
        <v>17</v>
      </c>
      <c r="E117" s="21" t="s">
        <v>14</v>
      </c>
      <c r="F117" s="1" t="s">
        <v>146</v>
      </c>
      <c r="G117" s="77" t="s">
        <v>78</v>
      </c>
      <c r="H117" s="20">
        <v>6.4923654943792304</v>
      </c>
      <c r="I117" s="20">
        <v>9.0191148643403629</v>
      </c>
      <c r="J117" s="20">
        <v>15.511480358719593</v>
      </c>
      <c r="K117" s="105">
        <v>1.5663894917107042</v>
      </c>
      <c r="L117" s="86">
        <v>0.85752215106022933</v>
      </c>
      <c r="M117" s="80">
        <v>7.4063162594077072</v>
      </c>
      <c r="N117" s="80">
        <v>7.5863625642058965</v>
      </c>
      <c r="O117" s="80">
        <v>14.992678823613604</v>
      </c>
      <c r="P117" s="20">
        <f t="shared" si="5"/>
        <v>1.1309274771462006</v>
      </c>
      <c r="Q117" s="20">
        <f t="shared" si="6"/>
        <v>0.21624290621632816</v>
      </c>
      <c r="R117" s="20">
        <f t="shared" si="7"/>
        <v>0.20508342437800309</v>
      </c>
      <c r="S117" s="20">
        <f t="shared" si="8"/>
        <v>-1.2276688757564624</v>
      </c>
      <c r="T117" s="20">
        <f t="shared" si="9"/>
        <v>0.91395076502847683</v>
      </c>
      <c r="U117" s="20">
        <f t="shared" si="9"/>
        <v>-1.4327523001344664</v>
      </c>
      <c r="V117" s="20">
        <f t="shared" si="9"/>
        <v>-0.51880153510598959</v>
      </c>
    </row>
    <row r="118" spans="1:22" x14ac:dyDescent="0.3">
      <c r="A118" s="58">
        <v>237</v>
      </c>
      <c r="B118" s="58" t="s">
        <v>6</v>
      </c>
      <c r="C118" s="67">
        <v>5</v>
      </c>
      <c r="D118" s="9">
        <v>19</v>
      </c>
      <c r="E118" s="21" t="s">
        <v>14</v>
      </c>
      <c r="F118" s="1" t="s">
        <v>146</v>
      </c>
      <c r="G118" s="77" t="s">
        <v>28</v>
      </c>
      <c r="H118" s="20">
        <v>4.6871635069131026</v>
      </c>
      <c r="I118" s="20">
        <v>8.3064031286841029</v>
      </c>
      <c r="J118" s="20">
        <v>12.993566635597205</v>
      </c>
      <c r="K118" s="105">
        <v>1.6846392887593478</v>
      </c>
      <c r="L118" s="86">
        <v>0.85942688419498536</v>
      </c>
      <c r="M118" s="80">
        <v>6.505405454848991</v>
      </c>
      <c r="N118" s="80">
        <v>10.398750569762612</v>
      </c>
      <c r="O118" s="80">
        <v>16.904156024611602</v>
      </c>
      <c r="P118" s="20">
        <f t="shared" si="5"/>
        <v>1.5894612276927498</v>
      </c>
      <c r="Q118" s="20">
        <f t="shared" si="6"/>
        <v>2.8314763314835547</v>
      </c>
      <c r="R118" s="20">
        <f t="shared" si="7"/>
        <v>0.99302954337152638</v>
      </c>
      <c r="S118" s="20">
        <f t="shared" si="8"/>
        <v>3.0853769844500345</v>
      </c>
      <c r="T118" s="20">
        <f t="shared" si="9"/>
        <v>1.8182419479358884</v>
      </c>
      <c r="U118" s="20">
        <f t="shared" si="9"/>
        <v>2.092347441078509</v>
      </c>
      <c r="V118" s="20">
        <f t="shared" si="9"/>
        <v>3.9105893890143975</v>
      </c>
    </row>
    <row r="119" spans="1:22" x14ac:dyDescent="0.3">
      <c r="A119" s="58">
        <v>239</v>
      </c>
      <c r="B119" s="58" t="s">
        <v>6</v>
      </c>
      <c r="C119" s="67">
        <v>6</v>
      </c>
      <c r="D119" s="9">
        <v>21</v>
      </c>
      <c r="E119" s="21" t="s">
        <v>14</v>
      </c>
      <c r="F119" s="1" t="s">
        <v>146</v>
      </c>
      <c r="G119" s="77" t="s">
        <v>34</v>
      </c>
      <c r="H119" s="20">
        <v>6.0984660334705776</v>
      </c>
      <c r="I119" s="20">
        <v>14.538683534522294</v>
      </c>
      <c r="J119" s="20">
        <v>20.637149567992871</v>
      </c>
      <c r="K119" s="105">
        <v>1.4044264995445528</v>
      </c>
      <c r="L119" s="86">
        <v>0.83084718018890735</v>
      </c>
      <c r="M119" s="80">
        <v>6.6053803690150881</v>
      </c>
      <c r="N119" s="80">
        <v>12.45615231844922</v>
      </c>
      <c r="O119" s="80">
        <v>19.061532687464307</v>
      </c>
      <c r="P119" s="20">
        <f t="shared" si="5"/>
        <v>0.95253223729917225</v>
      </c>
      <c r="Q119" s="20">
        <f t="shared" si="6"/>
        <v>-0.5303016573535041</v>
      </c>
      <c r="R119" s="20">
        <f t="shared" si="7"/>
        <v>-6.6664983811134171E-2</v>
      </c>
      <c r="S119" s="20">
        <f t="shared" si="8"/>
        <v>-2.1491961998842086</v>
      </c>
      <c r="T119" s="20">
        <f t="shared" si="9"/>
        <v>0.50691433554451049</v>
      </c>
      <c r="U119" s="20">
        <f t="shared" si="9"/>
        <v>-2.0825312160730736</v>
      </c>
      <c r="V119" s="20">
        <f t="shared" si="9"/>
        <v>-1.575616880528564</v>
      </c>
    </row>
    <row r="120" spans="1:22" x14ac:dyDescent="0.3">
      <c r="A120" s="58">
        <v>241</v>
      </c>
      <c r="B120" s="58" t="s">
        <v>7</v>
      </c>
      <c r="C120" s="67">
        <v>1</v>
      </c>
      <c r="D120" s="9">
        <v>23</v>
      </c>
      <c r="E120" s="21" t="s">
        <v>14</v>
      </c>
      <c r="F120" s="1" t="s">
        <v>146</v>
      </c>
      <c r="G120" s="77" t="s">
        <v>78</v>
      </c>
      <c r="H120" s="20">
        <v>5.4731754150864322</v>
      </c>
      <c r="I120" s="20">
        <v>9.6298149671046307</v>
      </c>
      <c r="J120" s="20">
        <v>15.102990382191063</v>
      </c>
      <c r="K120" s="105">
        <v>1.2452656352705491</v>
      </c>
      <c r="L120" s="86">
        <v>0.68848510290371612</v>
      </c>
      <c r="M120" s="80">
        <v>6.0216057992665606</v>
      </c>
      <c r="N120" s="80">
        <v>9.6774758034636434</v>
      </c>
      <c r="O120" s="80">
        <v>15.699081602730203</v>
      </c>
      <c r="P120" s="20">
        <f t="shared" si="5"/>
        <v>0.99329448436526524</v>
      </c>
      <c r="Q120" s="20">
        <f t="shared" si="6"/>
        <v>1.0315681145121833</v>
      </c>
      <c r="R120" s="20">
        <f t="shared" si="7"/>
        <v>-8.3501481867047644E-3</v>
      </c>
      <c r="S120" s="20">
        <f t="shared" si="8"/>
        <v>3.9310688172307096E-2</v>
      </c>
      <c r="T120" s="20">
        <f t="shared" si="9"/>
        <v>0.54843038418012835</v>
      </c>
      <c r="U120" s="20">
        <f t="shared" si="9"/>
        <v>4.7660836359012748E-2</v>
      </c>
      <c r="V120" s="20">
        <f t="shared" si="9"/>
        <v>0.59609122053914021</v>
      </c>
    </row>
    <row r="121" spans="1:22" x14ac:dyDescent="0.3">
      <c r="A121" s="58">
        <v>243</v>
      </c>
      <c r="B121" s="58" t="s">
        <v>7</v>
      </c>
      <c r="C121" s="67">
        <v>3</v>
      </c>
      <c r="D121" s="9">
        <v>25</v>
      </c>
      <c r="E121" s="21" t="s">
        <v>14</v>
      </c>
      <c r="F121" s="1" t="s">
        <v>146</v>
      </c>
      <c r="G121" s="77" t="s">
        <v>28</v>
      </c>
      <c r="H121" s="20">
        <v>6.7890950616791885</v>
      </c>
      <c r="I121" s="20">
        <v>8.9723272982624316</v>
      </c>
      <c r="J121" s="20">
        <v>15.761422359941619</v>
      </c>
      <c r="K121" s="105">
        <v>1.6655848190927416</v>
      </c>
      <c r="L121" s="86">
        <v>0.90747102986427675</v>
      </c>
      <c r="M121" s="80">
        <v>6.6294572132609968</v>
      </c>
      <c r="N121" s="80">
        <v>7.9965365130134174</v>
      </c>
      <c r="O121" s="80">
        <v>14.625993726274414</v>
      </c>
      <c r="P121" s="20">
        <f t="shared" si="5"/>
        <v>0.44899135299121912</v>
      </c>
      <c r="Q121" s="20">
        <f t="shared" si="6"/>
        <v>-0.13686340148507042</v>
      </c>
      <c r="R121" s="20">
        <f t="shared" si="7"/>
        <v>-0.91775163764665724</v>
      </c>
      <c r="S121" s="20">
        <f t="shared" si="8"/>
        <v>-1.8935424228956723</v>
      </c>
      <c r="T121" s="20">
        <f t="shared" si="9"/>
        <v>-0.15963784841819173</v>
      </c>
      <c r="U121" s="20">
        <f t="shared" si="9"/>
        <v>-0.97579078524901419</v>
      </c>
      <c r="V121" s="20">
        <f t="shared" si="9"/>
        <v>-1.135428633667205</v>
      </c>
    </row>
    <row r="122" spans="1:22" x14ac:dyDescent="0.3">
      <c r="A122" s="58">
        <v>245</v>
      </c>
      <c r="B122" s="58" t="s">
        <v>7</v>
      </c>
      <c r="C122" s="67">
        <v>4</v>
      </c>
      <c r="D122" s="9">
        <v>27</v>
      </c>
      <c r="E122" s="21" t="s">
        <v>14</v>
      </c>
      <c r="F122" s="1" t="s">
        <v>146</v>
      </c>
      <c r="G122" s="77" t="s">
        <v>36</v>
      </c>
      <c r="H122" s="20">
        <v>6.3636084212752628</v>
      </c>
      <c r="I122" s="20">
        <v>8.3016717500057027</v>
      </c>
      <c r="J122" s="20">
        <v>14.665280171280966</v>
      </c>
      <c r="K122" s="105">
        <v>1.6767933306613334</v>
      </c>
      <c r="L122" s="86">
        <v>0.89492124324814448</v>
      </c>
      <c r="M122" s="80">
        <v>7.9142737144220012</v>
      </c>
      <c r="N122" s="80">
        <v>8.805690963834703</v>
      </c>
      <c r="O122" s="80">
        <v>16.719964678256705</v>
      </c>
      <c r="P122" s="20">
        <f t="shared" si="5"/>
        <v>1.4584901380961091</v>
      </c>
      <c r="Q122" s="20">
        <f t="shared" si="6"/>
        <v>1.7590753113626405</v>
      </c>
      <c r="R122" s="20">
        <f t="shared" si="7"/>
        <v>0.76879320573354981</v>
      </c>
      <c r="S122" s="20">
        <f t="shared" si="8"/>
        <v>1.2728124195625519</v>
      </c>
      <c r="T122" s="20">
        <f t="shared" si="9"/>
        <v>1.5506652931467384</v>
      </c>
      <c r="U122" s="20">
        <f t="shared" si="9"/>
        <v>0.50401921382900028</v>
      </c>
      <c r="V122" s="20">
        <f t="shared" si="9"/>
        <v>2.0546845069757396</v>
      </c>
    </row>
    <row r="123" spans="1:22" x14ac:dyDescent="0.3">
      <c r="A123" s="58">
        <v>247</v>
      </c>
      <c r="B123" s="58" t="s">
        <v>7</v>
      </c>
      <c r="C123" s="67">
        <v>5</v>
      </c>
      <c r="D123" s="9">
        <v>29</v>
      </c>
      <c r="E123" s="21" t="s">
        <v>14</v>
      </c>
      <c r="F123" s="1" t="s">
        <v>146</v>
      </c>
      <c r="G123" s="77" t="s">
        <v>33</v>
      </c>
      <c r="H123" s="20">
        <v>5.5839093361188636</v>
      </c>
      <c r="I123" s="20">
        <v>10.171761238347383</v>
      </c>
      <c r="J123" s="20">
        <v>15.755670574466247</v>
      </c>
      <c r="K123" s="105">
        <v>1.6655848190927416</v>
      </c>
      <c r="L123" s="86">
        <v>0.90552203607024462</v>
      </c>
      <c r="M123" s="80">
        <v>6.6859959361843027</v>
      </c>
      <c r="N123" s="80">
        <v>7.3299542026209368</v>
      </c>
      <c r="O123" s="80">
        <v>14.015950138805239</v>
      </c>
      <c r="P123" s="20">
        <f t="shared" si="5"/>
        <v>1.2053475830965157</v>
      </c>
      <c r="Q123" s="20">
        <f t="shared" si="6"/>
        <v>-0.50084414196639848</v>
      </c>
      <c r="R123" s="20">
        <f t="shared" si="7"/>
        <v>0.34202381704294194</v>
      </c>
      <c r="S123" s="20">
        <f t="shared" si="8"/>
        <v>-2.4997832186835058</v>
      </c>
      <c r="T123" s="20">
        <f t="shared" si="9"/>
        <v>1.102086600065439</v>
      </c>
      <c r="U123" s="20">
        <f t="shared" si="9"/>
        <v>-2.841807035726446</v>
      </c>
      <c r="V123" s="20">
        <f t="shared" si="9"/>
        <v>-1.7397204356610079</v>
      </c>
    </row>
    <row r="124" spans="1:22" x14ac:dyDescent="0.3">
      <c r="A124" s="58">
        <v>249</v>
      </c>
      <c r="B124" s="58" t="s">
        <v>5</v>
      </c>
      <c r="C124" s="67">
        <v>1</v>
      </c>
      <c r="D124" s="9">
        <v>9</v>
      </c>
      <c r="E124" s="21" t="s">
        <v>15</v>
      </c>
      <c r="F124" s="1" t="s">
        <v>149</v>
      </c>
      <c r="G124" s="77" t="s">
        <v>36</v>
      </c>
      <c r="H124" s="20">
        <v>6.5027771300024861</v>
      </c>
      <c r="I124" s="20">
        <v>13.856914313335047</v>
      </c>
      <c r="J124" s="20">
        <v>20.359691443337532</v>
      </c>
      <c r="K124" s="105">
        <v>1.7552529116414759</v>
      </c>
      <c r="L124" s="86">
        <v>0.98928888515333624</v>
      </c>
      <c r="M124" s="80">
        <v>7.2240753700632414</v>
      </c>
      <c r="N124" s="80">
        <v>13.035185295400799</v>
      </c>
      <c r="O124" s="80">
        <v>20.259260665464041</v>
      </c>
      <c r="P124" s="20">
        <f t="shared" si="5"/>
        <v>0.97455307657879686</v>
      </c>
      <c r="Q124" s="20">
        <f t="shared" si="6"/>
        <v>0.50639887926384552</v>
      </c>
      <c r="R124" s="20">
        <f t="shared" si="7"/>
        <v>-4.4665786427384724E-2</v>
      </c>
      <c r="S124" s="20">
        <f t="shared" si="8"/>
        <v>-0.86639480436163296</v>
      </c>
      <c r="T124" s="20">
        <f t="shared" si="9"/>
        <v>0.72129824006075527</v>
      </c>
      <c r="U124" s="20">
        <f t="shared" si="9"/>
        <v>-0.82172901793424735</v>
      </c>
      <c r="V124" s="20">
        <f t="shared" si="9"/>
        <v>-0.10043077787349119</v>
      </c>
    </row>
    <row r="125" spans="1:22" x14ac:dyDescent="0.3">
      <c r="A125" s="58">
        <v>251</v>
      </c>
      <c r="B125" s="58" t="s">
        <v>5</v>
      </c>
      <c r="C125" s="67">
        <v>3</v>
      </c>
      <c r="D125" s="9">
        <v>11</v>
      </c>
      <c r="E125" s="21" t="s">
        <v>15</v>
      </c>
      <c r="F125" s="1" t="s">
        <v>148</v>
      </c>
      <c r="G125" s="77" t="s">
        <v>78</v>
      </c>
      <c r="H125" s="20">
        <v>3.9836904113789005</v>
      </c>
      <c r="I125" s="20">
        <v>2.7813668973684114</v>
      </c>
      <c r="J125" s="20">
        <v>6.7650573087473118</v>
      </c>
      <c r="K125" s="105">
        <v>1.6016963031517684</v>
      </c>
      <c r="L125" s="86">
        <v>0.52951550506429146</v>
      </c>
      <c r="M125" s="80">
        <v>4.8237921018142256</v>
      </c>
      <c r="N125" s="80">
        <v>5.8741978761219595</v>
      </c>
      <c r="O125" s="80">
        <v>10.697989977936185</v>
      </c>
      <c r="P125" s="20">
        <f t="shared" si="5"/>
        <v>0.85510417474556588</v>
      </c>
      <c r="Q125" s="20">
        <f t="shared" si="6"/>
        <v>2.7860763401102306</v>
      </c>
      <c r="R125" s="20">
        <f t="shared" si="7"/>
        <v>-0.23207910765215178</v>
      </c>
      <c r="S125" s="20">
        <f t="shared" si="8"/>
        <v>2.8607518711013968</v>
      </c>
      <c r="T125" s="20">
        <f t="shared" si="9"/>
        <v>0.84010169043532512</v>
      </c>
      <c r="U125" s="20">
        <f t="shared" si="9"/>
        <v>3.0928309787535482</v>
      </c>
      <c r="V125" s="20">
        <f t="shared" si="9"/>
        <v>3.9329326691888733</v>
      </c>
    </row>
    <row r="126" spans="1:22" x14ac:dyDescent="0.3">
      <c r="A126" s="58">
        <v>253</v>
      </c>
      <c r="B126" s="58" t="s">
        <v>5</v>
      </c>
      <c r="C126" s="67">
        <v>4</v>
      </c>
      <c r="D126" s="9">
        <v>13</v>
      </c>
      <c r="E126" s="21" t="s">
        <v>15</v>
      </c>
      <c r="F126" s="1" t="s">
        <v>148</v>
      </c>
      <c r="G126" s="77" t="s">
        <v>33</v>
      </c>
      <c r="H126" s="20">
        <v>4.6518867003476467</v>
      </c>
      <c r="I126" s="20">
        <v>5.1606467826238811</v>
      </c>
      <c r="J126" s="20">
        <v>9.8125334829715278</v>
      </c>
      <c r="K126" s="105">
        <v>1.2906601071233459</v>
      </c>
      <c r="L126" s="86">
        <v>0.7313487372047246</v>
      </c>
      <c r="M126" s="80">
        <v>4.5010514618119144</v>
      </c>
      <c r="N126" s="80">
        <v>8.7436136095551049</v>
      </c>
      <c r="O126" s="80">
        <v>13.24466507136702</v>
      </c>
      <c r="P126" s="20">
        <f t="shared" si="5"/>
        <v>0.44978030657727125</v>
      </c>
      <c r="Q126" s="20">
        <f t="shared" si="6"/>
        <v>3.2258534238575649</v>
      </c>
      <c r="R126" s="20">
        <f t="shared" si="7"/>
        <v>-0.71014660845435351</v>
      </c>
      <c r="S126" s="20">
        <f t="shared" si="8"/>
        <v>2.8728202184768712</v>
      </c>
      <c r="T126" s="20">
        <f t="shared" si="9"/>
        <v>-0.15083523853573233</v>
      </c>
      <c r="U126" s="20">
        <f t="shared" si="9"/>
        <v>3.5829668269312238</v>
      </c>
      <c r="V126" s="20">
        <f t="shared" si="9"/>
        <v>3.4321315883954924</v>
      </c>
    </row>
    <row r="127" spans="1:22" x14ac:dyDescent="0.3">
      <c r="A127" s="58">
        <v>255</v>
      </c>
      <c r="B127" s="58" t="s">
        <v>5</v>
      </c>
      <c r="C127" s="67">
        <v>6</v>
      </c>
      <c r="D127" s="9">
        <v>15</v>
      </c>
      <c r="E127" s="21" t="s">
        <v>15</v>
      </c>
      <c r="F127" s="1" t="s">
        <v>146</v>
      </c>
      <c r="G127" s="77" t="s">
        <v>28</v>
      </c>
      <c r="H127" s="20">
        <v>5.5854031129917336</v>
      </c>
      <c r="I127" s="20">
        <v>7.2768960370341409</v>
      </c>
      <c r="J127" s="20">
        <v>12.862299150025875</v>
      </c>
      <c r="K127" s="105">
        <v>1.5848835357988809</v>
      </c>
      <c r="L127" s="86">
        <v>0.86221670109821813</v>
      </c>
      <c r="M127" s="80">
        <v>7.1315512310946474</v>
      </c>
      <c r="N127" s="80">
        <v>9.9153182520649175</v>
      </c>
      <c r="O127" s="80">
        <v>17.046869483159565</v>
      </c>
      <c r="P127" s="20">
        <f t="shared" si="5"/>
        <v>1.519584729604226</v>
      </c>
      <c r="Q127" s="20">
        <f t="shared" si="6"/>
        <v>3.1843267471940835</v>
      </c>
      <c r="R127" s="20">
        <f t="shared" si="7"/>
        <v>0.82348128340225024</v>
      </c>
      <c r="S127" s="20">
        <f t="shared" si="8"/>
        <v>3.4619034984330277</v>
      </c>
      <c r="T127" s="20">
        <f t="shared" si="9"/>
        <v>1.5461481181029137</v>
      </c>
      <c r="U127" s="20">
        <f t="shared" si="9"/>
        <v>2.6384222150307766</v>
      </c>
      <c r="V127" s="20">
        <f t="shared" si="9"/>
        <v>4.1845703331336903</v>
      </c>
    </row>
    <row r="128" spans="1:22" x14ac:dyDescent="0.3">
      <c r="A128" s="58">
        <v>257</v>
      </c>
      <c r="B128" s="58" t="s">
        <v>6</v>
      </c>
      <c r="C128" s="67">
        <v>1</v>
      </c>
      <c r="D128" s="9">
        <v>17</v>
      </c>
      <c r="E128" s="21" t="s">
        <v>15</v>
      </c>
      <c r="F128" s="1" t="s">
        <v>146</v>
      </c>
      <c r="G128" s="77" t="s">
        <v>33</v>
      </c>
      <c r="H128" s="20">
        <v>5.7786263482866271</v>
      </c>
      <c r="I128" s="20">
        <v>7.6460372924364588</v>
      </c>
      <c r="J128" s="20">
        <v>13.424663640723086</v>
      </c>
      <c r="K128" s="105">
        <v>1.6734307771907559</v>
      </c>
      <c r="L128" s="86">
        <v>0.8478769482867109</v>
      </c>
      <c r="M128" s="80">
        <v>6.0689329785568997</v>
      </c>
      <c r="N128" s="80">
        <v>5.0068159674655188</v>
      </c>
      <c r="O128" s="80">
        <v>11.075748946022419</v>
      </c>
      <c r="P128" s="20">
        <f t="shared" si="5"/>
        <v>0.68014978215453292</v>
      </c>
      <c r="Q128" s="20">
        <f t="shared" si="6"/>
        <v>-0.89698227549860099</v>
      </c>
      <c r="R128" s="20">
        <f t="shared" si="7"/>
        <v>-0.53524719863377257</v>
      </c>
      <c r="S128" s="20">
        <f t="shared" si="8"/>
        <v>-3.1744685236047125</v>
      </c>
      <c r="T128" s="20">
        <f t="shared" si="9"/>
        <v>0.29030663027027259</v>
      </c>
      <c r="U128" s="20">
        <f t="shared" si="9"/>
        <v>-2.63922132497094</v>
      </c>
      <c r="V128" s="20">
        <f t="shared" si="9"/>
        <v>-2.3489146947006674</v>
      </c>
    </row>
    <row r="129" spans="1:22" x14ac:dyDescent="0.3">
      <c r="A129" s="58">
        <v>259</v>
      </c>
      <c r="B129" s="58" t="s">
        <v>6</v>
      </c>
      <c r="C129" s="67">
        <v>3</v>
      </c>
      <c r="D129" s="9">
        <v>19</v>
      </c>
      <c r="E129" s="21" t="s">
        <v>15</v>
      </c>
      <c r="F129" s="1" t="s">
        <v>146</v>
      </c>
      <c r="G129" s="77" t="s">
        <v>78</v>
      </c>
      <c r="H129" s="20">
        <v>5.4761196428141679</v>
      </c>
      <c r="I129" s="20">
        <v>8.8644177201539591</v>
      </c>
      <c r="J129" s="20">
        <v>14.340537362968128</v>
      </c>
      <c r="K129" s="105">
        <v>1.5663894917107042</v>
      </c>
      <c r="L129" s="86">
        <v>0.92212609360408881</v>
      </c>
      <c r="M129" s="80">
        <v>6.2198093004985813</v>
      </c>
      <c r="N129" s="80">
        <v>5.9395454261788876</v>
      </c>
      <c r="O129" s="80">
        <v>12.159354726677469</v>
      </c>
      <c r="P129" s="20">
        <f t="shared" si="5"/>
        <v>1.0634747999165977</v>
      </c>
      <c r="Q129" s="20">
        <f t="shared" si="6"/>
        <v>-0.80379531996956521</v>
      </c>
      <c r="R129" s="20">
        <f t="shared" si="7"/>
        <v>9.9426259577797715E-2</v>
      </c>
      <c r="S129" s="20">
        <f t="shared" si="8"/>
        <v>-2.8254460343972756</v>
      </c>
      <c r="T129" s="20">
        <f t="shared" si="9"/>
        <v>0.74368965768441342</v>
      </c>
      <c r="U129" s="20">
        <f t="shared" si="9"/>
        <v>-2.9248722939750715</v>
      </c>
      <c r="V129" s="20">
        <f t="shared" si="9"/>
        <v>-2.181182636290659</v>
      </c>
    </row>
    <row r="130" spans="1:22" x14ac:dyDescent="0.3">
      <c r="A130" s="58">
        <v>261</v>
      </c>
      <c r="B130" s="58" t="s">
        <v>6</v>
      </c>
      <c r="C130" s="67">
        <v>5</v>
      </c>
      <c r="D130" s="9">
        <v>21</v>
      </c>
      <c r="E130" s="21" t="s">
        <v>15</v>
      </c>
      <c r="F130" s="1" t="s">
        <v>148</v>
      </c>
      <c r="G130" s="77" t="s">
        <v>28</v>
      </c>
      <c r="H130" s="20">
        <v>6.0743526960899406</v>
      </c>
      <c r="I130" s="20">
        <v>8.3834284890232258</v>
      </c>
      <c r="J130" s="20">
        <v>14.457781185113166</v>
      </c>
      <c r="K130" s="105">
        <v>1.6846392887593478</v>
      </c>
      <c r="L130" s="86">
        <v>0.90852907513986736</v>
      </c>
      <c r="M130" s="80">
        <v>7.1132999268764934</v>
      </c>
      <c r="N130" s="80">
        <v>7.6687734604731617</v>
      </c>
      <c r="O130" s="80">
        <v>14.782073387349655</v>
      </c>
      <c r="P130" s="20">
        <f t="shared" si="5"/>
        <v>1.1560197597912125</v>
      </c>
      <c r="Q130" s="20">
        <f t="shared" si="6"/>
        <v>0.731801333141332</v>
      </c>
      <c r="R130" s="20">
        <f t="shared" si="7"/>
        <v>0.26283701716707242</v>
      </c>
      <c r="S130" s="20">
        <f t="shared" si="8"/>
        <v>-0.45181801138298994</v>
      </c>
      <c r="T130" s="20">
        <f t="shared" si="9"/>
        <v>1.0389472307865528</v>
      </c>
      <c r="U130" s="20">
        <f t="shared" si="9"/>
        <v>-0.71465502855006413</v>
      </c>
      <c r="V130" s="20">
        <f t="shared" si="9"/>
        <v>0.32429220223648869</v>
      </c>
    </row>
    <row r="131" spans="1:22" x14ac:dyDescent="0.3">
      <c r="A131" s="58">
        <v>263</v>
      </c>
      <c r="B131" s="58" t="s">
        <v>6</v>
      </c>
      <c r="C131" s="67">
        <v>6</v>
      </c>
      <c r="D131" s="9">
        <v>23</v>
      </c>
      <c r="E131" s="21" t="s">
        <v>15</v>
      </c>
      <c r="F131" s="1" t="s">
        <v>146</v>
      </c>
      <c r="G131" s="77" t="s">
        <v>34</v>
      </c>
      <c r="H131" s="20">
        <v>5.645671096741971</v>
      </c>
      <c r="I131" s="20">
        <v>9.5147811056124993</v>
      </c>
      <c r="J131" s="20">
        <v>15.16045220235447</v>
      </c>
      <c r="K131" s="105">
        <v>1.4044264995445528</v>
      </c>
      <c r="L131" s="86">
        <v>0.72374397984355576</v>
      </c>
      <c r="M131" s="80">
        <v>5.7233742312271332</v>
      </c>
      <c r="N131" s="80">
        <v>6.4406573354237828</v>
      </c>
      <c r="O131" s="80">
        <v>12.164031566650916</v>
      </c>
      <c r="P131" s="20">
        <f t="shared" ref="P131:P184" si="10">((L131+(M131-H131))/K131)</f>
        <v>0.57065792662600889</v>
      </c>
      <c r="Q131" s="20">
        <f t="shared" ref="Q131:Q184" si="11">((L131+(O131-J131))/K131)</f>
        <v>-1.6182239914990311</v>
      </c>
      <c r="R131" s="20">
        <f t="shared" ref="R131:R184" si="12">M131-(H131+K131-L131)</f>
        <v>-0.60297938521583472</v>
      </c>
      <c r="S131" s="20">
        <f t="shared" ref="S131:S184" si="13">O131-(J131+K131-L131)</f>
        <v>-3.6771031554045503</v>
      </c>
      <c r="T131" s="20">
        <f t="shared" ref="T131:V184" si="14">M131-H131</f>
        <v>7.7703134485162195E-2</v>
      </c>
      <c r="U131" s="20">
        <f t="shared" si="14"/>
        <v>-3.0741237701887165</v>
      </c>
      <c r="V131" s="20">
        <f t="shared" si="14"/>
        <v>-2.9964206357035543</v>
      </c>
    </row>
    <row r="132" spans="1:22" x14ac:dyDescent="0.3">
      <c r="A132" s="58">
        <v>265</v>
      </c>
      <c r="B132" s="58" t="s">
        <v>7</v>
      </c>
      <c r="C132" s="67">
        <v>2</v>
      </c>
      <c r="D132" s="9">
        <v>25</v>
      </c>
      <c r="E132" s="21" t="s">
        <v>15</v>
      </c>
      <c r="F132" s="1" t="s">
        <v>146</v>
      </c>
      <c r="G132" s="77" t="s">
        <v>37</v>
      </c>
      <c r="H132" s="20">
        <v>7.2919337030839007</v>
      </c>
      <c r="I132" s="20">
        <v>9.5009613460948881</v>
      </c>
      <c r="J132" s="20">
        <v>16.792895049178789</v>
      </c>
      <c r="K132" s="105">
        <v>1.2732869141920287</v>
      </c>
      <c r="L132" s="86">
        <v>0.92063269233070866</v>
      </c>
      <c r="M132" s="80">
        <v>8.1184595819008898</v>
      </c>
      <c r="N132" s="80">
        <v>10.722654675948867</v>
      </c>
      <c r="O132" s="80">
        <v>18.841114257849757</v>
      </c>
      <c r="P132" s="20">
        <f t="shared" si="10"/>
        <v>1.3721640831095536</v>
      </c>
      <c r="Q132" s="20">
        <f t="shared" si="11"/>
        <v>2.3316440842287132</v>
      </c>
      <c r="R132" s="20">
        <f t="shared" si="12"/>
        <v>0.47387165695566846</v>
      </c>
      <c r="S132" s="20">
        <f t="shared" si="13"/>
        <v>1.6955649868096501</v>
      </c>
      <c r="T132" s="20">
        <f t="shared" si="14"/>
        <v>0.82652587881698913</v>
      </c>
      <c r="U132" s="20">
        <f t="shared" si="14"/>
        <v>1.2216933298539789</v>
      </c>
      <c r="V132" s="20">
        <f t="shared" si="14"/>
        <v>2.0482192086709681</v>
      </c>
    </row>
    <row r="133" spans="1:22" x14ac:dyDescent="0.3">
      <c r="A133" s="58">
        <v>267</v>
      </c>
      <c r="B133" s="58" t="s">
        <v>7</v>
      </c>
      <c r="C133" s="67">
        <v>3</v>
      </c>
      <c r="D133" s="9">
        <v>27</v>
      </c>
      <c r="E133" s="21" t="s">
        <v>15</v>
      </c>
      <c r="F133" s="1" t="s">
        <v>146</v>
      </c>
      <c r="G133" s="77" t="s">
        <v>28</v>
      </c>
      <c r="H133" s="20">
        <v>6.830585318995313</v>
      </c>
      <c r="I133" s="20">
        <v>11.429741686077739</v>
      </c>
      <c r="J133" s="20">
        <v>18.260327005073052</v>
      </c>
      <c r="K133" s="105">
        <v>1.6655848190927416</v>
      </c>
      <c r="L133" s="86">
        <v>1.0163979040699682</v>
      </c>
      <c r="M133" s="80">
        <v>7.2106623192498445</v>
      </c>
      <c r="N133" s="80">
        <v>9.5493805373952405</v>
      </c>
      <c r="O133" s="80">
        <v>16.760042856645086</v>
      </c>
      <c r="P133" s="20">
        <f t="shared" si="10"/>
        <v>0.83842917413546769</v>
      </c>
      <c r="Q133" s="20">
        <f t="shared" si="11"/>
        <v>-0.29052032584061044</v>
      </c>
      <c r="R133" s="20">
        <f t="shared" si="12"/>
        <v>-0.26910991476824098</v>
      </c>
      <c r="S133" s="20">
        <f t="shared" si="13"/>
        <v>-2.1494710634507399</v>
      </c>
      <c r="T133" s="20">
        <f t="shared" si="14"/>
        <v>0.38007700025453151</v>
      </c>
      <c r="U133" s="20">
        <f t="shared" si="14"/>
        <v>-1.880361148682498</v>
      </c>
      <c r="V133" s="20">
        <f t="shared" si="14"/>
        <v>-1.5002841484279656</v>
      </c>
    </row>
    <row r="134" spans="1:22" x14ac:dyDescent="0.3">
      <c r="A134" s="58">
        <v>269</v>
      </c>
      <c r="B134" s="58" t="s">
        <v>7</v>
      </c>
      <c r="C134" s="67">
        <v>4</v>
      </c>
      <c r="D134" s="9">
        <v>29</v>
      </c>
      <c r="E134" s="21" t="s">
        <v>15</v>
      </c>
      <c r="F134" s="1" t="s">
        <v>149</v>
      </c>
      <c r="G134" s="77" t="s">
        <v>36</v>
      </c>
      <c r="H134" s="20">
        <v>7.0111213231771954</v>
      </c>
      <c r="I134" s="20">
        <v>10.592048277441695</v>
      </c>
      <c r="J134" s="20">
        <v>17.603169600618891</v>
      </c>
      <c r="K134" s="105">
        <v>1.5142699129167525</v>
      </c>
      <c r="L134" s="86">
        <v>0.71170138223891188</v>
      </c>
      <c r="M134" s="80">
        <v>7.7959280654274901</v>
      </c>
      <c r="N134" s="80">
        <v>13.093210325845209</v>
      </c>
      <c r="O134" s="80">
        <v>20.889138391272699</v>
      </c>
      <c r="P134" s="20">
        <f t="shared" si="10"/>
        <v>0.98827039467928557</v>
      </c>
      <c r="Q134" s="20">
        <f t="shared" si="11"/>
        <v>2.6399984169219195</v>
      </c>
      <c r="R134" s="20">
        <f t="shared" si="12"/>
        <v>-1.7761788427546499E-2</v>
      </c>
      <c r="S134" s="20">
        <f t="shared" si="13"/>
        <v>2.4834002599759657</v>
      </c>
      <c r="T134" s="20">
        <f t="shared" si="14"/>
        <v>0.78480674225029468</v>
      </c>
      <c r="U134" s="20">
        <f t="shared" si="14"/>
        <v>2.5011620484035149</v>
      </c>
      <c r="V134" s="20">
        <f t="shared" si="14"/>
        <v>3.2859687906538078</v>
      </c>
    </row>
    <row r="135" spans="1:22" x14ac:dyDescent="0.3">
      <c r="A135" s="58">
        <v>271</v>
      </c>
      <c r="B135" s="58" t="s">
        <v>7</v>
      </c>
      <c r="C135" s="67">
        <v>6</v>
      </c>
      <c r="D135" s="9">
        <v>31</v>
      </c>
      <c r="E135" s="21" t="s">
        <v>15</v>
      </c>
      <c r="F135" s="1" t="s">
        <v>146</v>
      </c>
      <c r="G135" s="77" t="s">
        <v>34</v>
      </c>
      <c r="H135" s="20">
        <v>6.1116177109231273</v>
      </c>
      <c r="I135" s="20">
        <v>8.7303382789370243</v>
      </c>
      <c r="J135" s="20">
        <v>14.841955989860152</v>
      </c>
      <c r="K135" s="105">
        <v>1.2732869141920287</v>
      </c>
      <c r="L135" s="86">
        <v>0.66072833343348536</v>
      </c>
      <c r="M135" s="80">
        <v>6.2223687917964332</v>
      </c>
      <c r="N135" s="80">
        <v>9.2340014718038717</v>
      </c>
      <c r="O135" s="80">
        <v>15.456370263600306</v>
      </c>
      <c r="P135" s="20">
        <f t="shared" si="10"/>
        <v>0.60589597341172541</v>
      </c>
      <c r="Q135" s="20">
        <f t="shared" si="11"/>
        <v>1.0014574036385102</v>
      </c>
      <c r="R135" s="20">
        <f t="shared" si="12"/>
        <v>-0.50180749988523754</v>
      </c>
      <c r="S135" s="20">
        <f t="shared" si="13"/>
        <v>1.8556929816107015E-3</v>
      </c>
      <c r="T135" s="20">
        <f t="shared" si="14"/>
        <v>0.11075108087330587</v>
      </c>
      <c r="U135" s="20">
        <f t="shared" si="14"/>
        <v>0.50366319286684735</v>
      </c>
      <c r="V135" s="20">
        <f t="shared" si="14"/>
        <v>0.61441427374015412</v>
      </c>
    </row>
    <row r="136" spans="1:22" x14ac:dyDescent="0.3">
      <c r="A136" s="58">
        <v>273</v>
      </c>
      <c r="B136" s="58" t="s">
        <v>5</v>
      </c>
      <c r="C136" s="67">
        <v>2</v>
      </c>
      <c r="D136" s="9">
        <v>10</v>
      </c>
      <c r="E136" s="21" t="s">
        <v>16</v>
      </c>
      <c r="F136" s="1" t="s">
        <v>149</v>
      </c>
      <c r="G136" s="77" t="s">
        <v>37</v>
      </c>
      <c r="H136" s="20">
        <v>5.1975432178787369</v>
      </c>
      <c r="I136" s="20">
        <v>5.1423810135014048</v>
      </c>
      <c r="J136" s="20">
        <v>10.339924231380142</v>
      </c>
      <c r="K136" s="105">
        <v>1.2480677631626971</v>
      </c>
      <c r="L136" s="86">
        <v>0.76031526076969191</v>
      </c>
      <c r="M136" s="80">
        <v>6.4632127684614771</v>
      </c>
      <c r="N136" s="80">
        <v>11.208478721672233</v>
      </c>
      <c r="O136" s="80">
        <v>17.671691490133711</v>
      </c>
      <c r="P136" s="20">
        <f t="shared" si="10"/>
        <v>1.6232971246837071</v>
      </c>
      <c r="Q136" s="20">
        <f t="shared" si="11"/>
        <v>6.4836884329239615</v>
      </c>
      <c r="R136" s="20">
        <f t="shared" si="12"/>
        <v>0.77791704818973439</v>
      </c>
      <c r="S136" s="20">
        <f t="shared" si="13"/>
        <v>6.8440147563605649</v>
      </c>
      <c r="T136" s="20">
        <f t="shared" si="14"/>
        <v>1.2656695505827402</v>
      </c>
      <c r="U136" s="20">
        <f t="shared" si="14"/>
        <v>6.0660977081708278</v>
      </c>
      <c r="V136" s="20">
        <f t="shared" si="14"/>
        <v>7.3317672587535689</v>
      </c>
    </row>
    <row r="137" spans="1:22" x14ac:dyDescent="0.3">
      <c r="A137" s="58">
        <v>275</v>
      </c>
      <c r="B137" s="58" t="s">
        <v>5</v>
      </c>
      <c r="C137" s="67">
        <v>3</v>
      </c>
      <c r="D137" s="9">
        <v>12</v>
      </c>
      <c r="E137" s="21" t="s">
        <v>16</v>
      </c>
      <c r="F137" s="1" t="s">
        <v>146</v>
      </c>
      <c r="G137" s="77" t="s">
        <v>78</v>
      </c>
      <c r="H137" s="20">
        <v>6.0037990216659738</v>
      </c>
      <c r="I137" s="20">
        <v>5.6580507877460287</v>
      </c>
      <c r="J137" s="20">
        <v>11.661849809412002</v>
      </c>
      <c r="K137" s="105">
        <v>1.6016963031517684</v>
      </c>
      <c r="L137" s="86">
        <v>1.0968646649857356</v>
      </c>
      <c r="M137" s="80">
        <v>7.6899490374780894</v>
      </c>
      <c r="N137" s="80">
        <v>9.2153040647516029</v>
      </c>
      <c r="O137" s="80">
        <v>16.905253102229693</v>
      </c>
      <c r="P137" s="20">
        <f t="shared" si="10"/>
        <v>1.7375420517120015</v>
      </c>
      <c r="Q137" s="20">
        <f t="shared" si="11"/>
        <v>3.958470744626958</v>
      </c>
      <c r="R137" s="20">
        <f t="shared" si="12"/>
        <v>1.1813183776460834</v>
      </c>
      <c r="S137" s="20">
        <f t="shared" si="13"/>
        <v>4.7385716546516576</v>
      </c>
      <c r="T137" s="20">
        <f t="shared" si="14"/>
        <v>1.6861500158121157</v>
      </c>
      <c r="U137" s="20">
        <f t="shared" si="14"/>
        <v>3.5572532770055743</v>
      </c>
      <c r="V137" s="20">
        <f t="shared" si="14"/>
        <v>5.2434032928176908</v>
      </c>
    </row>
    <row r="138" spans="1:22" x14ac:dyDescent="0.3">
      <c r="A138" s="58">
        <v>277</v>
      </c>
      <c r="B138" s="58" t="s">
        <v>5</v>
      </c>
      <c r="C138" s="67">
        <v>5</v>
      </c>
      <c r="D138" s="9">
        <v>14</v>
      </c>
      <c r="E138" s="21" t="s">
        <v>16</v>
      </c>
      <c r="F138" s="1" t="s">
        <v>148</v>
      </c>
      <c r="G138" s="77" t="s">
        <v>34</v>
      </c>
      <c r="H138" s="20">
        <v>3.3801283909967492</v>
      </c>
      <c r="I138" s="20">
        <v>4.5008594031681746</v>
      </c>
      <c r="J138" s="20">
        <v>7.8809877941649233</v>
      </c>
      <c r="K138" s="105">
        <v>1.2284528679176614</v>
      </c>
      <c r="L138" s="86">
        <v>0.58661266957032743</v>
      </c>
      <c r="M138" s="80">
        <v>4.231710603938037</v>
      </c>
      <c r="N138" s="80">
        <v>6.6737632339724442</v>
      </c>
      <c r="O138" s="80">
        <v>10.905473837910481</v>
      </c>
      <c r="P138" s="20">
        <f t="shared" si="10"/>
        <v>1.1707367210184347</v>
      </c>
      <c r="Q138" s="20">
        <f t="shared" si="11"/>
        <v>2.9395500695415557</v>
      </c>
      <c r="R138" s="20">
        <f t="shared" si="12"/>
        <v>0.20974201459395392</v>
      </c>
      <c r="S138" s="20">
        <f t="shared" si="13"/>
        <v>2.3826458453982227</v>
      </c>
      <c r="T138" s="20">
        <f t="shared" si="14"/>
        <v>0.85158221294128778</v>
      </c>
      <c r="U138" s="20">
        <f t="shared" si="14"/>
        <v>2.1729038308042696</v>
      </c>
      <c r="V138" s="20">
        <f t="shared" si="14"/>
        <v>3.0244860437455579</v>
      </c>
    </row>
    <row r="139" spans="1:22" x14ac:dyDescent="0.3">
      <c r="A139" s="58">
        <v>279</v>
      </c>
      <c r="B139" s="58" t="s">
        <v>6</v>
      </c>
      <c r="C139" s="67">
        <v>1</v>
      </c>
      <c r="D139" s="9">
        <v>16</v>
      </c>
      <c r="E139" s="21" t="s">
        <v>16</v>
      </c>
      <c r="F139" s="1" t="s">
        <v>146</v>
      </c>
      <c r="G139" s="77" t="s">
        <v>33</v>
      </c>
      <c r="H139" s="20">
        <v>6.2656253496381797</v>
      </c>
      <c r="I139" s="20">
        <v>10.724992716367558</v>
      </c>
      <c r="J139" s="20">
        <v>16.990618066005737</v>
      </c>
      <c r="K139" s="105">
        <v>1.6734307771907559</v>
      </c>
      <c r="L139" s="86">
        <v>0.93842366849537096</v>
      </c>
      <c r="M139" s="80">
        <v>6.254889237622594</v>
      </c>
      <c r="N139" s="80">
        <v>6.9794169738056446</v>
      </c>
      <c r="O139" s="80">
        <v>13.234306211428239</v>
      </c>
      <c r="P139" s="20">
        <f t="shared" si="10"/>
        <v>0.55436267165895281</v>
      </c>
      <c r="Q139" s="20">
        <f t="shared" si="11"/>
        <v>-1.68389886482942</v>
      </c>
      <c r="R139" s="20">
        <f t="shared" si="12"/>
        <v>-0.74574322071097043</v>
      </c>
      <c r="S139" s="20">
        <f t="shared" si="13"/>
        <v>-4.4913189632728834</v>
      </c>
      <c r="T139" s="20">
        <f t="shared" si="14"/>
        <v>-1.0736112015585775E-2</v>
      </c>
      <c r="U139" s="20">
        <f t="shared" si="14"/>
        <v>-3.7455757425619129</v>
      </c>
      <c r="V139" s="20">
        <f t="shared" si="14"/>
        <v>-3.7563118545774987</v>
      </c>
    </row>
    <row r="140" spans="1:22" x14ac:dyDescent="0.3">
      <c r="A140" s="58">
        <v>281</v>
      </c>
      <c r="B140" s="58" t="s">
        <v>6</v>
      </c>
      <c r="C140" s="67">
        <v>3</v>
      </c>
      <c r="D140" s="9">
        <v>18</v>
      </c>
      <c r="E140" s="21" t="s">
        <v>16</v>
      </c>
      <c r="F140" s="1" t="s">
        <v>148</v>
      </c>
      <c r="G140" s="77" t="s">
        <v>78</v>
      </c>
      <c r="H140" s="20">
        <v>5.8963472190598001</v>
      </c>
      <c r="I140" s="20">
        <v>9.2217990175230895</v>
      </c>
      <c r="J140" s="20">
        <v>15.11814623658289</v>
      </c>
      <c r="K140" s="105">
        <v>1.5663894917107042</v>
      </c>
      <c r="L140" s="86">
        <v>0.83726500676716409</v>
      </c>
      <c r="M140" s="80">
        <v>5.8174173981722941</v>
      </c>
      <c r="N140" s="80">
        <v>4.6378324691195161</v>
      </c>
      <c r="O140" s="80">
        <v>10.45524986729181</v>
      </c>
      <c r="P140" s="20">
        <f t="shared" si="10"/>
        <v>0.48412938792857702</v>
      </c>
      <c r="Q140" s="20">
        <f t="shared" si="11"/>
        <v>-2.4423244555514865</v>
      </c>
      <c r="R140" s="20">
        <f t="shared" si="12"/>
        <v>-0.80805430583104609</v>
      </c>
      <c r="S140" s="20">
        <f t="shared" si="13"/>
        <v>-5.3920208542346177</v>
      </c>
      <c r="T140" s="20">
        <f t="shared" si="14"/>
        <v>-7.8929820887505997E-2</v>
      </c>
      <c r="U140" s="20">
        <f t="shared" si="14"/>
        <v>-4.5839665484035734</v>
      </c>
      <c r="V140" s="20">
        <f t="shared" si="14"/>
        <v>-4.6628963692910794</v>
      </c>
    </row>
    <row r="141" spans="1:22" x14ac:dyDescent="0.3">
      <c r="A141" s="58">
        <v>283</v>
      </c>
      <c r="B141" s="58" t="s">
        <v>6</v>
      </c>
      <c r="C141" s="67">
        <v>4</v>
      </c>
      <c r="D141" s="9">
        <v>20</v>
      </c>
      <c r="E141" s="21" t="s">
        <v>16</v>
      </c>
      <c r="F141" s="1" t="s">
        <v>146</v>
      </c>
      <c r="G141" s="77" t="s">
        <v>36</v>
      </c>
      <c r="H141" s="20">
        <v>6.5244170866767428</v>
      </c>
      <c r="I141" s="20">
        <v>9.787218233220031</v>
      </c>
      <c r="J141" s="20">
        <v>16.311635319896773</v>
      </c>
      <c r="K141" s="105">
        <v>1.7294733350337148</v>
      </c>
      <c r="L141" s="86">
        <v>0.86096068418117133</v>
      </c>
      <c r="M141" s="80">
        <v>6.4415471679166849</v>
      </c>
      <c r="N141" s="80">
        <v>5.8190940172234296</v>
      </c>
      <c r="O141" s="80">
        <v>12.260641185140114</v>
      </c>
      <c r="P141" s="20">
        <f t="shared" si="10"/>
        <v>0.44990041167992056</v>
      </c>
      <c r="Q141" s="20">
        <f t="shared" si="11"/>
        <v>-1.8445114972028753</v>
      </c>
      <c r="R141" s="20">
        <f t="shared" si="12"/>
        <v>-0.95138256961260037</v>
      </c>
      <c r="S141" s="20">
        <f t="shared" si="13"/>
        <v>-4.9195067856091992</v>
      </c>
      <c r="T141" s="20">
        <f t="shared" si="14"/>
        <v>-8.2869918760057892E-2</v>
      </c>
      <c r="U141" s="20">
        <f t="shared" si="14"/>
        <v>-3.9681242159966015</v>
      </c>
      <c r="V141" s="20">
        <f t="shared" si="14"/>
        <v>-4.0509941347566585</v>
      </c>
    </row>
    <row r="142" spans="1:22" x14ac:dyDescent="0.3">
      <c r="A142" s="58">
        <v>285</v>
      </c>
      <c r="B142" s="58" t="s">
        <v>6</v>
      </c>
      <c r="C142" s="67">
        <v>5</v>
      </c>
      <c r="D142" s="9">
        <v>22</v>
      </c>
      <c r="E142" s="21" t="s">
        <v>16</v>
      </c>
      <c r="F142" s="1" t="s">
        <v>146</v>
      </c>
      <c r="G142" s="77" t="s">
        <v>28</v>
      </c>
      <c r="H142" s="20">
        <v>5.3880703961060679</v>
      </c>
      <c r="I142" s="20">
        <v>9.5253591789239263</v>
      </c>
      <c r="J142" s="20">
        <v>14.913429575029994</v>
      </c>
      <c r="K142" s="105">
        <v>1.6846392887593478</v>
      </c>
      <c r="L142" s="86">
        <v>0.81194752401920167</v>
      </c>
      <c r="M142" s="82">
        <v>6.1704857263214192</v>
      </c>
      <c r="N142" s="82">
        <v>6.23888794062466</v>
      </c>
      <c r="O142" s="80">
        <v>12.409373666946079</v>
      </c>
      <c r="P142" s="20">
        <f t="shared" si="10"/>
        <v>0.94641200930836733</v>
      </c>
      <c r="Q142" s="20">
        <f t="shared" si="11"/>
        <v>-1.0044336466299952</v>
      </c>
      <c r="R142" s="20">
        <f t="shared" si="12"/>
        <v>-9.0276434524795057E-2</v>
      </c>
      <c r="S142" s="20">
        <f t="shared" si="13"/>
        <v>-3.3767476728240631</v>
      </c>
      <c r="T142" s="20">
        <f t="shared" si="14"/>
        <v>0.78241533021535137</v>
      </c>
      <c r="U142" s="20">
        <f t="shared" si="14"/>
        <v>-3.2864712382992662</v>
      </c>
      <c r="V142" s="20">
        <f t="shared" si="14"/>
        <v>-2.5040559080839149</v>
      </c>
    </row>
    <row r="143" spans="1:22" x14ac:dyDescent="0.3">
      <c r="A143" s="58">
        <v>287</v>
      </c>
      <c r="B143" s="58" t="s">
        <v>7</v>
      </c>
      <c r="C143" s="67">
        <v>1</v>
      </c>
      <c r="D143" s="9">
        <v>24</v>
      </c>
      <c r="E143" s="21" t="s">
        <v>16</v>
      </c>
      <c r="F143" s="1" t="s">
        <v>146</v>
      </c>
      <c r="G143" s="77" t="s">
        <v>78</v>
      </c>
      <c r="H143" s="20">
        <v>7.6992813474656101</v>
      </c>
      <c r="I143" s="20">
        <v>9.7342969314973651</v>
      </c>
      <c r="J143" s="20">
        <v>17.433578278962976</v>
      </c>
      <c r="K143" s="105">
        <v>1.2900996815449164</v>
      </c>
      <c r="L143" s="86">
        <v>0.76689494361962973</v>
      </c>
      <c r="M143" s="80">
        <v>8.3882099457061106</v>
      </c>
      <c r="N143" s="80">
        <v>6.8458550933798143</v>
      </c>
      <c r="O143" s="80">
        <v>15.234065039085925</v>
      </c>
      <c r="P143" s="20">
        <f t="shared" si="10"/>
        <v>1.1284581824845943</v>
      </c>
      <c r="Q143" s="20">
        <f t="shared" si="11"/>
        <v>-1.1104710099159443</v>
      </c>
      <c r="R143" s="20">
        <f t="shared" si="12"/>
        <v>0.16572386031521269</v>
      </c>
      <c r="S143" s="20">
        <f t="shared" si="13"/>
        <v>-2.722717977802338</v>
      </c>
      <c r="T143" s="20">
        <f t="shared" si="14"/>
        <v>0.68892859824050046</v>
      </c>
      <c r="U143" s="20">
        <f t="shared" si="14"/>
        <v>-2.8884418381175507</v>
      </c>
      <c r="V143" s="20">
        <f t="shared" si="14"/>
        <v>-2.1995132398770512</v>
      </c>
    </row>
    <row r="144" spans="1:22" x14ac:dyDescent="0.3">
      <c r="A144" s="58">
        <v>289</v>
      </c>
      <c r="B144" s="58" t="s">
        <v>7</v>
      </c>
      <c r="C144" s="67">
        <v>2</v>
      </c>
      <c r="D144" s="9">
        <v>26</v>
      </c>
      <c r="E144" s="21" t="s">
        <v>16</v>
      </c>
      <c r="F144" s="1" t="s">
        <v>146</v>
      </c>
      <c r="G144" s="77" t="s">
        <v>37</v>
      </c>
      <c r="H144" s="20">
        <v>6.4433887341417906</v>
      </c>
      <c r="I144" s="20">
        <v>10.305560571009558</v>
      </c>
      <c r="J144" s="20">
        <v>16.748949305151349</v>
      </c>
      <c r="K144" s="105">
        <v>1.2732869141920287</v>
      </c>
      <c r="L144" s="86">
        <v>0.90804670755905514</v>
      </c>
      <c r="M144" s="80">
        <v>7.0994911208209066</v>
      </c>
      <c r="N144" s="80">
        <v>4.8834622277909032</v>
      </c>
      <c r="O144" s="80">
        <v>11.98295334861181</v>
      </c>
      <c r="P144" s="20">
        <f t="shared" si="10"/>
        <v>1.2284341233732938</v>
      </c>
      <c r="Q144" s="20">
        <f t="shared" si="11"/>
        <v>-3.0299135300770508</v>
      </c>
      <c r="R144" s="20">
        <f t="shared" si="12"/>
        <v>0.29086218004614306</v>
      </c>
      <c r="S144" s="20">
        <f t="shared" si="13"/>
        <v>-5.1312361631725114</v>
      </c>
      <c r="T144" s="20">
        <f t="shared" si="14"/>
        <v>0.65610238667911602</v>
      </c>
      <c r="U144" s="20">
        <f t="shared" si="14"/>
        <v>-5.4220983432186545</v>
      </c>
      <c r="V144" s="20">
        <f t="shared" si="14"/>
        <v>-4.7659959565395393</v>
      </c>
    </row>
    <row r="145" spans="1:22" x14ac:dyDescent="0.3">
      <c r="A145" s="58">
        <v>291</v>
      </c>
      <c r="B145" s="58" t="s">
        <v>7</v>
      </c>
      <c r="C145" s="67">
        <v>4</v>
      </c>
      <c r="D145" s="9">
        <v>28</v>
      </c>
      <c r="E145" s="21" t="s">
        <v>16</v>
      </c>
      <c r="F145" s="1" t="s">
        <v>146</v>
      </c>
      <c r="G145" s="77" t="s">
        <v>36</v>
      </c>
      <c r="H145" s="20">
        <v>5.9292115659327553</v>
      </c>
      <c r="I145" s="20">
        <v>8.4357685250413486</v>
      </c>
      <c r="J145" s="20">
        <v>14.364980090974104</v>
      </c>
      <c r="K145" s="105">
        <v>1.6767933306613334</v>
      </c>
      <c r="L145" s="86">
        <v>0.68520104766435952</v>
      </c>
      <c r="M145" s="80">
        <v>6.2945827597107931</v>
      </c>
      <c r="N145" s="80">
        <v>4.4593892535677648</v>
      </c>
      <c r="O145" s="80">
        <v>10.753972013278558</v>
      </c>
      <c r="P145" s="20">
        <f t="shared" si="10"/>
        <v>0.62653651003492938</v>
      </c>
      <c r="Q145" s="20">
        <f t="shared" si="11"/>
        <v>-1.7448823158649118</v>
      </c>
      <c r="R145" s="20">
        <f t="shared" si="12"/>
        <v>-0.62622108921893549</v>
      </c>
      <c r="S145" s="20">
        <f t="shared" si="13"/>
        <v>-4.6026003606925201</v>
      </c>
      <c r="T145" s="20">
        <f t="shared" si="14"/>
        <v>0.36537119377803773</v>
      </c>
      <c r="U145" s="20">
        <f t="shared" si="14"/>
        <v>-3.9763792714735837</v>
      </c>
      <c r="V145" s="20">
        <f t="shared" si="14"/>
        <v>-3.611008077695546</v>
      </c>
    </row>
    <row r="146" spans="1:22" x14ac:dyDescent="0.3">
      <c r="A146" s="58">
        <v>293</v>
      </c>
      <c r="B146" s="58" t="s">
        <v>7</v>
      </c>
      <c r="C146" s="67">
        <v>5</v>
      </c>
      <c r="D146" s="9">
        <v>30</v>
      </c>
      <c r="E146" s="21" t="s">
        <v>16</v>
      </c>
      <c r="F146" s="1" t="s">
        <v>146</v>
      </c>
      <c r="G146" s="77" t="s">
        <v>33</v>
      </c>
      <c r="H146" s="20">
        <v>5.9746204574147015</v>
      </c>
      <c r="I146" s="20">
        <v>9.9670499540083579</v>
      </c>
      <c r="J146" s="20">
        <v>15.941670411423059</v>
      </c>
      <c r="K146" s="105">
        <v>1.6655848190927416</v>
      </c>
      <c r="L146" s="86">
        <v>0.79019175054910895</v>
      </c>
      <c r="M146" s="80">
        <v>6.0177354042696516</v>
      </c>
      <c r="N146" s="80">
        <v>7.8142800660668312</v>
      </c>
      <c r="O146" s="80">
        <v>13.832015470336483</v>
      </c>
      <c r="P146" s="20">
        <f t="shared" si="10"/>
        <v>0.50030877314189759</v>
      </c>
      <c r="Q146" s="20">
        <f t="shared" si="11"/>
        <v>-0.79219213300478486</v>
      </c>
      <c r="R146" s="20">
        <f t="shared" si="12"/>
        <v>-0.83227812168868187</v>
      </c>
      <c r="S146" s="20">
        <f t="shared" si="13"/>
        <v>-2.9850480096302086</v>
      </c>
      <c r="T146" s="20">
        <f t="shared" si="14"/>
        <v>4.3114946854950098E-2</v>
      </c>
      <c r="U146" s="20">
        <f t="shared" si="14"/>
        <v>-2.1527698879415267</v>
      </c>
      <c r="V146" s="20">
        <f t="shared" si="14"/>
        <v>-2.1096549410865766</v>
      </c>
    </row>
    <row r="147" spans="1:22" x14ac:dyDescent="0.3">
      <c r="A147" s="58">
        <v>298</v>
      </c>
      <c r="B147" s="58" t="s">
        <v>5</v>
      </c>
      <c r="C147" s="67">
        <v>1</v>
      </c>
      <c r="D147" s="9">
        <v>10</v>
      </c>
      <c r="E147" s="21" t="s">
        <v>17</v>
      </c>
      <c r="F147" s="1" t="s">
        <v>146</v>
      </c>
      <c r="G147" s="77" t="s">
        <v>36</v>
      </c>
      <c r="H147" s="20">
        <v>6.1168919696918209</v>
      </c>
      <c r="I147" s="20">
        <v>6.4507090174325619</v>
      </c>
      <c r="J147" s="20">
        <v>12.567600987124383</v>
      </c>
      <c r="K147" s="105">
        <v>1.7552529116414759</v>
      </c>
      <c r="L147" s="86">
        <v>0.70406014235391623</v>
      </c>
      <c r="M147" s="80">
        <v>7.1643451593109475</v>
      </c>
      <c r="N147" s="80">
        <v>11.059060764393621</v>
      </c>
      <c r="O147" s="80">
        <v>18.223405923704568</v>
      </c>
      <c r="P147" s="20">
        <f t="shared" si="10"/>
        <v>0.99786949239985268</v>
      </c>
      <c r="Q147" s="20">
        <f t="shared" si="11"/>
        <v>3.6233325902798184</v>
      </c>
      <c r="R147" s="20">
        <f t="shared" si="12"/>
        <v>-3.7395796684327465E-3</v>
      </c>
      <c r="S147" s="20">
        <f t="shared" si="13"/>
        <v>4.6046121672926255</v>
      </c>
      <c r="T147" s="20">
        <f t="shared" si="14"/>
        <v>1.0474531896191266</v>
      </c>
      <c r="U147" s="20">
        <f t="shared" si="14"/>
        <v>4.6083517469610591</v>
      </c>
      <c r="V147" s="20">
        <f t="shared" si="14"/>
        <v>5.6558049365801857</v>
      </c>
    </row>
    <row r="148" spans="1:22" x14ac:dyDescent="0.3">
      <c r="A148" s="58">
        <v>300</v>
      </c>
      <c r="B148" s="58" t="s">
        <v>5</v>
      </c>
      <c r="C148" s="67">
        <v>3</v>
      </c>
      <c r="D148" s="9">
        <v>12</v>
      </c>
      <c r="E148" s="21" t="s">
        <v>17</v>
      </c>
      <c r="F148" s="1" t="s">
        <v>149</v>
      </c>
      <c r="G148" s="77" t="s">
        <v>78</v>
      </c>
      <c r="H148" s="20">
        <v>7.2744775146932108</v>
      </c>
      <c r="I148" s="20">
        <v>7.3658966369545675</v>
      </c>
      <c r="J148" s="20">
        <v>14.640374151647778</v>
      </c>
      <c r="K148" s="105">
        <v>1.6016963031517684</v>
      </c>
      <c r="L148" s="86">
        <v>0.94518064370718013</v>
      </c>
      <c r="M148" s="80">
        <v>7.5287198752557698</v>
      </c>
      <c r="N148" s="80">
        <v>9.284634517543715</v>
      </c>
      <c r="O148" s="80">
        <v>16.813354392799486</v>
      </c>
      <c r="P148" s="20">
        <f t="shared" si="10"/>
        <v>0.74884545959777249</v>
      </c>
      <c r="Q148" s="20">
        <f t="shared" si="11"/>
        <v>1.9467865903936141</v>
      </c>
      <c r="R148" s="20">
        <f t="shared" si="12"/>
        <v>-0.40227329888202856</v>
      </c>
      <c r="S148" s="20">
        <f t="shared" si="13"/>
        <v>1.5164645817071207</v>
      </c>
      <c r="T148" s="20">
        <f t="shared" si="14"/>
        <v>0.254242360562559</v>
      </c>
      <c r="U148" s="20">
        <f t="shared" si="14"/>
        <v>1.9187378805891475</v>
      </c>
      <c r="V148" s="20">
        <f t="shared" si="14"/>
        <v>2.1729802411517074</v>
      </c>
    </row>
    <row r="149" spans="1:22" x14ac:dyDescent="0.3">
      <c r="A149" s="58">
        <v>302</v>
      </c>
      <c r="B149" s="58" t="s">
        <v>5</v>
      </c>
      <c r="C149" s="67">
        <v>5</v>
      </c>
      <c r="D149" s="9">
        <v>14</v>
      </c>
      <c r="E149" s="21" t="s">
        <v>17</v>
      </c>
      <c r="F149" s="1" t="s">
        <v>146</v>
      </c>
      <c r="G149" s="77" t="s">
        <v>34</v>
      </c>
      <c r="H149" s="20">
        <v>6.572657030355133</v>
      </c>
      <c r="I149" s="20">
        <v>6.7794910763466696</v>
      </c>
      <c r="J149" s="20">
        <v>13.352148106701803</v>
      </c>
      <c r="K149" s="105">
        <v>1.2284528679176614</v>
      </c>
      <c r="L149" s="86">
        <v>0.92573008517865718</v>
      </c>
      <c r="M149" s="80">
        <v>7.9143122614984227</v>
      </c>
      <c r="N149" s="80">
        <v>8.6675372660423058</v>
      </c>
      <c r="O149" s="80">
        <v>16.581849527540729</v>
      </c>
      <c r="P149" s="20">
        <f t="shared" si="10"/>
        <v>1.8457243053739374</v>
      </c>
      <c r="Q149" s="20">
        <f t="shared" si="11"/>
        <v>3.3826544058311456</v>
      </c>
      <c r="R149" s="20">
        <f t="shared" si="12"/>
        <v>1.0389324484042861</v>
      </c>
      <c r="S149" s="20">
        <f t="shared" si="13"/>
        <v>2.9269786380999214</v>
      </c>
      <c r="T149" s="20">
        <f t="shared" si="14"/>
        <v>1.3416552311432897</v>
      </c>
      <c r="U149" s="20">
        <f t="shared" si="14"/>
        <v>1.8880461896956362</v>
      </c>
      <c r="V149" s="20">
        <f t="shared" si="14"/>
        <v>3.2297014208389268</v>
      </c>
    </row>
    <row r="150" spans="1:22" x14ac:dyDescent="0.3">
      <c r="A150" s="58">
        <v>304</v>
      </c>
      <c r="B150" s="58" t="s">
        <v>5</v>
      </c>
      <c r="C150" s="67">
        <v>6</v>
      </c>
      <c r="D150" s="9">
        <v>16</v>
      </c>
      <c r="E150" s="21" t="s">
        <v>17</v>
      </c>
      <c r="F150" s="1" t="s">
        <v>146</v>
      </c>
      <c r="G150" s="77" t="s">
        <v>28</v>
      </c>
      <c r="H150" s="20">
        <v>3.6722007208377372</v>
      </c>
      <c r="I150" s="20">
        <v>4.4501119990054478</v>
      </c>
      <c r="J150" s="20">
        <v>8.122312719843185</v>
      </c>
      <c r="K150" s="105">
        <v>1.5848835357988809</v>
      </c>
      <c r="L150" s="86">
        <v>0.68326393353709081</v>
      </c>
      <c r="M150" s="80">
        <v>4.7287050813952476</v>
      </c>
      <c r="N150" s="80">
        <v>8.3713705111447805</v>
      </c>
      <c r="O150" s="80">
        <v>13.100075592540028</v>
      </c>
      <c r="P150" s="20">
        <f t="shared" si="10"/>
        <v>1.0977262712352229</v>
      </c>
      <c r="Q150" s="20">
        <f t="shared" si="11"/>
        <v>3.5718882040000626</v>
      </c>
      <c r="R150" s="20">
        <f t="shared" si="12"/>
        <v>0.15488475829571957</v>
      </c>
      <c r="S150" s="20">
        <f t="shared" si="13"/>
        <v>4.076143270435054</v>
      </c>
      <c r="T150" s="20">
        <f t="shared" si="14"/>
        <v>1.0565043605575104</v>
      </c>
      <c r="U150" s="20">
        <f t="shared" si="14"/>
        <v>3.9212585121393326</v>
      </c>
      <c r="V150" s="20">
        <f t="shared" si="14"/>
        <v>4.977762872696843</v>
      </c>
    </row>
    <row r="151" spans="1:22" x14ac:dyDescent="0.3">
      <c r="A151" s="58">
        <v>306</v>
      </c>
      <c r="B151" s="58" t="s">
        <v>6</v>
      </c>
      <c r="C151" s="67">
        <v>2</v>
      </c>
      <c r="D151" s="9">
        <v>18</v>
      </c>
      <c r="E151" s="21" t="s">
        <v>17</v>
      </c>
      <c r="F151" s="1" t="s">
        <v>146</v>
      </c>
      <c r="G151" s="77" t="s">
        <v>37</v>
      </c>
      <c r="H151" s="20">
        <v>5.9438166871885558</v>
      </c>
      <c r="I151" s="20">
        <v>8.5095006737796446</v>
      </c>
      <c r="J151" s="20">
        <v>14.4533173609682</v>
      </c>
      <c r="K151" s="105">
        <v>1.4240413947895885</v>
      </c>
      <c r="L151" s="86">
        <v>0.82047836030529075</v>
      </c>
      <c r="M151" s="80">
        <v>6.1939543337708205</v>
      </c>
      <c r="N151" s="80">
        <v>7.4308109983974209</v>
      </c>
      <c r="O151" s="80">
        <v>13.624765332168241</v>
      </c>
      <c r="P151" s="20">
        <f t="shared" si="10"/>
        <v>0.75181522868985562</v>
      </c>
      <c r="Q151" s="20">
        <f t="shared" si="11"/>
        <v>-5.6695462113728334E-3</v>
      </c>
      <c r="R151" s="20">
        <f t="shared" si="12"/>
        <v>-0.35342538790203282</v>
      </c>
      <c r="S151" s="20">
        <f t="shared" si="13"/>
        <v>-1.4321150632842556</v>
      </c>
      <c r="T151" s="20">
        <f t="shared" si="14"/>
        <v>0.25013764658226467</v>
      </c>
      <c r="U151" s="20">
        <f t="shared" si="14"/>
        <v>-1.0786896753822237</v>
      </c>
      <c r="V151" s="20">
        <f t="shared" si="14"/>
        <v>-0.82855202879995815</v>
      </c>
    </row>
    <row r="152" spans="1:22" x14ac:dyDescent="0.3">
      <c r="A152" s="58">
        <v>308</v>
      </c>
      <c r="B152" s="58" t="s">
        <v>6</v>
      </c>
      <c r="C152" s="67">
        <v>3</v>
      </c>
      <c r="D152" s="9">
        <v>20</v>
      </c>
      <c r="E152" s="21" t="s">
        <v>17</v>
      </c>
      <c r="F152" s="1" t="s">
        <v>146</v>
      </c>
      <c r="G152" s="77" t="s">
        <v>78</v>
      </c>
      <c r="H152" s="20">
        <v>5.4472912016846937</v>
      </c>
      <c r="I152" s="20">
        <v>8.5600518768450247</v>
      </c>
      <c r="J152" s="20">
        <v>14.007343078529718</v>
      </c>
      <c r="K152" s="105">
        <v>1.5663894917107042</v>
      </c>
      <c r="L152" s="86">
        <v>0.91516821758184819</v>
      </c>
      <c r="M152" s="80">
        <v>6.8828385529121867</v>
      </c>
      <c r="N152" s="80">
        <v>5.4862793187235983</v>
      </c>
      <c r="O152" s="80">
        <v>12.369117871635785</v>
      </c>
      <c r="P152" s="20">
        <f t="shared" si="10"/>
        <v>1.5007222541068308</v>
      </c>
      <c r="Q152" s="20">
        <f t="shared" si="11"/>
        <v>-0.46160740552620244</v>
      </c>
      <c r="R152" s="20">
        <f t="shared" si="12"/>
        <v>0.78432607709863689</v>
      </c>
      <c r="S152" s="20">
        <f t="shared" si="13"/>
        <v>-2.2894464810227895</v>
      </c>
      <c r="T152" s="20">
        <f t="shared" si="14"/>
        <v>1.435547351227493</v>
      </c>
      <c r="U152" s="20">
        <f t="shared" si="14"/>
        <v>-3.0737725581214264</v>
      </c>
      <c r="V152" s="20">
        <f t="shared" si="14"/>
        <v>-1.6382252068939334</v>
      </c>
    </row>
    <row r="153" spans="1:22" x14ac:dyDescent="0.3">
      <c r="A153" s="58">
        <v>310</v>
      </c>
      <c r="B153" s="58" t="s">
        <v>6</v>
      </c>
      <c r="C153" s="67">
        <v>5</v>
      </c>
      <c r="D153" s="9">
        <v>22</v>
      </c>
      <c r="E153" s="21" t="s">
        <v>17</v>
      </c>
      <c r="F153" s="1" t="s">
        <v>149</v>
      </c>
      <c r="G153" s="77" t="s">
        <v>28</v>
      </c>
      <c r="H153" s="20">
        <v>7.1006572788259774</v>
      </c>
      <c r="I153" s="20">
        <v>9.0682563626520398</v>
      </c>
      <c r="J153" s="20">
        <v>16.168913641478017</v>
      </c>
      <c r="K153" s="105">
        <v>1.6846392887593478</v>
      </c>
      <c r="L153" s="86">
        <v>0.80422077180895157</v>
      </c>
      <c r="M153" s="80">
        <v>7.7788727161411719</v>
      </c>
      <c r="N153" s="80">
        <v>6.6087575641577443</v>
      </c>
      <c r="O153" s="80">
        <v>14.387630280298916</v>
      </c>
      <c r="P153" s="20">
        <f t="shared" si="10"/>
        <v>0.87997247779724164</v>
      </c>
      <c r="Q153" s="20">
        <f t="shared" si="11"/>
        <v>-0.57998326163324077</v>
      </c>
      <c r="R153" s="20">
        <f t="shared" si="12"/>
        <v>-0.20220307963520145</v>
      </c>
      <c r="S153" s="20">
        <f t="shared" si="13"/>
        <v>-2.661701878129497</v>
      </c>
      <c r="T153" s="20">
        <f t="shared" si="14"/>
        <v>0.67821543731519451</v>
      </c>
      <c r="U153" s="20">
        <f t="shared" si="14"/>
        <v>-2.4594987984942955</v>
      </c>
      <c r="V153" s="20">
        <f t="shared" si="14"/>
        <v>-1.781283361179101</v>
      </c>
    </row>
    <row r="154" spans="1:22" x14ac:dyDescent="0.3">
      <c r="A154" s="58">
        <v>312</v>
      </c>
      <c r="B154" s="58" t="s">
        <v>6</v>
      </c>
      <c r="C154" s="67">
        <v>6</v>
      </c>
      <c r="D154" s="9">
        <v>24</v>
      </c>
      <c r="E154" s="21" t="s">
        <v>17</v>
      </c>
      <c r="F154" s="1" t="s">
        <v>146</v>
      </c>
      <c r="G154" s="77" t="s">
        <v>34</v>
      </c>
      <c r="H154" s="20">
        <v>6.7494943679523773</v>
      </c>
      <c r="I154" s="20">
        <v>9.2389640955733512</v>
      </c>
      <c r="J154" s="20">
        <v>15.988458463525728</v>
      </c>
      <c r="K154" s="105">
        <v>1.4044264995445528</v>
      </c>
      <c r="L154" s="86">
        <v>0.80436647684072371</v>
      </c>
      <c r="M154" s="80">
        <v>7.7878433460369072</v>
      </c>
      <c r="N154" s="80">
        <v>7.7513969180781386</v>
      </c>
      <c r="O154" s="80">
        <v>15.539240264115046</v>
      </c>
      <c r="P154" s="20">
        <f t="shared" si="10"/>
        <v>1.3120768196291051</v>
      </c>
      <c r="Q154" s="20">
        <f t="shared" si="11"/>
        <v>0.25287779570181446</v>
      </c>
      <c r="R154" s="20">
        <f t="shared" si="12"/>
        <v>0.4382889553806999</v>
      </c>
      <c r="S154" s="20">
        <f t="shared" si="13"/>
        <v>-1.0492782221145109</v>
      </c>
      <c r="T154" s="20">
        <f t="shared" si="14"/>
        <v>1.0383489780845299</v>
      </c>
      <c r="U154" s="20">
        <f t="shared" si="14"/>
        <v>-1.4875671774952126</v>
      </c>
      <c r="V154" s="20">
        <f t="shared" si="14"/>
        <v>-0.44921819941068186</v>
      </c>
    </row>
    <row r="155" spans="1:22" x14ac:dyDescent="0.3">
      <c r="A155" s="58">
        <v>314</v>
      </c>
      <c r="B155" s="58" t="s">
        <v>7</v>
      </c>
      <c r="C155" s="67">
        <v>2</v>
      </c>
      <c r="D155" s="9">
        <v>26</v>
      </c>
      <c r="E155" s="21" t="s">
        <v>17</v>
      </c>
      <c r="F155" s="1" t="s">
        <v>149</v>
      </c>
      <c r="G155" s="77" t="s">
        <v>37</v>
      </c>
      <c r="H155" s="20">
        <v>5.8376254007042991</v>
      </c>
      <c r="I155" s="20">
        <v>8.3215863690302214</v>
      </c>
      <c r="J155" s="20">
        <v>14.159211769734521</v>
      </c>
      <c r="K155" s="105">
        <v>1.2732869141920287</v>
      </c>
      <c r="L155" s="86">
        <v>0.71417495255560148</v>
      </c>
      <c r="M155" s="80">
        <v>6.3606852344894094</v>
      </c>
      <c r="N155" s="80">
        <v>6.2118554319912818</v>
      </c>
      <c r="O155" s="80">
        <v>12.572540666480691</v>
      </c>
      <c r="P155" s="20">
        <f t="shared" si="10"/>
        <v>0.97168577839803361</v>
      </c>
      <c r="Q155" s="20">
        <f t="shared" si="11"/>
        <v>-0.68523138106062709</v>
      </c>
      <c r="R155" s="20">
        <f t="shared" si="12"/>
        <v>-3.605212785131684E-2</v>
      </c>
      <c r="S155" s="20">
        <f t="shared" si="13"/>
        <v>-2.1457830648902565</v>
      </c>
      <c r="T155" s="20">
        <f t="shared" si="14"/>
        <v>0.52305983378511023</v>
      </c>
      <c r="U155" s="20">
        <f t="shared" si="14"/>
        <v>-2.1097309370389397</v>
      </c>
      <c r="V155" s="20">
        <f t="shared" si="14"/>
        <v>-1.5866711032538294</v>
      </c>
    </row>
    <row r="156" spans="1:22" x14ac:dyDescent="0.3">
      <c r="A156" s="58">
        <v>316</v>
      </c>
      <c r="B156" s="58" t="s">
        <v>7</v>
      </c>
      <c r="C156" s="67">
        <v>3</v>
      </c>
      <c r="D156" s="9">
        <v>28</v>
      </c>
      <c r="E156" s="21" t="s">
        <v>17</v>
      </c>
      <c r="F156" s="1" t="s">
        <v>149</v>
      </c>
      <c r="G156" s="77" t="s">
        <v>28</v>
      </c>
      <c r="H156" s="20">
        <v>7.2878142725497801</v>
      </c>
      <c r="I156" s="20">
        <v>11.473458145552197</v>
      </c>
      <c r="J156" s="20">
        <v>18.761272418101978</v>
      </c>
      <c r="K156" s="105">
        <v>1.3573507509564673</v>
      </c>
      <c r="L156" s="86">
        <v>0.68360571514539314</v>
      </c>
      <c r="M156" s="80">
        <v>7.3097095003969486</v>
      </c>
      <c r="N156" s="80">
        <v>9.177060251892442</v>
      </c>
      <c r="O156" s="80">
        <v>16.486769752289391</v>
      </c>
      <c r="P156" s="20">
        <f t="shared" si="10"/>
        <v>0.51976318022104839</v>
      </c>
      <c r="Q156" s="20">
        <f t="shared" si="11"/>
        <v>-1.1720603164260652</v>
      </c>
      <c r="R156" s="20">
        <f t="shared" si="12"/>
        <v>-0.6518498079639059</v>
      </c>
      <c r="S156" s="20">
        <f t="shared" si="13"/>
        <v>-2.9482477016236608</v>
      </c>
      <c r="T156" s="20">
        <f t="shared" si="14"/>
        <v>2.1895227847168464E-2</v>
      </c>
      <c r="U156" s="20">
        <f t="shared" si="14"/>
        <v>-2.2963978936597549</v>
      </c>
      <c r="V156" s="20">
        <f t="shared" si="14"/>
        <v>-2.2745026658125873</v>
      </c>
    </row>
    <row r="157" spans="1:22" x14ac:dyDescent="0.3">
      <c r="A157" s="58">
        <v>324</v>
      </c>
      <c r="B157" s="58" t="s">
        <v>5</v>
      </c>
      <c r="C157" s="67">
        <v>2</v>
      </c>
      <c r="D157" s="9">
        <v>11</v>
      </c>
      <c r="E157" s="21" t="s">
        <v>18</v>
      </c>
      <c r="F157" s="1" t="s">
        <v>146</v>
      </c>
      <c r="G157" s="77" t="s">
        <v>37</v>
      </c>
      <c r="H157" s="20">
        <v>6.1372260080580912</v>
      </c>
      <c r="I157" s="20">
        <v>9.1354781688108329</v>
      </c>
      <c r="J157" s="20">
        <v>15.272704176868924</v>
      </c>
      <c r="K157" s="105">
        <v>1.2480677631626971</v>
      </c>
      <c r="L157" s="86">
        <v>0.63368895607895437</v>
      </c>
      <c r="M157" s="80">
        <v>6.5535493592550393</v>
      </c>
      <c r="N157" s="80">
        <v>11.259493956570804</v>
      </c>
      <c r="O157" s="80">
        <v>17.813043315825844</v>
      </c>
      <c r="P157" s="20">
        <f t="shared" si="10"/>
        <v>0.84131033447662562</v>
      </c>
      <c r="Q157" s="20">
        <f t="shared" si="11"/>
        <v>2.5431536561705994</v>
      </c>
      <c r="R157" s="20">
        <f t="shared" si="12"/>
        <v>-0.19805545588679507</v>
      </c>
      <c r="S157" s="20">
        <f t="shared" si="13"/>
        <v>1.9259603318731759</v>
      </c>
      <c r="T157" s="20">
        <f t="shared" si="14"/>
        <v>0.41632335119694819</v>
      </c>
      <c r="U157" s="20">
        <f t="shared" si="14"/>
        <v>2.124015787759971</v>
      </c>
      <c r="V157" s="20">
        <f t="shared" si="14"/>
        <v>2.5403391389569201</v>
      </c>
    </row>
    <row r="158" spans="1:22" x14ac:dyDescent="0.3">
      <c r="A158" s="58">
        <v>326</v>
      </c>
      <c r="B158" s="58" t="s">
        <v>5</v>
      </c>
      <c r="C158" s="67">
        <v>3</v>
      </c>
      <c r="D158" s="9">
        <v>13</v>
      </c>
      <c r="E158" s="21" t="s">
        <v>18</v>
      </c>
      <c r="F158" s="1" t="s">
        <v>146</v>
      </c>
      <c r="G158" s="77" t="s">
        <v>78</v>
      </c>
      <c r="H158" s="20">
        <v>7.8703472923913571</v>
      </c>
      <c r="I158" s="20">
        <v>9.5111002215391842</v>
      </c>
      <c r="J158" s="20">
        <v>17.381447513930542</v>
      </c>
      <c r="K158" s="105">
        <v>1.6016963031517684</v>
      </c>
      <c r="L158" s="86">
        <v>0.97164176431843352</v>
      </c>
      <c r="M158" s="80">
        <v>7.7613272546285206</v>
      </c>
      <c r="N158" s="80">
        <v>8.8363562048759814</v>
      </c>
      <c r="O158" s="80">
        <v>16.597683459504502</v>
      </c>
      <c r="P158" s="20">
        <f t="shared" si="10"/>
        <v>0.53856759540379573</v>
      </c>
      <c r="Q158" s="20">
        <f t="shared" si="11"/>
        <v>0.11729920929622759</v>
      </c>
      <c r="R158" s="20">
        <f t="shared" si="12"/>
        <v>-0.73907457659617037</v>
      </c>
      <c r="S158" s="20">
        <f t="shared" si="13"/>
        <v>-1.413818593259375</v>
      </c>
      <c r="T158" s="20">
        <f t="shared" si="14"/>
        <v>-0.10902003776283653</v>
      </c>
      <c r="U158" s="20">
        <f t="shared" si="14"/>
        <v>-0.67474401666320283</v>
      </c>
      <c r="V158" s="20">
        <f t="shared" si="14"/>
        <v>-0.78376405442604025</v>
      </c>
    </row>
    <row r="159" spans="1:22" x14ac:dyDescent="0.3">
      <c r="A159" s="58">
        <v>328</v>
      </c>
      <c r="B159" s="58" t="s">
        <v>5</v>
      </c>
      <c r="C159" s="67">
        <v>5</v>
      </c>
      <c r="D159" s="9">
        <v>15</v>
      </c>
      <c r="E159" s="21" t="s">
        <v>18</v>
      </c>
      <c r="F159" s="1" t="s">
        <v>146</v>
      </c>
      <c r="G159" s="77" t="s">
        <v>34</v>
      </c>
      <c r="H159" s="20">
        <v>6.5397104269521851</v>
      </c>
      <c r="I159" s="20">
        <v>10.568569957497926</v>
      </c>
      <c r="J159" s="20">
        <v>17.108280384450111</v>
      </c>
      <c r="K159" s="105">
        <v>1.2284528679176614</v>
      </c>
      <c r="L159" s="86">
        <v>0.8563999718550559</v>
      </c>
      <c r="M159" s="80">
        <v>5.0354912108297558</v>
      </c>
      <c r="N159" s="80">
        <v>11.350242847399207</v>
      </c>
      <c r="O159" s="80">
        <v>16.385734058228962</v>
      </c>
      <c r="P159" s="20">
        <f t="shared" si="10"/>
        <v>-0.52734562406572871</v>
      </c>
      <c r="Q159" s="20">
        <f t="shared" si="11"/>
        <v>0.10896115685805741</v>
      </c>
      <c r="R159" s="20">
        <f t="shared" si="12"/>
        <v>-1.8762721121850348</v>
      </c>
      <c r="S159" s="20">
        <f t="shared" si="13"/>
        <v>-1.0945992222837546</v>
      </c>
      <c r="T159" s="20">
        <f t="shared" si="14"/>
        <v>-1.5042192161224293</v>
      </c>
      <c r="U159" s="20">
        <f t="shared" si="14"/>
        <v>0.78167288990128014</v>
      </c>
      <c r="V159" s="20">
        <f t="shared" si="14"/>
        <v>-0.72254632622114912</v>
      </c>
    </row>
    <row r="160" spans="1:22" x14ac:dyDescent="0.3">
      <c r="A160" s="58">
        <v>330</v>
      </c>
      <c r="B160" s="58" t="s">
        <v>5</v>
      </c>
      <c r="C160" s="67">
        <v>6</v>
      </c>
      <c r="D160" s="9">
        <v>17</v>
      </c>
      <c r="E160" s="21" t="s">
        <v>18</v>
      </c>
      <c r="F160" s="1" t="s">
        <v>146</v>
      </c>
      <c r="G160" s="77" t="s">
        <v>28</v>
      </c>
      <c r="H160" s="20">
        <v>5.0671970495772767</v>
      </c>
      <c r="I160" s="20">
        <v>8.2490115463456135</v>
      </c>
      <c r="J160" s="20">
        <v>13.316208595922891</v>
      </c>
      <c r="K160" s="105">
        <v>1.5848835357988809</v>
      </c>
      <c r="L160" s="86">
        <v>0.90970905216535436</v>
      </c>
      <c r="M160" s="80">
        <v>6.3470078857071437</v>
      </c>
      <c r="N160" s="80">
        <v>8.3063200110045159</v>
      </c>
      <c r="O160" s="80">
        <v>14.653327896711659</v>
      </c>
      <c r="P160" s="20">
        <f t="shared" si="10"/>
        <v>1.3815020718172617</v>
      </c>
      <c r="Q160" s="20">
        <f t="shared" si="11"/>
        <v>1.4176614888119077</v>
      </c>
      <c r="R160" s="20">
        <f t="shared" si="12"/>
        <v>0.60463635249633985</v>
      </c>
      <c r="S160" s="20">
        <f t="shared" si="13"/>
        <v>0.66194481715524134</v>
      </c>
      <c r="T160" s="20">
        <f t="shared" si="14"/>
        <v>1.279810836129867</v>
      </c>
      <c r="U160" s="20">
        <f t="shared" si="14"/>
        <v>5.7308464658902381E-2</v>
      </c>
      <c r="V160" s="20">
        <f t="shared" si="14"/>
        <v>1.3371193007887676</v>
      </c>
    </row>
    <row r="161" spans="1:22" x14ac:dyDescent="0.3">
      <c r="A161" s="58">
        <v>332</v>
      </c>
      <c r="B161" s="58" t="s">
        <v>6</v>
      </c>
      <c r="C161" s="67">
        <v>2</v>
      </c>
      <c r="D161" s="9">
        <v>19</v>
      </c>
      <c r="E161" s="21" t="s">
        <v>18</v>
      </c>
      <c r="F161" s="1" t="s">
        <v>146</v>
      </c>
      <c r="G161" s="77" t="s">
        <v>37</v>
      </c>
      <c r="H161" s="20">
        <v>5.2095995107862603</v>
      </c>
      <c r="I161" s="20">
        <v>9.1055452830766193</v>
      </c>
      <c r="J161" s="20">
        <v>14.31514479386288</v>
      </c>
      <c r="K161" s="105">
        <v>1.4240413947895885</v>
      </c>
      <c r="L161" s="86">
        <v>0.67685400233630344</v>
      </c>
      <c r="M161" s="80">
        <v>6.4694903918827933</v>
      </c>
      <c r="N161" s="80">
        <v>9.6973156954307456</v>
      </c>
      <c r="O161" s="80">
        <v>16.166806087313539</v>
      </c>
      <c r="P161" s="20">
        <f t="shared" si="10"/>
        <v>1.3600341187546752</v>
      </c>
      <c r="Q161" s="20">
        <f t="shared" si="11"/>
        <v>1.7755911485709075</v>
      </c>
      <c r="R161" s="20">
        <f t="shared" si="12"/>
        <v>0.51270348864324777</v>
      </c>
      <c r="S161" s="20">
        <f t="shared" si="13"/>
        <v>1.104473900997375</v>
      </c>
      <c r="T161" s="20">
        <f t="shared" si="14"/>
        <v>1.259890881096533</v>
      </c>
      <c r="U161" s="20">
        <f t="shared" si="14"/>
        <v>0.59177041235412631</v>
      </c>
      <c r="V161" s="20">
        <f t="shared" si="14"/>
        <v>1.8516612934506593</v>
      </c>
    </row>
    <row r="162" spans="1:22" x14ac:dyDescent="0.3">
      <c r="A162" s="58">
        <v>334</v>
      </c>
      <c r="B162" s="58" t="s">
        <v>6</v>
      </c>
      <c r="C162" s="67">
        <v>4</v>
      </c>
      <c r="D162" s="9">
        <v>21</v>
      </c>
      <c r="E162" s="21" t="s">
        <v>18</v>
      </c>
      <c r="F162" s="1" t="s">
        <v>146</v>
      </c>
      <c r="G162" s="77" t="s">
        <v>36</v>
      </c>
      <c r="H162" s="20">
        <v>6.4516930523467506</v>
      </c>
      <c r="I162" s="20">
        <v>8.3353728901685393</v>
      </c>
      <c r="J162" s="20">
        <v>14.787065942515291</v>
      </c>
      <c r="K162" s="105">
        <v>1.7294733350337148</v>
      </c>
      <c r="L162" s="86">
        <v>0.88826350679997224</v>
      </c>
      <c r="M162" s="80">
        <v>7.4803369842481073</v>
      </c>
      <c r="N162" s="80">
        <v>9.5471041053533163</v>
      </c>
      <c r="O162" s="80">
        <v>17.027441089601425</v>
      </c>
      <c r="P162" s="20">
        <f t="shared" si="10"/>
        <v>1.1083764056205934</v>
      </c>
      <c r="Q162" s="20">
        <f t="shared" si="11"/>
        <v>1.8090123683954429</v>
      </c>
      <c r="R162" s="20">
        <f t="shared" si="12"/>
        <v>0.18743410366761459</v>
      </c>
      <c r="S162" s="20">
        <f t="shared" si="13"/>
        <v>1.3991653188523934</v>
      </c>
      <c r="T162" s="20">
        <f t="shared" si="14"/>
        <v>1.0286439319013567</v>
      </c>
      <c r="U162" s="20">
        <f t="shared" si="14"/>
        <v>1.211731215184777</v>
      </c>
      <c r="V162" s="20">
        <f t="shared" si="14"/>
        <v>2.2403751470861337</v>
      </c>
    </row>
    <row r="163" spans="1:22" x14ac:dyDescent="0.3">
      <c r="A163" s="58">
        <v>336</v>
      </c>
      <c r="B163" s="58" t="s">
        <v>6</v>
      </c>
      <c r="C163" s="67">
        <v>5</v>
      </c>
      <c r="D163" s="9">
        <v>23</v>
      </c>
      <c r="E163" s="21" t="s">
        <v>18</v>
      </c>
      <c r="F163" s="1" t="s">
        <v>146</v>
      </c>
      <c r="G163" s="77" t="s">
        <v>28</v>
      </c>
      <c r="H163" s="20">
        <v>7.0403210755607555</v>
      </c>
      <c r="I163" s="20">
        <v>10.265730362021195</v>
      </c>
      <c r="J163" s="20">
        <v>17.306051437581949</v>
      </c>
      <c r="K163" s="105">
        <v>1.6846392887593478</v>
      </c>
      <c r="L163" s="86">
        <v>0.97184622317481695</v>
      </c>
      <c r="M163" s="80">
        <v>7.6722214659974819</v>
      </c>
      <c r="N163" s="80">
        <v>10.227054667603078</v>
      </c>
      <c r="O163" s="80">
        <v>17.899276133600559</v>
      </c>
      <c r="P163" s="20">
        <f t="shared" si="10"/>
        <v>0.95198219839252496</v>
      </c>
      <c r="Q163" s="20">
        <f t="shared" si="11"/>
        <v>0.92902434938818412</v>
      </c>
      <c r="R163" s="20">
        <f t="shared" si="12"/>
        <v>-8.0892675147805626E-2</v>
      </c>
      <c r="S163" s="20">
        <f t="shared" si="13"/>
        <v>-0.11956836956592198</v>
      </c>
      <c r="T163" s="20">
        <f t="shared" si="14"/>
        <v>0.63190039043672641</v>
      </c>
      <c r="U163" s="20">
        <f t="shared" si="14"/>
        <v>-3.8675694418117246E-2</v>
      </c>
      <c r="V163" s="20">
        <f t="shared" si="14"/>
        <v>0.59322469601860917</v>
      </c>
    </row>
    <row r="164" spans="1:22" x14ac:dyDescent="0.3">
      <c r="A164" s="58">
        <v>338</v>
      </c>
      <c r="B164" s="58" t="s">
        <v>7</v>
      </c>
      <c r="C164" s="67">
        <v>1</v>
      </c>
      <c r="D164" s="9">
        <v>25</v>
      </c>
      <c r="E164" s="21" t="s">
        <v>18</v>
      </c>
      <c r="F164" s="1" t="s">
        <v>149</v>
      </c>
      <c r="G164" s="77" t="s">
        <v>78</v>
      </c>
      <c r="H164" s="20">
        <v>7.8387266476542923</v>
      </c>
      <c r="I164" s="20">
        <v>13.920323533854043</v>
      </c>
      <c r="J164" s="20">
        <v>21.759050181508336</v>
      </c>
      <c r="K164" s="105">
        <v>1.3349337278192837</v>
      </c>
      <c r="L164" s="86">
        <v>0.76333731751968503</v>
      </c>
      <c r="M164" s="80">
        <v>8.6420207357304655</v>
      </c>
      <c r="N164" s="80">
        <v>10.767684743534723</v>
      </c>
      <c r="O164" s="80">
        <v>19.409705479265188</v>
      </c>
      <c r="P164" s="20">
        <f t="shared" si="10"/>
        <v>1.1735649290658574</v>
      </c>
      <c r="Q164" s="20">
        <f t="shared" si="11"/>
        <v>-1.1880794916421258</v>
      </c>
      <c r="R164" s="20">
        <f t="shared" si="12"/>
        <v>0.23169767777657491</v>
      </c>
      <c r="S164" s="20">
        <f t="shared" si="13"/>
        <v>-2.9209411125427458</v>
      </c>
      <c r="T164" s="20">
        <f t="shared" si="14"/>
        <v>0.8032940880761732</v>
      </c>
      <c r="U164" s="20">
        <f t="shared" si="14"/>
        <v>-3.1526387903193207</v>
      </c>
      <c r="V164" s="20">
        <f t="shared" si="14"/>
        <v>-2.3493447022431475</v>
      </c>
    </row>
    <row r="165" spans="1:22" x14ac:dyDescent="0.3">
      <c r="A165" s="58">
        <v>349</v>
      </c>
      <c r="B165" s="58" t="s">
        <v>5</v>
      </c>
      <c r="C165" s="67">
        <v>2</v>
      </c>
      <c r="D165" s="9">
        <v>12</v>
      </c>
      <c r="E165" s="21" t="s">
        <v>19</v>
      </c>
      <c r="F165" s="1" t="s">
        <v>146</v>
      </c>
      <c r="G165" s="77" t="s">
        <v>37</v>
      </c>
      <c r="H165" s="20">
        <v>7.533080247999135</v>
      </c>
      <c r="I165" s="20">
        <v>14.87554676800757</v>
      </c>
      <c r="J165" s="20">
        <v>22.408627016006704</v>
      </c>
      <c r="K165" s="105">
        <v>1.085544345418116</v>
      </c>
      <c r="L165" s="86">
        <v>0.55492063415310922</v>
      </c>
      <c r="M165" s="80">
        <v>7.8274212430101935</v>
      </c>
      <c r="N165" s="80">
        <v>11.578995909859788</v>
      </c>
      <c r="O165" s="80">
        <v>19.406417152869981</v>
      </c>
      <c r="P165" s="20">
        <f t="shared" si="10"/>
        <v>0.78233711294130515</v>
      </c>
      <c r="Q165" s="20">
        <f t="shared" si="11"/>
        <v>-2.2544350576861962</v>
      </c>
      <c r="R165" s="20">
        <f t="shared" si="12"/>
        <v>-0.2362827162539487</v>
      </c>
      <c r="S165" s="20">
        <f t="shared" si="13"/>
        <v>-3.5328335744017281</v>
      </c>
      <c r="T165" s="20">
        <f t="shared" si="14"/>
        <v>0.29434099501105848</v>
      </c>
      <c r="U165" s="20">
        <f t="shared" si="14"/>
        <v>-3.296550858147782</v>
      </c>
      <c r="V165" s="20">
        <f t="shared" si="14"/>
        <v>-3.0022098631367236</v>
      </c>
    </row>
    <row r="166" spans="1:22" x14ac:dyDescent="0.3">
      <c r="A166" s="58">
        <v>351</v>
      </c>
      <c r="B166" s="58" t="s">
        <v>5</v>
      </c>
      <c r="C166" s="67">
        <v>4</v>
      </c>
      <c r="D166" s="9">
        <v>14</v>
      </c>
      <c r="E166" s="21" t="s">
        <v>19</v>
      </c>
      <c r="F166" s="1" t="s">
        <v>148</v>
      </c>
      <c r="G166" s="77" t="s">
        <v>33</v>
      </c>
      <c r="H166" s="20">
        <v>5.8701205595565824</v>
      </c>
      <c r="I166" s="20">
        <v>7.2781623993039144</v>
      </c>
      <c r="J166" s="20">
        <v>13.148282958860497</v>
      </c>
      <c r="K166" s="105">
        <v>1.2906601071233459</v>
      </c>
      <c r="L166" s="86">
        <v>0.75862180834645665</v>
      </c>
      <c r="M166" s="80">
        <v>6.4470995937157367</v>
      </c>
      <c r="N166" s="80">
        <v>8.5871729321102173</v>
      </c>
      <c r="O166" s="80">
        <v>15.034272525825955</v>
      </c>
      <c r="P166" s="20">
        <f t="shared" si="10"/>
        <v>1.0348199616105205</v>
      </c>
      <c r="Q166" s="20">
        <f t="shared" si="11"/>
        <v>2.0490378223638506</v>
      </c>
      <c r="R166" s="20">
        <f t="shared" si="12"/>
        <v>4.494073538226484E-2</v>
      </c>
      <c r="S166" s="20">
        <f t="shared" si="13"/>
        <v>1.3539512681885686</v>
      </c>
      <c r="T166" s="20">
        <f t="shared" si="14"/>
        <v>0.5769790341591543</v>
      </c>
      <c r="U166" s="20">
        <f t="shared" si="14"/>
        <v>1.3090105328063029</v>
      </c>
      <c r="V166" s="20">
        <f t="shared" si="14"/>
        <v>1.8859895669654581</v>
      </c>
    </row>
    <row r="167" spans="1:22" x14ac:dyDescent="0.3">
      <c r="A167" s="58">
        <v>353</v>
      </c>
      <c r="B167" s="58" t="s">
        <v>5</v>
      </c>
      <c r="C167" s="67">
        <v>5</v>
      </c>
      <c r="D167" s="9">
        <v>16</v>
      </c>
      <c r="E167" s="21" t="s">
        <v>19</v>
      </c>
      <c r="F167" s="1" t="s">
        <v>146</v>
      </c>
      <c r="G167" s="77" t="s">
        <v>34</v>
      </c>
      <c r="H167" s="20">
        <v>6.1721523157095337</v>
      </c>
      <c r="I167" s="20">
        <v>8.6249648559407994</v>
      </c>
      <c r="J167" s="20">
        <v>14.797117171650333</v>
      </c>
      <c r="K167" s="105">
        <v>1.2284528679176614</v>
      </c>
      <c r="L167" s="86">
        <v>0.87416572636487788</v>
      </c>
      <c r="M167" s="80">
        <v>7.3054229838765155</v>
      </c>
      <c r="N167" s="80">
        <v>9.3973623228913716</v>
      </c>
      <c r="O167" s="80">
        <v>16.702785306767886</v>
      </c>
      <c r="P167" s="20">
        <f t="shared" si="10"/>
        <v>1.6341175530280181</v>
      </c>
      <c r="Q167" s="20">
        <f t="shared" si="11"/>
        <v>2.26287384244094</v>
      </c>
      <c r="R167" s="20">
        <f t="shared" si="12"/>
        <v>0.77898352661419867</v>
      </c>
      <c r="S167" s="20">
        <f t="shared" si="13"/>
        <v>1.5513809935647682</v>
      </c>
      <c r="T167" s="20">
        <f t="shared" si="14"/>
        <v>1.1332706681669817</v>
      </c>
      <c r="U167" s="20">
        <f t="shared" si="14"/>
        <v>0.77239746695057221</v>
      </c>
      <c r="V167" s="20">
        <f t="shared" si="14"/>
        <v>1.9056681351175531</v>
      </c>
    </row>
    <row r="168" spans="1:22" x14ac:dyDescent="0.3">
      <c r="A168" s="58">
        <v>355</v>
      </c>
      <c r="B168" s="58" t="s">
        <v>6</v>
      </c>
      <c r="C168" s="67">
        <v>1</v>
      </c>
      <c r="D168" s="9">
        <v>18</v>
      </c>
      <c r="E168" s="21" t="s">
        <v>19</v>
      </c>
      <c r="F168" s="1" t="s">
        <v>146</v>
      </c>
      <c r="G168" s="77" t="s">
        <v>33</v>
      </c>
      <c r="H168" s="20">
        <v>7.3583310320961175</v>
      </c>
      <c r="I168" s="20">
        <v>10.119971062738237</v>
      </c>
      <c r="J168" s="20">
        <v>17.478302094834355</v>
      </c>
      <c r="K168" s="105">
        <v>1.6734307771907559</v>
      </c>
      <c r="L168" s="86">
        <v>0.85068765109027478</v>
      </c>
      <c r="M168" s="80">
        <v>7.6227181499531795</v>
      </c>
      <c r="N168" s="80">
        <v>11.378306937462529</v>
      </c>
      <c r="O168" s="80">
        <v>19.001025087415709</v>
      </c>
      <c r="P168" s="20">
        <f t="shared" si="10"/>
        <v>0.66634054072989501</v>
      </c>
      <c r="Q168" s="20">
        <f t="shared" si="11"/>
        <v>1.418290302785008</v>
      </c>
      <c r="R168" s="20">
        <f t="shared" si="12"/>
        <v>-0.55835600824341824</v>
      </c>
      <c r="S168" s="20">
        <f t="shared" si="13"/>
        <v>0.69997986648087362</v>
      </c>
      <c r="T168" s="20">
        <f t="shared" si="14"/>
        <v>0.26438711785706204</v>
      </c>
      <c r="U168" s="20">
        <f t="shared" si="14"/>
        <v>1.2583358747242919</v>
      </c>
      <c r="V168" s="20">
        <f t="shared" si="14"/>
        <v>1.5227229925813539</v>
      </c>
    </row>
    <row r="169" spans="1:22" x14ac:dyDescent="0.3">
      <c r="A169" s="58">
        <v>357</v>
      </c>
      <c r="B169" s="58" t="s">
        <v>6</v>
      </c>
      <c r="C169" s="67">
        <v>2</v>
      </c>
      <c r="D169" s="9">
        <v>20</v>
      </c>
      <c r="E169" s="21" t="s">
        <v>19</v>
      </c>
      <c r="F169" s="1" t="s">
        <v>146</v>
      </c>
      <c r="G169" s="77" t="s">
        <v>37</v>
      </c>
      <c r="H169" s="20">
        <v>6.4029039139018238</v>
      </c>
      <c r="I169" s="20">
        <v>9.1315591185462068</v>
      </c>
      <c r="J169" s="20">
        <v>15.534463032448031</v>
      </c>
      <c r="K169" s="105">
        <v>1.4240413947895885</v>
      </c>
      <c r="L169" s="86">
        <v>0.8021821239121425</v>
      </c>
      <c r="M169" s="80">
        <v>7.2271386040250736</v>
      </c>
      <c r="N169" s="80">
        <v>12.426919296276383</v>
      </c>
      <c r="O169" s="80">
        <v>19.654057900301456</v>
      </c>
      <c r="P169" s="20">
        <f t="shared" si="10"/>
        <v>1.1421134385462903</v>
      </c>
      <c r="Q169" s="20">
        <f t="shared" si="11"/>
        <v>3.456203597573646</v>
      </c>
      <c r="R169" s="20">
        <f t="shared" si="12"/>
        <v>0.20237541924580427</v>
      </c>
      <c r="S169" s="20">
        <f t="shared" si="13"/>
        <v>3.4977355969759785</v>
      </c>
      <c r="T169" s="20">
        <f t="shared" si="14"/>
        <v>0.82423469012324979</v>
      </c>
      <c r="U169" s="20">
        <f t="shared" si="14"/>
        <v>3.295360177730176</v>
      </c>
      <c r="V169" s="20">
        <f t="shared" si="14"/>
        <v>4.1195948678534258</v>
      </c>
    </row>
    <row r="170" spans="1:22" x14ac:dyDescent="0.3">
      <c r="A170" s="58">
        <v>359</v>
      </c>
      <c r="B170" s="58" t="s">
        <v>6</v>
      </c>
      <c r="C170" s="67">
        <v>4</v>
      </c>
      <c r="D170" s="9">
        <v>22</v>
      </c>
      <c r="E170" s="21" t="s">
        <v>19</v>
      </c>
      <c r="F170" s="1" t="s">
        <v>146</v>
      </c>
      <c r="G170" s="77" t="s">
        <v>36</v>
      </c>
      <c r="H170" s="20">
        <v>6.7589711456902064</v>
      </c>
      <c r="I170" s="20">
        <v>9.623499300074041</v>
      </c>
      <c r="J170" s="20">
        <v>16.382470445764248</v>
      </c>
      <c r="K170" s="105">
        <v>1.7294733350337148</v>
      </c>
      <c r="L170" s="86">
        <v>0.74993623767094908</v>
      </c>
      <c r="M170" s="80">
        <v>6.6797094598093976</v>
      </c>
      <c r="N170" s="80">
        <v>10.479949791267366</v>
      </c>
      <c r="O170" s="80">
        <v>17.159659251076764</v>
      </c>
      <c r="P170" s="20">
        <f t="shared" si="10"/>
        <v>0.38779120683989382</v>
      </c>
      <c r="Q170" s="20">
        <f t="shared" si="11"/>
        <v>0.88300005096851919</v>
      </c>
      <c r="R170" s="20">
        <f t="shared" si="12"/>
        <v>-1.0587987832435735</v>
      </c>
      <c r="S170" s="20">
        <f t="shared" si="13"/>
        <v>-0.20234829205024951</v>
      </c>
      <c r="T170" s="20">
        <f t="shared" si="14"/>
        <v>-7.9261685880808841E-2</v>
      </c>
      <c r="U170" s="20">
        <f t="shared" si="14"/>
        <v>0.85645049119332484</v>
      </c>
      <c r="V170" s="20">
        <f t="shared" si="14"/>
        <v>0.777188805312516</v>
      </c>
    </row>
    <row r="171" spans="1:22" x14ac:dyDescent="0.3">
      <c r="A171" s="58">
        <v>371</v>
      </c>
      <c r="B171" s="58" t="s">
        <v>5</v>
      </c>
      <c r="C171" s="67">
        <v>1</v>
      </c>
      <c r="D171" s="9">
        <v>12</v>
      </c>
      <c r="E171" s="21" t="s">
        <v>20</v>
      </c>
      <c r="F171" s="1" t="s">
        <v>147</v>
      </c>
      <c r="G171" s="77" t="s">
        <v>36</v>
      </c>
      <c r="H171" s="20">
        <v>7.229851527819994</v>
      </c>
      <c r="I171" s="20">
        <v>6.488278000974594</v>
      </c>
      <c r="J171" s="20">
        <v>13.718129528794588</v>
      </c>
      <c r="K171" s="105">
        <v>1.7552529116414759</v>
      </c>
      <c r="L171" s="86">
        <v>0.96279905812266897</v>
      </c>
      <c r="M171" s="80">
        <v>8.2740073567017021</v>
      </c>
      <c r="N171" s="80">
        <v>11.727460519196658</v>
      </c>
      <c r="O171" s="80">
        <v>20.00146787589836</v>
      </c>
      <c r="P171" s="20">
        <f t="shared" si="10"/>
        <v>1.1433992638288888</v>
      </c>
      <c r="Q171" s="20">
        <f t="shared" si="11"/>
        <v>4.1282583023605435</v>
      </c>
      <c r="R171" s="20">
        <f t="shared" si="12"/>
        <v>0.25170197536290217</v>
      </c>
      <c r="S171" s="20">
        <f t="shared" si="13"/>
        <v>5.4908844935849661</v>
      </c>
      <c r="T171" s="20">
        <f t="shared" si="14"/>
        <v>1.0441558288817081</v>
      </c>
      <c r="U171" s="20">
        <f t="shared" si="14"/>
        <v>5.2391825182220639</v>
      </c>
      <c r="V171" s="20">
        <f t="shared" si="14"/>
        <v>6.283338347103772</v>
      </c>
    </row>
    <row r="172" spans="1:22" x14ac:dyDescent="0.3">
      <c r="A172" s="58">
        <v>373</v>
      </c>
      <c r="B172" s="58" t="s">
        <v>5</v>
      </c>
      <c r="C172" s="67">
        <v>3</v>
      </c>
      <c r="D172" s="9">
        <v>14</v>
      </c>
      <c r="E172" s="21" t="s">
        <v>20</v>
      </c>
      <c r="F172" s="1" t="s">
        <v>149</v>
      </c>
      <c r="G172" s="77" t="s">
        <v>78</v>
      </c>
      <c r="H172" s="20">
        <v>6.6769427895261151</v>
      </c>
      <c r="I172" s="20">
        <v>9.9428962482695411</v>
      </c>
      <c r="J172" s="20">
        <v>16.619839037795657</v>
      </c>
      <c r="K172" s="105">
        <v>1.6016963031517684</v>
      </c>
      <c r="L172" s="86">
        <v>0.91913621052821193</v>
      </c>
      <c r="M172" s="80">
        <v>7.0949604738536465</v>
      </c>
      <c r="N172" s="80">
        <v>8.6813601313351203</v>
      </c>
      <c r="O172" s="80">
        <v>15.776320605188767</v>
      </c>
      <c r="P172" s="20">
        <f t="shared" si="10"/>
        <v>0.83483609984273133</v>
      </c>
      <c r="Q172" s="20">
        <f t="shared" si="11"/>
        <v>4.7211058533707863E-2</v>
      </c>
      <c r="R172" s="20">
        <f t="shared" si="12"/>
        <v>-0.26454240829602504</v>
      </c>
      <c r="S172" s="20">
        <f t="shared" si="13"/>
        <v>-1.5260785252304476</v>
      </c>
      <c r="T172" s="20">
        <f t="shared" si="14"/>
        <v>0.41801768432753139</v>
      </c>
      <c r="U172" s="20">
        <f t="shared" si="14"/>
        <v>-1.2615361169344208</v>
      </c>
      <c r="V172" s="20">
        <f t="shared" si="14"/>
        <v>-0.8435184326068903</v>
      </c>
    </row>
    <row r="173" spans="1:22" x14ac:dyDescent="0.3">
      <c r="A173" s="58">
        <v>375</v>
      </c>
      <c r="B173" s="58" t="s">
        <v>5</v>
      </c>
      <c r="C173" s="67">
        <v>5</v>
      </c>
      <c r="D173" s="9">
        <v>16</v>
      </c>
      <c r="E173" s="21" t="s">
        <v>20</v>
      </c>
      <c r="F173" s="1" t="s">
        <v>146</v>
      </c>
      <c r="G173" s="77" t="s">
        <v>34</v>
      </c>
      <c r="H173" s="20">
        <v>6.1413227756405782</v>
      </c>
      <c r="I173" s="20">
        <v>8.5236545016642218</v>
      </c>
      <c r="J173" s="20">
        <v>14.6649772773048</v>
      </c>
      <c r="K173" s="105">
        <v>1.2284528679176614</v>
      </c>
      <c r="L173" s="86">
        <v>0.84194045668139939</v>
      </c>
      <c r="M173" s="80">
        <v>6.2721171049932218</v>
      </c>
      <c r="N173" s="80">
        <v>9.3274853355379079</v>
      </c>
      <c r="O173" s="80">
        <v>15.599602440531129</v>
      </c>
      <c r="P173" s="20">
        <f t="shared" si="10"/>
        <v>0.79183728691432531</v>
      </c>
      <c r="Q173" s="20">
        <f t="shared" si="11"/>
        <v>1.446181344278326</v>
      </c>
      <c r="R173" s="20">
        <f t="shared" si="12"/>
        <v>-0.255718081883618</v>
      </c>
      <c r="S173" s="20">
        <f t="shared" si="13"/>
        <v>0.54811275199006637</v>
      </c>
      <c r="T173" s="20">
        <f t="shared" si="14"/>
        <v>0.13079432935264368</v>
      </c>
      <c r="U173" s="20">
        <f t="shared" si="14"/>
        <v>0.80383083387368615</v>
      </c>
      <c r="V173" s="20">
        <f t="shared" si="14"/>
        <v>0.93462516322632894</v>
      </c>
    </row>
    <row r="174" spans="1:22" x14ac:dyDescent="0.3">
      <c r="A174" s="58">
        <v>377</v>
      </c>
      <c r="B174" s="58" t="s">
        <v>6</v>
      </c>
      <c r="C174" s="67">
        <v>1</v>
      </c>
      <c r="D174" s="9">
        <v>18</v>
      </c>
      <c r="E174" s="21" t="s">
        <v>20</v>
      </c>
      <c r="F174" s="1" t="s">
        <v>146</v>
      </c>
      <c r="G174" s="77" t="s">
        <v>33</v>
      </c>
      <c r="H174" s="20">
        <v>7.926524201047779</v>
      </c>
      <c r="I174" s="20">
        <v>11.06512221637071</v>
      </c>
      <c r="J174" s="20">
        <v>18.99164641741849</v>
      </c>
      <c r="K174" s="105">
        <v>1.6734307771907559</v>
      </c>
      <c r="L174" s="86">
        <v>0.90019273821211498</v>
      </c>
      <c r="M174" s="80">
        <v>8.50690285494845</v>
      </c>
      <c r="N174" s="80">
        <v>9.8411646477080374</v>
      </c>
      <c r="O174" s="80">
        <v>18.348067502656487</v>
      </c>
      <c r="P174" s="20">
        <f t="shared" si="10"/>
        <v>0.88475209867854265</v>
      </c>
      <c r="Q174" s="20">
        <f t="shared" si="11"/>
        <v>0.15334594471896731</v>
      </c>
      <c r="R174" s="20">
        <f t="shared" si="12"/>
        <v>-0.19285938507797162</v>
      </c>
      <c r="S174" s="20">
        <f t="shared" si="13"/>
        <v>-1.4168169537406428</v>
      </c>
      <c r="T174" s="20">
        <f t="shared" si="14"/>
        <v>0.580378653900671</v>
      </c>
      <c r="U174" s="20">
        <f t="shared" si="14"/>
        <v>-1.2239575686626729</v>
      </c>
      <c r="V174" s="20">
        <f t="shared" si="14"/>
        <v>-0.6435789147620028</v>
      </c>
    </row>
    <row r="175" spans="1:22" x14ac:dyDescent="0.3">
      <c r="A175" s="58">
        <v>379</v>
      </c>
      <c r="B175" s="58" t="s">
        <v>6</v>
      </c>
      <c r="C175" s="67">
        <v>2</v>
      </c>
      <c r="D175" s="9">
        <v>20</v>
      </c>
      <c r="E175" s="21" t="s">
        <v>20</v>
      </c>
      <c r="F175" s="1" t="s">
        <v>146</v>
      </c>
      <c r="G175" s="77" t="s">
        <v>37</v>
      </c>
      <c r="H175" s="20">
        <v>5.5211096347327819</v>
      </c>
      <c r="I175" s="20">
        <v>8.1427000849937876</v>
      </c>
      <c r="J175" s="20">
        <v>13.663809719726569</v>
      </c>
      <c r="K175" s="105">
        <v>1.4240413947895885</v>
      </c>
      <c r="L175" s="86">
        <v>0.79541000051677901</v>
      </c>
      <c r="M175" s="80">
        <v>7.097037167273152</v>
      </c>
      <c r="N175" s="80">
        <v>8.7949426046731851</v>
      </c>
      <c r="O175" s="80">
        <v>15.891979771946337</v>
      </c>
      <c r="P175" s="20">
        <f t="shared" si="10"/>
        <v>1.6652167147202417</v>
      </c>
      <c r="Q175" s="20">
        <f t="shared" si="11"/>
        <v>2.1232388776053113</v>
      </c>
      <c r="R175" s="20">
        <f t="shared" si="12"/>
        <v>0.94729613826756065</v>
      </c>
      <c r="S175" s="20">
        <f t="shared" si="13"/>
        <v>1.5995386579469599</v>
      </c>
      <c r="T175" s="20">
        <f t="shared" si="14"/>
        <v>1.5759275325403701</v>
      </c>
      <c r="U175" s="20">
        <f t="shared" si="14"/>
        <v>0.6522425196793975</v>
      </c>
      <c r="V175" s="20">
        <f t="shared" si="14"/>
        <v>2.2281700522197685</v>
      </c>
    </row>
    <row r="176" spans="1:22" x14ac:dyDescent="0.3">
      <c r="A176" s="58">
        <v>381</v>
      </c>
      <c r="B176" s="58" t="s">
        <v>6</v>
      </c>
      <c r="C176" s="67">
        <v>3</v>
      </c>
      <c r="D176" s="9">
        <v>22</v>
      </c>
      <c r="E176" s="21" t="s">
        <v>20</v>
      </c>
      <c r="F176" s="1" t="s">
        <v>149</v>
      </c>
      <c r="G176" s="77" t="s">
        <v>78</v>
      </c>
      <c r="H176" s="20">
        <v>7.0495353602145894</v>
      </c>
      <c r="I176" s="20">
        <v>13.478568174098458</v>
      </c>
      <c r="J176" s="20">
        <v>20.528103534313047</v>
      </c>
      <c r="K176" s="105">
        <v>1.5215554454363369</v>
      </c>
      <c r="L176" s="86">
        <v>0.58886463833057057</v>
      </c>
      <c r="M176" s="80">
        <v>7.7976721261179858</v>
      </c>
      <c r="N176" s="80">
        <v>8.7299429542102356</v>
      </c>
      <c r="O176" s="80">
        <v>16.527615080328221</v>
      </c>
      <c r="P176" s="20">
        <f t="shared" si="10"/>
        <v>0.87870698911701817</v>
      </c>
      <c r="Q176" s="20">
        <f t="shared" si="11"/>
        <v>-2.2421948709702804</v>
      </c>
      <c r="R176" s="20">
        <f t="shared" si="12"/>
        <v>-0.18455404120236896</v>
      </c>
      <c r="S176" s="20">
        <f t="shared" si="13"/>
        <v>-4.9331792610905936</v>
      </c>
      <c r="T176" s="20">
        <f t="shared" si="14"/>
        <v>0.74813676590339639</v>
      </c>
      <c r="U176" s="20">
        <f t="shared" si="14"/>
        <v>-4.7486252198882219</v>
      </c>
      <c r="V176" s="20">
        <f t="shared" si="14"/>
        <v>-4.0004884539848256</v>
      </c>
    </row>
    <row r="177" spans="1:22" x14ac:dyDescent="0.3">
      <c r="A177" s="58">
        <v>395</v>
      </c>
      <c r="B177" s="58" t="s">
        <v>5</v>
      </c>
      <c r="C177" s="67">
        <v>2</v>
      </c>
      <c r="D177" s="9">
        <v>14</v>
      </c>
      <c r="E177" s="21" t="s">
        <v>21</v>
      </c>
      <c r="F177" s="1" t="s">
        <v>150</v>
      </c>
      <c r="G177" s="77" t="s">
        <v>37</v>
      </c>
      <c r="H177" s="20">
        <v>6.5052954051880478</v>
      </c>
      <c r="I177" s="20">
        <v>11.890463655842808</v>
      </c>
      <c r="J177" s="20">
        <v>18.395759061030855</v>
      </c>
      <c r="K177" s="105">
        <v>1.2480677631626971</v>
      </c>
      <c r="L177" s="86">
        <v>0.63508443245163371</v>
      </c>
      <c r="M177" s="80">
        <v>7.2138036577311144</v>
      </c>
      <c r="N177" s="80">
        <v>11.360229901380935</v>
      </c>
      <c r="O177" s="80">
        <v>18.574033559112049</v>
      </c>
      <c r="P177" s="20">
        <f t="shared" si="10"/>
        <v>1.0765382494856977</v>
      </c>
      <c r="Q177" s="20">
        <f t="shared" si="11"/>
        <v>0.65169452696359642</v>
      </c>
      <c r="R177" s="20">
        <f t="shared" si="12"/>
        <v>9.5524921832002896E-2</v>
      </c>
      <c r="S177" s="20">
        <f t="shared" si="13"/>
        <v>-0.43470883262986959</v>
      </c>
      <c r="T177" s="20">
        <f t="shared" si="14"/>
        <v>0.7085082525430666</v>
      </c>
      <c r="U177" s="20">
        <f t="shared" si="14"/>
        <v>-0.53023375446187337</v>
      </c>
      <c r="V177" s="20">
        <f t="shared" si="14"/>
        <v>0.17827449808119411</v>
      </c>
    </row>
    <row r="178" spans="1:22" x14ac:dyDescent="0.3">
      <c r="A178" s="58">
        <v>397</v>
      </c>
      <c r="B178" s="58" t="s">
        <v>5</v>
      </c>
      <c r="C178" s="67">
        <v>4</v>
      </c>
      <c r="D178" s="9">
        <v>16</v>
      </c>
      <c r="E178" s="21" t="s">
        <v>21</v>
      </c>
      <c r="F178" s="1" t="s">
        <v>146</v>
      </c>
      <c r="G178" s="77" t="s">
        <v>33</v>
      </c>
      <c r="H178" s="20">
        <v>5.7162219261884788</v>
      </c>
      <c r="I178" s="20">
        <v>7.2199422776018354</v>
      </c>
      <c r="J178" s="20">
        <v>12.936164203790314</v>
      </c>
      <c r="K178" s="105">
        <v>1.2906601071233459</v>
      </c>
      <c r="L178" s="86">
        <v>0.66102008385826783</v>
      </c>
      <c r="M178" s="80">
        <v>5.9094897161913034</v>
      </c>
      <c r="N178" s="80">
        <v>8.2403563773117625</v>
      </c>
      <c r="O178" s="80">
        <v>14.149846093503065</v>
      </c>
      <c r="P178" s="20">
        <f t="shared" si="10"/>
        <v>0.66189996045136135</v>
      </c>
      <c r="Q178" s="20">
        <f t="shared" si="11"/>
        <v>1.4525140764979552</v>
      </c>
      <c r="R178" s="20">
        <f t="shared" si="12"/>
        <v>-0.43637223326225349</v>
      </c>
      <c r="S178" s="20">
        <f t="shared" si="13"/>
        <v>0.58404186644767364</v>
      </c>
      <c r="T178" s="20">
        <f t="shared" si="14"/>
        <v>0.19326779000282457</v>
      </c>
      <c r="U178" s="20">
        <f t="shared" si="14"/>
        <v>1.0204140997099271</v>
      </c>
      <c r="V178" s="20">
        <f t="shared" si="14"/>
        <v>1.2136818897127508</v>
      </c>
    </row>
    <row r="179" spans="1:22" x14ac:dyDescent="0.3">
      <c r="A179" s="58">
        <v>399</v>
      </c>
      <c r="B179" s="58" t="s">
        <v>5</v>
      </c>
      <c r="C179" s="67">
        <v>6</v>
      </c>
      <c r="D179" s="9">
        <v>18</v>
      </c>
      <c r="E179" s="21" t="s">
        <v>21</v>
      </c>
      <c r="F179" s="1" t="s">
        <v>149</v>
      </c>
      <c r="G179" s="77" t="s">
        <v>28</v>
      </c>
      <c r="H179" s="20">
        <v>7.481364183701956</v>
      </c>
      <c r="I179" s="20">
        <v>7.8917935850370391</v>
      </c>
      <c r="J179" s="20">
        <v>15.373157768738995</v>
      </c>
      <c r="K179" s="105">
        <v>1.5848835357988809</v>
      </c>
      <c r="L179" s="86">
        <v>0.80448415400089779</v>
      </c>
      <c r="M179" s="80">
        <v>6.6483171975031832</v>
      </c>
      <c r="N179" s="80">
        <v>9.0724470149686987</v>
      </c>
      <c r="O179" s="80">
        <v>15.720764212471881</v>
      </c>
      <c r="P179" s="20">
        <f t="shared" si="10"/>
        <v>-1.8022038561639527E-2</v>
      </c>
      <c r="Q179" s="20">
        <f t="shared" si="11"/>
        <v>0.72692445325520882</v>
      </c>
      <c r="R179" s="20">
        <f t="shared" si="12"/>
        <v>-1.6134463679967554</v>
      </c>
      <c r="S179" s="20">
        <f t="shared" si="13"/>
        <v>-0.432792938065095</v>
      </c>
      <c r="T179" s="20">
        <f t="shared" si="14"/>
        <v>-0.83304698619877282</v>
      </c>
      <c r="U179" s="20">
        <f t="shared" si="14"/>
        <v>1.1806534299316596</v>
      </c>
      <c r="V179" s="20">
        <f t="shared" si="14"/>
        <v>0.34760644373288585</v>
      </c>
    </row>
    <row r="180" spans="1:22" x14ac:dyDescent="0.3">
      <c r="A180" s="58">
        <v>401</v>
      </c>
      <c r="B180" s="58" t="s">
        <v>6</v>
      </c>
      <c r="C180" s="67">
        <v>1</v>
      </c>
      <c r="D180" s="9">
        <v>20</v>
      </c>
      <c r="E180" s="21" t="s">
        <v>21</v>
      </c>
      <c r="F180" s="1" t="s">
        <v>149</v>
      </c>
      <c r="G180" s="77" t="s">
        <v>33</v>
      </c>
      <c r="H180" s="20">
        <v>6.6902066696953275</v>
      </c>
      <c r="I180" s="20">
        <v>9.104306095201899</v>
      </c>
      <c r="J180" s="20">
        <v>15.794512764897227</v>
      </c>
      <c r="K180" s="105">
        <v>1.6734307771907559</v>
      </c>
      <c r="L180" s="86">
        <v>0.64338261118939077</v>
      </c>
      <c r="M180" s="80">
        <v>6.7759887794261298</v>
      </c>
      <c r="N180" s="80">
        <v>7.5707123628712578</v>
      </c>
      <c r="O180" s="80">
        <v>14.346701142297388</v>
      </c>
      <c r="P180" s="20">
        <f t="shared" si="10"/>
        <v>0.43573043525843724</v>
      </c>
      <c r="Q180" s="20">
        <f t="shared" si="11"/>
        <v>-0.48070647580706677</v>
      </c>
      <c r="R180" s="20">
        <f t="shared" si="12"/>
        <v>-0.94426605627056404</v>
      </c>
      <c r="S180" s="20">
        <f t="shared" si="13"/>
        <v>-2.4778597886012044</v>
      </c>
      <c r="T180" s="20">
        <f t="shared" si="14"/>
        <v>8.5782109730802247E-2</v>
      </c>
      <c r="U180" s="20">
        <f t="shared" si="14"/>
        <v>-1.5335937323306412</v>
      </c>
      <c r="V180" s="20">
        <f t="shared" si="14"/>
        <v>-1.4478116225998399</v>
      </c>
    </row>
    <row r="181" spans="1:22" x14ac:dyDescent="0.3">
      <c r="A181" s="58">
        <v>419</v>
      </c>
      <c r="B181" s="58" t="s">
        <v>5</v>
      </c>
      <c r="C181" s="67">
        <v>2</v>
      </c>
      <c r="D181" s="9">
        <v>15</v>
      </c>
      <c r="E181" s="21" t="s">
        <v>22</v>
      </c>
      <c r="F181" s="1" t="s">
        <v>149</v>
      </c>
      <c r="G181" s="77" t="s">
        <v>37</v>
      </c>
      <c r="H181" s="20">
        <v>6.9756457857109142</v>
      </c>
      <c r="I181" s="20">
        <v>11.549527797045194</v>
      </c>
      <c r="J181" s="20">
        <v>18.525173582756107</v>
      </c>
      <c r="K181" s="105">
        <v>1.2480677631626971</v>
      </c>
      <c r="L181" s="86">
        <v>0.73375383096076807</v>
      </c>
      <c r="M181" s="80">
        <v>7.3822177764318866</v>
      </c>
      <c r="N181" s="80">
        <v>10.048082693549528</v>
      </c>
      <c r="O181" s="80">
        <v>17.430300469981415</v>
      </c>
      <c r="P181" s="20">
        <f t="shared" si="10"/>
        <v>0.91367300345300928</v>
      </c>
      <c r="Q181" s="20">
        <f t="shared" si="11"/>
        <v>-0.28934268833193888</v>
      </c>
      <c r="R181" s="20">
        <f t="shared" si="12"/>
        <v>-0.10774194148095706</v>
      </c>
      <c r="S181" s="20">
        <f t="shared" si="13"/>
        <v>-1.6091870449766219</v>
      </c>
      <c r="T181" s="20">
        <f t="shared" si="14"/>
        <v>0.40657199072097239</v>
      </c>
      <c r="U181" s="20">
        <f t="shared" si="14"/>
        <v>-1.5014451034956657</v>
      </c>
      <c r="V181" s="20">
        <f t="shared" si="14"/>
        <v>-1.0948731127746925</v>
      </c>
    </row>
    <row r="182" spans="1:22" x14ac:dyDescent="0.3">
      <c r="A182" s="58">
        <v>421</v>
      </c>
      <c r="B182" s="58" t="s">
        <v>5</v>
      </c>
      <c r="C182" s="67">
        <v>4</v>
      </c>
      <c r="D182" s="9">
        <v>17</v>
      </c>
      <c r="E182" s="21" t="s">
        <v>22</v>
      </c>
      <c r="F182" s="1" t="s">
        <v>147</v>
      </c>
      <c r="G182" s="77" t="s">
        <v>33</v>
      </c>
      <c r="H182" s="20">
        <v>7.4528498931176994</v>
      </c>
      <c r="I182" s="20">
        <v>9.4220362603730461</v>
      </c>
      <c r="J182" s="20">
        <v>16.874886153490745</v>
      </c>
      <c r="K182" s="105">
        <v>1.1673664798688359</v>
      </c>
      <c r="L182" s="86">
        <v>0.65820793056651217</v>
      </c>
      <c r="M182" s="80">
        <v>8.4586960101403115</v>
      </c>
      <c r="N182" s="80">
        <v>10.24974550211541</v>
      </c>
      <c r="O182" s="80">
        <v>18.708441512255721</v>
      </c>
      <c r="P182" s="20">
        <f t="shared" si="10"/>
        <v>1.425476982837554</v>
      </c>
      <c r="Q182" s="20">
        <f t="shared" si="11"/>
        <v>2.1345167368618121</v>
      </c>
      <c r="R182" s="20">
        <f t="shared" si="12"/>
        <v>0.49668756772028821</v>
      </c>
      <c r="S182" s="20">
        <f t="shared" si="13"/>
        <v>1.3243968094626517</v>
      </c>
      <c r="T182" s="20">
        <f t="shared" si="14"/>
        <v>1.0058461170226121</v>
      </c>
      <c r="U182" s="20">
        <f t="shared" si="14"/>
        <v>0.82770924174236349</v>
      </c>
      <c r="V182" s="20">
        <f t="shared" si="14"/>
        <v>1.8335553587649756</v>
      </c>
    </row>
    <row r="183" spans="1:22" x14ac:dyDescent="0.3">
      <c r="A183" s="58">
        <v>423</v>
      </c>
      <c r="B183" s="58" t="s">
        <v>5</v>
      </c>
      <c r="C183" s="67">
        <v>6</v>
      </c>
      <c r="D183" s="9">
        <v>19</v>
      </c>
      <c r="E183" s="21" t="s">
        <v>22</v>
      </c>
      <c r="F183" s="1" t="s">
        <v>147</v>
      </c>
      <c r="G183" s="77" t="s">
        <v>28</v>
      </c>
      <c r="H183" s="20">
        <v>5.326687147502672</v>
      </c>
      <c r="I183" s="20">
        <v>14.45768161721389</v>
      </c>
      <c r="J183" s="20">
        <v>19.784368764716561</v>
      </c>
      <c r="K183" s="105">
        <v>1.0300622131535866</v>
      </c>
      <c r="L183" s="86">
        <v>0.45082944466173885</v>
      </c>
      <c r="M183" s="80">
        <v>7.6520253622409147</v>
      </c>
      <c r="N183" s="80">
        <v>15.34660734263039</v>
      </c>
      <c r="O183" s="80">
        <v>22.998632704871305</v>
      </c>
      <c r="P183" s="20">
        <f t="shared" si="10"/>
        <v>2.6951456173706307</v>
      </c>
      <c r="Q183" s="20">
        <f t="shared" si="11"/>
        <v>3.5581281771278821</v>
      </c>
      <c r="R183" s="20">
        <f t="shared" si="12"/>
        <v>1.7461054462463954</v>
      </c>
      <c r="S183" s="20">
        <f t="shared" si="13"/>
        <v>2.6350311716628951</v>
      </c>
      <c r="T183" s="20">
        <f t="shared" si="14"/>
        <v>2.3253382147382426</v>
      </c>
      <c r="U183" s="20">
        <f t="shared" si="14"/>
        <v>0.88892572541650061</v>
      </c>
      <c r="V183" s="20">
        <f t="shared" si="14"/>
        <v>3.2142639401547441</v>
      </c>
    </row>
    <row r="184" spans="1:22" x14ac:dyDescent="0.3">
      <c r="A184" s="58">
        <v>425</v>
      </c>
      <c r="B184" s="58" t="s">
        <v>6</v>
      </c>
      <c r="C184" s="67">
        <v>1</v>
      </c>
      <c r="D184" s="9">
        <v>21</v>
      </c>
      <c r="E184" s="21" t="s">
        <v>22</v>
      </c>
      <c r="F184" s="1" t="s">
        <v>150</v>
      </c>
      <c r="G184" s="77" t="s">
        <v>33</v>
      </c>
      <c r="H184" s="20">
        <v>6.689452424961349</v>
      </c>
      <c r="I184" s="20">
        <v>9.5745989742092696</v>
      </c>
      <c r="J184" s="20">
        <v>16.264051399170619</v>
      </c>
      <c r="K184" s="105">
        <v>1.3764052206230732</v>
      </c>
      <c r="L184" s="86">
        <v>0.62062236797762116</v>
      </c>
      <c r="M184" s="80">
        <v>7.9579797122560505</v>
      </c>
      <c r="N184" s="80">
        <v>9.7681427220356802</v>
      </c>
      <c r="O184" s="80">
        <v>17.726122434291732</v>
      </c>
      <c r="P184" s="20">
        <f t="shared" si="10"/>
        <v>1.3725243314735029</v>
      </c>
      <c r="Q184" s="20">
        <f t="shared" si="11"/>
        <v>1.5131397148842094</v>
      </c>
      <c r="R184" s="20">
        <f t="shared" si="12"/>
        <v>0.51274443464924868</v>
      </c>
      <c r="S184" s="20">
        <f t="shared" si="13"/>
        <v>0.70628818247566016</v>
      </c>
      <c r="T184" s="20">
        <f t="shared" si="14"/>
        <v>1.2685272872947015</v>
      </c>
      <c r="U184" s="20">
        <f t="shared" si="14"/>
        <v>0.19354374782641059</v>
      </c>
      <c r="V184" s="20">
        <f t="shared" si="14"/>
        <v>1.462071035121113</v>
      </c>
    </row>
    <row r="185" spans="1:22" x14ac:dyDescent="0.3">
      <c r="A185" s="56"/>
      <c r="B185" s="56"/>
      <c r="C185" s="56"/>
      <c r="D185" s="56"/>
      <c r="E185" s="56"/>
      <c r="F185" s="46"/>
      <c r="G185" s="46"/>
      <c r="H185" s="46"/>
      <c r="I185" s="46"/>
      <c r="J185" s="46"/>
    </row>
    <row r="186" spans="1:22" x14ac:dyDescent="0.3">
      <c r="A186" s="56"/>
      <c r="B186" s="56"/>
      <c r="C186" s="56"/>
      <c r="D186" s="56"/>
      <c r="E186" s="56"/>
      <c r="F186" s="46"/>
      <c r="G186" s="46"/>
      <c r="H186" s="46"/>
      <c r="I186" s="46"/>
      <c r="J186" s="46"/>
    </row>
    <row r="187" spans="1:22" x14ac:dyDescent="0.3">
      <c r="A187" s="56"/>
      <c r="B187" s="56"/>
      <c r="C187" s="56"/>
      <c r="D187" s="56"/>
      <c r="E187" s="56"/>
      <c r="F187" s="46"/>
      <c r="G187" s="46"/>
      <c r="H187" s="46"/>
      <c r="I187" s="46"/>
      <c r="J187" s="46"/>
    </row>
    <row r="188" spans="1:22" x14ac:dyDescent="0.3">
      <c r="A188" s="56"/>
      <c r="B188" s="56"/>
      <c r="C188" s="56"/>
      <c r="D188" s="56"/>
      <c r="E188" s="56"/>
      <c r="F188" s="46"/>
      <c r="G188" s="46"/>
      <c r="H188" s="46"/>
      <c r="I188" s="46"/>
      <c r="J188" s="46"/>
    </row>
    <row r="189" spans="1:22" x14ac:dyDescent="0.3">
      <c r="A189" s="56"/>
      <c r="B189" s="56"/>
      <c r="C189" s="56"/>
      <c r="D189" s="56"/>
      <c r="E189" s="56"/>
      <c r="F189" s="46"/>
      <c r="G189" s="46"/>
      <c r="H189" s="46"/>
      <c r="I189" s="46"/>
      <c r="J189" s="46"/>
    </row>
    <row r="190" spans="1:22" x14ac:dyDescent="0.3">
      <c r="A190" s="56"/>
      <c r="B190" s="56"/>
      <c r="C190" s="56"/>
      <c r="D190" s="56"/>
      <c r="E190" s="56"/>
      <c r="F190" s="46"/>
      <c r="G190" s="46"/>
      <c r="H190" s="46"/>
      <c r="I190" s="46"/>
      <c r="J190" s="46"/>
    </row>
    <row r="191" spans="1:22" x14ac:dyDescent="0.3">
      <c r="A191" s="56"/>
      <c r="B191" s="56"/>
      <c r="C191" s="56"/>
      <c r="D191" s="56"/>
      <c r="E191" s="56"/>
      <c r="F191" s="46"/>
      <c r="G191" s="46"/>
      <c r="H191" s="46"/>
      <c r="I191" s="46"/>
      <c r="J191" s="46"/>
    </row>
    <row r="192" spans="1:22" x14ac:dyDescent="0.3">
      <c r="A192" s="56"/>
      <c r="B192" s="56"/>
      <c r="C192" s="56"/>
      <c r="D192" s="56"/>
      <c r="E192" s="56"/>
      <c r="F192" s="46"/>
      <c r="G192" s="46"/>
      <c r="H192" s="46"/>
      <c r="I192" s="46"/>
      <c r="J192" s="46"/>
    </row>
    <row r="193" spans="1:10" x14ac:dyDescent="0.3">
      <c r="A193" s="56"/>
      <c r="B193" s="56"/>
      <c r="C193" s="56"/>
      <c r="D193" s="56"/>
      <c r="E193" s="56"/>
      <c r="F193" s="46"/>
      <c r="G193" s="46"/>
      <c r="H193" s="46"/>
      <c r="I193" s="46"/>
      <c r="J193" s="46"/>
    </row>
    <row r="194" spans="1:10" x14ac:dyDescent="0.3">
      <c r="A194" s="56"/>
      <c r="B194" s="56"/>
      <c r="C194" s="56"/>
      <c r="D194" s="56"/>
      <c r="E194" s="56"/>
      <c r="F194" s="46"/>
      <c r="G194" s="46"/>
      <c r="H194" s="46"/>
      <c r="I194" s="46"/>
      <c r="J194" s="46"/>
    </row>
    <row r="195" spans="1:10" x14ac:dyDescent="0.3">
      <c r="A195" s="56"/>
      <c r="B195" s="56"/>
      <c r="C195" s="56"/>
      <c r="D195" s="56"/>
      <c r="E195" s="56"/>
      <c r="F195" s="46"/>
      <c r="G195" s="46"/>
      <c r="H195" s="46"/>
      <c r="I195" s="46"/>
      <c r="J195" s="46"/>
    </row>
    <row r="196" spans="1:10" x14ac:dyDescent="0.3">
      <c r="A196" s="56"/>
      <c r="B196" s="56"/>
      <c r="C196" s="56"/>
      <c r="D196" s="56"/>
      <c r="E196" s="56"/>
      <c r="F196" s="46"/>
      <c r="G196" s="46"/>
      <c r="H196" s="46"/>
      <c r="I196" s="46"/>
      <c r="J196" s="46"/>
    </row>
    <row r="197" spans="1:10" x14ac:dyDescent="0.3">
      <c r="A197" s="56"/>
      <c r="B197" s="56"/>
      <c r="C197" s="56"/>
      <c r="D197" s="56"/>
      <c r="E197" s="56"/>
      <c r="F197" s="46"/>
      <c r="G197" s="46"/>
      <c r="H197" s="46"/>
      <c r="I197" s="46"/>
      <c r="J197" s="46"/>
    </row>
    <row r="198" spans="1:10" x14ac:dyDescent="0.3">
      <c r="A198" s="56"/>
      <c r="B198" s="56"/>
      <c r="C198" s="56"/>
      <c r="D198" s="56"/>
      <c r="E198" s="56"/>
      <c r="F198" s="46"/>
      <c r="G198" s="46"/>
      <c r="H198" s="46"/>
      <c r="I198" s="46"/>
      <c r="J198" s="46"/>
    </row>
    <row r="199" spans="1:10" x14ac:dyDescent="0.3">
      <c r="C199" s="56"/>
      <c r="D199" s="56"/>
      <c r="E199" s="56"/>
      <c r="F199" s="46"/>
      <c r="G199" s="46"/>
      <c r="H199" s="46"/>
      <c r="I199" s="46"/>
      <c r="J199" s="46"/>
    </row>
    <row r="200" spans="1:10" x14ac:dyDescent="0.3">
      <c r="C200" s="56"/>
      <c r="D200" s="56"/>
      <c r="E200" s="56"/>
      <c r="F200" s="46"/>
      <c r="G200" s="46"/>
      <c r="H200" s="46"/>
      <c r="I200" s="46"/>
      <c r="J200" s="46"/>
    </row>
    <row r="201" spans="1:10" x14ac:dyDescent="0.3">
      <c r="C201" s="56"/>
      <c r="D201" s="56"/>
      <c r="E201" s="56"/>
      <c r="F201" s="46"/>
      <c r="G201" s="46"/>
      <c r="H201" s="46"/>
      <c r="I201" s="46"/>
      <c r="J201" s="46"/>
    </row>
    <row r="202" spans="1:10" x14ac:dyDescent="0.3">
      <c r="C202" s="56"/>
      <c r="D202" s="56"/>
      <c r="E202" s="56"/>
      <c r="F202" s="46"/>
      <c r="G202" s="46"/>
      <c r="H202" s="46"/>
      <c r="I202" s="46"/>
      <c r="J202" s="46"/>
    </row>
    <row r="203" spans="1:10" x14ac:dyDescent="0.3">
      <c r="C203" s="56"/>
      <c r="D203" s="56"/>
      <c r="E203" s="56"/>
      <c r="F203" s="46"/>
      <c r="G203" s="46"/>
      <c r="H203" s="46"/>
      <c r="I203" s="46"/>
      <c r="J203" s="46"/>
    </row>
    <row r="204" spans="1:10" x14ac:dyDescent="0.3">
      <c r="C204" s="56"/>
      <c r="D204" s="56"/>
      <c r="E204" s="56"/>
      <c r="F204" s="46"/>
      <c r="G204" s="46"/>
      <c r="H204" s="46"/>
      <c r="I204" s="46"/>
      <c r="J204" s="46"/>
    </row>
    <row r="205" spans="1:10" x14ac:dyDescent="0.3">
      <c r="C205" s="56"/>
      <c r="D205" s="56"/>
      <c r="E205" s="56"/>
      <c r="F205" s="46"/>
      <c r="G205" s="46"/>
      <c r="H205" s="46"/>
      <c r="I205" s="46"/>
      <c r="J205" s="46"/>
    </row>
    <row r="206" spans="1:10" x14ac:dyDescent="0.3">
      <c r="C206" s="56"/>
      <c r="D206" s="56"/>
      <c r="E206" s="56"/>
      <c r="F206" s="46"/>
      <c r="G206" s="46"/>
      <c r="H206" s="46"/>
      <c r="I206" s="46"/>
      <c r="J206" s="46"/>
    </row>
    <row r="207" spans="1:10" x14ac:dyDescent="0.3">
      <c r="C207" s="56"/>
      <c r="D207" s="56"/>
      <c r="E207" s="56"/>
      <c r="F207" s="46"/>
      <c r="G207" s="46"/>
      <c r="H207" s="46"/>
      <c r="I207" s="46"/>
      <c r="J207" s="46"/>
    </row>
    <row r="208" spans="1:10" x14ac:dyDescent="0.3">
      <c r="C208" s="56"/>
      <c r="D208" s="56"/>
      <c r="E208" s="56"/>
      <c r="F208" s="46"/>
      <c r="G208" s="46"/>
      <c r="H208" s="46"/>
      <c r="I208" s="46"/>
      <c r="J208" s="46"/>
    </row>
    <row r="209" spans="3:12" x14ac:dyDescent="0.3">
      <c r="C209" s="56"/>
      <c r="D209" s="56"/>
      <c r="E209" s="56"/>
      <c r="F209" s="46"/>
      <c r="G209" s="46"/>
      <c r="H209" s="46"/>
      <c r="I209" s="46"/>
      <c r="J209" s="46"/>
      <c r="L209" s="86"/>
    </row>
    <row r="210" spans="3:12" x14ac:dyDescent="0.3">
      <c r="C210" s="56"/>
      <c r="D210" s="56"/>
      <c r="E210" s="56"/>
      <c r="F210" s="46"/>
      <c r="G210" s="46"/>
      <c r="H210" s="46"/>
      <c r="I210" s="46"/>
      <c r="J210" s="46"/>
      <c r="L210" s="86"/>
    </row>
    <row r="211" spans="3:12" x14ac:dyDescent="0.3">
      <c r="C211" s="56"/>
      <c r="D211" s="56"/>
      <c r="E211" s="56"/>
      <c r="F211" s="46"/>
      <c r="G211" s="46"/>
      <c r="H211" s="46"/>
      <c r="I211" s="46"/>
      <c r="J211" s="46"/>
      <c r="L211" s="86"/>
    </row>
    <row r="212" spans="3:12" x14ac:dyDescent="0.3">
      <c r="C212" s="56"/>
      <c r="D212" s="56"/>
      <c r="E212" s="56"/>
      <c r="F212" s="46"/>
      <c r="G212" s="46"/>
      <c r="H212" s="46"/>
      <c r="I212" s="46"/>
      <c r="J212" s="46"/>
      <c r="L212" s="86"/>
    </row>
    <row r="213" spans="3:12" x14ac:dyDescent="0.3">
      <c r="C213" s="56"/>
      <c r="D213" s="56"/>
      <c r="E213" s="56"/>
      <c r="F213" s="46"/>
      <c r="G213" s="46"/>
      <c r="H213" s="46"/>
      <c r="I213" s="46"/>
      <c r="J213" s="46"/>
      <c r="L213" s="86"/>
    </row>
    <row r="214" spans="3:12" x14ac:dyDescent="0.3">
      <c r="C214" s="56"/>
      <c r="D214" s="56"/>
      <c r="E214" s="56"/>
      <c r="F214" s="46"/>
      <c r="G214" s="46"/>
      <c r="H214" s="46"/>
      <c r="I214" s="46"/>
      <c r="J214" s="46"/>
      <c r="L214" s="86"/>
    </row>
    <row r="215" spans="3:12" x14ac:dyDescent="0.3">
      <c r="C215" s="56"/>
      <c r="D215" s="56"/>
      <c r="E215" s="56"/>
      <c r="F215" s="46"/>
      <c r="G215" s="46"/>
      <c r="H215" s="46"/>
      <c r="I215" s="46"/>
      <c r="J215" s="46"/>
      <c r="L215" s="86"/>
    </row>
    <row r="216" spans="3:12" x14ac:dyDescent="0.3">
      <c r="C216" s="56"/>
      <c r="D216" s="56"/>
      <c r="E216" s="56"/>
      <c r="F216" s="46"/>
      <c r="G216" s="46"/>
      <c r="H216" s="46"/>
      <c r="I216" s="46"/>
      <c r="J216" s="46"/>
      <c r="L216" s="86"/>
    </row>
    <row r="217" spans="3:12" x14ac:dyDescent="0.3">
      <c r="C217" s="56"/>
      <c r="D217" s="56"/>
      <c r="E217" s="56"/>
      <c r="F217" s="46"/>
      <c r="G217" s="46"/>
      <c r="H217" s="46"/>
      <c r="I217" s="46"/>
      <c r="J217" s="46"/>
      <c r="L217" s="86"/>
    </row>
    <row r="218" spans="3:12" x14ac:dyDescent="0.3">
      <c r="C218" s="56"/>
      <c r="D218" s="56"/>
      <c r="E218" s="56"/>
      <c r="F218" s="46"/>
      <c r="G218" s="46"/>
      <c r="H218" s="46"/>
      <c r="I218" s="46"/>
      <c r="J218" s="46"/>
      <c r="L218" s="86"/>
    </row>
    <row r="219" spans="3:12" x14ac:dyDescent="0.3">
      <c r="C219" s="56"/>
      <c r="D219" s="56"/>
      <c r="E219" s="56"/>
      <c r="F219" s="46"/>
      <c r="G219" s="46"/>
      <c r="H219" s="46"/>
      <c r="I219" s="46"/>
      <c r="J219" s="46"/>
      <c r="L219" s="86"/>
    </row>
    <row r="220" spans="3:12" x14ac:dyDescent="0.3">
      <c r="C220" s="56"/>
      <c r="D220" s="56"/>
      <c r="E220" s="56"/>
      <c r="F220" s="46"/>
      <c r="G220" s="46"/>
      <c r="H220" s="46"/>
      <c r="I220" s="46"/>
      <c r="J220" s="46"/>
      <c r="L220" s="86"/>
    </row>
    <row r="221" spans="3:12" x14ac:dyDescent="0.3">
      <c r="C221" s="56"/>
      <c r="D221" s="56"/>
      <c r="E221" s="56"/>
      <c r="F221" s="46"/>
      <c r="G221" s="46"/>
      <c r="H221" s="46"/>
      <c r="I221" s="46"/>
      <c r="J221" s="46"/>
      <c r="L221" s="86"/>
    </row>
    <row r="222" spans="3:12" x14ac:dyDescent="0.3">
      <c r="C222" s="56"/>
      <c r="D222" s="56"/>
      <c r="E222" s="56"/>
      <c r="F222" s="46"/>
      <c r="G222" s="46"/>
      <c r="H222" s="46"/>
      <c r="I222" s="46"/>
      <c r="J222" s="46"/>
      <c r="L222" s="86"/>
    </row>
    <row r="223" spans="3:12" x14ac:dyDescent="0.3">
      <c r="C223" s="56"/>
      <c r="D223" s="56"/>
      <c r="E223" s="56"/>
      <c r="F223" s="46"/>
      <c r="G223" s="46"/>
      <c r="H223" s="46"/>
      <c r="I223" s="46"/>
      <c r="J223" s="46"/>
      <c r="L223" s="86"/>
    </row>
    <row r="224" spans="3:12" x14ac:dyDescent="0.3">
      <c r="C224" s="56"/>
      <c r="D224" s="56"/>
      <c r="E224" s="56"/>
      <c r="F224" s="46"/>
      <c r="G224" s="46"/>
      <c r="H224" s="46"/>
      <c r="I224" s="46"/>
      <c r="J224" s="46"/>
      <c r="L224" s="86"/>
    </row>
    <row r="225" spans="3:12" x14ac:dyDescent="0.3">
      <c r="C225" s="56"/>
      <c r="D225" s="56"/>
      <c r="E225" s="56"/>
      <c r="F225" s="46"/>
      <c r="G225" s="46"/>
      <c r="H225" s="46"/>
      <c r="I225" s="46"/>
      <c r="J225" s="46"/>
      <c r="L225" s="86"/>
    </row>
    <row r="226" spans="3:12" x14ac:dyDescent="0.3">
      <c r="C226" s="56"/>
      <c r="D226" s="56"/>
      <c r="E226" s="56"/>
      <c r="F226" s="46"/>
      <c r="G226" s="46"/>
      <c r="H226" s="46"/>
      <c r="I226" s="46"/>
      <c r="J226" s="46"/>
      <c r="L226" s="86"/>
    </row>
    <row r="227" spans="3:12" x14ac:dyDescent="0.3">
      <c r="C227" s="56"/>
      <c r="D227" s="56"/>
      <c r="E227" s="56"/>
      <c r="F227" s="46"/>
      <c r="G227" s="46"/>
      <c r="H227" s="46"/>
      <c r="I227" s="46"/>
      <c r="J227" s="46"/>
      <c r="L227" s="86"/>
    </row>
    <row r="228" spans="3:12" x14ac:dyDescent="0.3">
      <c r="C228" s="56"/>
      <c r="D228" s="56"/>
      <c r="E228" s="56"/>
      <c r="F228" s="46"/>
      <c r="G228" s="46"/>
      <c r="H228" s="46"/>
      <c r="I228" s="46"/>
      <c r="J228" s="46"/>
      <c r="L228" s="86"/>
    </row>
    <row r="229" spans="3:12" x14ac:dyDescent="0.3">
      <c r="C229" s="56"/>
      <c r="D229" s="56"/>
      <c r="E229" s="56"/>
      <c r="F229" s="46"/>
      <c r="G229" s="46"/>
      <c r="H229" s="46"/>
      <c r="I229" s="46"/>
      <c r="J229" s="46"/>
      <c r="L229" s="86"/>
    </row>
    <row r="230" spans="3:12" x14ac:dyDescent="0.3">
      <c r="C230" s="56"/>
      <c r="D230" s="56"/>
      <c r="E230" s="56"/>
      <c r="F230" s="46"/>
      <c r="G230" s="46"/>
      <c r="H230" s="46"/>
      <c r="I230" s="46"/>
      <c r="J230" s="46"/>
      <c r="L230" s="86"/>
    </row>
    <row r="231" spans="3:12" x14ac:dyDescent="0.3">
      <c r="C231" s="56"/>
      <c r="D231" s="56"/>
      <c r="E231" s="56"/>
      <c r="F231" s="46"/>
      <c r="G231" s="46"/>
      <c r="H231" s="46"/>
      <c r="I231" s="46"/>
      <c r="J231" s="46"/>
      <c r="L231" s="86"/>
    </row>
    <row r="232" spans="3:12" x14ac:dyDescent="0.3">
      <c r="C232" s="56"/>
      <c r="D232" s="56"/>
      <c r="E232" s="56"/>
      <c r="F232" s="46"/>
      <c r="G232" s="46"/>
      <c r="H232" s="46"/>
      <c r="I232" s="46"/>
      <c r="J232" s="46"/>
      <c r="L232" s="86"/>
    </row>
    <row r="233" spans="3:12" x14ac:dyDescent="0.3">
      <c r="C233" s="56"/>
      <c r="D233" s="56"/>
      <c r="E233" s="56"/>
      <c r="F233" s="46"/>
      <c r="G233" s="46"/>
      <c r="H233" s="46"/>
      <c r="I233" s="46"/>
      <c r="J233" s="46"/>
      <c r="L233" s="86"/>
    </row>
    <row r="234" spans="3:12" x14ac:dyDescent="0.3">
      <c r="C234" s="56"/>
      <c r="D234" s="56"/>
      <c r="E234" s="56"/>
      <c r="F234" s="46"/>
      <c r="G234" s="46"/>
      <c r="H234" s="46"/>
      <c r="I234" s="46"/>
      <c r="J234" s="46"/>
      <c r="L234" s="86"/>
    </row>
    <row r="235" spans="3:12" x14ac:dyDescent="0.3">
      <c r="C235" s="56"/>
      <c r="D235" s="56"/>
      <c r="E235" s="56"/>
      <c r="F235" s="46"/>
      <c r="G235" s="46"/>
      <c r="H235" s="46"/>
      <c r="I235" s="46"/>
      <c r="J235" s="46"/>
      <c r="L235" s="86"/>
    </row>
    <row r="236" spans="3:12" x14ac:dyDescent="0.3">
      <c r="C236" s="56"/>
      <c r="D236" s="56"/>
      <c r="E236" s="56"/>
      <c r="F236" s="46"/>
      <c r="G236" s="46"/>
      <c r="H236" s="46"/>
      <c r="I236" s="46"/>
      <c r="J236" s="46"/>
      <c r="L236" s="86"/>
    </row>
    <row r="237" spans="3:12" x14ac:dyDescent="0.3">
      <c r="C237" s="56"/>
      <c r="D237" s="56"/>
      <c r="E237" s="56"/>
      <c r="F237" s="46"/>
      <c r="G237" s="46"/>
      <c r="H237" s="46"/>
      <c r="I237" s="46"/>
      <c r="J237" s="46"/>
      <c r="L237" s="86"/>
    </row>
    <row r="238" spans="3:12" x14ac:dyDescent="0.3">
      <c r="C238" s="56"/>
      <c r="D238" s="56"/>
      <c r="E238" s="56"/>
      <c r="F238" s="46"/>
      <c r="G238" s="46"/>
      <c r="H238" s="46"/>
      <c r="I238" s="46"/>
      <c r="J238" s="46"/>
      <c r="L238" s="86"/>
    </row>
    <row r="239" spans="3:12" x14ac:dyDescent="0.3">
      <c r="C239" s="56"/>
      <c r="D239" s="56"/>
      <c r="E239" s="56"/>
      <c r="F239" s="46"/>
      <c r="G239" s="46"/>
      <c r="H239" s="46"/>
      <c r="I239" s="46"/>
      <c r="J239" s="46"/>
      <c r="L239" s="86"/>
    </row>
    <row r="240" spans="3:12" x14ac:dyDescent="0.3">
      <c r="C240" s="56"/>
      <c r="D240" s="56"/>
      <c r="E240" s="56"/>
      <c r="F240" s="46"/>
      <c r="G240" s="46"/>
      <c r="H240" s="46"/>
      <c r="I240" s="46"/>
      <c r="J240" s="46"/>
      <c r="L240" s="86"/>
    </row>
    <row r="241" spans="3:12" x14ac:dyDescent="0.3">
      <c r="C241" s="56"/>
      <c r="D241" s="56"/>
      <c r="E241" s="56"/>
      <c r="F241" s="46"/>
      <c r="G241" s="46"/>
      <c r="H241" s="46"/>
      <c r="I241" s="46"/>
      <c r="J241" s="46"/>
      <c r="L241" s="86"/>
    </row>
    <row r="242" spans="3:12" x14ac:dyDescent="0.3">
      <c r="C242" s="56"/>
      <c r="D242" s="56"/>
      <c r="E242" s="56"/>
      <c r="F242" s="46"/>
      <c r="G242" s="46"/>
      <c r="H242" s="46"/>
      <c r="I242" s="46"/>
      <c r="J242" s="46"/>
      <c r="L242" s="86"/>
    </row>
    <row r="243" spans="3:12" x14ac:dyDescent="0.3">
      <c r="C243" s="56"/>
      <c r="D243" s="56"/>
      <c r="E243" s="56"/>
      <c r="F243" s="46"/>
      <c r="G243" s="46"/>
      <c r="H243" s="46"/>
      <c r="I243" s="46"/>
      <c r="J243" s="46"/>
      <c r="L243" s="86"/>
    </row>
    <row r="244" spans="3:12" x14ac:dyDescent="0.3">
      <c r="C244" s="56"/>
      <c r="D244" s="56"/>
      <c r="E244" s="56"/>
      <c r="F244" s="46"/>
      <c r="G244" s="46"/>
      <c r="H244" s="46"/>
      <c r="I244" s="46"/>
      <c r="J244" s="46"/>
      <c r="L244" s="86"/>
    </row>
    <row r="245" spans="3:12" x14ac:dyDescent="0.3">
      <c r="C245" s="56"/>
      <c r="D245" s="56"/>
      <c r="E245" s="56"/>
      <c r="F245" s="46"/>
      <c r="G245" s="46"/>
      <c r="H245" s="46"/>
      <c r="I245" s="46"/>
      <c r="J245" s="46"/>
      <c r="L245" s="86"/>
    </row>
    <row r="246" spans="3:12" x14ac:dyDescent="0.3">
      <c r="C246" s="56"/>
      <c r="D246" s="56"/>
      <c r="E246" s="56"/>
      <c r="F246" s="46"/>
      <c r="G246" s="46"/>
      <c r="H246" s="46"/>
      <c r="I246" s="46"/>
      <c r="J246" s="46"/>
      <c r="L246" s="86"/>
    </row>
    <row r="247" spans="3:12" x14ac:dyDescent="0.3">
      <c r="C247" s="56"/>
      <c r="D247" s="56"/>
      <c r="E247" s="56"/>
      <c r="F247" s="46"/>
      <c r="G247" s="46"/>
      <c r="H247" s="46"/>
      <c r="I247" s="46"/>
      <c r="J247" s="46"/>
      <c r="L247" s="86"/>
    </row>
    <row r="248" spans="3:12" x14ac:dyDescent="0.3">
      <c r="C248" s="56"/>
      <c r="D248" s="56"/>
      <c r="E248" s="56"/>
      <c r="F248" s="46"/>
      <c r="G248" s="46"/>
      <c r="H248" s="46"/>
      <c r="I248" s="46"/>
      <c r="J248" s="46"/>
      <c r="L248" s="86"/>
    </row>
    <row r="249" spans="3:12" x14ac:dyDescent="0.3">
      <c r="C249" s="56"/>
      <c r="D249" s="56"/>
      <c r="E249" s="56"/>
      <c r="F249" s="46"/>
      <c r="G249" s="46"/>
      <c r="H249" s="46"/>
      <c r="I249" s="46"/>
      <c r="J249" s="46"/>
      <c r="L249" s="86"/>
    </row>
    <row r="250" spans="3:12" x14ac:dyDescent="0.3">
      <c r="C250" s="56"/>
      <c r="D250" s="56"/>
      <c r="E250" s="56"/>
      <c r="F250" s="46"/>
      <c r="G250" s="46"/>
      <c r="H250" s="46"/>
      <c r="I250" s="46"/>
      <c r="J250" s="46"/>
      <c r="L250" s="86"/>
    </row>
    <row r="251" spans="3:12" x14ac:dyDescent="0.3">
      <c r="C251" s="56"/>
      <c r="D251" s="56"/>
      <c r="E251" s="56"/>
      <c r="F251" s="46"/>
      <c r="G251" s="46"/>
      <c r="H251" s="46"/>
      <c r="I251" s="46"/>
      <c r="J251" s="46"/>
      <c r="L251" s="86"/>
    </row>
    <row r="252" spans="3:12" x14ac:dyDescent="0.3">
      <c r="C252" s="56"/>
      <c r="D252" s="56"/>
      <c r="E252" s="56"/>
      <c r="F252" s="46"/>
      <c r="G252" s="46"/>
      <c r="H252" s="46"/>
      <c r="I252" s="46"/>
      <c r="J252" s="46"/>
      <c r="L252" s="86"/>
    </row>
    <row r="253" spans="3:12" x14ac:dyDescent="0.3">
      <c r="C253" s="56"/>
      <c r="D253" s="56"/>
      <c r="E253" s="56"/>
      <c r="F253" s="46"/>
      <c r="G253" s="46"/>
      <c r="H253" s="46"/>
      <c r="I253" s="46"/>
      <c r="J253" s="46"/>
      <c r="L253" s="86"/>
    </row>
    <row r="254" spans="3:12" x14ac:dyDescent="0.3">
      <c r="C254" s="56"/>
      <c r="D254" s="56"/>
      <c r="E254" s="56"/>
      <c r="F254" s="46"/>
      <c r="G254" s="46"/>
      <c r="H254" s="46"/>
      <c r="I254" s="46"/>
      <c r="J254" s="46"/>
      <c r="L254" s="86"/>
    </row>
    <row r="255" spans="3:12" x14ac:dyDescent="0.3">
      <c r="C255" s="56"/>
      <c r="D255" s="56"/>
      <c r="E255" s="56"/>
      <c r="F255" s="46"/>
      <c r="G255" s="46"/>
      <c r="H255" s="46"/>
      <c r="I255" s="46"/>
      <c r="J255" s="46"/>
      <c r="L255" s="86"/>
    </row>
    <row r="256" spans="3:12" x14ac:dyDescent="0.3">
      <c r="C256" s="56"/>
      <c r="D256" s="56"/>
      <c r="E256" s="56"/>
      <c r="F256" s="46"/>
      <c r="G256" s="46"/>
      <c r="H256" s="46"/>
      <c r="I256" s="46"/>
      <c r="J256" s="46"/>
      <c r="L256" s="86"/>
    </row>
    <row r="257" spans="3:12" x14ac:dyDescent="0.3">
      <c r="C257" s="56"/>
      <c r="D257" s="56"/>
      <c r="E257" s="56"/>
      <c r="F257" s="46"/>
      <c r="G257" s="46"/>
      <c r="H257" s="46"/>
      <c r="I257" s="46"/>
      <c r="J257" s="46"/>
      <c r="L257" s="86"/>
    </row>
    <row r="258" spans="3:12" x14ac:dyDescent="0.3">
      <c r="C258" s="56"/>
      <c r="D258" s="56"/>
      <c r="E258" s="56"/>
      <c r="F258" s="46"/>
      <c r="G258" s="46"/>
      <c r="H258" s="46"/>
      <c r="I258" s="46"/>
      <c r="J258" s="46"/>
      <c r="L258" s="86"/>
    </row>
    <row r="259" spans="3:12" x14ac:dyDescent="0.3">
      <c r="C259" s="56"/>
      <c r="D259" s="56"/>
      <c r="E259" s="56"/>
      <c r="F259" s="46"/>
      <c r="G259" s="46"/>
      <c r="H259" s="46"/>
      <c r="I259" s="46"/>
      <c r="J259" s="46"/>
      <c r="L259" s="86"/>
    </row>
    <row r="260" spans="3:12" x14ac:dyDescent="0.3">
      <c r="C260" s="56"/>
      <c r="D260" s="56"/>
      <c r="E260" s="56"/>
      <c r="F260" s="46"/>
      <c r="G260" s="46"/>
      <c r="H260" s="46"/>
      <c r="I260" s="46"/>
      <c r="J260" s="46"/>
      <c r="L260" s="86"/>
    </row>
    <row r="261" spans="3:12" x14ac:dyDescent="0.3">
      <c r="C261" s="56"/>
      <c r="D261" s="56"/>
      <c r="E261" s="56"/>
      <c r="F261" s="46"/>
      <c r="G261" s="46"/>
      <c r="H261" s="46"/>
      <c r="I261" s="46"/>
      <c r="J261" s="46"/>
      <c r="L261" s="86"/>
    </row>
    <row r="262" spans="3:12" x14ac:dyDescent="0.3">
      <c r="C262" s="56"/>
      <c r="D262" s="56"/>
      <c r="E262" s="56"/>
      <c r="F262" s="46"/>
      <c r="G262" s="46"/>
      <c r="H262" s="46"/>
      <c r="I262" s="46"/>
      <c r="J262" s="46"/>
      <c r="L262" s="86"/>
    </row>
    <row r="263" spans="3:12" x14ac:dyDescent="0.3">
      <c r="C263" s="56"/>
      <c r="D263" s="56"/>
      <c r="E263" s="56"/>
      <c r="F263" s="46"/>
      <c r="G263" s="46"/>
      <c r="H263" s="46"/>
      <c r="I263" s="46"/>
      <c r="J263" s="46"/>
      <c r="L263" s="86"/>
    </row>
    <row r="264" spans="3:12" x14ac:dyDescent="0.3">
      <c r="C264" s="56"/>
      <c r="D264" s="56"/>
      <c r="E264" s="56"/>
      <c r="F264" s="46"/>
      <c r="G264" s="46"/>
      <c r="H264" s="46"/>
      <c r="I264" s="46"/>
      <c r="J264" s="46"/>
      <c r="L264" s="86"/>
    </row>
    <row r="265" spans="3:12" x14ac:dyDescent="0.3">
      <c r="C265" s="56"/>
      <c r="D265" s="56"/>
      <c r="E265" s="56"/>
      <c r="F265" s="46"/>
      <c r="G265" s="46"/>
      <c r="H265" s="46"/>
      <c r="I265" s="46"/>
      <c r="J265" s="46"/>
      <c r="L265" s="86"/>
    </row>
    <row r="266" spans="3:12" x14ac:dyDescent="0.3">
      <c r="C266" s="56"/>
      <c r="D266" s="56"/>
      <c r="E266" s="56"/>
      <c r="F266" s="46"/>
      <c r="G266" s="46"/>
      <c r="H266" s="46"/>
      <c r="I266" s="46"/>
      <c r="J266" s="46"/>
      <c r="L266" s="86"/>
    </row>
    <row r="267" spans="3:12" x14ac:dyDescent="0.3">
      <c r="C267" s="56"/>
      <c r="D267" s="56"/>
      <c r="E267" s="56"/>
      <c r="F267" s="46"/>
      <c r="G267" s="46"/>
      <c r="H267" s="46"/>
      <c r="I267" s="46"/>
      <c r="J267" s="46"/>
      <c r="L267" s="86"/>
    </row>
    <row r="268" spans="3:12" x14ac:dyDescent="0.3">
      <c r="C268" s="56"/>
      <c r="D268" s="56"/>
      <c r="E268" s="56"/>
      <c r="F268" s="46"/>
      <c r="G268" s="46"/>
      <c r="H268" s="46"/>
      <c r="I268" s="46"/>
      <c r="J268" s="46"/>
      <c r="L268" s="86"/>
    </row>
    <row r="269" spans="3:12" x14ac:dyDescent="0.3">
      <c r="C269" s="56"/>
      <c r="D269" s="56"/>
      <c r="E269" s="56"/>
      <c r="F269" s="46"/>
      <c r="G269" s="46"/>
      <c r="H269" s="46"/>
      <c r="I269" s="46"/>
      <c r="J269" s="46"/>
      <c r="L269" s="86"/>
    </row>
    <row r="270" spans="3:12" x14ac:dyDescent="0.3">
      <c r="C270" s="56"/>
      <c r="D270" s="56"/>
      <c r="E270" s="56"/>
      <c r="F270" s="46"/>
      <c r="G270" s="46"/>
      <c r="H270" s="46"/>
      <c r="I270" s="46"/>
      <c r="J270" s="46"/>
      <c r="L270" s="86"/>
    </row>
    <row r="271" spans="3:12" x14ac:dyDescent="0.3">
      <c r="C271" s="56"/>
      <c r="D271" s="56"/>
      <c r="E271" s="56"/>
      <c r="F271" s="46"/>
      <c r="G271" s="46"/>
      <c r="H271" s="46"/>
      <c r="I271" s="46"/>
      <c r="J271" s="46"/>
      <c r="L271" s="86"/>
    </row>
    <row r="272" spans="3:12" x14ac:dyDescent="0.3">
      <c r="C272" s="56"/>
      <c r="D272" s="56"/>
      <c r="E272" s="56"/>
      <c r="F272" s="46"/>
      <c r="G272" s="46"/>
      <c r="H272" s="46"/>
      <c r="I272" s="46"/>
      <c r="J272" s="46"/>
      <c r="L272" s="86"/>
    </row>
    <row r="273" spans="3:12" x14ac:dyDescent="0.3">
      <c r="C273" s="56"/>
      <c r="D273" s="56"/>
      <c r="E273" s="56"/>
      <c r="F273" s="46"/>
      <c r="G273" s="46"/>
      <c r="H273" s="46"/>
      <c r="I273" s="46"/>
      <c r="J273" s="46"/>
      <c r="L273" s="86"/>
    </row>
    <row r="274" spans="3:12" x14ac:dyDescent="0.3">
      <c r="C274" s="56"/>
      <c r="D274" s="56"/>
      <c r="E274" s="56"/>
      <c r="F274" s="46"/>
      <c r="G274" s="46"/>
      <c r="H274" s="46"/>
      <c r="I274" s="46"/>
      <c r="J274" s="46"/>
      <c r="L274" s="86"/>
    </row>
    <row r="275" spans="3:12" x14ac:dyDescent="0.3">
      <c r="C275" s="56"/>
      <c r="D275" s="56"/>
      <c r="E275" s="56"/>
      <c r="F275" s="46"/>
      <c r="G275" s="46"/>
      <c r="H275" s="46"/>
      <c r="I275" s="46"/>
      <c r="J275" s="46"/>
      <c r="L275" s="86"/>
    </row>
    <row r="276" spans="3:12" x14ac:dyDescent="0.3">
      <c r="C276" s="56"/>
      <c r="D276" s="56"/>
      <c r="E276" s="56"/>
      <c r="F276" s="46"/>
      <c r="G276" s="46"/>
      <c r="H276" s="46"/>
      <c r="I276" s="46"/>
      <c r="J276" s="46"/>
      <c r="L276" s="86"/>
    </row>
    <row r="277" spans="3:12" x14ac:dyDescent="0.3">
      <c r="C277" s="56"/>
      <c r="D277" s="56"/>
      <c r="E277" s="56"/>
      <c r="F277" s="46"/>
      <c r="G277" s="46"/>
      <c r="H277" s="46"/>
      <c r="I277" s="46"/>
      <c r="J277" s="46"/>
      <c r="L277" s="86"/>
    </row>
    <row r="278" spans="3:12" x14ac:dyDescent="0.3">
      <c r="C278" s="56"/>
      <c r="D278" s="56"/>
      <c r="E278" s="56"/>
      <c r="F278" s="46"/>
      <c r="G278" s="46"/>
      <c r="H278" s="46"/>
      <c r="I278" s="46"/>
      <c r="J278" s="46"/>
      <c r="L278" s="86"/>
    </row>
    <row r="279" spans="3:12" x14ac:dyDescent="0.3">
      <c r="C279" s="56"/>
      <c r="D279" s="56"/>
      <c r="E279" s="56"/>
      <c r="F279" s="46"/>
      <c r="G279" s="46"/>
      <c r="H279" s="46"/>
      <c r="I279" s="46"/>
      <c r="J279" s="46"/>
      <c r="L279" s="86"/>
    </row>
    <row r="280" spans="3:12" x14ac:dyDescent="0.3">
      <c r="C280" s="56"/>
      <c r="D280" s="56"/>
      <c r="E280" s="56"/>
      <c r="F280" s="46"/>
      <c r="G280" s="46"/>
      <c r="H280" s="46"/>
      <c r="I280" s="46"/>
      <c r="J280" s="46"/>
      <c r="L280" s="86"/>
    </row>
    <row r="281" spans="3:12" x14ac:dyDescent="0.3">
      <c r="C281" s="56"/>
      <c r="D281" s="56"/>
      <c r="E281" s="56"/>
      <c r="F281" s="46"/>
      <c r="G281" s="46"/>
      <c r="H281" s="46"/>
      <c r="I281" s="46"/>
      <c r="J281" s="46"/>
      <c r="L281" s="86"/>
    </row>
    <row r="282" spans="3:12" x14ac:dyDescent="0.3">
      <c r="C282" s="56"/>
      <c r="D282" s="56"/>
      <c r="E282" s="56"/>
      <c r="F282" s="46"/>
      <c r="G282" s="46"/>
      <c r="H282" s="46"/>
      <c r="I282" s="46"/>
      <c r="J282" s="46"/>
      <c r="L282" s="86"/>
    </row>
    <row r="283" spans="3:12" x14ac:dyDescent="0.3">
      <c r="C283" s="56"/>
      <c r="D283" s="56"/>
      <c r="E283" s="56"/>
      <c r="F283" s="46"/>
      <c r="G283" s="46"/>
      <c r="H283" s="46"/>
      <c r="I283" s="46"/>
      <c r="J283" s="46"/>
      <c r="L283" s="86"/>
    </row>
    <row r="284" spans="3:12" x14ac:dyDescent="0.3">
      <c r="C284" s="56"/>
      <c r="D284" s="56"/>
      <c r="E284" s="56"/>
      <c r="F284" s="46"/>
      <c r="G284" s="46"/>
      <c r="H284" s="46"/>
      <c r="I284" s="46"/>
      <c r="J284" s="46"/>
      <c r="L284" s="86"/>
    </row>
    <row r="285" spans="3:12" x14ac:dyDescent="0.3">
      <c r="C285" s="56"/>
      <c r="D285" s="56"/>
      <c r="E285" s="56"/>
      <c r="F285" s="46"/>
      <c r="G285" s="46"/>
      <c r="H285" s="46"/>
      <c r="I285" s="46"/>
      <c r="J285" s="46"/>
      <c r="L285" s="86"/>
    </row>
    <row r="286" spans="3:12" x14ac:dyDescent="0.3">
      <c r="C286" s="56"/>
      <c r="D286" s="56"/>
      <c r="E286" s="56"/>
      <c r="F286" s="46"/>
      <c r="G286" s="46"/>
      <c r="H286" s="46"/>
      <c r="I286" s="46"/>
      <c r="J286" s="46"/>
      <c r="L286" s="86"/>
    </row>
    <row r="287" spans="3:12" x14ac:dyDescent="0.3">
      <c r="C287" s="56"/>
      <c r="D287" s="56"/>
      <c r="E287" s="56"/>
      <c r="F287" s="46"/>
      <c r="G287" s="46"/>
      <c r="H287" s="46"/>
      <c r="I287" s="46"/>
      <c r="J287" s="46"/>
      <c r="L287" s="86"/>
    </row>
    <row r="288" spans="3:12" x14ac:dyDescent="0.3">
      <c r="C288" s="56"/>
      <c r="D288" s="56"/>
      <c r="E288" s="56"/>
      <c r="F288" s="46"/>
      <c r="G288" s="46"/>
      <c r="H288" s="46"/>
      <c r="I288" s="46"/>
      <c r="J288" s="46"/>
      <c r="L288" s="86"/>
    </row>
    <row r="289" spans="3:12" x14ac:dyDescent="0.3">
      <c r="C289" s="56"/>
      <c r="D289" s="56"/>
      <c r="E289" s="56"/>
      <c r="F289" s="46"/>
      <c r="G289" s="46"/>
      <c r="H289" s="46"/>
      <c r="I289" s="46"/>
      <c r="J289" s="46"/>
      <c r="L289" s="86"/>
    </row>
    <row r="290" spans="3:12" x14ac:dyDescent="0.3">
      <c r="C290" s="56"/>
      <c r="D290" s="56"/>
      <c r="E290" s="56"/>
      <c r="F290" s="46"/>
      <c r="G290" s="46"/>
      <c r="H290" s="46"/>
      <c r="I290" s="46"/>
      <c r="J290" s="46"/>
      <c r="L290" s="86"/>
    </row>
    <row r="291" spans="3:12" x14ac:dyDescent="0.3">
      <c r="C291" s="56"/>
      <c r="D291" s="56"/>
      <c r="E291" s="56"/>
      <c r="F291" s="46"/>
      <c r="G291" s="46"/>
      <c r="H291" s="46"/>
      <c r="I291" s="46"/>
      <c r="J291" s="46"/>
      <c r="L291" s="86"/>
    </row>
    <row r="292" spans="3:12" x14ac:dyDescent="0.3">
      <c r="C292" s="56"/>
      <c r="D292" s="56"/>
      <c r="E292" s="56"/>
      <c r="F292" s="46"/>
      <c r="G292" s="46"/>
      <c r="H292" s="46"/>
      <c r="I292" s="46"/>
      <c r="J292" s="46"/>
      <c r="L292" s="86"/>
    </row>
    <row r="293" spans="3:12" x14ac:dyDescent="0.3">
      <c r="C293" s="56"/>
      <c r="D293" s="56"/>
      <c r="E293" s="56"/>
      <c r="F293" s="46"/>
      <c r="G293" s="46"/>
      <c r="H293" s="46"/>
      <c r="I293" s="46"/>
      <c r="J293" s="46"/>
      <c r="L293" s="86"/>
    </row>
    <row r="294" spans="3:12" x14ac:dyDescent="0.3">
      <c r="C294" s="56"/>
      <c r="D294" s="56"/>
      <c r="E294" s="56"/>
      <c r="F294" s="46"/>
      <c r="G294" s="46"/>
      <c r="H294" s="46"/>
      <c r="I294" s="46"/>
      <c r="J294" s="46"/>
      <c r="L294" s="86"/>
    </row>
    <row r="295" spans="3:12" x14ac:dyDescent="0.3">
      <c r="C295" s="56"/>
      <c r="D295" s="56"/>
      <c r="E295" s="56"/>
      <c r="F295" s="46"/>
      <c r="G295" s="46"/>
      <c r="H295" s="46"/>
      <c r="I295" s="46"/>
      <c r="J295" s="46"/>
      <c r="L295" s="86"/>
    </row>
    <row r="296" spans="3:12" x14ac:dyDescent="0.3">
      <c r="C296" s="56"/>
      <c r="D296" s="56"/>
      <c r="E296" s="56"/>
      <c r="F296" s="46"/>
      <c r="G296" s="46"/>
      <c r="H296" s="46"/>
      <c r="I296" s="46"/>
      <c r="J296" s="46"/>
      <c r="L296" s="86"/>
    </row>
    <row r="297" spans="3:12" x14ac:dyDescent="0.3">
      <c r="C297" s="56"/>
      <c r="D297" s="56"/>
      <c r="E297" s="56"/>
      <c r="F297" s="46"/>
      <c r="G297" s="46"/>
      <c r="H297" s="46"/>
      <c r="I297" s="46"/>
      <c r="J297" s="46"/>
      <c r="L297" s="86"/>
    </row>
    <row r="298" spans="3:12" x14ac:dyDescent="0.3">
      <c r="C298" s="56"/>
      <c r="D298" s="56"/>
      <c r="E298" s="56"/>
      <c r="F298" s="46"/>
      <c r="G298" s="46"/>
      <c r="H298" s="46"/>
      <c r="I298" s="46"/>
      <c r="J298" s="46"/>
      <c r="L298" s="86"/>
    </row>
    <row r="299" spans="3:12" x14ac:dyDescent="0.3">
      <c r="C299" s="56"/>
      <c r="D299" s="56"/>
      <c r="E299" s="56"/>
      <c r="F299" s="46"/>
      <c r="G299" s="46"/>
      <c r="H299" s="46"/>
      <c r="I299" s="46"/>
      <c r="J299" s="46"/>
      <c r="L299" s="86"/>
    </row>
    <row r="300" spans="3:12" x14ac:dyDescent="0.3">
      <c r="C300" s="56"/>
      <c r="D300" s="56"/>
      <c r="E300" s="56"/>
      <c r="F300" s="46"/>
      <c r="G300" s="46"/>
      <c r="H300" s="46"/>
      <c r="I300" s="46"/>
      <c r="J300" s="46"/>
      <c r="L300" s="86"/>
    </row>
    <row r="301" spans="3:12" x14ac:dyDescent="0.3">
      <c r="C301" s="56"/>
      <c r="D301" s="56"/>
      <c r="E301" s="56"/>
      <c r="F301" s="46"/>
      <c r="G301" s="46"/>
      <c r="H301" s="46"/>
      <c r="I301" s="46"/>
      <c r="J301" s="46"/>
      <c r="L301" s="86"/>
    </row>
    <row r="302" spans="3:12" x14ac:dyDescent="0.3">
      <c r="C302" s="56"/>
      <c r="D302" s="56"/>
      <c r="E302" s="56"/>
      <c r="F302" s="46"/>
      <c r="G302" s="46"/>
      <c r="H302" s="46"/>
      <c r="I302" s="46"/>
      <c r="J302" s="46"/>
      <c r="L302" s="86"/>
    </row>
    <row r="303" spans="3:12" x14ac:dyDescent="0.3">
      <c r="C303" s="56"/>
      <c r="D303" s="56"/>
      <c r="E303" s="56"/>
      <c r="F303" s="46"/>
      <c r="G303" s="46"/>
      <c r="H303" s="46"/>
      <c r="I303" s="46"/>
      <c r="J303" s="46"/>
      <c r="L303" s="86"/>
    </row>
    <row r="304" spans="3:12" x14ac:dyDescent="0.3">
      <c r="C304" s="56"/>
      <c r="D304" s="56"/>
      <c r="E304" s="56"/>
      <c r="F304" s="46"/>
      <c r="G304" s="46"/>
      <c r="H304" s="46"/>
      <c r="I304" s="46"/>
      <c r="J304" s="46"/>
      <c r="L304" s="86"/>
    </row>
    <row r="305" spans="3:12" x14ac:dyDescent="0.3">
      <c r="C305" s="56"/>
      <c r="D305" s="56"/>
      <c r="E305" s="56"/>
      <c r="F305" s="46"/>
      <c r="G305" s="46"/>
      <c r="H305" s="46"/>
      <c r="I305" s="46"/>
      <c r="J305" s="46"/>
      <c r="L305" s="86"/>
    </row>
    <row r="306" spans="3:12" x14ac:dyDescent="0.3">
      <c r="C306" s="56"/>
      <c r="D306" s="56"/>
      <c r="E306" s="56"/>
      <c r="F306" s="46"/>
      <c r="G306" s="46"/>
      <c r="H306" s="46"/>
      <c r="I306" s="46"/>
      <c r="J306" s="46"/>
      <c r="L306" s="86"/>
    </row>
    <row r="307" spans="3:12" x14ac:dyDescent="0.3">
      <c r="C307" s="56"/>
      <c r="D307" s="56"/>
      <c r="E307" s="56"/>
      <c r="F307" s="46"/>
      <c r="G307" s="46"/>
      <c r="H307" s="46"/>
      <c r="I307" s="46"/>
      <c r="J307" s="46"/>
      <c r="L307" s="86"/>
    </row>
    <row r="308" spans="3:12" x14ac:dyDescent="0.3">
      <c r="C308" s="56"/>
      <c r="D308" s="56"/>
      <c r="E308" s="56"/>
      <c r="F308" s="46"/>
      <c r="G308" s="46"/>
      <c r="H308" s="46"/>
      <c r="I308" s="46"/>
      <c r="J308" s="46"/>
      <c r="L308" s="86"/>
    </row>
    <row r="309" spans="3:12" x14ac:dyDescent="0.3">
      <c r="C309" s="56"/>
      <c r="D309" s="56"/>
      <c r="E309" s="56"/>
      <c r="F309" s="46"/>
      <c r="G309" s="46"/>
      <c r="H309" s="46"/>
      <c r="I309" s="46"/>
      <c r="J309" s="46"/>
      <c r="L309" s="86"/>
    </row>
    <row r="310" spans="3:12" x14ac:dyDescent="0.3">
      <c r="C310" s="56"/>
      <c r="D310" s="56"/>
      <c r="E310" s="56"/>
      <c r="F310" s="46"/>
      <c r="G310" s="46"/>
      <c r="H310" s="46"/>
      <c r="I310" s="46"/>
      <c r="J310" s="46"/>
      <c r="L310" s="86"/>
    </row>
    <row r="311" spans="3:12" x14ac:dyDescent="0.3">
      <c r="C311" s="56"/>
      <c r="D311" s="56"/>
      <c r="E311" s="56"/>
      <c r="F311" s="46"/>
      <c r="G311" s="46"/>
      <c r="H311" s="46"/>
      <c r="I311" s="46"/>
      <c r="J311" s="46"/>
      <c r="L311" s="86"/>
    </row>
    <row r="312" spans="3:12" x14ac:dyDescent="0.3">
      <c r="C312" s="56"/>
      <c r="D312" s="56"/>
      <c r="E312" s="56"/>
      <c r="F312" s="46"/>
      <c r="G312" s="46"/>
      <c r="H312" s="46"/>
      <c r="I312" s="46"/>
      <c r="J312" s="46"/>
      <c r="L312" s="86"/>
    </row>
    <row r="313" spans="3:12" x14ac:dyDescent="0.3">
      <c r="C313" s="56"/>
      <c r="D313" s="56"/>
      <c r="E313" s="56"/>
      <c r="F313" s="46"/>
      <c r="G313" s="46"/>
      <c r="H313" s="46"/>
      <c r="I313" s="46"/>
      <c r="J313" s="46"/>
      <c r="L313" s="86"/>
    </row>
    <row r="314" spans="3:12" x14ac:dyDescent="0.3">
      <c r="C314" s="56"/>
      <c r="D314" s="56"/>
      <c r="E314" s="56"/>
      <c r="F314" s="46"/>
      <c r="G314" s="46"/>
      <c r="H314" s="46"/>
      <c r="I314" s="46"/>
      <c r="J314" s="46"/>
      <c r="L314" s="86"/>
    </row>
    <row r="315" spans="3:12" x14ac:dyDescent="0.3">
      <c r="C315" s="56"/>
      <c r="D315" s="56"/>
      <c r="E315" s="56"/>
      <c r="F315" s="46"/>
      <c r="G315" s="46"/>
      <c r="H315" s="46"/>
      <c r="I315" s="46"/>
      <c r="J315" s="46"/>
      <c r="L315" s="86"/>
    </row>
    <row r="316" spans="3:12" x14ac:dyDescent="0.3">
      <c r="C316" s="56"/>
      <c r="D316" s="56"/>
      <c r="E316" s="56"/>
      <c r="F316" s="46"/>
      <c r="G316" s="46"/>
      <c r="H316" s="46"/>
      <c r="I316" s="46"/>
      <c r="J316" s="46"/>
      <c r="L316" s="86"/>
    </row>
    <row r="317" spans="3:12" x14ac:dyDescent="0.3">
      <c r="C317" s="56"/>
      <c r="D317" s="56"/>
      <c r="E317" s="56"/>
      <c r="F317" s="46"/>
      <c r="G317" s="46"/>
      <c r="H317" s="46"/>
      <c r="I317" s="46"/>
      <c r="J317" s="46"/>
      <c r="L317" s="86"/>
    </row>
    <row r="318" spans="3:12" x14ac:dyDescent="0.3">
      <c r="C318" s="56"/>
      <c r="D318" s="56"/>
      <c r="E318" s="56"/>
      <c r="F318" s="46"/>
      <c r="G318" s="46"/>
      <c r="H318" s="46"/>
      <c r="I318" s="46"/>
      <c r="J318" s="46"/>
      <c r="L318" s="86"/>
    </row>
    <row r="319" spans="3:12" x14ac:dyDescent="0.3">
      <c r="C319" s="56"/>
      <c r="D319" s="56"/>
      <c r="E319" s="56"/>
      <c r="F319" s="46"/>
      <c r="G319" s="46"/>
      <c r="H319" s="46"/>
      <c r="I319" s="46"/>
      <c r="J319" s="46"/>
      <c r="L319" s="86"/>
    </row>
    <row r="320" spans="3:12" x14ac:dyDescent="0.3">
      <c r="C320" s="56"/>
      <c r="D320" s="56"/>
      <c r="E320" s="56"/>
      <c r="F320" s="46"/>
      <c r="G320" s="46"/>
      <c r="H320" s="46"/>
      <c r="I320" s="46"/>
      <c r="J320" s="46"/>
      <c r="L320" s="86"/>
    </row>
    <row r="321" spans="3:12" x14ac:dyDescent="0.3">
      <c r="C321" s="56"/>
      <c r="D321" s="56"/>
      <c r="E321" s="56"/>
      <c r="F321" s="46"/>
      <c r="G321" s="46"/>
      <c r="H321" s="46"/>
      <c r="I321" s="46"/>
      <c r="J321" s="46"/>
      <c r="L321" s="86"/>
    </row>
    <row r="322" spans="3:12" x14ac:dyDescent="0.3">
      <c r="C322" s="56"/>
      <c r="D322" s="56"/>
      <c r="E322" s="56"/>
      <c r="F322" s="46"/>
      <c r="G322" s="46"/>
      <c r="H322" s="46"/>
      <c r="I322" s="46"/>
      <c r="J322" s="46"/>
      <c r="L322" s="86"/>
    </row>
    <row r="323" spans="3:12" x14ac:dyDescent="0.3">
      <c r="C323" s="56"/>
      <c r="D323" s="56"/>
      <c r="E323" s="56"/>
      <c r="F323" s="46"/>
      <c r="G323" s="46"/>
      <c r="H323" s="46"/>
      <c r="I323" s="46"/>
      <c r="J323" s="46"/>
      <c r="L323" s="86"/>
    </row>
    <row r="324" spans="3:12" x14ac:dyDescent="0.3">
      <c r="C324" s="56"/>
      <c r="D324" s="56"/>
      <c r="E324" s="56"/>
      <c r="F324" s="46"/>
      <c r="G324" s="46"/>
      <c r="H324" s="46"/>
      <c r="I324" s="46"/>
      <c r="J324" s="46"/>
      <c r="L324" s="86"/>
    </row>
    <row r="325" spans="3:12" x14ac:dyDescent="0.3">
      <c r="C325" s="56"/>
      <c r="D325" s="56"/>
      <c r="E325" s="56"/>
      <c r="F325" s="46"/>
      <c r="G325" s="46"/>
      <c r="H325" s="46"/>
      <c r="I325" s="46"/>
      <c r="J325" s="46"/>
      <c r="L325" s="86"/>
    </row>
    <row r="326" spans="3:12" x14ac:dyDescent="0.3">
      <c r="C326" s="56"/>
      <c r="D326" s="56"/>
      <c r="E326" s="56"/>
      <c r="F326" s="46"/>
      <c r="G326" s="46"/>
      <c r="H326" s="46"/>
      <c r="I326" s="46"/>
      <c r="J326" s="46"/>
      <c r="L326" s="86"/>
    </row>
    <row r="327" spans="3:12" x14ac:dyDescent="0.3">
      <c r="C327" s="56"/>
      <c r="D327" s="56"/>
      <c r="E327" s="58"/>
      <c r="F327" s="46"/>
      <c r="G327" s="46"/>
      <c r="H327" s="46"/>
      <c r="I327" s="46"/>
      <c r="J327" s="46"/>
      <c r="L327" s="86"/>
    </row>
    <row r="328" spans="3:12" x14ac:dyDescent="0.3">
      <c r="C328" s="56"/>
      <c r="D328" s="56"/>
      <c r="E328" s="58"/>
      <c r="F328" s="46"/>
      <c r="G328" s="46"/>
      <c r="H328" s="46"/>
      <c r="I328" s="46"/>
      <c r="J328" s="46"/>
      <c r="L328" s="86"/>
    </row>
    <row r="329" spans="3:12" x14ac:dyDescent="0.3">
      <c r="C329" s="56"/>
      <c r="D329" s="56"/>
      <c r="E329" s="58"/>
      <c r="F329" s="46"/>
      <c r="G329" s="46"/>
      <c r="H329" s="46"/>
      <c r="I329" s="46"/>
      <c r="J329" s="46"/>
      <c r="L329" s="86"/>
    </row>
    <row r="330" spans="3:12" x14ac:dyDescent="0.3">
      <c r="C330" s="56"/>
      <c r="D330" s="56"/>
      <c r="E330" s="58"/>
      <c r="F330" s="46"/>
      <c r="G330" s="46"/>
      <c r="H330" s="46"/>
      <c r="I330" s="46"/>
      <c r="J330" s="46"/>
      <c r="L330" s="86"/>
    </row>
    <row r="331" spans="3:12" x14ac:dyDescent="0.3">
      <c r="C331" s="56"/>
      <c r="D331" s="56"/>
      <c r="E331" s="58"/>
      <c r="F331" s="46"/>
      <c r="G331" s="46"/>
      <c r="H331" s="46"/>
      <c r="I331" s="46"/>
      <c r="J331" s="46"/>
      <c r="L331" s="86"/>
    </row>
    <row r="332" spans="3:12" x14ac:dyDescent="0.3">
      <c r="C332" s="56"/>
      <c r="D332" s="56"/>
      <c r="E332" s="58"/>
      <c r="F332" s="46"/>
      <c r="G332" s="46"/>
      <c r="H332" s="46"/>
      <c r="I332" s="46"/>
      <c r="J332" s="46"/>
      <c r="L332" s="86"/>
    </row>
    <row r="333" spans="3:12" x14ac:dyDescent="0.3">
      <c r="C333" s="56"/>
      <c r="D333" s="56"/>
      <c r="E333" s="58"/>
      <c r="F333" s="46"/>
      <c r="G333" s="46"/>
      <c r="H333" s="46"/>
      <c r="I333" s="46"/>
      <c r="J333" s="46"/>
      <c r="L333" s="86"/>
    </row>
    <row r="334" spans="3:12" x14ac:dyDescent="0.3">
      <c r="C334" s="56"/>
      <c r="D334" s="56"/>
      <c r="E334" s="58"/>
      <c r="F334" s="46"/>
      <c r="G334" s="46"/>
      <c r="H334" s="46"/>
      <c r="I334" s="46"/>
      <c r="J334" s="46"/>
      <c r="L334" s="86"/>
    </row>
    <row r="335" spans="3:12" x14ac:dyDescent="0.3">
      <c r="C335" s="56"/>
      <c r="D335" s="56"/>
      <c r="E335" s="58"/>
      <c r="F335" s="46"/>
      <c r="G335" s="46"/>
      <c r="H335" s="46"/>
      <c r="I335" s="46"/>
      <c r="J335" s="46"/>
      <c r="L335" s="86"/>
    </row>
    <row r="336" spans="3:12" x14ac:dyDescent="0.3">
      <c r="C336" s="56"/>
      <c r="D336" s="56"/>
      <c r="E336" s="58"/>
      <c r="F336" s="46"/>
      <c r="G336" s="46"/>
      <c r="H336" s="46"/>
      <c r="I336" s="46"/>
      <c r="J336" s="46"/>
      <c r="L336" s="86"/>
    </row>
    <row r="337" spans="3:12" x14ac:dyDescent="0.3">
      <c r="C337" s="56"/>
      <c r="D337" s="56"/>
      <c r="E337" s="58"/>
      <c r="F337" s="46"/>
      <c r="G337" s="46"/>
      <c r="H337" s="46"/>
      <c r="I337" s="46"/>
      <c r="J337" s="46"/>
      <c r="L337" s="86"/>
    </row>
    <row r="338" spans="3:12" x14ac:dyDescent="0.3">
      <c r="C338" s="56"/>
      <c r="D338" s="56"/>
      <c r="E338" s="58"/>
      <c r="F338" s="46"/>
      <c r="G338" s="46"/>
      <c r="H338" s="46"/>
      <c r="I338" s="46"/>
      <c r="J338" s="46"/>
      <c r="L338" s="86"/>
    </row>
    <row r="339" spans="3:12" x14ac:dyDescent="0.3">
      <c r="C339" s="56"/>
      <c r="D339" s="56"/>
      <c r="E339" s="58"/>
      <c r="F339" s="46"/>
      <c r="G339" s="46"/>
      <c r="H339" s="46"/>
      <c r="I339" s="46"/>
      <c r="J339" s="46"/>
      <c r="L339" s="86"/>
    </row>
    <row r="340" spans="3:12" x14ac:dyDescent="0.3">
      <c r="C340" s="56"/>
      <c r="D340" s="56"/>
      <c r="E340" s="58"/>
      <c r="F340" s="46"/>
      <c r="G340" s="46"/>
      <c r="H340" s="46"/>
      <c r="I340" s="46"/>
      <c r="J340" s="46"/>
      <c r="L340" s="86"/>
    </row>
    <row r="341" spans="3:12" x14ac:dyDescent="0.3">
      <c r="C341" s="56"/>
      <c r="D341" s="56"/>
      <c r="E341" s="58"/>
      <c r="F341" s="46"/>
      <c r="G341" s="46"/>
      <c r="H341" s="46"/>
      <c r="I341" s="46"/>
      <c r="J341" s="46"/>
      <c r="L341" s="86"/>
    </row>
    <row r="342" spans="3:12" x14ac:dyDescent="0.3">
      <c r="C342" s="56"/>
      <c r="D342" s="56"/>
      <c r="E342" s="58"/>
      <c r="F342" s="46"/>
      <c r="G342" s="46"/>
      <c r="H342" s="46"/>
      <c r="I342" s="46"/>
      <c r="J342" s="46"/>
      <c r="L342" s="86"/>
    </row>
    <row r="343" spans="3:12" x14ac:dyDescent="0.3">
      <c r="C343" s="56"/>
      <c r="D343" s="56"/>
      <c r="E343" s="58"/>
      <c r="F343" s="46"/>
      <c r="G343" s="46"/>
      <c r="H343" s="46"/>
      <c r="I343" s="46"/>
      <c r="J343" s="46"/>
      <c r="L343" s="86"/>
    </row>
    <row r="344" spans="3:12" x14ac:dyDescent="0.3">
      <c r="C344" s="56"/>
      <c r="D344" s="56"/>
      <c r="E344" s="58"/>
      <c r="F344" s="46"/>
      <c r="G344" s="46"/>
      <c r="H344" s="46"/>
      <c r="I344" s="46"/>
      <c r="J344" s="46"/>
      <c r="L344" s="86"/>
    </row>
    <row r="345" spans="3:12" x14ac:dyDescent="0.3">
      <c r="C345" s="56"/>
      <c r="D345" s="56"/>
      <c r="E345" s="58"/>
      <c r="F345" s="46"/>
      <c r="G345" s="46"/>
      <c r="H345" s="46"/>
      <c r="I345" s="46"/>
      <c r="J345" s="46"/>
      <c r="L345" s="86"/>
    </row>
    <row r="346" spans="3:12" x14ac:dyDescent="0.3">
      <c r="C346" s="56"/>
      <c r="D346" s="56"/>
      <c r="E346" s="58"/>
      <c r="F346" s="46"/>
      <c r="G346" s="46"/>
      <c r="H346" s="46"/>
      <c r="I346" s="46"/>
      <c r="J346" s="46"/>
      <c r="L346" s="86"/>
    </row>
    <row r="347" spans="3:12" x14ac:dyDescent="0.3">
      <c r="C347" s="56"/>
      <c r="D347" s="56"/>
      <c r="E347" s="58"/>
      <c r="F347" s="46"/>
      <c r="G347" s="46"/>
      <c r="H347" s="46"/>
      <c r="I347" s="46"/>
      <c r="J347" s="46"/>
      <c r="L347" s="86"/>
    </row>
    <row r="348" spans="3:12" x14ac:dyDescent="0.3">
      <c r="C348" s="56"/>
      <c r="D348" s="56"/>
      <c r="E348" s="58"/>
      <c r="F348" s="46"/>
      <c r="G348" s="46"/>
      <c r="H348" s="46"/>
      <c r="I348" s="46"/>
      <c r="J348" s="46"/>
      <c r="L348" s="86"/>
    </row>
    <row r="349" spans="3:12" x14ac:dyDescent="0.3">
      <c r="C349" s="56"/>
      <c r="D349" s="56"/>
      <c r="E349" s="58"/>
      <c r="F349" s="46"/>
      <c r="G349" s="46"/>
      <c r="H349" s="46"/>
      <c r="I349" s="46"/>
      <c r="J349" s="46"/>
      <c r="L349" s="86"/>
    </row>
    <row r="350" spans="3:12" x14ac:dyDescent="0.3">
      <c r="C350" s="56"/>
      <c r="D350" s="56"/>
      <c r="E350" s="58"/>
      <c r="F350" s="46"/>
      <c r="G350" s="46"/>
      <c r="H350" s="46"/>
      <c r="I350" s="46"/>
      <c r="J350" s="46"/>
      <c r="L350" s="86"/>
    </row>
    <row r="351" spans="3:12" x14ac:dyDescent="0.3">
      <c r="C351" s="56"/>
      <c r="D351" s="56"/>
      <c r="E351" s="58"/>
      <c r="F351" s="46"/>
      <c r="G351" s="46"/>
      <c r="H351" s="46"/>
      <c r="I351" s="46"/>
      <c r="J351" s="46"/>
      <c r="L351" s="86"/>
    </row>
    <row r="352" spans="3:12" x14ac:dyDescent="0.3">
      <c r="C352" s="56"/>
      <c r="D352" s="56"/>
      <c r="E352" s="58"/>
      <c r="F352" s="46"/>
      <c r="G352" s="46"/>
      <c r="H352" s="46"/>
      <c r="I352" s="46"/>
      <c r="J352" s="46"/>
      <c r="L352" s="86"/>
    </row>
    <row r="353" spans="3:12" x14ac:dyDescent="0.3">
      <c r="F353" s="46"/>
      <c r="G353" s="46"/>
      <c r="H353" s="46"/>
      <c r="I353" s="46"/>
      <c r="J353" s="46"/>
      <c r="L353" s="86"/>
    </row>
    <row r="354" spans="3:12" x14ac:dyDescent="0.3">
      <c r="C354" s="56"/>
      <c r="D354" s="56"/>
      <c r="E354" s="71"/>
      <c r="F354" s="46"/>
      <c r="G354" s="46"/>
      <c r="H354" s="46"/>
      <c r="I354" s="46"/>
      <c r="J354" s="46"/>
      <c r="L354" s="86"/>
    </row>
    <row r="355" spans="3:12" x14ac:dyDescent="0.3">
      <c r="F355" s="46"/>
      <c r="G355" s="46"/>
      <c r="H355" s="46"/>
      <c r="I355" s="46"/>
      <c r="J355" s="46"/>
      <c r="L355" s="86"/>
    </row>
    <row r="356" spans="3:12" x14ac:dyDescent="0.3">
      <c r="F356" s="46"/>
      <c r="G356" s="46"/>
      <c r="H356" s="46"/>
      <c r="I356" s="46"/>
      <c r="J356" s="46"/>
      <c r="L356" s="86"/>
    </row>
    <row r="357" spans="3:12" x14ac:dyDescent="0.3">
      <c r="F357" s="46"/>
      <c r="G357" s="46"/>
      <c r="H357" s="46"/>
      <c r="I357" s="46"/>
      <c r="J357" s="46"/>
      <c r="L357" s="86"/>
    </row>
    <row r="358" spans="3:12" x14ac:dyDescent="0.3">
      <c r="F358" s="46"/>
      <c r="G358" s="46"/>
      <c r="H358" s="46"/>
      <c r="I358" s="46"/>
      <c r="J358" s="46"/>
      <c r="L358" s="86"/>
    </row>
    <row r="359" spans="3:12" x14ac:dyDescent="0.3">
      <c r="F359" s="46"/>
      <c r="G359" s="46"/>
      <c r="H359" s="46"/>
      <c r="I359" s="46"/>
      <c r="J359" s="46"/>
      <c r="L359" s="86"/>
    </row>
    <row r="360" spans="3:12" x14ac:dyDescent="0.3">
      <c r="F360" s="46"/>
      <c r="G360" s="46"/>
      <c r="H360" s="46"/>
      <c r="I360" s="46"/>
      <c r="J360" s="46"/>
      <c r="L360" s="86"/>
    </row>
    <row r="361" spans="3:12" x14ac:dyDescent="0.3">
      <c r="F361" s="46"/>
      <c r="G361" s="46"/>
      <c r="H361" s="46"/>
      <c r="I361" s="46"/>
      <c r="J361" s="46"/>
      <c r="L361" s="86"/>
    </row>
    <row r="362" spans="3:12" x14ac:dyDescent="0.3">
      <c r="F362" s="46"/>
      <c r="G362" s="46"/>
      <c r="H362" s="46"/>
      <c r="I362" s="46"/>
      <c r="J362" s="46"/>
      <c r="L362" s="86"/>
    </row>
    <row r="363" spans="3:12" x14ac:dyDescent="0.3">
      <c r="F363" s="46"/>
      <c r="G363" s="46"/>
      <c r="H363" s="46"/>
      <c r="I363" s="46"/>
      <c r="J363" s="46"/>
      <c r="L363" s="86"/>
    </row>
    <row r="364" spans="3:12" x14ac:dyDescent="0.3">
      <c r="F364" s="46"/>
      <c r="G364" s="46"/>
      <c r="H364" s="46"/>
      <c r="I364" s="46"/>
      <c r="J364" s="46"/>
      <c r="L364" s="86"/>
    </row>
    <row r="365" spans="3:12" x14ac:dyDescent="0.3">
      <c r="F365" s="46"/>
      <c r="G365" s="46"/>
      <c r="H365" s="46"/>
      <c r="I365" s="46"/>
      <c r="J365" s="46"/>
      <c r="L365" s="86"/>
    </row>
    <row r="366" spans="3:12" x14ac:dyDescent="0.3">
      <c r="F366" s="46"/>
      <c r="G366" s="46"/>
      <c r="H366" s="46"/>
      <c r="I366" s="46"/>
      <c r="J366" s="46"/>
      <c r="L366" s="86"/>
    </row>
    <row r="367" spans="3:12" x14ac:dyDescent="0.3">
      <c r="F367" s="46"/>
      <c r="G367" s="46"/>
      <c r="H367" s="46"/>
      <c r="I367" s="46"/>
      <c r="J367" s="46"/>
      <c r="L367" s="86"/>
    </row>
    <row r="368" spans="3:12" x14ac:dyDescent="0.3">
      <c r="F368" s="46"/>
      <c r="G368" s="46"/>
      <c r="H368" s="46"/>
      <c r="I368" s="46"/>
      <c r="J368" s="46"/>
      <c r="L368" s="86"/>
    </row>
    <row r="369" spans="1:12" x14ac:dyDescent="0.3">
      <c r="A369" s="58"/>
      <c r="B369" s="58"/>
      <c r="C369" s="67"/>
      <c r="D369" s="17"/>
      <c r="E369" s="46"/>
      <c r="F369" s="46"/>
      <c r="G369" s="46"/>
      <c r="H369" s="46"/>
      <c r="I369" s="46"/>
      <c r="J369" s="46"/>
      <c r="L369" s="86"/>
    </row>
    <row r="370" spans="1:12" x14ac:dyDescent="0.3">
      <c r="A370" s="58"/>
      <c r="B370" s="58"/>
      <c r="C370" s="67"/>
      <c r="D370" s="17"/>
      <c r="E370" s="46"/>
      <c r="F370" s="46"/>
      <c r="G370" s="46"/>
      <c r="H370" s="46"/>
      <c r="I370" s="46"/>
      <c r="J370" s="46"/>
      <c r="L370" s="86"/>
    </row>
    <row r="371" spans="1:12" x14ac:dyDescent="0.3">
      <c r="A371" s="56"/>
      <c r="B371" s="56"/>
      <c r="C371" s="56"/>
      <c r="D371" s="56"/>
      <c r="E371" s="56"/>
      <c r="F371" s="56"/>
      <c r="G371" s="56"/>
      <c r="H371" s="56"/>
      <c r="I371" s="56"/>
    </row>
    <row r="372" spans="1:12" x14ac:dyDescent="0.3">
      <c r="A372" s="56"/>
      <c r="B372" s="56"/>
      <c r="C372" s="56"/>
      <c r="D372" s="56"/>
      <c r="E372" s="56"/>
      <c r="F372" s="56"/>
      <c r="G372" s="56"/>
      <c r="H372" s="56"/>
      <c r="I372" s="56"/>
    </row>
    <row r="373" spans="1:12" x14ac:dyDescent="0.3">
      <c r="A373" s="56"/>
      <c r="B373" s="56"/>
      <c r="C373" s="56"/>
      <c r="D373" s="56"/>
      <c r="E373" s="56"/>
      <c r="F373" s="56"/>
      <c r="G373" s="56"/>
      <c r="H373" s="56"/>
      <c r="I373" s="56"/>
    </row>
    <row r="374" spans="1:12" x14ac:dyDescent="0.3">
      <c r="A374" s="56"/>
      <c r="B374" s="56"/>
      <c r="C374" s="56"/>
      <c r="D374" s="56"/>
      <c r="E374" s="56"/>
      <c r="F374" s="56"/>
      <c r="G374" s="56"/>
      <c r="H374" s="56"/>
      <c r="I374" s="56"/>
    </row>
    <row r="375" spans="1:12" x14ac:dyDescent="0.3">
      <c r="A375" s="56"/>
      <c r="B375" s="56"/>
      <c r="C375" s="56"/>
      <c r="D375" s="56"/>
      <c r="E375" s="56"/>
      <c r="F375" s="56"/>
      <c r="G375" s="56"/>
      <c r="H375" s="56"/>
      <c r="I375" s="56"/>
    </row>
    <row r="376" spans="1:12" x14ac:dyDescent="0.3">
      <c r="A376" s="56"/>
      <c r="B376" s="56"/>
      <c r="C376" s="56"/>
      <c r="D376" s="56"/>
      <c r="E376" s="56"/>
      <c r="F376" s="56"/>
      <c r="G376" s="56"/>
      <c r="H376" s="56"/>
      <c r="I376" s="56"/>
    </row>
    <row r="377" spans="1:12" x14ac:dyDescent="0.3">
      <c r="A377" s="56"/>
      <c r="B377" s="56"/>
      <c r="C377" s="56"/>
      <c r="D377" s="56"/>
      <c r="E377" s="56"/>
      <c r="F377" s="56"/>
      <c r="G377" s="56"/>
      <c r="H377" s="56"/>
      <c r="I377" s="56"/>
    </row>
    <row r="378" spans="1:12" x14ac:dyDescent="0.3">
      <c r="A378" s="56"/>
      <c r="B378" s="56"/>
      <c r="C378" s="56"/>
      <c r="D378" s="56"/>
      <c r="E378" s="56"/>
      <c r="F378" s="56"/>
      <c r="G378" s="56"/>
      <c r="H378" s="56"/>
      <c r="I378" s="56"/>
    </row>
    <row r="379" spans="1:12" x14ac:dyDescent="0.3">
      <c r="A379" s="56"/>
      <c r="B379" s="56"/>
      <c r="C379" s="56"/>
      <c r="D379" s="56"/>
      <c r="E379" s="56"/>
      <c r="F379" s="56"/>
      <c r="G379" s="56"/>
      <c r="H379" s="56"/>
      <c r="I379" s="56"/>
    </row>
    <row r="380" spans="1:12" x14ac:dyDescent="0.3">
      <c r="A380" s="56"/>
      <c r="B380" s="56"/>
      <c r="C380" s="56"/>
      <c r="D380" s="56"/>
      <c r="E380" s="56"/>
      <c r="F380" s="56"/>
      <c r="G380" s="56"/>
      <c r="H380" s="56"/>
      <c r="I380" s="56"/>
    </row>
    <row r="381" spans="1:12" x14ac:dyDescent="0.3">
      <c r="A381" s="56"/>
      <c r="B381" s="56"/>
      <c r="C381" s="56"/>
      <c r="D381" s="56"/>
      <c r="E381" s="56"/>
      <c r="F381" s="56"/>
      <c r="G381" s="56"/>
      <c r="H381" s="56"/>
      <c r="I381" s="56"/>
    </row>
    <row r="382" spans="1:12" x14ac:dyDescent="0.3">
      <c r="A382" s="56"/>
      <c r="B382" s="56"/>
      <c r="C382" s="56"/>
      <c r="D382" s="56"/>
      <c r="E382" s="56"/>
      <c r="F382" s="56"/>
      <c r="G382" s="56"/>
      <c r="H382" s="56"/>
      <c r="I382" s="56"/>
    </row>
    <row r="383" spans="1:12" x14ac:dyDescent="0.3">
      <c r="A383" s="56"/>
      <c r="B383" s="56"/>
      <c r="C383" s="56"/>
      <c r="D383" s="56"/>
      <c r="E383" s="56"/>
      <c r="F383" s="56"/>
      <c r="G383" s="56"/>
      <c r="H383" s="56"/>
      <c r="I383" s="56"/>
    </row>
    <row r="384" spans="1:12" x14ac:dyDescent="0.3">
      <c r="A384" s="56"/>
      <c r="B384" s="56"/>
      <c r="C384" s="56"/>
      <c r="D384" s="56"/>
      <c r="E384" s="56"/>
      <c r="F384" s="56"/>
      <c r="G384" s="56"/>
      <c r="H384" s="56"/>
      <c r="I384" s="56"/>
    </row>
    <row r="385" spans="3:9" x14ac:dyDescent="0.3">
      <c r="C385" s="56"/>
      <c r="D385" s="56"/>
      <c r="E385" s="56"/>
      <c r="F385" s="56"/>
      <c r="G385" s="56"/>
      <c r="H385" s="56"/>
      <c r="I385" s="56"/>
    </row>
    <row r="386" spans="3:9" x14ac:dyDescent="0.3">
      <c r="C386" s="56"/>
      <c r="D386" s="56"/>
      <c r="E386" s="56"/>
      <c r="F386" s="56"/>
      <c r="G386" s="56"/>
      <c r="H386" s="56"/>
      <c r="I386" s="56"/>
    </row>
    <row r="387" spans="3:9" x14ac:dyDescent="0.3">
      <c r="C387" s="56"/>
      <c r="D387" s="56"/>
      <c r="E387" s="56"/>
      <c r="F387" s="56"/>
      <c r="G387" s="56"/>
      <c r="H387" s="56"/>
      <c r="I387" s="56"/>
    </row>
    <row r="388" spans="3:9" x14ac:dyDescent="0.3">
      <c r="C388" s="56"/>
      <c r="D388" s="56"/>
      <c r="E388" s="56"/>
      <c r="F388" s="56"/>
      <c r="G388" s="56"/>
      <c r="H388" s="56"/>
      <c r="I388" s="56"/>
    </row>
    <row r="389" spans="3:9" x14ac:dyDescent="0.3">
      <c r="C389" s="56"/>
      <c r="D389" s="56"/>
      <c r="E389" s="56"/>
      <c r="F389" s="56"/>
      <c r="G389" s="56"/>
      <c r="H389" s="56"/>
      <c r="I389" s="56"/>
    </row>
    <row r="390" spans="3:9" x14ac:dyDescent="0.3">
      <c r="C390" s="56"/>
      <c r="D390" s="56"/>
      <c r="E390" s="56"/>
      <c r="F390" s="56"/>
      <c r="G390" s="56"/>
      <c r="H390" s="56"/>
      <c r="I390" s="56"/>
    </row>
    <row r="391" spans="3:9" x14ac:dyDescent="0.3">
      <c r="C391" s="56"/>
      <c r="D391" s="56"/>
      <c r="E391" s="56"/>
      <c r="F391" s="56"/>
      <c r="G391" s="56"/>
      <c r="H391" s="56"/>
      <c r="I391" s="56"/>
    </row>
    <row r="392" spans="3:9" x14ac:dyDescent="0.3">
      <c r="C392" s="56"/>
      <c r="D392" s="56"/>
      <c r="E392" s="56"/>
      <c r="F392" s="56"/>
      <c r="G392" s="56"/>
      <c r="H392" s="56"/>
      <c r="I392" s="56"/>
    </row>
    <row r="393" spans="3:9" x14ac:dyDescent="0.3">
      <c r="C393" s="56"/>
      <c r="D393" s="56"/>
      <c r="E393" s="56"/>
      <c r="F393" s="56"/>
      <c r="G393" s="56"/>
      <c r="H393" s="56"/>
      <c r="I393" s="56"/>
    </row>
    <row r="394" spans="3:9" x14ac:dyDescent="0.3">
      <c r="C394" s="56"/>
      <c r="D394" s="56"/>
      <c r="E394" s="56"/>
      <c r="F394" s="56"/>
      <c r="G394" s="56"/>
      <c r="H394" s="56"/>
      <c r="I394" s="56"/>
    </row>
    <row r="395" spans="3:9" x14ac:dyDescent="0.3">
      <c r="C395" s="56"/>
      <c r="D395" s="56"/>
      <c r="E395" s="56"/>
      <c r="F395" s="56"/>
      <c r="G395" s="56"/>
      <c r="H395" s="56"/>
      <c r="I395" s="56"/>
    </row>
    <row r="396" spans="3:9" x14ac:dyDescent="0.3">
      <c r="C396" s="56"/>
      <c r="D396" s="56"/>
      <c r="E396" s="56"/>
      <c r="F396" s="56"/>
      <c r="G396" s="56"/>
      <c r="H396" s="56"/>
      <c r="I396" s="56"/>
    </row>
    <row r="397" spans="3:9" x14ac:dyDescent="0.3">
      <c r="C397" s="56"/>
      <c r="D397" s="56"/>
      <c r="E397" s="56"/>
      <c r="F397" s="56"/>
      <c r="G397" s="56"/>
      <c r="H397" s="56"/>
      <c r="I397" s="56"/>
    </row>
    <row r="398" spans="3:9" x14ac:dyDescent="0.3">
      <c r="C398" s="56"/>
      <c r="D398" s="56"/>
      <c r="E398" s="56"/>
      <c r="F398" s="56"/>
      <c r="G398" s="56"/>
      <c r="H398" s="56"/>
      <c r="I398" s="56"/>
    </row>
    <row r="399" spans="3:9" x14ac:dyDescent="0.3">
      <c r="C399" s="56"/>
      <c r="D399" s="56"/>
      <c r="E399" s="56"/>
      <c r="F399" s="56"/>
      <c r="G399" s="56"/>
      <c r="H399" s="56"/>
      <c r="I399" s="56"/>
    </row>
    <row r="400" spans="3:9" x14ac:dyDescent="0.3">
      <c r="C400" s="56"/>
      <c r="D400" s="56"/>
      <c r="E400" s="56"/>
      <c r="F400" s="56"/>
      <c r="G400" s="56"/>
      <c r="H400" s="56"/>
      <c r="I400" s="56"/>
    </row>
    <row r="401" spans="3:9" x14ac:dyDescent="0.3">
      <c r="C401" s="56"/>
      <c r="D401" s="56"/>
      <c r="E401" s="56"/>
      <c r="F401" s="56"/>
      <c r="G401" s="56"/>
      <c r="H401" s="56"/>
      <c r="I401" s="56"/>
    </row>
    <row r="402" spans="3:9" x14ac:dyDescent="0.3">
      <c r="C402" s="56"/>
      <c r="D402" s="56"/>
      <c r="E402" s="56"/>
      <c r="F402" s="56"/>
      <c r="G402" s="56"/>
      <c r="H402" s="56"/>
      <c r="I402" s="56"/>
    </row>
    <row r="403" spans="3:9" x14ac:dyDescent="0.3">
      <c r="C403" s="56"/>
      <c r="D403" s="56"/>
      <c r="E403" s="56"/>
      <c r="F403" s="56"/>
      <c r="G403" s="56"/>
      <c r="H403" s="56"/>
      <c r="I403" s="56"/>
    </row>
    <row r="404" spans="3:9" x14ac:dyDescent="0.3">
      <c r="C404" s="56"/>
      <c r="D404" s="56"/>
      <c r="E404" s="56"/>
      <c r="F404" s="56"/>
      <c r="G404" s="56"/>
      <c r="H404" s="56"/>
      <c r="I404" s="56"/>
    </row>
    <row r="405" spans="3:9" x14ac:dyDescent="0.3">
      <c r="C405" s="56"/>
      <c r="D405" s="56"/>
      <c r="E405" s="56"/>
      <c r="F405" s="56"/>
      <c r="G405" s="56"/>
      <c r="H405" s="56"/>
      <c r="I405" s="56"/>
    </row>
    <row r="406" spans="3:9" x14ac:dyDescent="0.3">
      <c r="C406" s="56"/>
      <c r="D406" s="56"/>
      <c r="E406" s="56"/>
      <c r="F406" s="56"/>
      <c r="G406" s="56"/>
      <c r="H406" s="56"/>
      <c r="I406" s="56"/>
    </row>
    <row r="407" spans="3:9" x14ac:dyDescent="0.3">
      <c r="C407" s="56"/>
      <c r="D407" s="56"/>
      <c r="E407" s="56"/>
      <c r="F407" s="56"/>
      <c r="G407" s="56"/>
      <c r="H407" s="56"/>
      <c r="I407" s="56"/>
    </row>
    <row r="408" spans="3:9" x14ac:dyDescent="0.3">
      <c r="C408" s="56"/>
      <c r="D408" s="56"/>
      <c r="E408" s="56"/>
      <c r="F408" s="56"/>
      <c r="G408" s="56"/>
      <c r="H408" s="56"/>
      <c r="I408" s="56"/>
    </row>
    <row r="409" spans="3:9" x14ac:dyDescent="0.3">
      <c r="C409" s="56"/>
      <c r="D409" s="56"/>
      <c r="E409" s="56"/>
      <c r="F409" s="56"/>
      <c r="G409" s="56"/>
      <c r="H409" s="56"/>
      <c r="I409" s="56"/>
    </row>
    <row r="410" spans="3:9" x14ac:dyDescent="0.3">
      <c r="C410" s="56"/>
      <c r="D410" s="56"/>
      <c r="E410" s="56"/>
      <c r="F410" s="56"/>
      <c r="G410" s="56"/>
      <c r="H410" s="56"/>
      <c r="I410" s="56"/>
    </row>
    <row r="411" spans="3:9" x14ac:dyDescent="0.3">
      <c r="C411" s="56"/>
      <c r="D411" s="56"/>
      <c r="E411" s="56"/>
      <c r="F411" s="56"/>
      <c r="G411" s="56"/>
      <c r="H411" s="56"/>
      <c r="I411" s="56"/>
    </row>
    <row r="412" spans="3:9" x14ac:dyDescent="0.3">
      <c r="C412" s="56"/>
      <c r="D412" s="56"/>
      <c r="E412" s="56"/>
      <c r="F412" s="56"/>
      <c r="G412" s="56"/>
      <c r="H412" s="56"/>
      <c r="I412" s="56"/>
    </row>
    <row r="413" spans="3:9" x14ac:dyDescent="0.3">
      <c r="C413" s="56"/>
      <c r="D413" s="56"/>
      <c r="E413" s="56"/>
      <c r="F413" s="56"/>
      <c r="G413" s="56"/>
      <c r="H413" s="56"/>
      <c r="I413" s="56"/>
    </row>
    <row r="414" spans="3:9" x14ac:dyDescent="0.3">
      <c r="C414" s="56"/>
      <c r="D414" s="56"/>
      <c r="E414" s="56"/>
      <c r="F414" s="56"/>
      <c r="G414" s="56"/>
      <c r="H414" s="56"/>
      <c r="I414" s="56"/>
    </row>
    <row r="415" spans="3:9" x14ac:dyDescent="0.3">
      <c r="C415" s="56"/>
      <c r="D415" s="56"/>
      <c r="E415" s="56"/>
      <c r="F415" s="56"/>
      <c r="G415" s="56"/>
      <c r="H415" s="56"/>
      <c r="I415" s="56"/>
    </row>
    <row r="416" spans="3:9" x14ac:dyDescent="0.3">
      <c r="C416" s="56"/>
      <c r="D416" s="56"/>
      <c r="E416" s="56"/>
      <c r="F416" s="56"/>
      <c r="G416" s="56"/>
      <c r="H416" s="56"/>
      <c r="I416" s="56"/>
    </row>
    <row r="417" spans="3:9" x14ac:dyDescent="0.3">
      <c r="C417" s="56"/>
      <c r="D417" s="56"/>
      <c r="E417" s="56"/>
      <c r="F417" s="56"/>
      <c r="G417" s="56"/>
      <c r="H417" s="56"/>
      <c r="I417" s="56"/>
    </row>
    <row r="418" spans="3:9" x14ac:dyDescent="0.3">
      <c r="C418" s="56"/>
      <c r="D418" s="56"/>
      <c r="E418" s="56"/>
      <c r="F418" s="56"/>
      <c r="G418" s="56"/>
      <c r="H418" s="56"/>
      <c r="I418" s="56"/>
    </row>
    <row r="419" spans="3:9" x14ac:dyDescent="0.3">
      <c r="C419" s="56"/>
      <c r="D419" s="56"/>
      <c r="E419" s="56"/>
      <c r="F419" s="56"/>
      <c r="G419" s="56"/>
      <c r="H419" s="56"/>
      <c r="I419" s="56"/>
    </row>
    <row r="420" spans="3:9" x14ac:dyDescent="0.3">
      <c r="C420" s="56"/>
      <c r="D420" s="56"/>
      <c r="E420" s="56"/>
      <c r="F420" s="56"/>
      <c r="G420" s="56"/>
      <c r="H420" s="56"/>
      <c r="I420" s="56"/>
    </row>
    <row r="421" spans="3:9" x14ac:dyDescent="0.3">
      <c r="C421" s="56"/>
      <c r="D421" s="56"/>
      <c r="E421" s="56"/>
      <c r="F421" s="56"/>
      <c r="G421" s="56"/>
      <c r="H421" s="56"/>
      <c r="I421" s="56"/>
    </row>
    <row r="422" spans="3:9" x14ac:dyDescent="0.3">
      <c r="C422" s="56"/>
      <c r="D422" s="56"/>
      <c r="E422" s="56"/>
      <c r="F422" s="56"/>
      <c r="G422" s="56"/>
      <c r="H422" s="56"/>
      <c r="I422" s="56"/>
    </row>
    <row r="423" spans="3:9" x14ac:dyDescent="0.3">
      <c r="C423" s="56"/>
      <c r="D423" s="56"/>
      <c r="E423" s="56"/>
      <c r="F423" s="56"/>
      <c r="G423" s="56"/>
      <c r="H423" s="56"/>
      <c r="I423" s="56"/>
    </row>
    <row r="424" spans="3:9" x14ac:dyDescent="0.3">
      <c r="C424" s="56"/>
      <c r="D424" s="56"/>
      <c r="E424" s="56"/>
      <c r="F424" s="56"/>
      <c r="G424" s="56"/>
      <c r="H424" s="56"/>
      <c r="I424" s="56"/>
    </row>
    <row r="425" spans="3:9" x14ac:dyDescent="0.3">
      <c r="C425" s="56"/>
      <c r="D425" s="56"/>
      <c r="E425" s="56"/>
      <c r="F425" s="56"/>
      <c r="G425" s="56"/>
      <c r="H425" s="56"/>
      <c r="I425" s="56"/>
    </row>
    <row r="426" spans="3:9" x14ac:dyDescent="0.3">
      <c r="C426" s="56"/>
      <c r="D426" s="56"/>
      <c r="E426" s="56"/>
      <c r="F426" s="56"/>
      <c r="G426" s="56"/>
      <c r="H426" s="56"/>
      <c r="I426" s="56"/>
    </row>
    <row r="427" spans="3:9" x14ac:dyDescent="0.3">
      <c r="C427" s="56"/>
      <c r="D427" s="56"/>
      <c r="E427" s="56"/>
      <c r="F427" s="56"/>
      <c r="G427" s="56"/>
      <c r="H427" s="56"/>
      <c r="I427" s="56"/>
    </row>
    <row r="428" spans="3:9" x14ac:dyDescent="0.3">
      <c r="C428" s="56"/>
      <c r="D428" s="56"/>
      <c r="E428" s="56"/>
      <c r="F428" s="56"/>
      <c r="G428" s="56"/>
      <c r="H428" s="56"/>
      <c r="I428" s="56"/>
    </row>
    <row r="429" spans="3:9" x14ac:dyDescent="0.3">
      <c r="C429" s="56"/>
      <c r="D429" s="56"/>
      <c r="E429" s="56"/>
      <c r="F429" s="56"/>
      <c r="G429" s="56"/>
      <c r="H429" s="56"/>
      <c r="I429" s="56"/>
    </row>
    <row r="430" spans="3:9" x14ac:dyDescent="0.3">
      <c r="C430" s="56"/>
      <c r="D430" s="56"/>
      <c r="E430" s="56"/>
      <c r="F430" s="56"/>
      <c r="G430" s="56"/>
      <c r="H430" s="56"/>
      <c r="I430" s="56"/>
    </row>
    <row r="431" spans="3:9" x14ac:dyDescent="0.3">
      <c r="C431" s="56"/>
      <c r="D431" s="56"/>
      <c r="E431" s="56"/>
      <c r="F431" s="56"/>
      <c r="G431" s="56"/>
      <c r="H431" s="56"/>
      <c r="I431" s="56"/>
    </row>
    <row r="432" spans="3:9" x14ac:dyDescent="0.3">
      <c r="C432" s="56"/>
      <c r="D432" s="56"/>
      <c r="E432" s="56"/>
      <c r="F432" s="56"/>
      <c r="G432" s="56"/>
      <c r="H432" s="56"/>
      <c r="I432" s="56"/>
    </row>
    <row r="433" spans="3:9" x14ac:dyDescent="0.3">
      <c r="C433" s="56"/>
      <c r="D433" s="56"/>
      <c r="E433" s="56"/>
      <c r="F433" s="56"/>
      <c r="G433" s="56"/>
      <c r="H433" s="56"/>
      <c r="I433" s="56"/>
    </row>
    <row r="434" spans="3:9" x14ac:dyDescent="0.3">
      <c r="C434" s="56"/>
      <c r="D434" s="56"/>
      <c r="E434" s="56"/>
      <c r="F434" s="56"/>
      <c r="G434" s="56"/>
      <c r="H434" s="56"/>
      <c r="I434" s="56"/>
    </row>
    <row r="435" spans="3:9" x14ac:dyDescent="0.3">
      <c r="C435" s="56"/>
      <c r="D435" s="56"/>
      <c r="E435" s="56"/>
      <c r="F435" s="56"/>
      <c r="G435" s="56"/>
      <c r="H435" s="56"/>
      <c r="I435" s="56"/>
    </row>
    <row r="436" spans="3:9" x14ac:dyDescent="0.3">
      <c r="C436" s="56"/>
      <c r="D436" s="56"/>
      <c r="E436" s="56"/>
      <c r="F436" s="56"/>
      <c r="G436" s="56"/>
      <c r="H436" s="56"/>
      <c r="I436" s="56"/>
    </row>
    <row r="437" spans="3:9" x14ac:dyDescent="0.3">
      <c r="C437" s="56"/>
      <c r="D437" s="56"/>
      <c r="E437" s="56"/>
      <c r="F437" s="56"/>
      <c r="G437" s="56"/>
      <c r="H437" s="56"/>
      <c r="I437" s="56"/>
    </row>
    <row r="438" spans="3:9" x14ac:dyDescent="0.3">
      <c r="C438" s="56"/>
      <c r="D438" s="56"/>
      <c r="E438" s="56"/>
      <c r="F438" s="56"/>
      <c r="G438" s="56"/>
      <c r="H438" s="56"/>
      <c r="I438" s="56"/>
    </row>
    <row r="439" spans="3:9" x14ac:dyDescent="0.3">
      <c r="C439" s="56"/>
      <c r="D439" s="56"/>
      <c r="E439" s="56"/>
      <c r="F439" s="56"/>
      <c r="G439" s="56"/>
      <c r="H439" s="56"/>
      <c r="I439" s="56"/>
    </row>
    <row r="440" spans="3:9" x14ac:dyDescent="0.3">
      <c r="C440" s="56"/>
      <c r="D440" s="56"/>
      <c r="E440" s="56"/>
      <c r="F440" s="56"/>
      <c r="G440" s="56"/>
      <c r="H440" s="56"/>
      <c r="I440" s="56"/>
    </row>
    <row r="441" spans="3:9" x14ac:dyDescent="0.3">
      <c r="C441" s="56"/>
      <c r="D441" s="56"/>
      <c r="E441" s="56"/>
      <c r="F441" s="56"/>
      <c r="G441" s="56"/>
      <c r="H441" s="56"/>
      <c r="I441" s="56"/>
    </row>
    <row r="442" spans="3:9" x14ac:dyDescent="0.3">
      <c r="C442" s="56"/>
      <c r="D442" s="56"/>
      <c r="E442" s="56"/>
      <c r="F442" s="56"/>
      <c r="G442" s="56"/>
      <c r="H442" s="56"/>
      <c r="I442" s="56"/>
    </row>
    <row r="443" spans="3:9" x14ac:dyDescent="0.3">
      <c r="C443" s="56"/>
      <c r="D443" s="56"/>
      <c r="E443" s="56"/>
      <c r="F443" s="56"/>
      <c r="G443" s="56"/>
      <c r="H443" s="56"/>
      <c r="I443" s="56"/>
    </row>
    <row r="444" spans="3:9" x14ac:dyDescent="0.3">
      <c r="C444" s="56"/>
      <c r="D444" s="56"/>
      <c r="E444" s="56"/>
      <c r="F444" s="56"/>
      <c r="G444" s="56"/>
      <c r="H444" s="56"/>
      <c r="I444" s="56"/>
    </row>
    <row r="445" spans="3:9" x14ac:dyDescent="0.3">
      <c r="C445" s="56"/>
      <c r="D445" s="56"/>
      <c r="E445" s="56"/>
      <c r="F445" s="56"/>
      <c r="G445" s="56"/>
      <c r="H445" s="56"/>
      <c r="I445" s="56"/>
    </row>
    <row r="446" spans="3:9" x14ac:dyDescent="0.3">
      <c r="C446" s="56"/>
      <c r="D446" s="56"/>
      <c r="E446" s="56"/>
      <c r="F446" s="56"/>
      <c r="G446" s="56"/>
      <c r="H446" s="56"/>
      <c r="I446" s="56"/>
    </row>
    <row r="447" spans="3:9" x14ac:dyDescent="0.3">
      <c r="C447" s="56"/>
      <c r="D447" s="56"/>
      <c r="E447" s="56"/>
      <c r="F447" s="56"/>
      <c r="G447" s="56"/>
      <c r="H447" s="56"/>
      <c r="I447" s="56"/>
    </row>
    <row r="448" spans="3:9" x14ac:dyDescent="0.3">
      <c r="C448" s="56"/>
      <c r="D448" s="56"/>
      <c r="E448" s="56"/>
      <c r="F448" s="56"/>
      <c r="G448" s="56"/>
      <c r="H448" s="56"/>
      <c r="I448" s="56"/>
    </row>
    <row r="449" spans="3:9" x14ac:dyDescent="0.3">
      <c r="C449" s="56"/>
      <c r="D449" s="56"/>
      <c r="E449" s="56"/>
      <c r="F449" s="56"/>
      <c r="G449" s="56"/>
      <c r="H449" s="56"/>
      <c r="I449" s="56"/>
    </row>
    <row r="450" spans="3:9" x14ac:dyDescent="0.3">
      <c r="C450" s="56"/>
      <c r="D450" s="56"/>
      <c r="E450" s="56"/>
      <c r="F450" s="56"/>
      <c r="G450" s="56"/>
      <c r="H450" s="56"/>
      <c r="I450" s="56"/>
    </row>
    <row r="451" spans="3:9" x14ac:dyDescent="0.3">
      <c r="C451" s="56"/>
      <c r="D451" s="56"/>
      <c r="E451" s="56"/>
      <c r="F451" s="56"/>
      <c r="G451" s="56"/>
      <c r="H451" s="56"/>
      <c r="I451" s="56"/>
    </row>
    <row r="452" spans="3:9" x14ac:dyDescent="0.3">
      <c r="C452" s="56"/>
      <c r="D452" s="56"/>
      <c r="E452" s="56"/>
      <c r="F452" s="56"/>
      <c r="G452" s="56"/>
      <c r="H452" s="56"/>
      <c r="I452" s="56"/>
    </row>
    <row r="453" spans="3:9" x14ac:dyDescent="0.3">
      <c r="C453" s="56"/>
      <c r="D453" s="56"/>
      <c r="E453" s="56"/>
      <c r="F453" s="56"/>
      <c r="G453" s="56"/>
      <c r="H453" s="56"/>
      <c r="I453" s="56"/>
    </row>
    <row r="454" spans="3:9" x14ac:dyDescent="0.3">
      <c r="C454" s="56"/>
      <c r="D454" s="56"/>
      <c r="E454" s="56"/>
      <c r="F454" s="56"/>
      <c r="G454" s="56"/>
      <c r="H454" s="56"/>
      <c r="I454" s="56"/>
    </row>
    <row r="455" spans="3:9" x14ac:dyDescent="0.3">
      <c r="C455" s="56"/>
      <c r="D455" s="56"/>
      <c r="E455" s="56"/>
      <c r="F455" s="56"/>
      <c r="G455" s="56"/>
      <c r="H455" s="56"/>
      <c r="I455" s="56"/>
    </row>
    <row r="456" spans="3:9" x14ac:dyDescent="0.3">
      <c r="C456" s="56"/>
      <c r="D456" s="56"/>
      <c r="E456" s="56"/>
      <c r="F456" s="56"/>
      <c r="G456" s="56"/>
      <c r="H456" s="56"/>
      <c r="I456" s="56"/>
    </row>
    <row r="457" spans="3:9" x14ac:dyDescent="0.3">
      <c r="C457" s="56"/>
      <c r="D457" s="56"/>
      <c r="E457" s="56"/>
      <c r="F457" s="56"/>
      <c r="G457" s="56"/>
      <c r="H457" s="56"/>
      <c r="I457" s="56"/>
    </row>
    <row r="458" spans="3:9" x14ac:dyDescent="0.3">
      <c r="C458" s="56"/>
      <c r="D458" s="56"/>
      <c r="E458" s="56"/>
      <c r="F458" s="56"/>
      <c r="G458" s="56"/>
      <c r="H458" s="56"/>
      <c r="I458" s="56"/>
    </row>
    <row r="459" spans="3:9" x14ac:dyDescent="0.3">
      <c r="C459" s="56"/>
      <c r="D459" s="56"/>
      <c r="E459" s="56"/>
      <c r="F459" s="56"/>
      <c r="G459" s="56"/>
      <c r="H459" s="56"/>
      <c r="I459" s="56"/>
    </row>
    <row r="460" spans="3:9" x14ac:dyDescent="0.3">
      <c r="C460" s="56"/>
      <c r="D460" s="56"/>
      <c r="E460" s="56"/>
      <c r="F460" s="56"/>
      <c r="G460" s="56"/>
      <c r="H460" s="56"/>
      <c r="I460" s="56"/>
    </row>
    <row r="461" spans="3:9" x14ac:dyDescent="0.3">
      <c r="C461" s="56"/>
      <c r="D461" s="56"/>
      <c r="E461" s="56"/>
      <c r="F461" s="56"/>
      <c r="G461" s="56"/>
      <c r="H461" s="56"/>
      <c r="I461" s="56"/>
    </row>
    <row r="462" spans="3:9" x14ac:dyDescent="0.3">
      <c r="C462" s="56"/>
      <c r="D462" s="56"/>
      <c r="E462" s="56"/>
      <c r="F462" s="56"/>
      <c r="G462" s="56"/>
      <c r="H462" s="56"/>
      <c r="I462" s="56"/>
    </row>
    <row r="463" spans="3:9" x14ac:dyDescent="0.3">
      <c r="C463" s="56"/>
      <c r="D463" s="56"/>
      <c r="E463" s="56"/>
      <c r="F463" s="56"/>
      <c r="G463" s="56"/>
      <c r="H463" s="56"/>
      <c r="I463" s="56"/>
    </row>
    <row r="464" spans="3:9" x14ac:dyDescent="0.3">
      <c r="C464" s="56"/>
      <c r="D464" s="56"/>
      <c r="E464" s="56"/>
      <c r="F464" s="56"/>
      <c r="G464" s="56"/>
      <c r="H464" s="56"/>
      <c r="I464" s="56"/>
    </row>
    <row r="465" spans="3:9" x14ac:dyDescent="0.3">
      <c r="C465" s="56"/>
      <c r="D465" s="56"/>
      <c r="E465" s="56"/>
      <c r="F465" s="56"/>
      <c r="G465" s="56"/>
      <c r="H465" s="56"/>
      <c r="I465" s="56"/>
    </row>
    <row r="466" spans="3:9" x14ac:dyDescent="0.3">
      <c r="C466" s="56"/>
      <c r="D466" s="56"/>
      <c r="E466" s="56"/>
      <c r="F466" s="56"/>
      <c r="G466" s="56"/>
      <c r="H466" s="56"/>
      <c r="I466" s="56"/>
    </row>
    <row r="467" spans="3:9" x14ac:dyDescent="0.3">
      <c r="C467" s="56"/>
      <c r="D467" s="56"/>
      <c r="E467" s="56"/>
      <c r="F467" s="56"/>
      <c r="G467" s="56"/>
      <c r="H467" s="56"/>
      <c r="I467" s="56"/>
    </row>
    <row r="468" spans="3:9" x14ac:dyDescent="0.3">
      <c r="C468" s="56"/>
      <c r="D468" s="56"/>
      <c r="E468" s="56"/>
      <c r="F468" s="56"/>
      <c r="G468" s="56"/>
      <c r="H468" s="56"/>
      <c r="I468" s="56"/>
    </row>
    <row r="469" spans="3:9" x14ac:dyDescent="0.3">
      <c r="C469" s="56"/>
      <c r="D469" s="56"/>
      <c r="E469" s="56"/>
      <c r="F469" s="56"/>
      <c r="G469" s="56"/>
      <c r="H469" s="56"/>
      <c r="I469" s="56"/>
    </row>
    <row r="470" spans="3:9" x14ac:dyDescent="0.3">
      <c r="C470" s="56"/>
      <c r="D470" s="56"/>
      <c r="E470" s="56"/>
      <c r="F470" s="56"/>
      <c r="G470" s="56"/>
      <c r="H470" s="56"/>
      <c r="I470" s="56"/>
    </row>
    <row r="471" spans="3:9" x14ac:dyDescent="0.3">
      <c r="C471" s="56"/>
      <c r="D471" s="56"/>
      <c r="E471" s="56"/>
      <c r="F471" s="56"/>
      <c r="G471" s="56"/>
      <c r="H471" s="56"/>
      <c r="I471" s="56"/>
    </row>
    <row r="472" spans="3:9" x14ac:dyDescent="0.3">
      <c r="C472" s="56"/>
      <c r="D472" s="56"/>
      <c r="E472" s="56"/>
      <c r="F472" s="56"/>
      <c r="G472" s="56"/>
      <c r="H472" s="56"/>
      <c r="I472" s="56"/>
    </row>
    <row r="473" spans="3:9" x14ac:dyDescent="0.3">
      <c r="C473" s="56"/>
      <c r="D473" s="56"/>
      <c r="E473" s="56"/>
      <c r="F473" s="56"/>
      <c r="G473" s="56"/>
      <c r="H473" s="56"/>
      <c r="I473" s="56"/>
    </row>
    <row r="474" spans="3:9" x14ac:dyDescent="0.3">
      <c r="C474" s="56"/>
      <c r="D474" s="56"/>
      <c r="E474" s="56"/>
      <c r="F474" s="56"/>
      <c r="G474" s="56"/>
      <c r="H474" s="56"/>
      <c r="I474" s="56"/>
    </row>
    <row r="475" spans="3:9" x14ac:dyDescent="0.3">
      <c r="C475" s="56"/>
      <c r="D475" s="56"/>
      <c r="E475" s="56"/>
      <c r="F475" s="56"/>
      <c r="G475" s="56"/>
      <c r="H475" s="56"/>
      <c r="I475" s="56"/>
    </row>
    <row r="476" spans="3:9" x14ac:dyDescent="0.3">
      <c r="C476" s="56"/>
      <c r="D476" s="56"/>
      <c r="E476" s="56"/>
      <c r="F476" s="56"/>
      <c r="G476" s="56"/>
      <c r="H476" s="56"/>
      <c r="I476" s="56"/>
    </row>
    <row r="477" spans="3:9" x14ac:dyDescent="0.3">
      <c r="C477" s="56"/>
      <c r="D477" s="56"/>
      <c r="E477" s="56"/>
      <c r="F477" s="56"/>
      <c r="G477" s="56"/>
      <c r="H477" s="56"/>
      <c r="I477" s="56"/>
    </row>
    <row r="478" spans="3:9" x14ac:dyDescent="0.3">
      <c r="C478" s="56"/>
      <c r="D478" s="56"/>
      <c r="E478" s="56"/>
      <c r="F478" s="56"/>
      <c r="G478" s="56"/>
      <c r="H478" s="56"/>
      <c r="I478" s="56"/>
    </row>
    <row r="479" spans="3:9" x14ac:dyDescent="0.3">
      <c r="C479" s="56"/>
      <c r="D479" s="56"/>
      <c r="E479" s="56"/>
      <c r="F479" s="56"/>
      <c r="G479" s="56"/>
      <c r="H479" s="56"/>
      <c r="I479" s="56"/>
    </row>
    <row r="480" spans="3:9" x14ac:dyDescent="0.3">
      <c r="C480" s="56"/>
      <c r="D480" s="56"/>
      <c r="E480" s="56"/>
      <c r="F480" s="56"/>
      <c r="G480" s="56"/>
      <c r="H480" s="56"/>
      <c r="I480" s="56"/>
    </row>
    <row r="481" spans="3:9" x14ac:dyDescent="0.3">
      <c r="C481" s="56"/>
      <c r="D481" s="56"/>
      <c r="E481" s="56"/>
      <c r="F481" s="56"/>
      <c r="G481" s="56"/>
      <c r="H481" s="56"/>
      <c r="I481" s="56"/>
    </row>
    <row r="482" spans="3:9" x14ac:dyDescent="0.3">
      <c r="C482" s="56"/>
      <c r="D482" s="56"/>
      <c r="E482" s="56"/>
      <c r="F482" s="56"/>
      <c r="G482" s="56"/>
      <c r="H482" s="56"/>
      <c r="I482" s="56"/>
    </row>
    <row r="483" spans="3:9" x14ac:dyDescent="0.3">
      <c r="C483" s="56"/>
      <c r="D483" s="56"/>
      <c r="E483" s="56"/>
      <c r="F483" s="56"/>
      <c r="G483" s="56"/>
      <c r="H483" s="56"/>
      <c r="I483" s="56"/>
    </row>
    <row r="484" spans="3:9" x14ac:dyDescent="0.3">
      <c r="C484" s="56"/>
      <c r="D484" s="56"/>
      <c r="E484" s="56"/>
      <c r="F484" s="56"/>
      <c r="G484" s="56"/>
      <c r="H484" s="56"/>
      <c r="I484" s="56"/>
    </row>
    <row r="485" spans="3:9" x14ac:dyDescent="0.3">
      <c r="C485" s="56"/>
      <c r="D485" s="56"/>
      <c r="E485" s="56"/>
      <c r="F485" s="56"/>
      <c r="G485" s="56"/>
      <c r="H485" s="56"/>
      <c r="I485" s="56"/>
    </row>
    <row r="486" spans="3:9" x14ac:dyDescent="0.3">
      <c r="C486" s="56"/>
      <c r="D486" s="56"/>
      <c r="E486" s="56"/>
      <c r="F486" s="56"/>
      <c r="G486" s="56"/>
      <c r="H486" s="56"/>
      <c r="I486" s="56"/>
    </row>
    <row r="487" spans="3:9" x14ac:dyDescent="0.3">
      <c r="C487" s="56"/>
      <c r="D487" s="56"/>
      <c r="E487" s="56"/>
      <c r="F487" s="56"/>
      <c r="G487" s="56"/>
      <c r="H487" s="56"/>
      <c r="I487" s="56"/>
    </row>
    <row r="488" spans="3:9" x14ac:dyDescent="0.3">
      <c r="C488" s="56"/>
      <c r="D488" s="56"/>
      <c r="E488" s="56"/>
      <c r="F488" s="56"/>
      <c r="G488" s="56"/>
      <c r="H488" s="56"/>
      <c r="I488" s="56"/>
    </row>
    <row r="489" spans="3:9" x14ac:dyDescent="0.3">
      <c r="C489" s="56"/>
      <c r="D489" s="56"/>
      <c r="E489" s="56"/>
      <c r="F489" s="56"/>
      <c r="G489" s="56"/>
      <c r="H489" s="56"/>
      <c r="I489" s="56"/>
    </row>
    <row r="490" spans="3:9" x14ac:dyDescent="0.3">
      <c r="C490" s="56"/>
      <c r="D490" s="56"/>
      <c r="E490" s="56"/>
      <c r="F490" s="56"/>
      <c r="G490" s="56"/>
      <c r="H490" s="56"/>
      <c r="I490" s="56"/>
    </row>
    <row r="491" spans="3:9" x14ac:dyDescent="0.3">
      <c r="C491" s="56"/>
      <c r="D491" s="56"/>
      <c r="E491" s="56"/>
      <c r="F491" s="56"/>
      <c r="G491" s="56"/>
      <c r="H491" s="56"/>
      <c r="I491" s="56"/>
    </row>
    <row r="492" spans="3:9" x14ac:dyDescent="0.3">
      <c r="C492" s="56"/>
      <c r="D492" s="56"/>
      <c r="E492" s="56"/>
      <c r="F492" s="56"/>
      <c r="G492" s="56"/>
      <c r="H492" s="56"/>
      <c r="I492" s="56"/>
    </row>
    <row r="493" spans="3:9" x14ac:dyDescent="0.3">
      <c r="C493" s="56"/>
      <c r="D493" s="56"/>
      <c r="E493" s="56"/>
      <c r="F493" s="56"/>
      <c r="G493" s="56"/>
      <c r="H493" s="56"/>
      <c r="I493" s="56"/>
    </row>
    <row r="494" spans="3:9" x14ac:dyDescent="0.3">
      <c r="C494" s="56"/>
      <c r="D494" s="56"/>
      <c r="E494" s="56"/>
      <c r="F494" s="56"/>
      <c r="G494" s="56"/>
      <c r="H494" s="56"/>
      <c r="I494" s="56"/>
    </row>
    <row r="495" spans="3:9" x14ac:dyDescent="0.3">
      <c r="C495" s="56"/>
      <c r="D495" s="56"/>
      <c r="E495" s="56"/>
      <c r="F495" s="56"/>
      <c r="G495" s="56"/>
      <c r="H495" s="56"/>
      <c r="I495" s="56"/>
    </row>
    <row r="496" spans="3:9" x14ac:dyDescent="0.3">
      <c r="C496" s="56"/>
      <c r="D496" s="56"/>
      <c r="E496" s="56"/>
      <c r="F496" s="56"/>
      <c r="G496" s="56"/>
      <c r="H496" s="56"/>
      <c r="I496" s="56"/>
    </row>
    <row r="497" spans="3:9" x14ac:dyDescent="0.3">
      <c r="C497" s="56"/>
      <c r="D497" s="56"/>
      <c r="E497" s="56"/>
      <c r="F497" s="56"/>
      <c r="G497" s="56"/>
      <c r="H497" s="56"/>
      <c r="I497" s="56"/>
    </row>
    <row r="498" spans="3:9" x14ac:dyDescent="0.3">
      <c r="C498" s="56"/>
      <c r="D498" s="56"/>
      <c r="E498" s="56"/>
      <c r="F498" s="56"/>
      <c r="G498" s="56"/>
      <c r="H498" s="56"/>
      <c r="I498" s="56"/>
    </row>
    <row r="499" spans="3:9" x14ac:dyDescent="0.3">
      <c r="C499" s="56"/>
      <c r="D499" s="56"/>
      <c r="E499" s="56"/>
      <c r="F499" s="56"/>
      <c r="G499" s="56"/>
      <c r="H499" s="56"/>
      <c r="I499" s="56"/>
    </row>
    <row r="500" spans="3:9" x14ac:dyDescent="0.3">
      <c r="C500" s="56"/>
      <c r="D500" s="56"/>
      <c r="E500" s="56"/>
      <c r="F500" s="56"/>
      <c r="G500" s="56"/>
      <c r="H500" s="56"/>
      <c r="I500" s="56"/>
    </row>
    <row r="501" spans="3:9" x14ac:dyDescent="0.3">
      <c r="C501" s="56"/>
      <c r="D501" s="56"/>
      <c r="E501" s="56"/>
      <c r="F501" s="56"/>
      <c r="G501" s="56"/>
      <c r="H501" s="56"/>
      <c r="I501" s="56"/>
    </row>
    <row r="502" spans="3:9" x14ac:dyDescent="0.3">
      <c r="C502" s="56"/>
      <c r="D502" s="56"/>
      <c r="E502" s="56"/>
      <c r="F502" s="56"/>
      <c r="G502" s="56"/>
      <c r="H502" s="56"/>
      <c r="I502" s="56"/>
    </row>
    <row r="503" spans="3:9" x14ac:dyDescent="0.3">
      <c r="C503" s="56"/>
      <c r="D503" s="56"/>
      <c r="E503" s="56"/>
      <c r="F503" s="56"/>
      <c r="G503" s="56"/>
      <c r="H503" s="56"/>
      <c r="I503" s="56"/>
    </row>
    <row r="504" spans="3:9" x14ac:dyDescent="0.3">
      <c r="C504" s="56"/>
      <c r="D504" s="56"/>
      <c r="E504" s="56"/>
      <c r="F504" s="56"/>
      <c r="G504" s="56"/>
      <c r="H504" s="56"/>
      <c r="I504" s="56"/>
    </row>
    <row r="505" spans="3:9" x14ac:dyDescent="0.3">
      <c r="C505" s="56"/>
      <c r="D505" s="56"/>
      <c r="E505" s="56"/>
      <c r="F505" s="56"/>
      <c r="G505" s="56"/>
      <c r="H505" s="56"/>
      <c r="I505" s="56"/>
    </row>
    <row r="506" spans="3:9" x14ac:dyDescent="0.3">
      <c r="C506" s="56"/>
      <c r="D506" s="56"/>
      <c r="E506" s="56"/>
      <c r="F506" s="56"/>
      <c r="G506" s="56"/>
      <c r="H506" s="56"/>
      <c r="I506" s="56"/>
    </row>
    <row r="507" spans="3:9" x14ac:dyDescent="0.3">
      <c r="C507" s="56"/>
      <c r="D507" s="56"/>
      <c r="E507" s="56"/>
      <c r="F507" s="56"/>
      <c r="G507" s="56"/>
      <c r="H507" s="56"/>
      <c r="I507" s="56"/>
    </row>
    <row r="508" spans="3:9" x14ac:dyDescent="0.3">
      <c r="C508" s="56"/>
      <c r="D508" s="56"/>
      <c r="E508" s="56"/>
      <c r="F508" s="56"/>
      <c r="G508" s="56"/>
      <c r="H508" s="56"/>
      <c r="I508" s="56"/>
    </row>
    <row r="509" spans="3:9" x14ac:dyDescent="0.3">
      <c r="C509" s="56"/>
      <c r="D509" s="56"/>
      <c r="E509" s="56"/>
      <c r="F509" s="56"/>
      <c r="G509" s="56"/>
      <c r="H509" s="56"/>
      <c r="I509" s="56"/>
    </row>
    <row r="510" spans="3:9" x14ac:dyDescent="0.3">
      <c r="C510" s="56"/>
      <c r="D510" s="56"/>
      <c r="E510" s="56"/>
      <c r="F510" s="56"/>
      <c r="G510" s="56"/>
      <c r="H510" s="56"/>
      <c r="I510" s="56"/>
    </row>
    <row r="511" spans="3:9" x14ac:dyDescent="0.3">
      <c r="C511" s="56"/>
      <c r="D511" s="56"/>
      <c r="E511" s="56"/>
      <c r="F511" s="56"/>
      <c r="G511" s="56"/>
      <c r="H511" s="56"/>
      <c r="I511" s="56"/>
    </row>
    <row r="512" spans="3:9" x14ac:dyDescent="0.3">
      <c r="C512" s="56"/>
      <c r="D512" s="56"/>
      <c r="E512" s="56"/>
      <c r="F512" s="56"/>
      <c r="G512" s="56"/>
      <c r="H512" s="56"/>
      <c r="I512" s="56"/>
    </row>
    <row r="513" spans="3:10" x14ac:dyDescent="0.3">
      <c r="C513" s="56"/>
      <c r="D513" s="56"/>
      <c r="E513" s="58"/>
      <c r="F513" s="58"/>
      <c r="G513" s="58"/>
      <c r="H513" s="58"/>
      <c r="I513" s="58"/>
      <c r="J513" s="58"/>
    </row>
    <row r="514" spans="3:10" x14ac:dyDescent="0.3">
      <c r="C514" s="56"/>
      <c r="D514" s="56"/>
      <c r="E514" s="58"/>
      <c r="F514" s="58"/>
      <c r="G514" s="58"/>
      <c r="H514" s="58"/>
      <c r="I514" s="58"/>
      <c r="J514" s="58"/>
    </row>
    <row r="515" spans="3:10" x14ac:dyDescent="0.3">
      <c r="C515" s="56"/>
      <c r="D515" s="56"/>
      <c r="E515" s="58"/>
      <c r="F515" s="58"/>
      <c r="G515" s="58"/>
      <c r="H515" s="58"/>
      <c r="I515" s="58"/>
      <c r="J515" s="58"/>
    </row>
    <row r="516" spans="3:10" x14ac:dyDescent="0.3">
      <c r="C516" s="56"/>
      <c r="D516" s="56"/>
      <c r="E516" s="58"/>
      <c r="F516" s="58"/>
      <c r="G516" s="58"/>
      <c r="H516" s="58"/>
      <c r="I516" s="58"/>
      <c r="J516" s="58"/>
    </row>
    <row r="517" spans="3:10" x14ac:dyDescent="0.3">
      <c r="C517" s="56"/>
      <c r="D517" s="56"/>
      <c r="E517" s="58"/>
      <c r="F517" s="58"/>
      <c r="G517" s="58"/>
      <c r="H517" s="58"/>
      <c r="I517" s="58"/>
      <c r="J517" s="58"/>
    </row>
    <row r="518" spans="3:10" x14ac:dyDescent="0.3">
      <c r="C518" s="56"/>
      <c r="D518" s="56"/>
      <c r="E518" s="58"/>
      <c r="F518" s="58"/>
      <c r="G518" s="58"/>
      <c r="H518" s="58"/>
      <c r="I518" s="58"/>
      <c r="J518" s="58"/>
    </row>
    <row r="519" spans="3:10" x14ac:dyDescent="0.3">
      <c r="C519" s="56"/>
      <c r="D519" s="56"/>
      <c r="E519" s="58"/>
      <c r="F519" s="58"/>
      <c r="G519" s="58"/>
      <c r="H519" s="58"/>
      <c r="I519" s="58"/>
      <c r="J519" s="58"/>
    </row>
    <row r="520" spans="3:10" x14ac:dyDescent="0.3">
      <c r="C520" s="56"/>
      <c r="D520" s="56"/>
      <c r="E520" s="58"/>
      <c r="F520" s="58"/>
      <c r="G520" s="58"/>
      <c r="H520" s="58"/>
      <c r="I520" s="58"/>
      <c r="J520" s="58"/>
    </row>
    <row r="521" spans="3:10" x14ac:dyDescent="0.3">
      <c r="C521" s="56"/>
      <c r="D521" s="56"/>
      <c r="E521" s="58"/>
      <c r="F521" s="58"/>
      <c r="G521" s="58"/>
      <c r="H521" s="58"/>
      <c r="I521" s="58"/>
      <c r="J521" s="58"/>
    </row>
    <row r="522" spans="3:10" x14ac:dyDescent="0.3">
      <c r="C522" s="56"/>
      <c r="D522" s="56"/>
      <c r="E522" s="58"/>
      <c r="F522" s="58"/>
      <c r="G522" s="58"/>
      <c r="H522" s="58"/>
      <c r="I522" s="58"/>
      <c r="J522" s="58"/>
    </row>
    <row r="523" spans="3:10" x14ac:dyDescent="0.3">
      <c r="C523" s="56"/>
      <c r="D523" s="56"/>
      <c r="E523" s="58"/>
      <c r="F523" s="58"/>
      <c r="G523" s="58"/>
      <c r="H523" s="58"/>
      <c r="I523" s="58"/>
      <c r="J523" s="58"/>
    </row>
    <row r="524" spans="3:10" x14ac:dyDescent="0.3">
      <c r="C524" s="56"/>
      <c r="D524" s="56"/>
      <c r="E524" s="58"/>
      <c r="F524" s="58"/>
      <c r="G524" s="58"/>
      <c r="H524" s="58"/>
      <c r="I524" s="58"/>
      <c r="J524" s="58"/>
    </row>
    <row r="525" spans="3:10" x14ac:dyDescent="0.3">
      <c r="C525" s="56"/>
      <c r="D525" s="56"/>
      <c r="E525" s="58"/>
      <c r="F525" s="58"/>
      <c r="G525" s="58"/>
      <c r="H525" s="58"/>
      <c r="I525" s="58"/>
      <c r="J525" s="58"/>
    </row>
    <row r="526" spans="3:10" x14ac:dyDescent="0.3">
      <c r="C526" s="56"/>
      <c r="D526" s="56"/>
      <c r="E526" s="58"/>
      <c r="F526" s="58"/>
      <c r="G526" s="58"/>
      <c r="H526" s="58"/>
      <c r="I526" s="58"/>
      <c r="J526" s="58"/>
    </row>
    <row r="527" spans="3:10" x14ac:dyDescent="0.3">
      <c r="C527" s="56"/>
      <c r="D527" s="56"/>
      <c r="E527" s="58"/>
      <c r="F527" s="58"/>
      <c r="G527" s="58"/>
      <c r="H527" s="58"/>
      <c r="I527" s="58"/>
      <c r="J527" s="58"/>
    </row>
    <row r="528" spans="3:10" x14ac:dyDescent="0.3">
      <c r="C528" s="56"/>
      <c r="D528" s="56"/>
      <c r="E528" s="58"/>
      <c r="F528" s="58"/>
      <c r="G528" s="58"/>
      <c r="H528" s="58"/>
      <c r="I528" s="58"/>
      <c r="J528" s="58"/>
    </row>
    <row r="529" spans="3:10" x14ac:dyDescent="0.3">
      <c r="C529" s="56"/>
      <c r="D529" s="56"/>
      <c r="E529" s="58"/>
      <c r="F529" s="58"/>
      <c r="G529" s="58"/>
      <c r="H529" s="58"/>
      <c r="I529" s="58"/>
      <c r="J529" s="58"/>
    </row>
    <row r="530" spans="3:10" x14ac:dyDescent="0.3">
      <c r="C530" s="56"/>
      <c r="D530" s="56"/>
      <c r="E530" s="58"/>
      <c r="F530" s="58"/>
      <c r="G530" s="58"/>
      <c r="H530" s="58"/>
      <c r="I530" s="58"/>
      <c r="J530" s="58"/>
    </row>
    <row r="531" spans="3:10" x14ac:dyDescent="0.3">
      <c r="C531" s="56"/>
      <c r="D531" s="56"/>
      <c r="E531" s="58"/>
      <c r="F531" s="58"/>
      <c r="G531" s="58"/>
      <c r="H531" s="58"/>
      <c r="I531" s="58"/>
      <c r="J531" s="58"/>
    </row>
    <row r="532" spans="3:10" x14ac:dyDescent="0.3">
      <c r="C532" s="56"/>
      <c r="D532" s="56"/>
      <c r="E532" s="58"/>
      <c r="F532" s="58"/>
      <c r="G532" s="58"/>
      <c r="H532" s="58"/>
      <c r="I532" s="58"/>
      <c r="J532" s="58"/>
    </row>
    <row r="533" spans="3:10" x14ac:dyDescent="0.3">
      <c r="C533" s="56"/>
      <c r="D533" s="56"/>
      <c r="E533" s="58"/>
      <c r="F533" s="58"/>
      <c r="G533" s="58"/>
      <c r="H533" s="58"/>
      <c r="I533" s="58"/>
      <c r="J533" s="58"/>
    </row>
    <row r="534" spans="3:10" x14ac:dyDescent="0.3">
      <c r="C534" s="56"/>
      <c r="D534" s="56"/>
      <c r="E534" s="58"/>
      <c r="F534" s="58"/>
      <c r="G534" s="58"/>
      <c r="H534" s="58"/>
      <c r="I534" s="58"/>
      <c r="J534" s="58"/>
    </row>
    <row r="535" spans="3:10" x14ac:dyDescent="0.3">
      <c r="C535" s="56"/>
      <c r="D535" s="56"/>
      <c r="E535" s="58"/>
      <c r="F535" s="58"/>
      <c r="G535" s="58"/>
      <c r="H535" s="58"/>
      <c r="I535" s="58"/>
      <c r="J535" s="58"/>
    </row>
    <row r="536" spans="3:10" x14ac:dyDescent="0.3">
      <c r="C536" s="56"/>
      <c r="D536" s="56"/>
      <c r="E536" s="58"/>
      <c r="F536" s="58"/>
      <c r="G536" s="58"/>
      <c r="H536" s="58"/>
      <c r="I536" s="58"/>
      <c r="J536" s="58"/>
    </row>
    <row r="537" spans="3:10" x14ac:dyDescent="0.3">
      <c r="C537" s="56"/>
      <c r="D537" s="56"/>
      <c r="E537" s="58"/>
      <c r="F537" s="58"/>
      <c r="G537" s="58"/>
      <c r="H537" s="58"/>
      <c r="I537" s="58"/>
      <c r="J537" s="58"/>
    </row>
    <row r="538" spans="3:10" x14ac:dyDescent="0.3">
      <c r="C538" s="56"/>
      <c r="D538" s="56"/>
      <c r="E538" s="58"/>
      <c r="F538" s="58"/>
      <c r="G538" s="58"/>
      <c r="H538" s="58"/>
      <c r="I538" s="58"/>
      <c r="J538" s="58"/>
    </row>
    <row r="540" spans="3:10" x14ac:dyDescent="0.3">
      <c r="C540" s="56"/>
      <c r="D540" s="56"/>
      <c r="E540" s="71"/>
      <c r="F540" s="71"/>
      <c r="G540" s="71"/>
      <c r="H540" s="71"/>
      <c r="I540" s="71"/>
      <c r="J540" s="71"/>
    </row>
    <row r="4598" spans="4:5" x14ac:dyDescent="0.3">
      <c r="D4598" s="21"/>
      <c r="E4598" s="21"/>
    </row>
    <row r="4599" spans="4:5" x14ac:dyDescent="0.3">
      <c r="D4599" s="21"/>
      <c r="E4599" s="21"/>
    </row>
    <row r="4600" spans="4:5" x14ac:dyDescent="0.3">
      <c r="D4600" s="21"/>
      <c r="E4600" s="21"/>
    </row>
    <row r="4601" spans="4:5" x14ac:dyDescent="0.3">
      <c r="D4601" s="21"/>
      <c r="E4601" s="21"/>
    </row>
    <row r="4602" spans="4:5" x14ac:dyDescent="0.3">
      <c r="D4602" s="21"/>
      <c r="E4602" s="21"/>
    </row>
    <row r="4603" spans="4:5" x14ac:dyDescent="0.3">
      <c r="D4603" s="21"/>
      <c r="E4603" s="21"/>
    </row>
    <row r="4604" spans="4:5" x14ac:dyDescent="0.3">
      <c r="D4604" s="21"/>
      <c r="E4604" s="21"/>
    </row>
    <row r="4605" spans="4:5" x14ac:dyDescent="0.3">
      <c r="D4605" s="21"/>
      <c r="E4605" s="21"/>
    </row>
    <row r="4606" spans="4:5" x14ac:dyDescent="0.3">
      <c r="D4606" s="21"/>
      <c r="E4606" s="21"/>
    </row>
    <row r="4607" spans="4:5" x14ac:dyDescent="0.3">
      <c r="D4607" s="21"/>
      <c r="E4607" s="21"/>
    </row>
    <row r="4608" spans="4:5" x14ac:dyDescent="0.3">
      <c r="D4608" s="21"/>
      <c r="E4608" s="21"/>
    </row>
    <row r="4609" spans="4:5" x14ac:dyDescent="0.3">
      <c r="D4609" s="21"/>
      <c r="E4609" s="21"/>
    </row>
    <row r="4610" spans="4:5" x14ac:dyDescent="0.3">
      <c r="D4610" s="21"/>
      <c r="E4610" s="21"/>
    </row>
    <row r="4611" spans="4:5" x14ac:dyDescent="0.3">
      <c r="D4611" s="21"/>
      <c r="E4611" s="21"/>
    </row>
    <row r="4612" spans="4:5" x14ac:dyDescent="0.3">
      <c r="D4612" s="21"/>
      <c r="E4612" s="21"/>
    </row>
    <row r="4613" spans="4:5" x14ac:dyDescent="0.3">
      <c r="D4613" s="21"/>
      <c r="E4613" s="21"/>
    </row>
    <row r="4614" spans="4:5" x14ac:dyDescent="0.3">
      <c r="D4614" s="21"/>
      <c r="E4614" s="21"/>
    </row>
    <row r="4615" spans="4:5" x14ac:dyDescent="0.3">
      <c r="D4615" s="21"/>
      <c r="E4615" s="21"/>
    </row>
    <row r="4616" spans="4:5" x14ac:dyDescent="0.3">
      <c r="D4616" s="21"/>
      <c r="E4616" s="21"/>
    </row>
    <row r="4617" spans="4:5" x14ac:dyDescent="0.3">
      <c r="D4617" s="21"/>
      <c r="E4617" s="21"/>
    </row>
    <row r="4618" spans="4:5" x14ac:dyDescent="0.3">
      <c r="D4618" s="21"/>
      <c r="E4618" s="21"/>
    </row>
    <row r="4619" spans="4:5" x14ac:dyDescent="0.3">
      <c r="D4619" s="21"/>
      <c r="E4619" s="21"/>
    </row>
    <row r="4620" spans="4:5" x14ac:dyDescent="0.3">
      <c r="D4620" s="21"/>
      <c r="E4620" s="21"/>
    </row>
    <row r="4621" spans="4:5" x14ac:dyDescent="0.3">
      <c r="D4621" s="21"/>
      <c r="E4621" s="21"/>
    </row>
    <row r="4622" spans="4:5" x14ac:dyDescent="0.3">
      <c r="D4622" s="21"/>
      <c r="E4622" s="21"/>
    </row>
    <row r="4623" spans="4:5" x14ac:dyDescent="0.3">
      <c r="D4623" s="21"/>
      <c r="E4623" s="21"/>
    </row>
    <row r="4624" spans="4:5" x14ac:dyDescent="0.3">
      <c r="D4624" s="21"/>
      <c r="E4624" s="21"/>
    </row>
    <row r="4625" spans="4:5" x14ac:dyDescent="0.3">
      <c r="D4625" s="21"/>
      <c r="E4625" s="21"/>
    </row>
    <row r="4793" spans="4:10" x14ac:dyDescent="0.3">
      <c r="D4793" s="46"/>
      <c r="E4793" s="46"/>
      <c r="F4793" s="46"/>
      <c r="G4793" s="46"/>
      <c r="H4793" s="46"/>
      <c r="I4793" s="46"/>
      <c r="J4793" s="46"/>
    </row>
    <row r="4794" spans="4:10" x14ac:dyDescent="0.3">
      <c r="D4794" s="46"/>
      <c r="E4794" s="46"/>
      <c r="F4794" s="46"/>
      <c r="G4794" s="46"/>
      <c r="H4794" s="46"/>
      <c r="I4794" s="46"/>
      <c r="J4794" s="46"/>
    </row>
    <row r="4795" spans="4:10" x14ac:dyDescent="0.3">
      <c r="D4795" s="46"/>
      <c r="E4795" s="46"/>
      <c r="F4795" s="46"/>
      <c r="G4795" s="46"/>
      <c r="H4795" s="46"/>
      <c r="I4795" s="46"/>
      <c r="J4795" s="46"/>
    </row>
    <row r="4796" spans="4:10" x14ac:dyDescent="0.3">
      <c r="D4796" s="46"/>
      <c r="E4796" s="46"/>
      <c r="F4796" s="46"/>
      <c r="G4796" s="46"/>
      <c r="H4796" s="46"/>
      <c r="I4796" s="46"/>
      <c r="J4796" s="46"/>
    </row>
    <row r="4797" spans="4:10" x14ac:dyDescent="0.3">
      <c r="D4797" s="46"/>
      <c r="E4797" s="46"/>
      <c r="F4797" s="46"/>
      <c r="G4797" s="46"/>
      <c r="H4797" s="46"/>
      <c r="I4797" s="46"/>
      <c r="J4797" s="46"/>
    </row>
    <row r="4798" spans="4:10" x14ac:dyDescent="0.3">
      <c r="D4798" s="46"/>
      <c r="E4798" s="46"/>
      <c r="F4798" s="46"/>
      <c r="G4798" s="46"/>
      <c r="H4798" s="46"/>
      <c r="I4798" s="46"/>
      <c r="J4798" s="46"/>
    </row>
    <row r="4799" spans="4:10" x14ac:dyDescent="0.3">
      <c r="D4799" s="46"/>
      <c r="E4799" s="46"/>
      <c r="F4799" s="46"/>
      <c r="G4799" s="46"/>
      <c r="H4799" s="46"/>
      <c r="I4799" s="46"/>
      <c r="J4799" s="46"/>
    </row>
    <row r="4800" spans="4:10" x14ac:dyDescent="0.3">
      <c r="D4800" s="46"/>
      <c r="E4800" s="46"/>
      <c r="F4800" s="46"/>
      <c r="G4800" s="46"/>
      <c r="H4800" s="46"/>
      <c r="I4800" s="46"/>
      <c r="J4800" s="46"/>
    </row>
    <row r="4801" spans="4:10" x14ac:dyDescent="0.3">
      <c r="D4801" s="46"/>
      <c r="E4801" s="46"/>
      <c r="F4801" s="46"/>
      <c r="G4801" s="46"/>
      <c r="H4801" s="46"/>
      <c r="I4801" s="46"/>
      <c r="J4801" s="46"/>
    </row>
    <row r="4802" spans="4:10" x14ac:dyDescent="0.3">
      <c r="D4802" s="46"/>
      <c r="E4802" s="46"/>
      <c r="F4802" s="46"/>
      <c r="G4802" s="46"/>
      <c r="H4802" s="46"/>
      <c r="I4802" s="46"/>
      <c r="J4802" s="46"/>
    </row>
    <row r="4803" spans="4:10" x14ac:dyDescent="0.3">
      <c r="D4803" s="46"/>
      <c r="E4803" s="46"/>
      <c r="F4803" s="46"/>
      <c r="G4803" s="46"/>
      <c r="H4803" s="46"/>
      <c r="I4803" s="46"/>
      <c r="J4803" s="46"/>
    </row>
    <row r="4804" spans="4:10" x14ac:dyDescent="0.3">
      <c r="D4804" s="46"/>
      <c r="E4804" s="46"/>
      <c r="F4804" s="46"/>
      <c r="G4804" s="46"/>
      <c r="H4804" s="46"/>
      <c r="I4804" s="46"/>
      <c r="J4804" s="46"/>
    </row>
    <row r="4805" spans="4:10" x14ac:dyDescent="0.3">
      <c r="D4805" s="46"/>
      <c r="E4805" s="46"/>
      <c r="F4805" s="46"/>
      <c r="G4805" s="46"/>
      <c r="H4805" s="46"/>
      <c r="I4805" s="46"/>
      <c r="J4805" s="46"/>
    </row>
    <row r="4806" spans="4:10" x14ac:dyDescent="0.3">
      <c r="D4806" s="46"/>
      <c r="E4806" s="46"/>
      <c r="F4806" s="46"/>
      <c r="G4806" s="46"/>
      <c r="H4806" s="46"/>
      <c r="I4806" s="46"/>
      <c r="J4806" s="46"/>
    </row>
    <row r="4807" spans="4:10" x14ac:dyDescent="0.3">
      <c r="D4807" s="46"/>
      <c r="E4807" s="46"/>
      <c r="F4807" s="46"/>
      <c r="G4807" s="46"/>
      <c r="H4807" s="46"/>
      <c r="I4807" s="46"/>
      <c r="J4807" s="46"/>
    </row>
    <row r="4808" spans="4:10" x14ac:dyDescent="0.3">
      <c r="D4808" s="46"/>
      <c r="E4808" s="46"/>
      <c r="F4808" s="46"/>
      <c r="G4808" s="46"/>
      <c r="H4808" s="46"/>
      <c r="I4808" s="46"/>
      <c r="J4808" s="46"/>
    </row>
    <row r="4809" spans="4:10" x14ac:dyDescent="0.3">
      <c r="D4809" s="46"/>
      <c r="E4809" s="46"/>
      <c r="F4809" s="46"/>
      <c r="G4809" s="46"/>
      <c r="H4809" s="46"/>
      <c r="I4809" s="46"/>
      <c r="J4809" s="46"/>
    </row>
    <row r="4810" spans="4:10" x14ac:dyDescent="0.3">
      <c r="D4810" s="46"/>
      <c r="E4810" s="46"/>
      <c r="F4810" s="46"/>
      <c r="G4810" s="46"/>
      <c r="H4810" s="46"/>
      <c r="I4810" s="46"/>
      <c r="J4810" s="46"/>
    </row>
    <row r="4811" spans="4:10" x14ac:dyDescent="0.3">
      <c r="D4811" s="46"/>
      <c r="E4811" s="46"/>
      <c r="F4811" s="46"/>
      <c r="G4811" s="46"/>
      <c r="H4811" s="46"/>
      <c r="I4811" s="46"/>
      <c r="J4811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L4811"/>
  <sheetViews>
    <sheetView topLeftCell="P1" zoomScale="85" zoomScaleNormal="85" workbookViewId="0">
      <pane ySplit="1" topLeftCell="A2" activePane="bottomLeft" state="frozen"/>
      <selection activeCell="V1" sqref="V1"/>
      <selection pane="bottomLeft" activeCell="BI1" sqref="BI1:BI1048576"/>
    </sheetView>
  </sheetViews>
  <sheetFormatPr defaultColWidth="9.109375" defaultRowHeight="14.4" x14ac:dyDescent="0.3"/>
  <cols>
    <col min="1" max="1" width="4.109375" style="72" bestFit="1" customWidth="1"/>
    <col min="2" max="2" width="5.44140625" style="72" bestFit="1" customWidth="1"/>
    <col min="3" max="3" width="5.109375" style="72" bestFit="1" customWidth="1"/>
    <col min="4" max="4" width="7.88671875" style="72" bestFit="1" customWidth="1"/>
    <col min="5" max="5" width="6.33203125" style="72" bestFit="1" customWidth="1"/>
    <col min="6" max="6" width="5.109375" style="72" bestFit="1" customWidth="1"/>
    <col min="7" max="7" width="9" style="72" bestFit="1" customWidth="1"/>
    <col min="8" max="8" width="7.44140625" style="72" bestFit="1" customWidth="1"/>
    <col min="9" max="9" width="5.109375" style="72" bestFit="1" customWidth="1"/>
    <col min="10" max="10" width="9" style="72" bestFit="1" customWidth="1"/>
    <col min="11" max="12" width="7.44140625" style="72" bestFit="1" customWidth="1"/>
    <col min="13" max="13" width="7" style="72" bestFit="1" customWidth="1"/>
    <col min="14" max="14" width="9" style="72" bestFit="1" customWidth="1"/>
    <col min="15" max="16" width="7.44140625" style="72" bestFit="1" customWidth="1"/>
    <col min="17" max="17" width="7" style="72" bestFit="1" customWidth="1"/>
    <col min="18" max="18" width="9" style="72" bestFit="1" customWidth="1"/>
    <col min="19" max="21" width="7.44140625" style="72" bestFit="1" customWidth="1"/>
    <col min="22" max="22" width="7.44140625" style="72" customWidth="1"/>
    <col min="23" max="23" width="7" style="72" customWidth="1"/>
    <col min="24" max="24" width="9" style="72" customWidth="1"/>
    <col min="25" max="28" width="7.44140625" style="72" customWidth="1"/>
    <col min="29" max="29" width="7" style="72" customWidth="1"/>
    <col min="30" max="30" width="9" style="72" customWidth="1"/>
    <col min="31" max="34" width="7.44140625" style="72" customWidth="1"/>
    <col min="35" max="35" width="5.109375" style="72" customWidth="1"/>
    <col min="36" max="36" width="9" style="72" customWidth="1"/>
    <col min="37" max="40" width="7.44140625" style="72" customWidth="1"/>
    <col min="41" max="41" width="5.109375" style="72" customWidth="1"/>
    <col min="42" max="42" width="9" style="72" customWidth="1"/>
    <col min="43" max="46" width="7.44140625" style="72" customWidth="1"/>
    <col min="47" max="47" width="8.33203125" style="72" hidden="1" customWidth="1"/>
    <col min="48" max="48" width="9" style="72" hidden="1" customWidth="1"/>
    <col min="49" max="52" width="7.44140625" style="72" hidden="1" customWidth="1"/>
    <col min="53" max="53" width="8.33203125" style="72" hidden="1" customWidth="1"/>
    <col min="54" max="54" width="9" style="72" hidden="1" customWidth="1"/>
    <col min="55" max="56" width="7.44140625" style="72" hidden="1" customWidth="1"/>
    <col min="57" max="57" width="7.44140625" style="72" customWidth="1"/>
    <col min="58" max="61" width="9.109375" style="101" customWidth="1"/>
    <col min="62" max="16384" width="9.109375" style="101"/>
  </cols>
  <sheetData>
    <row r="1" spans="1:64" s="94" customFormat="1" ht="129.6" x14ac:dyDescent="0.3">
      <c r="A1" s="72" t="s">
        <v>0</v>
      </c>
      <c r="B1" s="72" t="s">
        <v>1</v>
      </c>
      <c r="C1" s="72" t="s">
        <v>2</v>
      </c>
      <c r="D1" s="92" t="s">
        <v>3</v>
      </c>
      <c r="E1" s="92" t="s">
        <v>4</v>
      </c>
      <c r="F1" s="92" t="s">
        <v>25</v>
      </c>
      <c r="G1" s="92" t="s">
        <v>23</v>
      </c>
      <c r="H1" s="92" t="s">
        <v>24</v>
      </c>
      <c r="I1" s="92" t="s">
        <v>27</v>
      </c>
      <c r="J1" s="92" t="s">
        <v>29</v>
      </c>
      <c r="K1" s="92" t="s">
        <v>30</v>
      </c>
      <c r="L1" s="92" t="s">
        <v>31</v>
      </c>
      <c r="M1" s="93" t="s">
        <v>32</v>
      </c>
      <c r="N1" s="92" t="s">
        <v>39</v>
      </c>
      <c r="O1" s="92" t="s">
        <v>40</v>
      </c>
      <c r="P1" s="92" t="s">
        <v>41</v>
      </c>
      <c r="Q1" s="93" t="s">
        <v>42</v>
      </c>
      <c r="R1" s="92" t="s">
        <v>43</v>
      </c>
      <c r="S1" s="92" t="s">
        <v>44</v>
      </c>
      <c r="T1" s="92" t="s">
        <v>46</v>
      </c>
      <c r="U1" s="92" t="s">
        <v>45</v>
      </c>
      <c r="V1" s="92" t="s">
        <v>233</v>
      </c>
      <c r="W1" s="93" t="s">
        <v>48</v>
      </c>
      <c r="X1" s="92" t="s">
        <v>49</v>
      </c>
      <c r="Y1" s="92" t="s">
        <v>50</v>
      </c>
      <c r="Z1" s="92" t="s">
        <v>52</v>
      </c>
      <c r="AA1" s="92" t="s">
        <v>51</v>
      </c>
      <c r="AB1" s="92" t="s">
        <v>234</v>
      </c>
      <c r="AC1" s="93" t="s">
        <v>53</v>
      </c>
      <c r="AD1" s="92" t="s">
        <v>54</v>
      </c>
      <c r="AE1" s="92" t="s">
        <v>55</v>
      </c>
      <c r="AF1" s="92" t="s">
        <v>57</v>
      </c>
      <c r="AG1" s="92" t="s">
        <v>56</v>
      </c>
      <c r="AH1" s="92" t="s">
        <v>235</v>
      </c>
      <c r="AI1" s="93" t="s">
        <v>58</v>
      </c>
      <c r="AJ1" s="92" t="s">
        <v>60</v>
      </c>
      <c r="AK1" s="92" t="s">
        <v>61</v>
      </c>
      <c r="AL1" s="92" t="s">
        <v>63</v>
      </c>
      <c r="AM1" s="92" t="s">
        <v>62</v>
      </c>
      <c r="AN1" s="92" t="s">
        <v>238</v>
      </c>
      <c r="AO1" s="93" t="s">
        <v>64</v>
      </c>
      <c r="AP1" s="92" t="s">
        <v>65</v>
      </c>
      <c r="AQ1" s="92" t="s">
        <v>66</v>
      </c>
      <c r="AR1" s="92" t="s">
        <v>68</v>
      </c>
      <c r="AS1" s="92" t="s">
        <v>67</v>
      </c>
      <c r="AT1" s="92" t="s">
        <v>239</v>
      </c>
      <c r="AU1" s="93" t="s">
        <v>69</v>
      </c>
      <c r="AV1" s="92" t="s">
        <v>73</v>
      </c>
      <c r="AW1" s="92" t="s">
        <v>74</v>
      </c>
      <c r="AX1" s="92" t="s">
        <v>76</v>
      </c>
      <c r="AY1" s="92" t="s">
        <v>75</v>
      </c>
      <c r="AZ1" s="92" t="s">
        <v>240</v>
      </c>
      <c r="BA1" s="93" t="s">
        <v>77</v>
      </c>
      <c r="BB1" s="92" t="s">
        <v>80</v>
      </c>
      <c r="BC1" s="92" t="s">
        <v>81</v>
      </c>
      <c r="BD1" s="92" t="s">
        <v>82</v>
      </c>
      <c r="BE1" s="92"/>
      <c r="BF1" s="92" t="s">
        <v>83</v>
      </c>
      <c r="BG1" s="92" t="s">
        <v>151</v>
      </c>
      <c r="BH1" s="92" t="s">
        <v>236</v>
      </c>
      <c r="BI1" s="92" t="s">
        <v>237</v>
      </c>
      <c r="BK1" s="103" t="s">
        <v>245</v>
      </c>
      <c r="BL1" s="92" t="s">
        <v>241</v>
      </c>
    </row>
    <row r="2" spans="1:64" x14ac:dyDescent="0.3">
      <c r="A2" s="95">
        <v>1</v>
      </c>
      <c r="B2" s="95" t="s">
        <v>5</v>
      </c>
      <c r="C2" s="96">
        <v>4</v>
      </c>
      <c r="D2" s="97">
        <v>5</v>
      </c>
      <c r="E2" s="98" t="s">
        <v>5</v>
      </c>
      <c r="F2" s="98" t="s">
        <v>26</v>
      </c>
      <c r="G2" s="72">
        <v>0</v>
      </c>
      <c r="H2" s="99">
        <v>162.52341774458111</v>
      </c>
      <c r="I2" s="72" t="s">
        <v>28</v>
      </c>
      <c r="J2" s="72">
        <v>0</v>
      </c>
      <c r="K2" s="99">
        <v>89.668092548734407</v>
      </c>
      <c r="L2" s="99">
        <f>J2+K2</f>
        <v>89.668092548734407</v>
      </c>
      <c r="M2" s="72" t="s">
        <v>33</v>
      </c>
      <c r="N2" s="99">
        <v>0</v>
      </c>
      <c r="O2" s="99">
        <v>109.84341337219965</v>
      </c>
      <c r="P2" s="99">
        <v>109.84341337219965</v>
      </c>
      <c r="Q2" s="95" t="s">
        <v>26</v>
      </c>
      <c r="R2" s="99">
        <v>93.030646019311945</v>
      </c>
      <c r="S2" s="99">
        <v>123.29362725450981</v>
      </c>
      <c r="T2" s="99">
        <f t="shared" ref="T2:T65" si="0">R2+S2</f>
        <v>216.32427327382175</v>
      </c>
      <c r="U2" s="99">
        <v>212.96171980324422</v>
      </c>
      <c r="V2" s="99">
        <v>212.96171980324422</v>
      </c>
      <c r="W2" s="95" t="s">
        <v>35</v>
      </c>
      <c r="X2" s="99">
        <v>156.91916196028521</v>
      </c>
      <c r="Y2" s="99">
        <v>44.834046274367203</v>
      </c>
      <c r="Z2" s="99">
        <f t="shared" ref="Z2:Z65" si="1">X2+Y2</f>
        <v>201.75320823465242</v>
      </c>
      <c r="AA2" s="72" t="s">
        <v>47</v>
      </c>
      <c r="AB2" s="99">
        <f t="shared" ref="AB2:AB13" si="2">X2+Y2</f>
        <v>201.75320823465242</v>
      </c>
      <c r="AC2" s="95" t="s">
        <v>33</v>
      </c>
      <c r="AD2" s="99">
        <v>0</v>
      </c>
      <c r="AE2" s="99">
        <v>123.29362725450981</v>
      </c>
      <c r="AF2" s="99">
        <f t="shared" ref="AF2:AF65" si="3">AD2+AE2</f>
        <v>123.29362725450981</v>
      </c>
      <c r="AG2" s="72" t="s">
        <v>47</v>
      </c>
      <c r="AH2" s="99">
        <f>AD2+AE2</f>
        <v>123.29362725450981</v>
      </c>
      <c r="AI2" s="95" t="s">
        <v>26</v>
      </c>
      <c r="AJ2" s="99">
        <v>89.668092548734407</v>
      </c>
      <c r="AK2" s="99">
        <v>62.767664784114089</v>
      </c>
      <c r="AL2" s="99">
        <f t="shared" ref="AL2:AL65" si="4">AJ2+AK2</f>
        <v>152.43575733284848</v>
      </c>
      <c r="AM2" s="99">
        <v>152.43575733284851</v>
      </c>
      <c r="AN2" s="99">
        <v>152.43575733284851</v>
      </c>
      <c r="AO2" s="95" t="s">
        <v>35</v>
      </c>
      <c r="AP2" s="99">
        <v>173.73192931317291</v>
      </c>
      <c r="AQ2" s="99">
        <v>44.834046274367203</v>
      </c>
      <c r="AR2" s="99">
        <f t="shared" ref="AR2:AR65" si="5">AP2+AQ2</f>
        <v>218.56597558754012</v>
      </c>
      <c r="AS2" s="72" t="s">
        <v>47</v>
      </c>
      <c r="AT2" s="99">
        <f t="shared" ref="AT2:AT13" si="6">AP2+AQ2</f>
        <v>218.56597558754012</v>
      </c>
      <c r="AU2" s="30" t="s">
        <v>70</v>
      </c>
      <c r="AV2" s="99">
        <v>0</v>
      </c>
      <c r="AW2" s="99">
        <v>0</v>
      </c>
      <c r="AX2" s="99">
        <f t="shared" ref="AX2:AX65" si="7">AV2+AW2</f>
        <v>0</v>
      </c>
      <c r="AY2" s="72" t="s">
        <v>47</v>
      </c>
      <c r="AZ2" s="99">
        <f>AV2+AW2</f>
        <v>0</v>
      </c>
      <c r="BA2" s="72" t="s">
        <v>78</v>
      </c>
      <c r="BB2" s="99">
        <v>19.614895245035651</v>
      </c>
      <c r="BC2" s="99">
        <v>0</v>
      </c>
      <c r="BD2" s="99">
        <f t="shared" ref="BD2:BD65" si="8">BB2+BC2</f>
        <v>19.614895245035651</v>
      </c>
      <c r="BE2" s="99"/>
      <c r="BF2" s="100">
        <f t="shared" ref="BF2:BF65" si="9">G2+H2+L2+P2+T2+Z2+AF2+AL2+AR2+AX2+BD2</f>
        <v>1294.0226605939233</v>
      </c>
      <c r="BG2" s="100">
        <f t="shared" ref="BG2:BI25" si="10">BF2/1000</f>
        <v>1.2940226605939233</v>
      </c>
      <c r="BH2" s="100">
        <f t="shared" ref="BH2:BH65" si="11">H2+L2+P2+V2+AB2+AH2+AN2+AT2+AZ2+BD2</f>
        <v>1290.6601071233458</v>
      </c>
      <c r="BI2" s="100">
        <f t="shared" si="10"/>
        <v>1.2906601071233459</v>
      </c>
      <c r="BK2" s="100">
        <f t="shared" ref="BK2:BK65" si="12">BF2-BH2</f>
        <v>3.3625534705774953</v>
      </c>
      <c r="BL2" s="101" t="s">
        <v>242</v>
      </c>
    </row>
    <row r="3" spans="1:64" x14ac:dyDescent="0.3">
      <c r="A3" s="95">
        <v>2</v>
      </c>
      <c r="B3" s="95" t="s">
        <v>5</v>
      </c>
      <c r="C3" s="96">
        <v>5</v>
      </c>
      <c r="D3" s="97">
        <v>6</v>
      </c>
      <c r="E3" s="98" t="s">
        <v>5</v>
      </c>
      <c r="F3" s="98" t="s">
        <v>26</v>
      </c>
      <c r="G3" s="72">
        <v>0</v>
      </c>
      <c r="H3" s="99">
        <v>162.52341774458111</v>
      </c>
      <c r="I3" s="72" t="s">
        <v>28</v>
      </c>
      <c r="J3" s="72">
        <v>0</v>
      </c>
      <c r="K3" s="99">
        <v>89.668092548734407</v>
      </c>
      <c r="L3" s="99">
        <f t="shared" ref="L3:L65" si="13">J3+K3</f>
        <v>89.668092548734407</v>
      </c>
      <c r="M3" s="72" t="s">
        <v>34</v>
      </c>
      <c r="N3" s="99">
        <v>0</v>
      </c>
      <c r="O3" s="99">
        <v>0</v>
      </c>
      <c r="P3" s="99">
        <v>0</v>
      </c>
      <c r="Q3" s="95" t="s">
        <v>26</v>
      </c>
      <c r="R3" s="99">
        <v>93.030646019311945</v>
      </c>
      <c r="S3" s="99">
        <v>123.29362725450981</v>
      </c>
      <c r="T3" s="99">
        <f t="shared" si="0"/>
        <v>216.32427327382175</v>
      </c>
      <c r="U3" s="99">
        <v>212.96171980324422</v>
      </c>
      <c r="V3" s="99">
        <v>212.96171980324422</v>
      </c>
      <c r="W3" s="95" t="s">
        <v>35</v>
      </c>
      <c r="X3" s="99">
        <v>156.91916196028521</v>
      </c>
      <c r="Y3" s="99">
        <v>44.834046274367203</v>
      </c>
      <c r="Z3" s="99">
        <f t="shared" si="1"/>
        <v>201.75320823465242</v>
      </c>
      <c r="AA3" s="72" t="s">
        <v>47</v>
      </c>
      <c r="AB3" s="99">
        <f t="shared" si="2"/>
        <v>201.75320823465242</v>
      </c>
      <c r="AC3" s="95" t="s">
        <v>34</v>
      </c>
      <c r="AD3" s="99">
        <v>0</v>
      </c>
      <c r="AE3" s="99">
        <v>0</v>
      </c>
      <c r="AF3" s="99">
        <f t="shared" si="3"/>
        <v>0</v>
      </c>
      <c r="AG3" s="72" t="s">
        <v>47</v>
      </c>
      <c r="AH3" s="99">
        <f>AD3+AE3</f>
        <v>0</v>
      </c>
      <c r="AI3" s="95" t="s">
        <v>26</v>
      </c>
      <c r="AJ3" s="99">
        <v>89.668092548734407</v>
      </c>
      <c r="AK3" s="99">
        <v>62.767664784114089</v>
      </c>
      <c r="AL3" s="99">
        <f t="shared" si="4"/>
        <v>152.43575733284848</v>
      </c>
      <c r="AM3" s="99">
        <v>152.43575733284851</v>
      </c>
      <c r="AN3" s="99">
        <v>152.43575733284851</v>
      </c>
      <c r="AO3" s="95" t="s">
        <v>35</v>
      </c>
      <c r="AP3" s="99">
        <v>173.73192931317291</v>
      </c>
      <c r="AQ3" s="99">
        <v>44.834046274367203</v>
      </c>
      <c r="AR3" s="99">
        <f t="shared" si="5"/>
        <v>218.56597558754012</v>
      </c>
      <c r="AS3" s="72" t="s">
        <v>47</v>
      </c>
      <c r="AT3" s="99">
        <f t="shared" si="6"/>
        <v>218.56597558754012</v>
      </c>
      <c r="AU3" s="30" t="s">
        <v>34</v>
      </c>
      <c r="AV3" s="99">
        <v>0</v>
      </c>
      <c r="AW3" s="99">
        <v>0</v>
      </c>
      <c r="AX3" s="99">
        <f t="shared" si="7"/>
        <v>0</v>
      </c>
      <c r="AY3" s="72" t="s">
        <v>47</v>
      </c>
      <c r="AZ3" s="99">
        <f>AV3+AW3</f>
        <v>0</v>
      </c>
      <c r="BA3" s="72" t="s">
        <v>26</v>
      </c>
      <c r="BB3" s="99">
        <v>89.668092548734407</v>
      </c>
      <c r="BC3" s="99">
        <v>100.87660411732621</v>
      </c>
      <c r="BD3" s="99">
        <f t="shared" si="8"/>
        <v>190.54469666606062</v>
      </c>
      <c r="BE3" s="99"/>
      <c r="BF3" s="100">
        <f t="shared" si="9"/>
        <v>1231.815421388239</v>
      </c>
      <c r="BG3" s="100">
        <f t="shared" si="10"/>
        <v>1.2318154213882391</v>
      </c>
      <c r="BH3" s="100">
        <f t="shared" si="11"/>
        <v>1228.4528679176615</v>
      </c>
      <c r="BI3" s="100">
        <f t="shared" ref="BI3" si="14">BH3/1000</f>
        <v>1.2284528679176614</v>
      </c>
      <c r="BK3" s="100">
        <f t="shared" si="12"/>
        <v>3.3625534705774953</v>
      </c>
      <c r="BL3" s="101" t="s">
        <v>242</v>
      </c>
    </row>
    <row r="4" spans="1:64" x14ac:dyDescent="0.3">
      <c r="A4" s="95">
        <v>3</v>
      </c>
      <c r="B4" s="95" t="s">
        <v>5</v>
      </c>
      <c r="C4" s="96">
        <v>5</v>
      </c>
      <c r="D4" s="97">
        <v>7</v>
      </c>
      <c r="E4" s="98" t="s">
        <v>5</v>
      </c>
      <c r="F4" s="98" t="s">
        <v>26</v>
      </c>
      <c r="G4" s="72">
        <v>0</v>
      </c>
      <c r="H4" s="99">
        <v>162.52341774458111</v>
      </c>
      <c r="I4" s="72" t="s">
        <v>28</v>
      </c>
      <c r="J4" s="72">
        <v>0</v>
      </c>
      <c r="K4" s="99">
        <v>89.668092548734407</v>
      </c>
      <c r="L4" s="99">
        <f t="shared" si="13"/>
        <v>89.668092548734407</v>
      </c>
      <c r="M4" s="72" t="s">
        <v>34</v>
      </c>
      <c r="N4" s="99">
        <v>0</v>
      </c>
      <c r="O4" s="99">
        <v>0</v>
      </c>
      <c r="P4" s="99">
        <v>0</v>
      </c>
      <c r="Q4" s="95" t="s">
        <v>26</v>
      </c>
      <c r="R4" s="99">
        <v>93.030646019311945</v>
      </c>
      <c r="S4" s="99">
        <v>123.29362725450981</v>
      </c>
      <c r="T4" s="99">
        <f t="shared" si="0"/>
        <v>216.32427327382175</v>
      </c>
      <c r="U4" s="99">
        <v>212.96171980324422</v>
      </c>
      <c r="V4" s="99">
        <v>212.96171980324422</v>
      </c>
      <c r="W4" s="95" t="s">
        <v>35</v>
      </c>
      <c r="X4" s="99">
        <v>156.91916196028521</v>
      </c>
      <c r="Y4" s="99">
        <v>44.834046274367203</v>
      </c>
      <c r="Z4" s="99">
        <f t="shared" si="1"/>
        <v>201.75320823465242</v>
      </c>
      <c r="AA4" s="72" t="s">
        <v>47</v>
      </c>
      <c r="AB4" s="99">
        <f t="shared" si="2"/>
        <v>201.75320823465242</v>
      </c>
      <c r="AC4" s="95" t="s">
        <v>34</v>
      </c>
      <c r="AD4" s="99">
        <v>0</v>
      </c>
      <c r="AE4" s="99">
        <v>0</v>
      </c>
      <c r="AF4" s="99">
        <f t="shared" si="3"/>
        <v>0</v>
      </c>
      <c r="AG4" s="72" t="s">
        <v>47</v>
      </c>
      <c r="AH4" s="99">
        <f>AD4+AE4</f>
        <v>0</v>
      </c>
      <c r="AI4" s="95" t="s">
        <v>26</v>
      </c>
      <c r="AJ4" s="99">
        <v>89.668092548734407</v>
      </c>
      <c r="AK4" s="99">
        <v>62.767664784114089</v>
      </c>
      <c r="AL4" s="99">
        <f t="shared" si="4"/>
        <v>152.43575733284848</v>
      </c>
      <c r="AM4" s="99">
        <v>152.43575733284851</v>
      </c>
      <c r="AN4" s="99">
        <v>152.43575733284851</v>
      </c>
      <c r="AO4" s="95" t="s">
        <v>35</v>
      </c>
      <c r="AP4" s="99">
        <v>173.73192931317291</v>
      </c>
      <c r="AQ4" s="99">
        <v>44.834046274367203</v>
      </c>
      <c r="AR4" s="99">
        <f t="shared" si="5"/>
        <v>218.56597558754012</v>
      </c>
      <c r="AS4" s="72" t="s">
        <v>47</v>
      </c>
      <c r="AT4" s="99">
        <f t="shared" si="6"/>
        <v>218.56597558754012</v>
      </c>
      <c r="AU4" s="30" t="s">
        <v>34</v>
      </c>
      <c r="AV4" s="99">
        <v>0</v>
      </c>
      <c r="AW4" s="99">
        <v>0</v>
      </c>
      <c r="AX4" s="99">
        <f t="shared" si="7"/>
        <v>0</v>
      </c>
      <c r="AY4" s="72" t="s">
        <v>47</v>
      </c>
      <c r="AZ4" s="99">
        <f>AV4+AW4</f>
        <v>0</v>
      </c>
      <c r="BA4" s="72" t="s">
        <v>26</v>
      </c>
      <c r="BB4" s="99">
        <v>89.668092548734407</v>
      </c>
      <c r="BC4" s="99">
        <v>100.87660411732621</v>
      </c>
      <c r="BD4" s="99">
        <f t="shared" si="8"/>
        <v>190.54469666606062</v>
      </c>
      <c r="BE4" s="99"/>
      <c r="BF4" s="100">
        <f t="shared" si="9"/>
        <v>1231.815421388239</v>
      </c>
      <c r="BG4" s="100">
        <f t="shared" si="10"/>
        <v>1.2318154213882391</v>
      </c>
      <c r="BH4" s="100">
        <f t="shared" si="11"/>
        <v>1228.4528679176615</v>
      </c>
      <c r="BI4" s="100">
        <f t="shared" ref="BI4" si="15">BH4/1000</f>
        <v>1.2284528679176614</v>
      </c>
      <c r="BK4" s="100">
        <f t="shared" si="12"/>
        <v>3.3625534705774953</v>
      </c>
      <c r="BL4" s="101" t="s">
        <v>242</v>
      </c>
    </row>
    <row r="5" spans="1:64" x14ac:dyDescent="0.3">
      <c r="A5" s="95">
        <v>4</v>
      </c>
      <c r="B5" s="95" t="s">
        <v>5</v>
      </c>
      <c r="C5" s="96">
        <v>6</v>
      </c>
      <c r="D5" s="97">
        <v>8</v>
      </c>
      <c r="E5" s="98" t="s">
        <v>5</v>
      </c>
      <c r="F5" s="98" t="s">
        <v>26</v>
      </c>
      <c r="G5" s="72">
        <v>0</v>
      </c>
      <c r="H5" s="99">
        <v>162.52341774458111</v>
      </c>
      <c r="I5" s="72" t="s">
        <v>28</v>
      </c>
      <c r="J5" s="72">
        <v>0</v>
      </c>
      <c r="K5" s="99">
        <v>89.668092548734407</v>
      </c>
      <c r="L5" s="99">
        <f t="shared" si="13"/>
        <v>89.668092548734407</v>
      </c>
      <c r="M5" s="72" t="s">
        <v>28</v>
      </c>
      <c r="N5" s="99">
        <v>0</v>
      </c>
      <c r="O5" s="99">
        <v>109.84341337219965</v>
      </c>
      <c r="P5" s="99">
        <v>109.84341337219965</v>
      </c>
      <c r="Q5" s="95" t="s">
        <v>26</v>
      </c>
      <c r="R5" s="99">
        <v>93.030646019311945</v>
      </c>
      <c r="S5" s="99">
        <v>123.29362725450981</v>
      </c>
      <c r="T5" s="99">
        <f t="shared" si="0"/>
        <v>216.32427327382175</v>
      </c>
      <c r="U5" s="99">
        <v>212.96171980324422</v>
      </c>
      <c r="V5" s="99">
        <v>212.96171980324422</v>
      </c>
      <c r="W5" s="95" t="s">
        <v>35</v>
      </c>
      <c r="X5" s="99">
        <v>156.91916196028521</v>
      </c>
      <c r="Y5" s="99">
        <v>44.834046274367203</v>
      </c>
      <c r="Z5" s="99">
        <f t="shared" si="1"/>
        <v>201.75320823465242</v>
      </c>
      <c r="AA5" s="72" t="s">
        <v>47</v>
      </c>
      <c r="AB5" s="99">
        <f t="shared" si="2"/>
        <v>201.75320823465242</v>
      </c>
      <c r="AC5" s="95" t="s">
        <v>28</v>
      </c>
      <c r="AD5" s="99">
        <v>0</v>
      </c>
      <c r="AE5" s="99">
        <v>123.29362725450981</v>
      </c>
      <c r="AF5" s="99">
        <f t="shared" si="3"/>
        <v>123.29362725450981</v>
      </c>
      <c r="AG5" s="72" t="s">
        <v>47</v>
      </c>
      <c r="AH5" s="99">
        <f>AD5+AE5</f>
        <v>123.29362725450981</v>
      </c>
      <c r="AI5" s="95" t="s">
        <v>26</v>
      </c>
      <c r="AJ5" s="99">
        <v>89.668092548734407</v>
      </c>
      <c r="AK5" s="99">
        <v>62.767664784114089</v>
      </c>
      <c r="AL5" s="99">
        <f t="shared" si="4"/>
        <v>152.43575733284848</v>
      </c>
      <c r="AM5" s="99">
        <v>152.43575733284851</v>
      </c>
      <c r="AN5" s="99">
        <v>152.43575733284851</v>
      </c>
      <c r="AO5" s="95" t="s">
        <v>35</v>
      </c>
      <c r="AP5" s="99">
        <v>173.73192931317291</v>
      </c>
      <c r="AQ5" s="99">
        <v>44.834046274367203</v>
      </c>
      <c r="AR5" s="99">
        <f t="shared" si="5"/>
        <v>218.56597558754012</v>
      </c>
      <c r="AS5" s="72" t="s">
        <v>47</v>
      </c>
      <c r="AT5" s="99">
        <f t="shared" si="6"/>
        <v>218.56597558754012</v>
      </c>
      <c r="AU5" s="30" t="s">
        <v>28</v>
      </c>
      <c r="AV5" s="99">
        <v>0</v>
      </c>
      <c r="AW5" s="99">
        <v>123.29362725450981</v>
      </c>
      <c r="AX5" s="99">
        <f t="shared" si="7"/>
        <v>123.29362725450981</v>
      </c>
      <c r="AY5" s="72" t="s">
        <v>47</v>
      </c>
      <c r="AZ5" s="99">
        <f>AV5+AW5</f>
        <v>123.29362725450981</v>
      </c>
      <c r="BA5" s="72" t="s">
        <v>26</v>
      </c>
      <c r="BB5" s="99">
        <v>89.668092548734407</v>
      </c>
      <c r="BC5" s="99">
        <v>100.87660411732621</v>
      </c>
      <c r="BD5" s="99">
        <f t="shared" si="8"/>
        <v>190.54469666606062</v>
      </c>
      <c r="BE5" s="99"/>
      <c r="BF5" s="100">
        <f t="shared" si="9"/>
        <v>1588.2460892694583</v>
      </c>
      <c r="BG5" s="100">
        <f t="shared" si="10"/>
        <v>1.5882460892694583</v>
      </c>
      <c r="BH5" s="100">
        <f t="shared" si="11"/>
        <v>1584.8835357988808</v>
      </c>
      <c r="BI5" s="100">
        <f t="shared" ref="BI5" si="16">BH5/1000</f>
        <v>1.5848835357988809</v>
      </c>
      <c r="BK5" s="100">
        <f t="shared" si="12"/>
        <v>3.3625534705774953</v>
      </c>
      <c r="BL5" s="101" t="s">
        <v>242</v>
      </c>
    </row>
    <row r="6" spans="1:64" x14ac:dyDescent="0.3">
      <c r="A6" s="95">
        <v>5</v>
      </c>
      <c r="B6" s="95" t="s">
        <v>6</v>
      </c>
      <c r="C6" s="96">
        <v>1</v>
      </c>
      <c r="D6" s="97">
        <v>9</v>
      </c>
      <c r="E6" s="98" t="s">
        <v>5</v>
      </c>
      <c r="F6" s="98" t="s">
        <v>26</v>
      </c>
      <c r="G6" s="72">
        <v>0</v>
      </c>
      <c r="H6" s="99">
        <v>162.52341774458111</v>
      </c>
      <c r="I6" s="72" t="s">
        <v>28</v>
      </c>
      <c r="J6" s="72">
        <v>0</v>
      </c>
      <c r="K6" s="99">
        <v>89.668092548734407</v>
      </c>
      <c r="L6" s="99">
        <f t="shared" si="13"/>
        <v>89.668092548734407</v>
      </c>
      <c r="M6" s="72" t="s">
        <v>26</v>
      </c>
      <c r="N6" s="99">
        <v>0</v>
      </c>
      <c r="O6" s="99">
        <v>156.91916196028521</v>
      </c>
      <c r="P6" s="99">
        <v>156.91916196028521</v>
      </c>
      <c r="Q6" s="95" t="s">
        <v>35</v>
      </c>
      <c r="R6" s="99">
        <v>179.33618509746881</v>
      </c>
      <c r="S6" s="99">
        <v>44.834046274367203</v>
      </c>
      <c r="T6" s="99">
        <f t="shared" si="0"/>
        <v>224.17023137183602</v>
      </c>
      <c r="U6" s="72" t="s">
        <v>47</v>
      </c>
      <c r="V6" s="99">
        <f t="shared" ref="V6:V18" si="17">R6+S6</f>
        <v>224.17023137183602</v>
      </c>
      <c r="W6" s="95" t="s">
        <v>33</v>
      </c>
      <c r="X6" s="99">
        <v>0</v>
      </c>
      <c r="Y6" s="99">
        <v>145.71065039169341</v>
      </c>
      <c r="Z6" s="99">
        <f t="shared" si="1"/>
        <v>145.71065039169341</v>
      </c>
      <c r="AA6" s="72" t="s">
        <v>47</v>
      </c>
      <c r="AB6" s="99">
        <f t="shared" si="2"/>
        <v>145.71065039169341</v>
      </c>
      <c r="AC6" s="95" t="s">
        <v>26</v>
      </c>
      <c r="AD6" s="99">
        <v>89.668092548734407</v>
      </c>
      <c r="AE6" s="99">
        <v>123.29362725450981</v>
      </c>
      <c r="AF6" s="99">
        <f t="shared" si="3"/>
        <v>212.96171980324422</v>
      </c>
      <c r="AG6" s="99">
        <v>212.96171980324422</v>
      </c>
      <c r="AH6" s="99">
        <v>212.96171980324422</v>
      </c>
      <c r="AI6" s="95" t="s">
        <v>35</v>
      </c>
      <c r="AJ6" s="99">
        <v>156.91916196028521</v>
      </c>
      <c r="AK6" s="99">
        <v>0</v>
      </c>
      <c r="AL6" s="99">
        <f t="shared" si="4"/>
        <v>156.91916196028521</v>
      </c>
      <c r="AM6" s="99" t="s">
        <v>47</v>
      </c>
      <c r="AN6" s="99">
        <f t="shared" ref="AN6:AN18" si="18">AJ6+AK6</f>
        <v>156.91916196028521</v>
      </c>
      <c r="AO6" s="95" t="s">
        <v>33</v>
      </c>
      <c r="AP6" s="99">
        <v>0</v>
      </c>
      <c r="AQ6" s="99">
        <v>123.29362725450981</v>
      </c>
      <c r="AR6" s="99">
        <f t="shared" si="5"/>
        <v>123.29362725450981</v>
      </c>
      <c r="AS6" s="72" t="s">
        <v>47</v>
      </c>
      <c r="AT6" s="99">
        <f t="shared" si="6"/>
        <v>123.29362725450981</v>
      </c>
      <c r="AU6" s="30" t="s">
        <v>26</v>
      </c>
      <c r="AV6" s="99">
        <v>90.788943705593596</v>
      </c>
      <c r="AW6" s="99">
        <v>119.93107378393228</v>
      </c>
      <c r="AX6" s="99">
        <f t="shared" si="7"/>
        <v>210.72001748952587</v>
      </c>
      <c r="AY6" s="99">
        <v>210.72001748952587</v>
      </c>
      <c r="AZ6" s="99">
        <v>210.72001748952587</v>
      </c>
      <c r="BA6" s="72" t="s">
        <v>35</v>
      </c>
      <c r="BB6" s="99">
        <v>156.91916196028521</v>
      </c>
      <c r="BC6" s="99">
        <v>33.625534705775401</v>
      </c>
      <c r="BD6" s="99">
        <f t="shared" si="8"/>
        <v>190.54469666606062</v>
      </c>
      <c r="BE6" s="99"/>
      <c r="BF6" s="100">
        <f t="shared" si="9"/>
        <v>1673.4307771907559</v>
      </c>
      <c r="BG6" s="100">
        <f t="shared" si="10"/>
        <v>1.6734307771907559</v>
      </c>
      <c r="BH6" s="100">
        <f t="shared" si="11"/>
        <v>1673.4307771907559</v>
      </c>
      <c r="BI6" s="100">
        <f t="shared" ref="BI6" si="19">BH6/1000</f>
        <v>1.6734307771907559</v>
      </c>
      <c r="BK6" s="100">
        <f t="shared" si="12"/>
        <v>0</v>
      </c>
    </row>
    <row r="7" spans="1:64" x14ac:dyDescent="0.3">
      <c r="A7" s="95">
        <v>6</v>
      </c>
      <c r="B7" s="95" t="s">
        <v>6</v>
      </c>
      <c r="C7" s="96">
        <v>2</v>
      </c>
      <c r="D7" s="97">
        <v>10</v>
      </c>
      <c r="E7" s="98" t="s">
        <v>5</v>
      </c>
      <c r="F7" s="98" t="s">
        <v>26</v>
      </c>
      <c r="G7" s="72">
        <v>0</v>
      </c>
      <c r="H7" s="99">
        <v>162.52341774458111</v>
      </c>
      <c r="I7" s="72" t="s">
        <v>28</v>
      </c>
      <c r="J7" s="72">
        <v>0</v>
      </c>
      <c r="K7" s="99">
        <v>89.668092548734407</v>
      </c>
      <c r="L7" s="99">
        <f t="shared" si="13"/>
        <v>89.668092548734407</v>
      </c>
      <c r="M7" s="72" t="s">
        <v>26</v>
      </c>
      <c r="N7" s="99">
        <v>0</v>
      </c>
      <c r="O7" s="99">
        <v>156.91916196028521</v>
      </c>
      <c r="P7" s="99">
        <v>156.91916196028521</v>
      </c>
      <c r="Q7" s="95" t="s">
        <v>35</v>
      </c>
      <c r="R7" s="99">
        <v>179.33618509746881</v>
      </c>
      <c r="S7" s="99">
        <v>44.834046274367203</v>
      </c>
      <c r="T7" s="99">
        <f t="shared" si="0"/>
        <v>224.17023137183602</v>
      </c>
      <c r="U7" s="72" t="s">
        <v>47</v>
      </c>
      <c r="V7" s="99">
        <f t="shared" si="17"/>
        <v>224.17023137183602</v>
      </c>
      <c r="W7" s="95" t="s">
        <v>37</v>
      </c>
      <c r="X7" s="99">
        <v>0</v>
      </c>
      <c r="Y7" s="99">
        <v>0</v>
      </c>
      <c r="Z7" s="99">
        <f t="shared" si="1"/>
        <v>0</v>
      </c>
      <c r="AA7" s="72" t="s">
        <v>47</v>
      </c>
      <c r="AB7" s="99">
        <f t="shared" si="2"/>
        <v>0</v>
      </c>
      <c r="AC7" s="95" t="s">
        <v>26</v>
      </c>
      <c r="AD7" s="99">
        <v>89.668092548734407</v>
      </c>
      <c r="AE7" s="99">
        <v>123.29362725450981</v>
      </c>
      <c r="AF7" s="99">
        <f t="shared" si="3"/>
        <v>212.96171980324422</v>
      </c>
      <c r="AG7" s="99">
        <v>212.96171980324422</v>
      </c>
      <c r="AH7" s="99">
        <v>212.96171980324422</v>
      </c>
      <c r="AI7" s="95" t="s">
        <v>35</v>
      </c>
      <c r="AJ7" s="99">
        <v>156.91916196028521</v>
      </c>
      <c r="AK7" s="99">
        <v>0</v>
      </c>
      <c r="AL7" s="99">
        <f t="shared" si="4"/>
        <v>156.91916196028521</v>
      </c>
      <c r="AM7" s="99" t="s">
        <v>47</v>
      </c>
      <c r="AN7" s="99">
        <f t="shared" si="18"/>
        <v>156.91916196028521</v>
      </c>
      <c r="AO7" s="95" t="s">
        <v>37</v>
      </c>
      <c r="AP7" s="99">
        <v>19.614895245035651</v>
      </c>
      <c r="AQ7" s="99">
        <v>0</v>
      </c>
      <c r="AR7" s="99">
        <f t="shared" si="5"/>
        <v>19.614895245035651</v>
      </c>
      <c r="AS7" s="72" t="s">
        <v>47</v>
      </c>
      <c r="AT7" s="99">
        <f t="shared" si="6"/>
        <v>19.614895245035651</v>
      </c>
      <c r="AU7" s="30" t="s">
        <v>26</v>
      </c>
      <c r="AV7" s="99">
        <v>90.788943705593596</v>
      </c>
      <c r="AW7" s="99">
        <v>119.93107378393228</v>
      </c>
      <c r="AX7" s="99">
        <f t="shared" si="7"/>
        <v>210.72001748952587</v>
      </c>
      <c r="AY7" s="99">
        <v>210.72001748952587</v>
      </c>
      <c r="AZ7" s="99">
        <v>210.72001748952587</v>
      </c>
      <c r="BA7" s="72" t="s">
        <v>35</v>
      </c>
      <c r="BB7" s="99">
        <v>156.91916196028521</v>
      </c>
      <c r="BC7" s="99">
        <v>33.625534705775401</v>
      </c>
      <c r="BD7" s="99">
        <f t="shared" si="8"/>
        <v>190.54469666606062</v>
      </c>
      <c r="BE7" s="99"/>
      <c r="BF7" s="100">
        <f t="shared" si="9"/>
        <v>1424.0413947895884</v>
      </c>
      <c r="BG7" s="100">
        <f t="shared" si="10"/>
        <v>1.4240413947895885</v>
      </c>
      <c r="BH7" s="100">
        <f t="shared" si="11"/>
        <v>1424.0413947895884</v>
      </c>
      <c r="BI7" s="100">
        <f t="shared" ref="BI7" si="20">BH7/1000</f>
        <v>1.4240413947895885</v>
      </c>
      <c r="BK7" s="100">
        <f t="shared" si="12"/>
        <v>0</v>
      </c>
    </row>
    <row r="8" spans="1:64" x14ac:dyDescent="0.3">
      <c r="A8" s="95">
        <v>7</v>
      </c>
      <c r="B8" s="95" t="s">
        <v>6</v>
      </c>
      <c r="C8" s="96">
        <v>3</v>
      </c>
      <c r="D8" s="97">
        <v>11</v>
      </c>
      <c r="E8" s="98" t="s">
        <v>5</v>
      </c>
      <c r="F8" s="98" t="s">
        <v>26</v>
      </c>
      <c r="G8" s="72">
        <v>0</v>
      </c>
      <c r="H8" s="99">
        <v>162.52341774458111</v>
      </c>
      <c r="I8" s="72" t="s">
        <v>28</v>
      </c>
      <c r="J8" s="72">
        <v>0</v>
      </c>
      <c r="K8" s="99">
        <v>89.668092548734407</v>
      </c>
      <c r="L8" s="99">
        <f t="shared" si="13"/>
        <v>89.668092548734407</v>
      </c>
      <c r="M8" s="72" t="s">
        <v>26</v>
      </c>
      <c r="N8" s="99">
        <v>0</v>
      </c>
      <c r="O8" s="99">
        <v>156.91916196028521</v>
      </c>
      <c r="P8" s="99">
        <v>156.91916196028521</v>
      </c>
      <c r="Q8" s="95" t="s">
        <v>35</v>
      </c>
      <c r="R8" s="99">
        <v>179.33618509746881</v>
      </c>
      <c r="S8" s="99">
        <v>44.834046274367203</v>
      </c>
      <c r="T8" s="99">
        <f t="shared" si="0"/>
        <v>224.17023137183602</v>
      </c>
      <c r="U8" s="72" t="s">
        <v>47</v>
      </c>
      <c r="V8" s="99">
        <f t="shared" si="17"/>
        <v>224.17023137183602</v>
      </c>
      <c r="W8" s="95" t="s">
        <v>38</v>
      </c>
      <c r="X8" s="99">
        <v>16.8127673528877</v>
      </c>
      <c r="Y8" s="99">
        <v>0</v>
      </c>
      <c r="Z8" s="99">
        <f t="shared" si="1"/>
        <v>16.8127673528877</v>
      </c>
      <c r="AA8" s="72" t="s">
        <v>47</v>
      </c>
      <c r="AB8" s="99">
        <f t="shared" si="2"/>
        <v>16.8127673528877</v>
      </c>
      <c r="AC8" s="95" t="s">
        <v>26</v>
      </c>
      <c r="AD8" s="99">
        <v>89.668092548734407</v>
      </c>
      <c r="AE8" s="99">
        <v>123.29362725450981</v>
      </c>
      <c r="AF8" s="99">
        <f t="shared" si="3"/>
        <v>212.96171980324422</v>
      </c>
      <c r="AG8" s="99">
        <v>212.96171980324422</v>
      </c>
      <c r="AH8" s="99">
        <v>212.96171980324422</v>
      </c>
      <c r="AI8" s="95" t="s">
        <v>35</v>
      </c>
      <c r="AJ8" s="99">
        <v>156.91916196028521</v>
      </c>
      <c r="AK8" s="99">
        <v>0</v>
      </c>
      <c r="AL8" s="99">
        <f t="shared" si="4"/>
        <v>156.91916196028521</v>
      </c>
      <c r="AM8" s="99" t="s">
        <v>47</v>
      </c>
      <c r="AN8" s="99">
        <f t="shared" si="18"/>
        <v>156.91916196028521</v>
      </c>
      <c r="AO8" s="95" t="s">
        <v>59</v>
      </c>
      <c r="AP8" s="99">
        <v>19.614895245035651</v>
      </c>
      <c r="AQ8" s="99">
        <v>0</v>
      </c>
      <c r="AR8" s="99">
        <f t="shared" si="5"/>
        <v>19.614895245035651</v>
      </c>
      <c r="AS8" s="72" t="s">
        <v>47</v>
      </c>
      <c r="AT8" s="99">
        <f t="shared" si="6"/>
        <v>19.614895245035651</v>
      </c>
      <c r="AU8" s="30" t="s">
        <v>26</v>
      </c>
      <c r="AV8" s="99">
        <v>90.788943705593596</v>
      </c>
      <c r="AW8" s="99">
        <v>119.93107378393228</v>
      </c>
      <c r="AX8" s="99">
        <f t="shared" si="7"/>
        <v>210.72001748952587</v>
      </c>
      <c r="AY8" s="99">
        <v>210.72001748952587</v>
      </c>
      <c r="AZ8" s="99">
        <v>210.72001748952587</v>
      </c>
      <c r="BA8" s="72" t="s">
        <v>35</v>
      </c>
      <c r="BB8" s="99">
        <v>156.91916196028521</v>
      </c>
      <c r="BC8" s="99">
        <v>33.625534705775401</v>
      </c>
      <c r="BD8" s="99">
        <f t="shared" si="8"/>
        <v>190.54469666606062</v>
      </c>
      <c r="BE8" s="99"/>
      <c r="BF8" s="100">
        <f t="shared" si="9"/>
        <v>1440.8541621424761</v>
      </c>
      <c r="BG8" s="100">
        <f t="shared" si="10"/>
        <v>1.440854162142476</v>
      </c>
      <c r="BH8" s="100">
        <f t="shared" si="11"/>
        <v>1440.8541621424761</v>
      </c>
      <c r="BI8" s="100">
        <f t="shared" ref="BI8" si="21">BH8/1000</f>
        <v>1.440854162142476</v>
      </c>
      <c r="BK8" s="100">
        <f t="shared" si="12"/>
        <v>0</v>
      </c>
    </row>
    <row r="9" spans="1:64" x14ac:dyDescent="0.3">
      <c r="A9" s="95">
        <v>8</v>
      </c>
      <c r="B9" s="95" t="s">
        <v>6</v>
      </c>
      <c r="C9" s="96">
        <v>3</v>
      </c>
      <c r="D9" s="97">
        <v>12</v>
      </c>
      <c r="E9" s="98" t="s">
        <v>5</v>
      </c>
      <c r="F9" s="98" t="s">
        <v>26</v>
      </c>
      <c r="G9" s="72">
        <v>0</v>
      </c>
      <c r="H9" s="99">
        <v>162.52341774458111</v>
      </c>
      <c r="I9" s="72" t="s">
        <v>28</v>
      </c>
      <c r="J9" s="72">
        <v>0</v>
      </c>
      <c r="K9" s="99">
        <v>89.668092548734407</v>
      </c>
      <c r="L9" s="99">
        <f t="shared" si="13"/>
        <v>89.668092548734407</v>
      </c>
      <c r="M9" s="72" t="s">
        <v>26</v>
      </c>
      <c r="N9" s="99">
        <v>0</v>
      </c>
      <c r="O9" s="99">
        <v>156.91916196028521</v>
      </c>
      <c r="P9" s="99">
        <v>156.91916196028521</v>
      </c>
      <c r="Q9" s="95" t="s">
        <v>35</v>
      </c>
      <c r="R9" s="99">
        <v>179.33618509746881</v>
      </c>
      <c r="S9" s="99">
        <v>44.834046274367203</v>
      </c>
      <c r="T9" s="99">
        <f t="shared" si="0"/>
        <v>224.17023137183602</v>
      </c>
      <c r="U9" s="72" t="s">
        <v>47</v>
      </c>
      <c r="V9" s="99">
        <f t="shared" si="17"/>
        <v>224.17023137183602</v>
      </c>
      <c r="W9" s="95" t="s">
        <v>38</v>
      </c>
      <c r="X9" s="99">
        <v>16.8127673528877</v>
      </c>
      <c r="Y9" s="99">
        <v>125.53532956822818</v>
      </c>
      <c r="Z9" s="99">
        <f t="shared" si="1"/>
        <v>142.34809692111588</v>
      </c>
      <c r="AA9" s="72" t="s">
        <v>47</v>
      </c>
      <c r="AB9" s="99">
        <f t="shared" si="2"/>
        <v>142.34809692111588</v>
      </c>
      <c r="AC9" s="95" t="s">
        <v>26</v>
      </c>
      <c r="AD9" s="99">
        <v>89.668092548734407</v>
      </c>
      <c r="AE9" s="99">
        <v>123.29362725450981</v>
      </c>
      <c r="AF9" s="99">
        <f t="shared" si="3"/>
        <v>212.96171980324422</v>
      </c>
      <c r="AG9" s="99">
        <v>212.96171980324422</v>
      </c>
      <c r="AH9" s="99">
        <v>212.96171980324422</v>
      </c>
      <c r="AI9" s="95" t="s">
        <v>35</v>
      </c>
      <c r="AJ9" s="99">
        <v>156.91916196028521</v>
      </c>
      <c r="AK9" s="99">
        <v>0</v>
      </c>
      <c r="AL9" s="99">
        <f t="shared" si="4"/>
        <v>156.91916196028521</v>
      </c>
      <c r="AM9" s="99" t="s">
        <v>47</v>
      </c>
      <c r="AN9" s="99">
        <f t="shared" si="18"/>
        <v>156.91916196028521</v>
      </c>
      <c r="AO9" s="95" t="s">
        <v>59</v>
      </c>
      <c r="AP9" s="99">
        <v>19.614895245035651</v>
      </c>
      <c r="AQ9" s="99">
        <v>0</v>
      </c>
      <c r="AR9" s="99">
        <f t="shared" si="5"/>
        <v>19.614895245035651</v>
      </c>
      <c r="AS9" s="72" t="s">
        <v>47</v>
      </c>
      <c r="AT9" s="99">
        <f t="shared" si="6"/>
        <v>19.614895245035651</v>
      </c>
      <c r="AU9" s="30" t="s">
        <v>26</v>
      </c>
      <c r="AV9" s="99">
        <v>90.788943705593596</v>
      </c>
      <c r="AW9" s="99">
        <v>119.93107378393228</v>
      </c>
      <c r="AX9" s="99">
        <f t="shared" si="7"/>
        <v>210.72001748952587</v>
      </c>
      <c r="AY9" s="99">
        <v>210.72001748952587</v>
      </c>
      <c r="AZ9" s="99">
        <v>210.72001748952587</v>
      </c>
      <c r="BA9" s="72" t="s">
        <v>35</v>
      </c>
      <c r="BB9" s="99">
        <v>156.91916196028521</v>
      </c>
      <c r="BC9" s="99">
        <v>33.625534705775401</v>
      </c>
      <c r="BD9" s="99">
        <f t="shared" si="8"/>
        <v>190.54469666606062</v>
      </c>
      <c r="BE9" s="99"/>
      <c r="BF9" s="100">
        <f t="shared" si="9"/>
        <v>1566.3894917107041</v>
      </c>
      <c r="BG9" s="100">
        <f t="shared" si="10"/>
        <v>1.5663894917107042</v>
      </c>
      <c r="BH9" s="100">
        <f t="shared" si="11"/>
        <v>1566.3894917107041</v>
      </c>
      <c r="BI9" s="100">
        <f t="shared" ref="BI9" si="22">BH9/1000</f>
        <v>1.5663894917107042</v>
      </c>
      <c r="BK9" s="100">
        <f t="shared" si="12"/>
        <v>0</v>
      </c>
    </row>
    <row r="10" spans="1:64" x14ac:dyDescent="0.3">
      <c r="A10" s="95">
        <v>9</v>
      </c>
      <c r="B10" s="95" t="s">
        <v>6</v>
      </c>
      <c r="C10" s="96">
        <v>4</v>
      </c>
      <c r="D10" s="97">
        <v>13</v>
      </c>
      <c r="E10" s="98" t="s">
        <v>5</v>
      </c>
      <c r="F10" s="98" t="s">
        <v>26</v>
      </c>
      <c r="G10" s="72">
        <v>0</v>
      </c>
      <c r="H10" s="99">
        <v>162.52341774458111</v>
      </c>
      <c r="I10" s="72" t="s">
        <v>28</v>
      </c>
      <c r="J10" s="72">
        <v>0</v>
      </c>
      <c r="K10" s="99">
        <v>89.668092548734407</v>
      </c>
      <c r="L10" s="99">
        <f t="shared" si="13"/>
        <v>89.668092548734407</v>
      </c>
      <c r="M10" s="72" t="s">
        <v>26</v>
      </c>
      <c r="N10" s="99">
        <v>0</v>
      </c>
      <c r="O10" s="99">
        <v>156.91916196028521</v>
      </c>
      <c r="P10" s="99">
        <v>156.91916196028521</v>
      </c>
      <c r="Q10" s="95" t="s">
        <v>35</v>
      </c>
      <c r="R10" s="99">
        <v>179.33618509746881</v>
      </c>
      <c r="S10" s="99">
        <v>44.834046274367203</v>
      </c>
      <c r="T10" s="99">
        <f t="shared" si="0"/>
        <v>224.17023137183602</v>
      </c>
      <c r="U10" s="72" t="s">
        <v>47</v>
      </c>
      <c r="V10" s="99">
        <f t="shared" si="17"/>
        <v>224.17023137183602</v>
      </c>
      <c r="W10" s="95" t="s">
        <v>36</v>
      </c>
      <c r="X10" s="99">
        <v>123.29362725450981</v>
      </c>
      <c r="Y10" s="99">
        <v>0</v>
      </c>
      <c r="Z10" s="99">
        <f t="shared" si="1"/>
        <v>123.29362725450981</v>
      </c>
      <c r="AA10" s="72" t="s">
        <v>47</v>
      </c>
      <c r="AB10" s="99">
        <f t="shared" si="2"/>
        <v>123.29362725450981</v>
      </c>
      <c r="AC10" s="95" t="s">
        <v>26</v>
      </c>
      <c r="AD10" s="99">
        <v>89.668092548734407</v>
      </c>
      <c r="AE10" s="99">
        <v>123.29362725450981</v>
      </c>
      <c r="AF10" s="99">
        <f t="shared" si="3"/>
        <v>212.96171980324422</v>
      </c>
      <c r="AG10" s="99">
        <v>212.96171980324422</v>
      </c>
      <c r="AH10" s="99">
        <v>212.96171980324422</v>
      </c>
      <c r="AI10" s="95" t="s">
        <v>35</v>
      </c>
      <c r="AJ10" s="99">
        <v>156.91916196028521</v>
      </c>
      <c r="AK10" s="99">
        <v>0</v>
      </c>
      <c r="AL10" s="99">
        <f t="shared" si="4"/>
        <v>156.91916196028521</v>
      </c>
      <c r="AM10" s="99" t="s">
        <v>47</v>
      </c>
      <c r="AN10" s="99">
        <f t="shared" si="18"/>
        <v>156.91916196028521</v>
      </c>
      <c r="AO10" s="95" t="s">
        <v>36</v>
      </c>
      <c r="AP10" s="99">
        <v>112.08511568591801</v>
      </c>
      <c r="AQ10" s="99">
        <v>44.834046274367203</v>
      </c>
      <c r="AR10" s="99">
        <f t="shared" si="5"/>
        <v>156.91916196028521</v>
      </c>
      <c r="AS10" s="72" t="s">
        <v>47</v>
      </c>
      <c r="AT10" s="99">
        <f t="shared" si="6"/>
        <v>156.91916196028521</v>
      </c>
      <c r="AU10" s="30" t="s">
        <v>26</v>
      </c>
      <c r="AV10" s="99">
        <v>90.788943705593596</v>
      </c>
      <c r="AW10" s="99">
        <v>119.93107378393228</v>
      </c>
      <c r="AX10" s="99">
        <f t="shared" si="7"/>
        <v>210.72001748952587</v>
      </c>
      <c r="AY10" s="99">
        <v>210.72001748952587</v>
      </c>
      <c r="AZ10" s="99">
        <v>210.72001748952587</v>
      </c>
      <c r="BA10" s="72" t="s">
        <v>35</v>
      </c>
      <c r="BB10" s="99">
        <v>156.91916196028521</v>
      </c>
      <c r="BC10" s="99">
        <v>33.625534705775401</v>
      </c>
      <c r="BD10" s="99">
        <f t="shared" si="8"/>
        <v>190.54469666606062</v>
      </c>
      <c r="BE10" s="99"/>
      <c r="BF10" s="100">
        <f t="shared" si="9"/>
        <v>1684.6392887593477</v>
      </c>
      <c r="BG10" s="100">
        <f t="shared" si="10"/>
        <v>1.6846392887593478</v>
      </c>
      <c r="BH10" s="100">
        <f t="shared" si="11"/>
        <v>1684.6392887593477</v>
      </c>
      <c r="BI10" s="100">
        <f t="shared" ref="BI10" si="23">BH10/1000</f>
        <v>1.6846392887593478</v>
      </c>
      <c r="BK10" s="100">
        <f t="shared" si="12"/>
        <v>0</v>
      </c>
    </row>
    <row r="11" spans="1:64" x14ac:dyDescent="0.3">
      <c r="A11" s="95">
        <v>10</v>
      </c>
      <c r="B11" s="95" t="s">
        <v>6</v>
      </c>
      <c r="C11" s="96">
        <v>5</v>
      </c>
      <c r="D11" s="97">
        <v>14</v>
      </c>
      <c r="E11" s="98" t="s">
        <v>5</v>
      </c>
      <c r="F11" s="98" t="s">
        <v>26</v>
      </c>
      <c r="G11" s="72">
        <v>0</v>
      </c>
      <c r="H11" s="99">
        <v>162.52341774458111</v>
      </c>
      <c r="I11" s="72" t="s">
        <v>28</v>
      </c>
      <c r="J11" s="72">
        <v>0</v>
      </c>
      <c r="K11" s="99">
        <v>89.668092548734407</v>
      </c>
      <c r="L11" s="99">
        <f t="shared" si="13"/>
        <v>89.668092548734407</v>
      </c>
      <c r="M11" s="72" t="s">
        <v>26</v>
      </c>
      <c r="N11" s="99">
        <v>0</v>
      </c>
      <c r="O11" s="99">
        <v>156.91916196028521</v>
      </c>
      <c r="P11" s="99">
        <v>156.91916196028521</v>
      </c>
      <c r="Q11" s="95" t="s">
        <v>35</v>
      </c>
      <c r="R11" s="99">
        <v>179.33618509746881</v>
      </c>
      <c r="S11" s="99">
        <v>44.834046274367203</v>
      </c>
      <c r="T11" s="99">
        <f t="shared" si="0"/>
        <v>224.17023137183602</v>
      </c>
      <c r="U11" s="72" t="s">
        <v>47</v>
      </c>
      <c r="V11" s="99">
        <f t="shared" si="17"/>
        <v>224.17023137183602</v>
      </c>
      <c r="W11" s="95" t="s">
        <v>28</v>
      </c>
      <c r="X11" s="99">
        <v>0</v>
      </c>
      <c r="Y11" s="99">
        <v>156.91916196028521</v>
      </c>
      <c r="Z11" s="99">
        <f t="shared" si="1"/>
        <v>156.91916196028521</v>
      </c>
      <c r="AA11" s="72" t="s">
        <v>47</v>
      </c>
      <c r="AB11" s="99">
        <f t="shared" si="2"/>
        <v>156.91916196028521</v>
      </c>
      <c r="AC11" s="95" t="s">
        <v>26</v>
      </c>
      <c r="AD11" s="99">
        <v>89.668092548734407</v>
      </c>
      <c r="AE11" s="99">
        <v>123.29362725450981</v>
      </c>
      <c r="AF11" s="99">
        <f t="shared" si="3"/>
        <v>212.96171980324422</v>
      </c>
      <c r="AG11" s="99">
        <v>212.96171980324422</v>
      </c>
      <c r="AH11" s="99">
        <v>212.96171980324422</v>
      </c>
      <c r="AI11" s="95" t="s">
        <v>35</v>
      </c>
      <c r="AJ11" s="99">
        <v>156.91916196028521</v>
      </c>
      <c r="AK11" s="99">
        <v>0</v>
      </c>
      <c r="AL11" s="99">
        <f t="shared" si="4"/>
        <v>156.91916196028521</v>
      </c>
      <c r="AM11" s="99" t="s">
        <v>47</v>
      </c>
      <c r="AN11" s="99">
        <f t="shared" si="18"/>
        <v>156.91916196028521</v>
      </c>
      <c r="AO11" s="95" t="s">
        <v>28</v>
      </c>
      <c r="AP11" s="99">
        <v>0</v>
      </c>
      <c r="AQ11" s="99">
        <v>123.29362725450981</v>
      </c>
      <c r="AR11" s="99">
        <f t="shared" si="5"/>
        <v>123.29362725450981</v>
      </c>
      <c r="AS11" s="72" t="s">
        <v>47</v>
      </c>
      <c r="AT11" s="99">
        <f t="shared" si="6"/>
        <v>123.29362725450981</v>
      </c>
      <c r="AU11" s="30" t="s">
        <v>26</v>
      </c>
      <c r="AV11" s="99">
        <v>90.788943705593596</v>
      </c>
      <c r="AW11" s="99">
        <v>119.93107378393228</v>
      </c>
      <c r="AX11" s="99">
        <f t="shared" si="7"/>
        <v>210.72001748952587</v>
      </c>
      <c r="AY11" s="99">
        <v>210.72001748952587</v>
      </c>
      <c r="AZ11" s="99">
        <v>210.72001748952587</v>
      </c>
      <c r="BA11" s="72" t="s">
        <v>35</v>
      </c>
      <c r="BB11" s="99">
        <v>156.91916196028521</v>
      </c>
      <c r="BC11" s="99">
        <v>33.625534705775401</v>
      </c>
      <c r="BD11" s="99">
        <f t="shared" si="8"/>
        <v>190.54469666606062</v>
      </c>
      <c r="BE11" s="99"/>
      <c r="BF11" s="100">
        <f t="shared" si="9"/>
        <v>1684.6392887593477</v>
      </c>
      <c r="BG11" s="100">
        <f t="shared" si="10"/>
        <v>1.6846392887593478</v>
      </c>
      <c r="BH11" s="100">
        <f t="shared" si="11"/>
        <v>1684.6392887593477</v>
      </c>
      <c r="BI11" s="100">
        <f t="shared" ref="BI11" si="24">BH11/1000</f>
        <v>1.6846392887593478</v>
      </c>
      <c r="BK11" s="100">
        <f t="shared" si="12"/>
        <v>0</v>
      </c>
    </row>
    <row r="12" spans="1:64" x14ac:dyDescent="0.3">
      <c r="A12" s="95">
        <v>11</v>
      </c>
      <c r="B12" s="95" t="s">
        <v>6</v>
      </c>
      <c r="C12" s="96">
        <v>6</v>
      </c>
      <c r="D12" s="97">
        <v>15</v>
      </c>
      <c r="E12" s="98" t="s">
        <v>5</v>
      </c>
      <c r="F12" s="98" t="s">
        <v>26</v>
      </c>
      <c r="G12" s="72">
        <v>0</v>
      </c>
      <c r="H12" s="99">
        <v>162.52341774458111</v>
      </c>
      <c r="I12" s="72" t="s">
        <v>28</v>
      </c>
      <c r="J12" s="72">
        <v>0</v>
      </c>
      <c r="K12" s="99">
        <v>89.668092548734407</v>
      </c>
      <c r="L12" s="99">
        <f t="shared" si="13"/>
        <v>89.668092548734407</v>
      </c>
      <c r="M12" s="72" t="s">
        <v>26</v>
      </c>
      <c r="N12" s="99">
        <v>0</v>
      </c>
      <c r="O12" s="99">
        <v>156.91916196028521</v>
      </c>
      <c r="P12" s="99">
        <v>156.91916196028521</v>
      </c>
      <c r="Q12" s="95" t="s">
        <v>35</v>
      </c>
      <c r="R12" s="99">
        <v>179.33618509746881</v>
      </c>
      <c r="S12" s="99">
        <v>44.834046274367203</v>
      </c>
      <c r="T12" s="99">
        <f t="shared" si="0"/>
        <v>224.17023137183602</v>
      </c>
      <c r="U12" s="72" t="s">
        <v>47</v>
      </c>
      <c r="V12" s="99">
        <f t="shared" si="17"/>
        <v>224.17023137183602</v>
      </c>
      <c r="W12" s="95" t="s">
        <v>34</v>
      </c>
      <c r="X12" s="99">
        <v>0</v>
      </c>
      <c r="Y12" s="99">
        <v>0</v>
      </c>
      <c r="Z12" s="99">
        <f t="shared" si="1"/>
        <v>0</v>
      </c>
      <c r="AA12" s="72" t="s">
        <v>47</v>
      </c>
      <c r="AB12" s="99">
        <f t="shared" si="2"/>
        <v>0</v>
      </c>
      <c r="AC12" s="95" t="s">
        <v>26</v>
      </c>
      <c r="AD12" s="99">
        <v>89.668092548734407</v>
      </c>
      <c r="AE12" s="99">
        <v>123.29362725450981</v>
      </c>
      <c r="AF12" s="99">
        <f t="shared" si="3"/>
        <v>212.96171980324422</v>
      </c>
      <c r="AG12" s="99">
        <v>212.96171980324422</v>
      </c>
      <c r="AH12" s="99">
        <v>212.96171980324422</v>
      </c>
      <c r="AI12" s="95" t="s">
        <v>35</v>
      </c>
      <c r="AJ12" s="99">
        <v>156.91916196028521</v>
      </c>
      <c r="AK12" s="99">
        <v>0</v>
      </c>
      <c r="AL12" s="99">
        <f t="shared" si="4"/>
        <v>156.91916196028521</v>
      </c>
      <c r="AM12" s="99" t="s">
        <v>47</v>
      </c>
      <c r="AN12" s="99">
        <f t="shared" si="18"/>
        <v>156.91916196028521</v>
      </c>
      <c r="AO12" s="95" t="s">
        <v>34</v>
      </c>
      <c r="AP12" s="99">
        <v>0</v>
      </c>
      <c r="AQ12" s="99">
        <v>0</v>
      </c>
      <c r="AR12" s="99">
        <f t="shared" si="5"/>
        <v>0</v>
      </c>
      <c r="AS12" s="72" t="s">
        <v>47</v>
      </c>
      <c r="AT12" s="99">
        <f t="shared" si="6"/>
        <v>0</v>
      </c>
      <c r="AU12" s="30" t="s">
        <v>26</v>
      </c>
      <c r="AV12" s="99">
        <v>90.788943705593596</v>
      </c>
      <c r="AW12" s="99">
        <v>119.93107378393228</v>
      </c>
      <c r="AX12" s="99">
        <f t="shared" si="7"/>
        <v>210.72001748952587</v>
      </c>
      <c r="AY12" s="99">
        <v>210.72001748952587</v>
      </c>
      <c r="AZ12" s="99">
        <v>210.72001748952587</v>
      </c>
      <c r="BA12" s="72" t="s">
        <v>35</v>
      </c>
      <c r="BB12" s="99">
        <v>156.91916196028521</v>
      </c>
      <c r="BC12" s="99">
        <v>33.625534705775401</v>
      </c>
      <c r="BD12" s="99">
        <f t="shared" si="8"/>
        <v>190.54469666606062</v>
      </c>
      <c r="BE12" s="99"/>
      <c r="BF12" s="100">
        <f t="shared" si="9"/>
        <v>1404.4264995445528</v>
      </c>
      <c r="BG12" s="100">
        <f t="shared" si="10"/>
        <v>1.4044264995445528</v>
      </c>
      <c r="BH12" s="100">
        <f t="shared" si="11"/>
        <v>1404.4264995445528</v>
      </c>
      <c r="BI12" s="100">
        <f t="shared" ref="BI12" si="25">BH12/1000</f>
        <v>1.4044264995445528</v>
      </c>
      <c r="BK12" s="100">
        <f t="shared" si="12"/>
        <v>0</v>
      </c>
    </row>
    <row r="13" spans="1:64" x14ac:dyDescent="0.3">
      <c r="A13" s="95">
        <v>12</v>
      </c>
      <c r="B13" s="95" t="s">
        <v>6</v>
      </c>
      <c r="C13" s="96">
        <v>6</v>
      </c>
      <c r="D13" s="97">
        <v>16</v>
      </c>
      <c r="E13" s="98" t="s">
        <v>5</v>
      </c>
      <c r="F13" s="98" t="s">
        <v>26</v>
      </c>
      <c r="G13" s="72">
        <v>0</v>
      </c>
      <c r="H13" s="99">
        <v>162.52341774458111</v>
      </c>
      <c r="I13" s="72" t="s">
        <v>28</v>
      </c>
      <c r="J13" s="72">
        <v>0</v>
      </c>
      <c r="K13" s="99">
        <v>89.668092548734407</v>
      </c>
      <c r="L13" s="99">
        <f t="shared" si="13"/>
        <v>89.668092548734407</v>
      </c>
      <c r="M13" s="72" t="s">
        <v>26</v>
      </c>
      <c r="N13" s="99">
        <v>0</v>
      </c>
      <c r="O13" s="99">
        <v>156.91916196028521</v>
      </c>
      <c r="P13" s="99">
        <v>156.91916196028521</v>
      </c>
      <c r="Q13" s="95" t="s">
        <v>35</v>
      </c>
      <c r="R13" s="99">
        <v>179.33618509746881</v>
      </c>
      <c r="S13" s="99">
        <v>44.834046274367203</v>
      </c>
      <c r="T13" s="99">
        <f t="shared" si="0"/>
        <v>224.17023137183602</v>
      </c>
      <c r="U13" s="72" t="s">
        <v>47</v>
      </c>
      <c r="V13" s="99">
        <f t="shared" si="17"/>
        <v>224.17023137183602</v>
      </c>
      <c r="W13" s="95" t="s">
        <v>34</v>
      </c>
      <c r="X13" s="99">
        <v>0</v>
      </c>
      <c r="Y13" s="99">
        <v>0</v>
      </c>
      <c r="Z13" s="99">
        <f t="shared" si="1"/>
        <v>0</v>
      </c>
      <c r="AA13" s="72" t="s">
        <v>47</v>
      </c>
      <c r="AB13" s="99">
        <f t="shared" si="2"/>
        <v>0</v>
      </c>
      <c r="AC13" s="95" t="s">
        <v>26</v>
      </c>
      <c r="AD13" s="99">
        <v>89.668092548734407</v>
      </c>
      <c r="AE13" s="99">
        <v>123.29362725450981</v>
      </c>
      <c r="AF13" s="99">
        <f t="shared" si="3"/>
        <v>212.96171980324422</v>
      </c>
      <c r="AG13" s="99">
        <v>212.96171980324422</v>
      </c>
      <c r="AH13" s="99">
        <v>212.96171980324422</v>
      </c>
      <c r="AI13" s="95" t="s">
        <v>35</v>
      </c>
      <c r="AJ13" s="99">
        <v>156.91916196028521</v>
      </c>
      <c r="AK13" s="99">
        <v>0</v>
      </c>
      <c r="AL13" s="99">
        <f t="shared" si="4"/>
        <v>156.91916196028521</v>
      </c>
      <c r="AM13" s="99" t="s">
        <v>47</v>
      </c>
      <c r="AN13" s="99">
        <f t="shared" si="18"/>
        <v>156.91916196028521</v>
      </c>
      <c r="AO13" s="95" t="s">
        <v>34</v>
      </c>
      <c r="AP13" s="99">
        <v>0</v>
      </c>
      <c r="AQ13" s="99">
        <v>0</v>
      </c>
      <c r="AR13" s="99">
        <f t="shared" si="5"/>
        <v>0</v>
      </c>
      <c r="AS13" s="72" t="s">
        <v>47</v>
      </c>
      <c r="AT13" s="99">
        <f t="shared" si="6"/>
        <v>0</v>
      </c>
      <c r="AU13" s="30" t="s">
        <v>26</v>
      </c>
      <c r="AV13" s="99">
        <v>90.788943705593596</v>
      </c>
      <c r="AW13" s="99">
        <v>119.93107378393228</v>
      </c>
      <c r="AX13" s="99">
        <f t="shared" si="7"/>
        <v>210.72001748952587</v>
      </c>
      <c r="AY13" s="99">
        <v>210.72001748952587</v>
      </c>
      <c r="AZ13" s="99">
        <v>210.72001748952587</v>
      </c>
      <c r="BA13" s="72" t="s">
        <v>35</v>
      </c>
      <c r="BB13" s="99">
        <v>156.91916196028521</v>
      </c>
      <c r="BC13" s="99">
        <v>33.625534705775401</v>
      </c>
      <c r="BD13" s="99">
        <f t="shared" si="8"/>
        <v>190.54469666606062</v>
      </c>
      <c r="BE13" s="99"/>
      <c r="BF13" s="100">
        <f t="shared" si="9"/>
        <v>1404.4264995445528</v>
      </c>
      <c r="BG13" s="100">
        <f t="shared" si="10"/>
        <v>1.4044264995445528</v>
      </c>
      <c r="BH13" s="100">
        <f t="shared" si="11"/>
        <v>1404.4264995445528</v>
      </c>
      <c r="BI13" s="100">
        <f t="shared" ref="BI13" si="26">BH13/1000</f>
        <v>1.4044264995445528</v>
      </c>
      <c r="BK13" s="100">
        <f t="shared" si="12"/>
        <v>0</v>
      </c>
    </row>
    <row r="14" spans="1:64" x14ac:dyDescent="0.3">
      <c r="A14" s="95">
        <v>13</v>
      </c>
      <c r="B14" s="95" t="s">
        <v>7</v>
      </c>
      <c r="C14" s="96">
        <v>1</v>
      </c>
      <c r="D14" s="97">
        <v>17</v>
      </c>
      <c r="E14" s="98" t="s">
        <v>5</v>
      </c>
      <c r="F14" s="98" t="s">
        <v>26</v>
      </c>
      <c r="G14" s="72">
        <v>0</v>
      </c>
      <c r="H14" s="99">
        <v>162.52341774458111</v>
      </c>
      <c r="I14" s="72" t="s">
        <v>28</v>
      </c>
      <c r="J14" s="72">
        <v>0</v>
      </c>
      <c r="K14" s="99">
        <v>89.668092548734407</v>
      </c>
      <c r="L14" s="99">
        <f t="shared" si="13"/>
        <v>89.668092548734407</v>
      </c>
      <c r="M14" s="72" t="s">
        <v>35</v>
      </c>
      <c r="N14" s="99">
        <v>196.14895245035652</v>
      </c>
      <c r="O14" s="99">
        <v>0</v>
      </c>
      <c r="P14" s="99">
        <v>196.14895245035652</v>
      </c>
      <c r="Q14" s="95" t="s">
        <v>38</v>
      </c>
      <c r="R14" s="99">
        <v>16.8127673528877</v>
      </c>
      <c r="S14" s="99">
        <v>44.834046274367203</v>
      </c>
      <c r="T14" s="99">
        <f t="shared" si="0"/>
        <v>61.6468136272549</v>
      </c>
      <c r="U14" s="72" t="s">
        <v>47</v>
      </c>
      <c r="V14" s="99">
        <f t="shared" si="17"/>
        <v>61.6468136272549</v>
      </c>
      <c r="W14" s="95" t="s">
        <v>26</v>
      </c>
      <c r="X14" s="99">
        <v>89.668092548734407</v>
      </c>
      <c r="Y14" s="99">
        <v>134.5021388231016</v>
      </c>
      <c r="Z14" s="99">
        <f t="shared" si="1"/>
        <v>224.170231371836</v>
      </c>
      <c r="AA14" s="99">
        <v>224.17023137183602</v>
      </c>
      <c r="AB14" s="99">
        <v>224.17023137183602</v>
      </c>
      <c r="AC14" s="95" t="s">
        <v>35</v>
      </c>
      <c r="AD14" s="99">
        <v>168.12767352887701</v>
      </c>
      <c r="AE14" s="99">
        <v>44.834046274367203</v>
      </c>
      <c r="AF14" s="99">
        <f t="shared" si="3"/>
        <v>212.96171980324422</v>
      </c>
      <c r="AG14" s="72" t="s">
        <v>47</v>
      </c>
      <c r="AH14" s="99">
        <f t="shared" ref="AH14:AH26" si="27">AD14+AE14</f>
        <v>212.96171980324422</v>
      </c>
      <c r="AI14" s="95" t="s">
        <v>59</v>
      </c>
      <c r="AJ14" s="99">
        <v>0</v>
      </c>
      <c r="AK14" s="99">
        <v>0</v>
      </c>
      <c r="AL14" s="99">
        <f t="shared" si="4"/>
        <v>0</v>
      </c>
      <c r="AM14" s="72" t="s">
        <v>47</v>
      </c>
      <c r="AN14" s="99">
        <f t="shared" si="18"/>
        <v>0</v>
      </c>
      <c r="AO14" s="95" t="s">
        <v>26</v>
      </c>
      <c r="AP14" s="99">
        <v>89.668092548734407</v>
      </c>
      <c r="AQ14" s="99">
        <v>107.6017110584813</v>
      </c>
      <c r="AR14" s="99">
        <f t="shared" si="5"/>
        <v>197.26980360721569</v>
      </c>
      <c r="AS14" s="99">
        <v>197.26980360721569</v>
      </c>
      <c r="AT14" s="99">
        <v>197.26980360721569</v>
      </c>
      <c r="AU14" s="30" t="s">
        <v>35</v>
      </c>
      <c r="AV14" s="99">
        <v>156.91916196028521</v>
      </c>
      <c r="AW14" s="99">
        <v>33.625534705775401</v>
      </c>
      <c r="AX14" s="99">
        <f t="shared" si="7"/>
        <v>190.54469666606062</v>
      </c>
      <c r="AY14" s="72" t="s">
        <v>47</v>
      </c>
      <c r="AZ14" s="99">
        <f t="shared" ref="AZ14:AZ26" si="28">AV14+AW14</f>
        <v>190.54469666606062</v>
      </c>
      <c r="BA14" s="72" t="s">
        <v>70</v>
      </c>
      <c r="BB14" s="99">
        <v>0</v>
      </c>
      <c r="BC14" s="99">
        <v>0</v>
      </c>
      <c r="BD14" s="99">
        <f t="shared" si="8"/>
        <v>0</v>
      </c>
      <c r="BE14" s="99"/>
      <c r="BF14" s="100">
        <f t="shared" si="9"/>
        <v>1334.9337278192834</v>
      </c>
      <c r="BG14" s="100">
        <f t="shared" si="10"/>
        <v>1.3349337278192834</v>
      </c>
      <c r="BH14" s="100">
        <f t="shared" si="11"/>
        <v>1334.9337278192836</v>
      </c>
      <c r="BI14" s="100">
        <f t="shared" ref="BI14" si="29">BH14/1000</f>
        <v>1.3349337278192837</v>
      </c>
      <c r="BK14" s="100">
        <f t="shared" si="12"/>
        <v>0</v>
      </c>
    </row>
    <row r="15" spans="1:64" x14ac:dyDescent="0.3">
      <c r="A15" s="95">
        <v>14</v>
      </c>
      <c r="B15" s="95" t="s">
        <v>7</v>
      </c>
      <c r="C15" s="96">
        <v>3</v>
      </c>
      <c r="D15" s="97">
        <v>19</v>
      </c>
      <c r="E15" s="98" t="s">
        <v>5</v>
      </c>
      <c r="F15" s="98" t="s">
        <v>26</v>
      </c>
      <c r="G15" s="72">
        <v>0</v>
      </c>
      <c r="H15" s="99">
        <v>162.52341774458111</v>
      </c>
      <c r="I15" s="72" t="s">
        <v>28</v>
      </c>
      <c r="J15" s="72">
        <v>0</v>
      </c>
      <c r="K15" s="99">
        <v>89.668092548734407</v>
      </c>
      <c r="L15" s="99">
        <f t="shared" si="13"/>
        <v>89.668092548734407</v>
      </c>
      <c r="M15" s="72" t="s">
        <v>35</v>
      </c>
      <c r="N15" s="99">
        <v>196.14895245035652</v>
      </c>
      <c r="O15" s="99">
        <v>0</v>
      </c>
      <c r="P15" s="99">
        <v>196.14895245035652</v>
      </c>
      <c r="Q15" s="95" t="s">
        <v>28</v>
      </c>
      <c r="R15" s="99">
        <v>0</v>
      </c>
      <c r="S15" s="99">
        <v>0</v>
      </c>
      <c r="T15" s="99">
        <f t="shared" si="0"/>
        <v>0</v>
      </c>
      <c r="U15" s="72" t="s">
        <v>47</v>
      </c>
      <c r="V15" s="99">
        <f t="shared" si="17"/>
        <v>0</v>
      </c>
      <c r="W15" s="95" t="s">
        <v>26</v>
      </c>
      <c r="X15" s="99">
        <v>89.668092548734407</v>
      </c>
      <c r="Y15" s="99">
        <v>134.5021388231016</v>
      </c>
      <c r="Z15" s="99">
        <f t="shared" si="1"/>
        <v>224.170231371836</v>
      </c>
      <c r="AA15" s="99">
        <v>224.17023137183602</v>
      </c>
      <c r="AB15" s="99">
        <v>224.17023137183602</v>
      </c>
      <c r="AC15" s="95" t="s">
        <v>35</v>
      </c>
      <c r="AD15" s="99">
        <v>168.12767352887701</v>
      </c>
      <c r="AE15" s="99">
        <v>44.834046274367203</v>
      </c>
      <c r="AF15" s="99">
        <f t="shared" si="3"/>
        <v>212.96171980324422</v>
      </c>
      <c r="AG15" s="72" t="s">
        <v>47</v>
      </c>
      <c r="AH15" s="99">
        <f t="shared" si="27"/>
        <v>212.96171980324422</v>
      </c>
      <c r="AI15" s="95" t="s">
        <v>28</v>
      </c>
      <c r="AJ15" s="99">
        <v>0</v>
      </c>
      <c r="AK15" s="99">
        <v>123.29362725450981</v>
      </c>
      <c r="AL15" s="99">
        <f t="shared" si="4"/>
        <v>123.29362725450981</v>
      </c>
      <c r="AM15" s="72" t="s">
        <v>47</v>
      </c>
      <c r="AN15" s="99">
        <f t="shared" si="18"/>
        <v>123.29362725450981</v>
      </c>
      <c r="AO15" s="95" t="s">
        <v>26</v>
      </c>
      <c r="AP15" s="99">
        <v>89.668092548734407</v>
      </c>
      <c r="AQ15" s="99">
        <v>0</v>
      </c>
      <c r="AR15" s="99">
        <f t="shared" si="5"/>
        <v>89.668092548734407</v>
      </c>
      <c r="AS15" s="99">
        <v>0</v>
      </c>
      <c r="AT15" s="99">
        <v>0</v>
      </c>
      <c r="AU15" s="30" t="s">
        <v>35</v>
      </c>
      <c r="AV15" s="99">
        <v>156.91916196028521</v>
      </c>
      <c r="AW15" s="99">
        <v>33.625534705775401</v>
      </c>
      <c r="AX15" s="99">
        <f t="shared" si="7"/>
        <v>190.54469666606062</v>
      </c>
      <c r="AY15" s="72" t="s">
        <v>47</v>
      </c>
      <c r="AZ15" s="99">
        <f t="shared" si="28"/>
        <v>190.54469666606062</v>
      </c>
      <c r="BA15" s="72" t="s">
        <v>28</v>
      </c>
      <c r="BB15" s="99">
        <v>0</v>
      </c>
      <c r="BC15" s="99">
        <v>123.29362725450981</v>
      </c>
      <c r="BD15" s="99">
        <f t="shared" si="8"/>
        <v>123.29362725450981</v>
      </c>
      <c r="BE15" s="99"/>
      <c r="BF15" s="100">
        <f t="shared" si="9"/>
        <v>1412.2724576425669</v>
      </c>
      <c r="BG15" s="100">
        <f t="shared" si="10"/>
        <v>1.4122724576425669</v>
      </c>
      <c r="BH15" s="100">
        <f t="shared" si="11"/>
        <v>1322.6043650938325</v>
      </c>
      <c r="BI15" s="100">
        <f t="shared" ref="BI15" si="30">BH15/1000</f>
        <v>1.3226043650938324</v>
      </c>
      <c r="BK15" s="100">
        <f t="shared" si="12"/>
        <v>89.668092548734421</v>
      </c>
      <c r="BL15" s="101" t="s">
        <v>246</v>
      </c>
    </row>
    <row r="16" spans="1:64" x14ac:dyDescent="0.3">
      <c r="A16" s="95">
        <v>15</v>
      </c>
      <c r="B16" s="95" t="s">
        <v>7</v>
      </c>
      <c r="C16" s="96">
        <v>3</v>
      </c>
      <c r="D16" s="97">
        <v>20</v>
      </c>
      <c r="E16" s="98" t="s">
        <v>5</v>
      </c>
      <c r="F16" s="98" t="s">
        <v>26</v>
      </c>
      <c r="G16" s="72">
        <v>0</v>
      </c>
      <c r="H16" s="99">
        <v>162.52341774458111</v>
      </c>
      <c r="I16" s="72" t="s">
        <v>28</v>
      </c>
      <c r="J16" s="72">
        <v>0</v>
      </c>
      <c r="K16" s="99">
        <v>89.668092548734407</v>
      </c>
      <c r="L16" s="99">
        <f t="shared" si="13"/>
        <v>89.668092548734407</v>
      </c>
      <c r="M16" s="72" t="s">
        <v>35</v>
      </c>
      <c r="N16" s="99">
        <v>196.14895245035652</v>
      </c>
      <c r="O16" s="99">
        <v>0</v>
      </c>
      <c r="P16" s="99">
        <v>196.14895245035652</v>
      </c>
      <c r="Q16" s="95" t="s">
        <v>28</v>
      </c>
      <c r="R16" s="99">
        <v>0</v>
      </c>
      <c r="S16" s="99">
        <v>0</v>
      </c>
      <c r="T16" s="99">
        <f t="shared" si="0"/>
        <v>0</v>
      </c>
      <c r="U16" s="72" t="s">
        <v>47</v>
      </c>
      <c r="V16" s="99">
        <f t="shared" si="17"/>
        <v>0</v>
      </c>
      <c r="W16" s="95" t="s">
        <v>26</v>
      </c>
      <c r="X16" s="99">
        <v>89.668092548734407</v>
      </c>
      <c r="Y16" s="99">
        <v>134.5021388231016</v>
      </c>
      <c r="Z16" s="99">
        <f t="shared" si="1"/>
        <v>224.170231371836</v>
      </c>
      <c r="AA16" s="99">
        <v>224.17023137183602</v>
      </c>
      <c r="AB16" s="99">
        <v>224.17023137183602</v>
      </c>
      <c r="AC16" s="95" t="s">
        <v>35</v>
      </c>
      <c r="AD16" s="99">
        <v>168.12767352887701</v>
      </c>
      <c r="AE16" s="99">
        <v>44.834046274367203</v>
      </c>
      <c r="AF16" s="99">
        <f t="shared" si="3"/>
        <v>212.96171980324422</v>
      </c>
      <c r="AG16" s="72" t="s">
        <v>47</v>
      </c>
      <c r="AH16" s="99">
        <f t="shared" si="27"/>
        <v>212.96171980324422</v>
      </c>
      <c r="AI16" s="95" t="s">
        <v>28</v>
      </c>
      <c r="AJ16" s="99">
        <v>0</v>
      </c>
      <c r="AK16" s="99">
        <v>123.29362725450981</v>
      </c>
      <c r="AL16" s="99">
        <f t="shared" si="4"/>
        <v>123.29362725450981</v>
      </c>
      <c r="AM16" s="72" t="s">
        <v>47</v>
      </c>
      <c r="AN16" s="99">
        <f t="shared" si="18"/>
        <v>123.29362725450981</v>
      </c>
      <c r="AO16" s="95" t="s">
        <v>26</v>
      </c>
      <c r="AP16" s="99">
        <v>89.668092548734407</v>
      </c>
      <c r="AQ16" s="99">
        <v>107.6017110584813</v>
      </c>
      <c r="AR16" s="99">
        <f t="shared" si="5"/>
        <v>197.26980360721569</v>
      </c>
      <c r="AS16" s="99">
        <v>197.26980360721569</v>
      </c>
      <c r="AT16" s="99">
        <v>197.26980360721569</v>
      </c>
      <c r="AU16" s="30" t="s">
        <v>35</v>
      </c>
      <c r="AV16" s="99">
        <v>156.91916196028521</v>
      </c>
      <c r="AW16" s="99">
        <v>33.625534705775401</v>
      </c>
      <c r="AX16" s="99">
        <f t="shared" si="7"/>
        <v>190.54469666606062</v>
      </c>
      <c r="AY16" s="72" t="s">
        <v>47</v>
      </c>
      <c r="AZ16" s="99">
        <f t="shared" si="28"/>
        <v>190.54469666606062</v>
      </c>
      <c r="BA16" s="72" t="s">
        <v>28</v>
      </c>
      <c r="BB16" s="99">
        <v>0</v>
      </c>
      <c r="BC16" s="99">
        <v>123.29362725450981</v>
      </c>
      <c r="BD16" s="99">
        <f t="shared" si="8"/>
        <v>123.29362725450981</v>
      </c>
      <c r="BE16" s="99"/>
      <c r="BF16" s="100">
        <f t="shared" si="9"/>
        <v>1519.8741687010481</v>
      </c>
      <c r="BG16" s="100">
        <f t="shared" si="10"/>
        <v>1.5198741687010482</v>
      </c>
      <c r="BH16" s="100">
        <f t="shared" si="11"/>
        <v>1519.8741687010483</v>
      </c>
      <c r="BI16" s="100">
        <f t="shared" ref="BI16" si="31">BH16/1000</f>
        <v>1.5198741687010484</v>
      </c>
      <c r="BK16" s="100">
        <f t="shared" si="12"/>
        <v>0</v>
      </c>
    </row>
    <row r="17" spans="1:64" x14ac:dyDescent="0.3">
      <c r="A17" s="95">
        <v>16</v>
      </c>
      <c r="B17" s="95" t="s">
        <v>7</v>
      </c>
      <c r="C17" s="96">
        <v>4</v>
      </c>
      <c r="D17" s="97">
        <v>22</v>
      </c>
      <c r="E17" s="98" t="s">
        <v>5</v>
      </c>
      <c r="F17" s="98" t="s">
        <v>26</v>
      </c>
      <c r="G17" s="72">
        <v>0</v>
      </c>
      <c r="H17" s="99">
        <v>162.52341774458111</v>
      </c>
      <c r="I17" s="72" t="s">
        <v>28</v>
      </c>
      <c r="J17" s="72">
        <v>0</v>
      </c>
      <c r="K17" s="99">
        <v>89.668092548734407</v>
      </c>
      <c r="L17" s="99">
        <f t="shared" si="13"/>
        <v>89.668092548734407</v>
      </c>
      <c r="M17" s="72" t="s">
        <v>35</v>
      </c>
      <c r="N17" s="99">
        <v>196.14895245035652</v>
      </c>
      <c r="O17" s="99">
        <v>0</v>
      </c>
      <c r="P17" s="99">
        <v>196.14895245035652</v>
      </c>
      <c r="Q17" s="95" t="s">
        <v>36</v>
      </c>
      <c r="R17" s="99">
        <v>179.33618509746881</v>
      </c>
      <c r="S17" s="99">
        <v>0</v>
      </c>
      <c r="T17" s="99">
        <f t="shared" si="0"/>
        <v>179.33618509746881</v>
      </c>
      <c r="U17" s="72" t="s">
        <v>47</v>
      </c>
      <c r="V17" s="99">
        <f t="shared" si="17"/>
        <v>179.33618509746881</v>
      </c>
      <c r="W17" s="95" t="s">
        <v>26</v>
      </c>
      <c r="X17" s="99">
        <v>89.668092548734407</v>
      </c>
      <c r="Y17" s="99">
        <v>134.5021388231016</v>
      </c>
      <c r="Z17" s="99">
        <f t="shared" si="1"/>
        <v>224.170231371836</v>
      </c>
      <c r="AA17" s="99">
        <v>224.17023137183602</v>
      </c>
      <c r="AB17" s="99">
        <v>224.17023137183602</v>
      </c>
      <c r="AC17" s="95" t="s">
        <v>35</v>
      </c>
      <c r="AD17" s="99">
        <v>168.12767352887701</v>
      </c>
      <c r="AE17" s="99">
        <v>44.834046274367203</v>
      </c>
      <c r="AF17" s="99">
        <f t="shared" si="3"/>
        <v>212.96171980324422</v>
      </c>
      <c r="AG17" s="72" t="s">
        <v>47</v>
      </c>
      <c r="AH17" s="99">
        <f t="shared" si="27"/>
        <v>212.96171980324422</v>
      </c>
      <c r="AI17" s="95" t="s">
        <v>36</v>
      </c>
      <c r="AJ17" s="99">
        <v>112.08511568591801</v>
      </c>
      <c r="AK17" s="99">
        <v>0</v>
      </c>
      <c r="AL17" s="99">
        <f t="shared" si="4"/>
        <v>112.08511568591801</v>
      </c>
      <c r="AM17" s="72" t="s">
        <v>47</v>
      </c>
      <c r="AN17" s="99">
        <f t="shared" si="18"/>
        <v>112.08511568591801</v>
      </c>
      <c r="AO17" s="95" t="s">
        <v>26</v>
      </c>
      <c r="AP17" s="99">
        <v>89.668092548734407</v>
      </c>
      <c r="AQ17" s="99">
        <v>107.6017110584813</v>
      </c>
      <c r="AR17" s="99">
        <f t="shared" si="5"/>
        <v>197.26980360721569</v>
      </c>
      <c r="AS17" s="99">
        <v>197.26980360721569</v>
      </c>
      <c r="AT17" s="99">
        <v>197.26980360721569</v>
      </c>
      <c r="AU17" s="30" t="s">
        <v>35</v>
      </c>
      <c r="AV17" s="99">
        <v>156.91916196028521</v>
      </c>
      <c r="AW17" s="99">
        <v>33.625534705775401</v>
      </c>
      <c r="AX17" s="99">
        <f t="shared" si="7"/>
        <v>190.54469666606062</v>
      </c>
      <c r="AY17" s="72" t="s">
        <v>47</v>
      </c>
      <c r="AZ17" s="99">
        <f t="shared" si="28"/>
        <v>190.54469666606062</v>
      </c>
      <c r="BA17" s="72" t="s">
        <v>72</v>
      </c>
      <c r="BB17" s="99">
        <v>112.08511568591801</v>
      </c>
      <c r="BC17" s="99">
        <v>0</v>
      </c>
      <c r="BD17" s="99">
        <f t="shared" si="8"/>
        <v>112.08511568591801</v>
      </c>
      <c r="BE17" s="99"/>
      <c r="BF17" s="100">
        <f t="shared" si="9"/>
        <v>1676.7933306613334</v>
      </c>
      <c r="BG17" s="100">
        <f t="shared" si="10"/>
        <v>1.6767933306613334</v>
      </c>
      <c r="BH17" s="100">
        <f t="shared" si="11"/>
        <v>1676.7933306613334</v>
      </c>
      <c r="BI17" s="100">
        <f t="shared" ref="BI17" si="32">BH17/1000</f>
        <v>1.6767933306613334</v>
      </c>
      <c r="BK17" s="100">
        <f t="shared" si="12"/>
        <v>0</v>
      </c>
    </row>
    <row r="18" spans="1:64" x14ac:dyDescent="0.3">
      <c r="A18" s="95">
        <v>17</v>
      </c>
      <c r="B18" s="95" t="s">
        <v>7</v>
      </c>
      <c r="C18" s="96">
        <v>5</v>
      </c>
      <c r="D18" s="97">
        <v>23</v>
      </c>
      <c r="E18" s="98" t="s">
        <v>5</v>
      </c>
      <c r="F18" s="98" t="s">
        <v>26</v>
      </c>
      <c r="G18" s="72">
        <v>0</v>
      </c>
      <c r="H18" s="99">
        <v>162.52341774458111</v>
      </c>
      <c r="I18" s="72" t="s">
        <v>28</v>
      </c>
      <c r="J18" s="72">
        <v>0</v>
      </c>
      <c r="K18" s="99">
        <v>89.668092548734407</v>
      </c>
      <c r="L18" s="99">
        <f t="shared" si="13"/>
        <v>89.668092548734407</v>
      </c>
      <c r="M18" s="72" t="s">
        <v>35</v>
      </c>
      <c r="N18" s="99">
        <v>196.14895245035652</v>
      </c>
      <c r="O18" s="99">
        <v>0</v>
      </c>
      <c r="P18" s="99">
        <v>196.14895245035652</v>
      </c>
      <c r="Q18" s="95" t="s">
        <v>33</v>
      </c>
      <c r="R18" s="99">
        <v>0</v>
      </c>
      <c r="S18" s="99">
        <v>145.71065039169341</v>
      </c>
      <c r="T18" s="99">
        <f t="shared" si="0"/>
        <v>145.71065039169341</v>
      </c>
      <c r="U18" s="72" t="s">
        <v>47</v>
      </c>
      <c r="V18" s="99">
        <f t="shared" si="17"/>
        <v>145.71065039169341</v>
      </c>
      <c r="W18" s="95" t="s">
        <v>26</v>
      </c>
      <c r="X18" s="99">
        <v>89.668092548734407</v>
      </c>
      <c r="Y18" s="99">
        <v>134.5021388231016</v>
      </c>
      <c r="Z18" s="99">
        <f t="shared" si="1"/>
        <v>224.170231371836</v>
      </c>
      <c r="AA18" s="99">
        <v>224.17023137183602</v>
      </c>
      <c r="AB18" s="99">
        <v>224.17023137183602</v>
      </c>
      <c r="AC18" s="95" t="s">
        <v>35</v>
      </c>
      <c r="AD18" s="99">
        <v>168.12767352887701</v>
      </c>
      <c r="AE18" s="99">
        <v>44.834046274367203</v>
      </c>
      <c r="AF18" s="99">
        <f t="shared" si="3"/>
        <v>212.96171980324422</v>
      </c>
      <c r="AG18" s="72" t="s">
        <v>47</v>
      </c>
      <c r="AH18" s="99">
        <f t="shared" si="27"/>
        <v>212.96171980324422</v>
      </c>
      <c r="AI18" s="95" t="s">
        <v>33</v>
      </c>
      <c r="AJ18" s="99">
        <v>0</v>
      </c>
      <c r="AK18" s="99">
        <v>123.29362725450981</v>
      </c>
      <c r="AL18" s="99">
        <f t="shared" si="4"/>
        <v>123.29362725450981</v>
      </c>
      <c r="AM18" s="72" t="s">
        <v>47</v>
      </c>
      <c r="AN18" s="99">
        <f t="shared" si="18"/>
        <v>123.29362725450981</v>
      </c>
      <c r="AO18" s="95" t="s">
        <v>26</v>
      </c>
      <c r="AP18" s="99">
        <v>89.668092548734407</v>
      </c>
      <c r="AQ18" s="99">
        <v>107.6017110584813</v>
      </c>
      <c r="AR18" s="99">
        <f t="shared" si="5"/>
        <v>197.26980360721569</v>
      </c>
      <c r="AS18" s="99">
        <v>197.26980360721569</v>
      </c>
      <c r="AT18" s="99">
        <v>197.26980360721569</v>
      </c>
      <c r="AU18" s="30" t="s">
        <v>35</v>
      </c>
      <c r="AV18" s="99">
        <v>156.91916196028521</v>
      </c>
      <c r="AW18" s="99">
        <v>33.625534705775401</v>
      </c>
      <c r="AX18" s="99">
        <f t="shared" si="7"/>
        <v>190.54469666606062</v>
      </c>
      <c r="AY18" s="72" t="s">
        <v>47</v>
      </c>
      <c r="AZ18" s="99">
        <f t="shared" si="28"/>
        <v>190.54469666606062</v>
      </c>
      <c r="BA18" s="72" t="s">
        <v>33</v>
      </c>
      <c r="BB18" s="99">
        <v>0</v>
      </c>
      <c r="BC18" s="99">
        <v>123.29362725450981</v>
      </c>
      <c r="BD18" s="99">
        <f t="shared" si="8"/>
        <v>123.29362725450981</v>
      </c>
      <c r="BE18" s="99"/>
      <c r="BF18" s="100">
        <f t="shared" si="9"/>
        <v>1665.5848190927416</v>
      </c>
      <c r="BG18" s="100">
        <f t="shared" si="10"/>
        <v>1.6655848190927416</v>
      </c>
      <c r="BH18" s="100">
        <f t="shared" si="11"/>
        <v>1665.5848190927416</v>
      </c>
      <c r="BI18" s="100">
        <f t="shared" ref="BI18" si="33">BH18/1000</f>
        <v>1.6655848190927416</v>
      </c>
      <c r="BK18" s="100">
        <f t="shared" si="12"/>
        <v>0</v>
      </c>
    </row>
    <row r="19" spans="1:64" x14ac:dyDescent="0.3">
      <c r="A19" s="95">
        <v>18</v>
      </c>
      <c r="B19" s="95" t="s">
        <v>5</v>
      </c>
      <c r="C19" s="96">
        <v>1</v>
      </c>
      <c r="D19" s="97">
        <v>1</v>
      </c>
      <c r="E19" s="98" t="s">
        <v>6</v>
      </c>
      <c r="F19" s="98" t="s">
        <v>26</v>
      </c>
      <c r="G19" s="72">
        <v>0</v>
      </c>
      <c r="H19" s="99">
        <v>162.52341774458111</v>
      </c>
      <c r="I19" s="72" t="s">
        <v>28</v>
      </c>
      <c r="J19" s="72">
        <v>0</v>
      </c>
      <c r="K19" s="99">
        <v>89.668092548734407</v>
      </c>
      <c r="L19" s="99">
        <f t="shared" si="13"/>
        <v>89.668092548734407</v>
      </c>
      <c r="M19" s="72" t="s">
        <v>36</v>
      </c>
      <c r="N19" s="99">
        <v>156.91916196028521</v>
      </c>
      <c r="O19" s="99">
        <v>0</v>
      </c>
      <c r="P19" s="99">
        <v>156.91916196028521</v>
      </c>
      <c r="Q19" s="95" t="s">
        <v>26</v>
      </c>
      <c r="R19" s="99">
        <v>93.030646019311945</v>
      </c>
      <c r="S19" s="99">
        <v>123.29362725450981</v>
      </c>
      <c r="T19" s="99">
        <f t="shared" si="0"/>
        <v>216.32427327382175</v>
      </c>
      <c r="U19" s="99">
        <v>212.96171980324422</v>
      </c>
      <c r="V19" s="99">
        <v>212.96171980324422</v>
      </c>
      <c r="W19" s="95" t="s">
        <v>35</v>
      </c>
      <c r="X19" s="99">
        <v>156.91916196028521</v>
      </c>
      <c r="Y19" s="99">
        <v>44.834046274367203</v>
      </c>
      <c r="Z19" s="99">
        <f t="shared" si="1"/>
        <v>201.75320823465242</v>
      </c>
      <c r="AA19" s="72" t="s">
        <v>47</v>
      </c>
      <c r="AB19" s="99">
        <f t="shared" ref="AB19:AB34" si="34">X19+Y19</f>
        <v>201.75320823465242</v>
      </c>
      <c r="AC19" s="95" t="s">
        <v>36</v>
      </c>
      <c r="AD19" s="99">
        <v>168.12767352887701</v>
      </c>
      <c r="AE19" s="99">
        <v>44.834046274367203</v>
      </c>
      <c r="AF19" s="99">
        <f t="shared" si="3"/>
        <v>212.96171980324422</v>
      </c>
      <c r="AG19" s="72" t="s">
        <v>47</v>
      </c>
      <c r="AH19" s="99">
        <f t="shared" si="27"/>
        <v>212.96171980324422</v>
      </c>
      <c r="AI19" s="95" t="s">
        <v>26</v>
      </c>
      <c r="AJ19" s="99">
        <v>89.668092548734407</v>
      </c>
      <c r="AK19" s="99">
        <v>62.767664784114089</v>
      </c>
      <c r="AL19" s="99">
        <f t="shared" si="4"/>
        <v>152.43575733284848</v>
      </c>
      <c r="AM19" s="99">
        <v>152.43575733284851</v>
      </c>
      <c r="AN19" s="99">
        <v>152.43575733284851</v>
      </c>
      <c r="AO19" s="95" t="s">
        <v>35</v>
      </c>
      <c r="AP19" s="99">
        <v>173.73192931317291</v>
      </c>
      <c r="AQ19" s="99">
        <v>44.834046274367203</v>
      </c>
      <c r="AR19" s="99">
        <f t="shared" si="5"/>
        <v>218.56597558754012</v>
      </c>
      <c r="AS19" s="72" t="s">
        <v>47</v>
      </c>
      <c r="AT19" s="99">
        <f t="shared" ref="AT19:AT34" si="35">AP19+AQ19</f>
        <v>218.56597558754012</v>
      </c>
      <c r="AU19" s="30" t="s">
        <v>71</v>
      </c>
      <c r="AV19" s="99">
        <v>156.91916196028521</v>
      </c>
      <c r="AW19" s="99">
        <v>0</v>
      </c>
      <c r="AX19" s="99">
        <f t="shared" si="7"/>
        <v>156.91916196028521</v>
      </c>
      <c r="AY19" s="72" t="s">
        <v>47</v>
      </c>
      <c r="AZ19" s="99">
        <f t="shared" si="28"/>
        <v>156.91916196028521</v>
      </c>
      <c r="BA19" s="72" t="s">
        <v>26</v>
      </c>
      <c r="BB19" s="99">
        <v>89.668092548734407</v>
      </c>
      <c r="BC19" s="99">
        <v>100.87660411732621</v>
      </c>
      <c r="BD19" s="99">
        <f t="shared" si="8"/>
        <v>190.54469666606062</v>
      </c>
      <c r="BE19" s="99"/>
      <c r="BF19" s="100">
        <f t="shared" si="9"/>
        <v>1758.6154651120535</v>
      </c>
      <c r="BG19" s="100">
        <f t="shared" si="10"/>
        <v>1.7586154651120536</v>
      </c>
      <c r="BH19" s="100">
        <f t="shared" si="11"/>
        <v>1755.252911641476</v>
      </c>
      <c r="BI19" s="100">
        <f t="shared" ref="BI19" si="36">BH19/1000</f>
        <v>1.7552529116414759</v>
      </c>
      <c r="BK19" s="100">
        <f t="shared" si="12"/>
        <v>3.3625534705774953</v>
      </c>
      <c r="BL19" s="101" t="s">
        <v>242</v>
      </c>
    </row>
    <row r="20" spans="1:64" x14ac:dyDescent="0.3">
      <c r="A20" s="95">
        <v>19</v>
      </c>
      <c r="B20" s="95" t="s">
        <v>5</v>
      </c>
      <c r="C20" s="96">
        <v>2</v>
      </c>
      <c r="D20" s="97">
        <v>2</v>
      </c>
      <c r="E20" s="98" t="s">
        <v>6</v>
      </c>
      <c r="F20" s="98" t="s">
        <v>26</v>
      </c>
      <c r="G20" s="72">
        <v>0</v>
      </c>
      <c r="H20" s="99">
        <v>0</v>
      </c>
      <c r="I20" s="72" t="s">
        <v>28</v>
      </c>
      <c r="J20" s="72">
        <v>0</v>
      </c>
      <c r="K20" s="99">
        <v>89.668092548734407</v>
      </c>
      <c r="L20" s="99">
        <f t="shared" si="13"/>
        <v>89.668092548734407</v>
      </c>
      <c r="M20" s="72" t="s">
        <v>37</v>
      </c>
      <c r="N20" s="99">
        <v>0</v>
      </c>
      <c r="O20" s="99">
        <v>0</v>
      </c>
      <c r="P20" s="99">
        <v>0</v>
      </c>
      <c r="Q20" s="95" t="s">
        <v>26</v>
      </c>
      <c r="R20" s="99">
        <v>93.030646019311945</v>
      </c>
      <c r="S20" s="99">
        <v>123.29362725450981</v>
      </c>
      <c r="T20" s="99">
        <f t="shared" si="0"/>
        <v>216.32427327382175</v>
      </c>
      <c r="U20" s="99">
        <v>212.96171980324422</v>
      </c>
      <c r="V20" s="99">
        <v>212.96171980324422</v>
      </c>
      <c r="W20" s="95" t="s">
        <v>35</v>
      </c>
      <c r="X20" s="99">
        <v>156.91916196028521</v>
      </c>
      <c r="Y20" s="99">
        <v>44.834046274367203</v>
      </c>
      <c r="Z20" s="99">
        <f t="shared" si="1"/>
        <v>201.75320823465242</v>
      </c>
      <c r="AA20" s="72" t="s">
        <v>47</v>
      </c>
      <c r="AB20" s="99">
        <f t="shared" si="34"/>
        <v>201.75320823465242</v>
      </c>
      <c r="AC20" s="95" t="s">
        <v>37</v>
      </c>
      <c r="AD20" s="99">
        <v>0</v>
      </c>
      <c r="AE20" s="99">
        <v>0</v>
      </c>
      <c r="AF20" s="99">
        <f t="shared" si="3"/>
        <v>0</v>
      </c>
      <c r="AG20" s="72" t="s">
        <v>47</v>
      </c>
      <c r="AH20" s="99">
        <f t="shared" si="27"/>
        <v>0</v>
      </c>
      <c r="AI20" s="95" t="s">
        <v>26</v>
      </c>
      <c r="AJ20" s="99">
        <v>89.668092548734407</v>
      </c>
      <c r="AK20" s="99">
        <v>62.767664784114089</v>
      </c>
      <c r="AL20" s="99">
        <f t="shared" si="4"/>
        <v>152.43575733284848</v>
      </c>
      <c r="AM20" s="99">
        <v>152.43575733284851</v>
      </c>
      <c r="AN20" s="99">
        <v>152.43575733284851</v>
      </c>
      <c r="AO20" s="95" t="s">
        <v>35</v>
      </c>
      <c r="AP20" s="99">
        <v>173.73192931317291</v>
      </c>
      <c r="AQ20" s="99">
        <v>44.834046274367203</v>
      </c>
      <c r="AR20" s="99">
        <f t="shared" si="5"/>
        <v>218.56597558754012</v>
      </c>
      <c r="AS20" s="72" t="s">
        <v>47</v>
      </c>
      <c r="AT20" s="99">
        <f t="shared" si="35"/>
        <v>218.56597558754012</v>
      </c>
      <c r="AU20" s="30" t="s">
        <v>59</v>
      </c>
      <c r="AV20" s="99">
        <v>19.614895245035651</v>
      </c>
      <c r="AW20" s="99">
        <v>0</v>
      </c>
      <c r="AX20" s="99">
        <f t="shared" si="7"/>
        <v>19.614895245035651</v>
      </c>
      <c r="AY20" s="72" t="s">
        <v>47</v>
      </c>
      <c r="AZ20" s="99">
        <f t="shared" si="28"/>
        <v>19.614895245035651</v>
      </c>
      <c r="BA20" s="72" t="s">
        <v>26</v>
      </c>
      <c r="BB20" s="99">
        <v>89.668092548734407</v>
      </c>
      <c r="BC20" s="99">
        <v>100.87660411732621</v>
      </c>
      <c r="BD20" s="99">
        <f t="shared" si="8"/>
        <v>190.54469666606062</v>
      </c>
      <c r="BE20" s="99"/>
      <c r="BF20" s="100">
        <f t="shared" si="9"/>
        <v>1088.9068988886934</v>
      </c>
      <c r="BG20" s="100">
        <f t="shared" si="10"/>
        <v>1.0889068988886934</v>
      </c>
      <c r="BH20" s="100">
        <f t="shared" si="11"/>
        <v>1085.5443454181159</v>
      </c>
      <c r="BI20" s="100">
        <f t="shared" ref="BI20" si="37">BH20/1000</f>
        <v>1.085544345418116</v>
      </c>
      <c r="BK20" s="100">
        <f t="shared" si="12"/>
        <v>3.3625534705774953</v>
      </c>
      <c r="BL20" s="101" t="s">
        <v>242</v>
      </c>
    </row>
    <row r="21" spans="1:64" x14ac:dyDescent="0.3">
      <c r="A21" s="95">
        <v>20</v>
      </c>
      <c r="B21" s="95" t="s">
        <v>5</v>
      </c>
      <c r="C21" s="96">
        <v>2</v>
      </c>
      <c r="D21" s="97">
        <v>3</v>
      </c>
      <c r="E21" s="98" t="s">
        <v>6</v>
      </c>
      <c r="F21" s="98" t="s">
        <v>26</v>
      </c>
      <c r="G21" s="72">
        <v>0</v>
      </c>
      <c r="H21" s="99">
        <v>162.52341774458111</v>
      </c>
      <c r="I21" s="72" t="s">
        <v>28</v>
      </c>
      <c r="J21" s="72">
        <v>0</v>
      </c>
      <c r="K21" s="99">
        <v>89.668092548734407</v>
      </c>
      <c r="L21" s="99">
        <f t="shared" si="13"/>
        <v>89.668092548734407</v>
      </c>
      <c r="M21" s="72" t="s">
        <v>37</v>
      </c>
      <c r="N21" s="99">
        <v>0</v>
      </c>
      <c r="O21" s="99">
        <v>0</v>
      </c>
      <c r="P21" s="99">
        <v>0</v>
      </c>
      <c r="Q21" s="95" t="s">
        <v>26</v>
      </c>
      <c r="R21" s="99">
        <v>93.030646019311945</v>
      </c>
      <c r="S21" s="99">
        <v>123.29362725450981</v>
      </c>
      <c r="T21" s="99">
        <f t="shared" si="0"/>
        <v>216.32427327382175</v>
      </c>
      <c r="U21" s="99">
        <v>212.96171980324422</v>
      </c>
      <c r="V21" s="99">
        <v>212.96171980324422</v>
      </c>
      <c r="W21" s="95" t="s">
        <v>35</v>
      </c>
      <c r="X21" s="99">
        <v>156.91916196028521</v>
      </c>
      <c r="Y21" s="99">
        <v>44.834046274367203</v>
      </c>
      <c r="Z21" s="99">
        <f t="shared" si="1"/>
        <v>201.75320823465242</v>
      </c>
      <c r="AA21" s="72" t="s">
        <v>47</v>
      </c>
      <c r="AB21" s="99">
        <f t="shared" si="34"/>
        <v>201.75320823465242</v>
      </c>
      <c r="AC21" s="95" t="s">
        <v>37</v>
      </c>
      <c r="AD21" s="99">
        <v>0</v>
      </c>
      <c r="AE21" s="99">
        <v>0</v>
      </c>
      <c r="AF21" s="99">
        <f t="shared" si="3"/>
        <v>0</v>
      </c>
      <c r="AG21" s="72" t="s">
        <v>47</v>
      </c>
      <c r="AH21" s="99">
        <f t="shared" si="27"/>
        <v>0</v>
      </c>
      <c r="AI21" s="95" t="s">
        <v>26</v>
      </c>
      <c r="AJ21" s="99">
        <v>89.668092548734407</v>
      </c>
      <c r="AK21" s="99">
        <v>62.767664784114089</v>
      </c>
      <c r="AL21" s="99">
        <f t="shared" si="4"/>
        <v>152.43575733284848</v>
      </c>
      <c r="AM21" s="99">
        <v>152.43575733284851</v>
      </c>
      <c r="AN21" s="99">
        <v>152.43575733284851</v>
      </c>
      <c r="AO21" s="95" t="s">
        <v>35</v>
      </c>
      <c r="AP21" s="99">
        <v>173.73192931317291</v>
      </c>
      <c r="AQ21" s="99">
        <v>44.834046274367203</v>
      </c>
      <c r="AR21" s="99">
        <f t="shared" si="5"/>
        <v>218.56597558754012</v>
      </c>
      <c r="AS21" s="72" t="s">
        <v>47</v>
      </c>
      <c r="AT21" s="99">
        <f t="shared" si="35"/>
        <v>218.56597558754012</v>
      </c>
      <c r="AU21" s="30" t="s">
        <v>59</v>
      </c>
      <c r="AV21" s="99">
        <v>19.614895245035651</v>
      </c>
      <c r="AW21" s="99">
        <v>0</v>
      </c>
      <c r="AX21" s="99">
        <f t="shared" si="7"/>
        <v>19.614895245035651</v>
      </c>
      <c r="AY21" s="72" t="s">
        <v>47</v>
      </c>
      <c r="AZ21" s="99">
        <f t="shared" si="28"/>
        <v>19.614895245035651</v>
      </c>
      <c r="BA21" s="72" t="s">
        <v>26</v>
      </c>
      <c r="BB21" s="99">
        <v>89.668092548734407</v>
      </c>
      <c r="BC21" s="99">
        <v>100.87660411732621</v>
      </c>
      <c r="BD21" s="99">
        <f t="shared" si="8"/>
        <v>190.54469666606062</v>
      </c>
      <c r="BE21" s="99"/>
      <c r="BF21" s="100">
        <f t="shared" si="9"/>
        <v>1251.4303166332745</v>
      </c>
      <c r="BG21" s="100">
        <f t="shared" si="10"/>
        <v>1.2514303166332745</v>
      </c>
      <c r="BH21" s="100">
        <f t="shared" si="11"/>
        <v>1248.067763162697</v>
      </c>
      <c r="BI21" s="100">
        <f t="shared" ref="BI21" si="38">BH21/1000</f>
        <v>1.2480677631626971</v>
      </c>
      <c r="BK21" s="100">
        <f t="shared" si="12"/>
        <v>3.3625534705774953</v>
      </c>
      <c r="BL21" s="101" t="s">
        <v>242</v>
      </c>
    </row>
    <row r="22" spans="1:64" x14ac:dyDescent="0.3">
      <c r="A22" s="95">
        <v>21</v>
      </c>
      <c r="B22" s="95" t="s">
        <v>5</v>
      </c>
      <c r="C22" s="96">
        <v>3</v>
      </c>
      <c r="D22" s="97">
        <v>4</v>
      </c>
      <c r="E22" s="98" t="s">
        <v>6</v>
      </c>
      <c r="F22" s="98" t="s">
        <v>26</v>
      </c>
      <c r="G22" s="72">
        <v>0</v>
      </c>
      <c r="H22" s="99">
        <v>162.52341774458111</v>
      </c>
      <c r="I22" s="72" t="s">
        <v>28</v>
      </c>
      <c r="J22" s="72">
        <v>0</v>
      </c>
      <c r="K22" s="99">
        <v>89.668092548734407</v>
      </c>
      <c r="L22" s="99">
        <f t="shared" si="13"/>
        <v>89.668092548734407</v>
      </c>
      <c r="M22" s="72" t="s">
        <v>38</v>
      </c>
      <c r="N22" s="99">
        <v>89.668092548734407</v>
      </c>
      <c r="O22" s="99">
        <v>34.746385862634583</v>
      </c>
      <c r="P22" s="99">
        <v>124.41447841136899</v>
      </c>
      <c r="Q22" s="95" t="s">
        <v>26</v>
      </c>
      <c r="R22" s="99">
        <v>93.030646019311945</v>
      </c>
      <c r="S22" s="99">
        <v>123.29362725450981</v>
      </c>
      <c r="T22" s="99">
        <f t="shared" si="0"/>
        <v>216.32427327382175</v>
      </c>
      <c r="U22" s="99">
        <v>212.96171980324422</v>
      </c>
      <c r="V22" s="99">
        <v>212.96171980324422</v>
      </c>
      <c r="W22" s="95" t="s">
        <v>35</v>
      </c>
      <c r="X22" s="99">
        <v>156.91916196028521</v>
      </c>
      <c r="Y22" s="99">
        <v>44.834046274367203</v>
      </c>
      <c r="Z22" s="99">
        <f t="shared" si="1"/>
        <v>201.75320823465242</v>
      </c>
      <c r="AA22" s="72" t="s">
        <v>47</v>
      </c>
      <c r="AB22" s="99">
        <f t="shared" si="34"/>
        <v>201.75320823465242</v>
      </c>
      <c r="AC22" s="95" t="s">
        <v>38</v>
      </c>
      <c r="AD22" s="99">
        <v>0</v>
      </c>
      <c r="AE22" s="99">
        <v>125.53532956822818</v>
      </c>
      <c r="AF22" s="99">
        <f t="shared" si="3"/>
        <v>125.53532956822818</v>
      </c>
      <c r="AG22" s="72" t="s">
        <v>47</v>
      </c>
      <c r="AH22" s="99">
        <f t="shared" si="27"/>
        <v>125.53532956822818</v>
      </c>
      <c r="AI22" s="95" t="s">
        <v>26</v>
      </c>
      <c r="AJ22" s="99">
        <v>89.668092548734407</v>
      </c>
      <c r="AK22" s="99">
        <v>62.767664784114089</v>
      </c>
      <c r="AL22" s="99">
        <f t="shared" si="4"/>
        <v>152.43575733284848</v>
      </c>
      <c r="AM22" s="99">
        <v>152.43575733284851</v>
      </c>
      <c r="AN22" s="99">
        <v>152.43575733284851</v>
      </c>
      <c r="AO22" s="95" t="s">
        <v>35</v>
      </c>
      <c r="AP22" s="99">
        <v>173.73192931317291</v>
      </c>
      <c r="AQ22" s="99">
        <v>44.834046274367203</v>
      </c>
      <c r="AR22" s="99">
        <f t="shared" si="5"/>
        <v>218.56597558754012</v>
      </c>
      <c r="AS22" s="72" t="s">
        <v>47</v>
      </c>
      <c r="AT22" s="99">
        <f t="shared" si="35"/>
        <v>218.56597558754012</v>
      </c>
      <c r="AU22" s="30" t="s">
        <v>33</v>
      </c>
      <c r="AV22" s="99">
        <v>0</v>
      </c>
      <c r="AW22" s="99">
        <v>123.29362725450981</v>
      </c>
      <c r="AX22" s="99">
        <f t="shared" si="7"/>
        <v>123.29362725450981</v>
      </c>
      <c r="AY22" s="72" t="s">
        <v>47</v>
      </c>
      <c r="AZ22" s="99">
        <f t="shared" si="28"/>
        <v>123.29362725450981</v>
      </c>
      <c r="BA22" s="72" t="s">
        <v>26</v>
      </c>
      <c r="BB22" s="99">
        <v>89.668092548734407</v>
      </c>
      <c r="BC22" s="99">
        <v>100.87660411732621</v>
      </c>
      <c r="BD22" s="99">
        <f t="shared" si="8"/>
        <v>190.54469666606062</v>
      </c>
      <c r="BE22" s="99"/>
      <c r="BF22" s="100">
        <f t="shared" si="9"/>
        <v>1605.058856622346</v>
      </c>
      <c r="BG22" s="100">
        <f t="shared" si="10"/>
        <v>1.605058856622346</v>
      </c>
      <c r="BH22" s="100">
        <f t="shared" si="11"/>
        <v>1601.6963031517685</v>
      </c>
      <c r="BI22" s="100">
        <f t="shared" ref="BI22" si="39">BH22/1000</f>
        <v>1.6016963031517684</v>
      </c>
      <c r="BK22" s="100">
        <f t="shared" si="12"/>
        <v>3.3625534705774953</v>
      </c>
      <c r="BL22" s="101" t="s">
        <v>242</v>
      </c>
    </row>
    <row r="23" spans="1:64" x14ac:dyDescent="0.3">
      <c r="A23" s="95">
        <v>22</v>
      </c>
      <c r="B23" s="95" t="s">
        <v>5</v>
      </c>
      <c r="C23" s="96">
        <v>4</v>
      </c>
      <c r="D23" s="97">
        <v>5</v>
      </c>
      <c r="E23" s="98" t="s">
        <v>6</v>
      </c>
      <c r="F23" s="98" t="s">
        <v>26</v>
      </c>
      <c r="G23" s="72">
        <v>0</v>
      </c>
      <c r="H23" s="99">
        <v>162.52341774458111</v>
      </c>
      <c r="I23" s="72" t="s">
        <v>28</v>
      </c>
      <c r="J23" s="72">
        <v>0</v>
      </c>
      <c r="K23" s="99">
        <v>89.668092548734407</v>
      </c>
      <c r="L23" s="99">
        <f t="shared" si="13"/>
        <v>89.668092548734407</v>
      </c>
      <c r="M23" s="72" t="s">
        <v>33</v>
      </c>
      <c r="N23" s="99">
        <v>0</v>
      </c>
      <c r="O23" s="99">
        <v>109.84341337219965</v>
      </c>
      <c r="P23" s="99">
        <v>109.84341337219965</v>
      </c>
      <c r="Q23" s="95" t="s">
        <v>26</v>
      </c>
      <c r="R23" s="99">
        <v>93.030646019311945</v>
      </c>
      <c r="S23" s="99">
        <v>123.29362725450981</v>
      </c>
      <c r="T23" s="99">
        <f t="shared" si="0"/>
        <v>216.32427327382175</v>
      </c>
      <c r="U23" s="99">
        <v>212.96171980324422</v>
      </c>
      <c r="V23" s="99">
        <v>212.96171980324422</v>
      </c>
      <c r="W23" s="95" t="s">
        <v>35</v>
      </c>
      <c r="X23" s="99">
        <v>156.91916196028521</v>
      </c>
      <c r="Y23" s="99">
        <v>44.834046274367203</v>
      </c>
      <c r="Z23" s="99">
        <f t="shared" si="1"/>
        <v>201.75320823465242</v>
      </c>
      <c r="AA23" s="72" t="s">
        <v>47</v>
      </c>
      <c r="AB23" s="99">
        <f t="shared" si="34"/>
        <v>201.75320823465242</v>
      </c>
      <c r="AC23" s="95" t="s">
        <v>33</v>
      </c>
      <c r="AD23" s="99">
        <v>0</v>
      </c>
      <c r="AE23" s="99">
        <v>123.29362725450981</v>
      </c>
      <c r="AF23" s="99">
        <f t="shared" si="3"/>
        <v>123.29362725450981</v>
      </c>
      <c r="AG23" s="72" t="s">
        <v>47</v>
      </c>
      <c r="AH23" s="99">
        <f t="shared" si="27"/>
        <v>123.29362725450981</v>
      </c>
      <c r="AI23" s="95" t="s">
        <v>26</v>
      </c>
      <c r="AJ23" s="99">
        <v>89.668092548734407</v>
      </c>
      <c r="AK23" s="99">
        <v>62.767664784114089</v>
      </c>
      <c r="AL23" s="99">
        <f t="shared" si="4"/>
        <v>152.43575733284848</v>
      </c>
      <c r="AM23" s="99">
        <v>152.43575733284851</v>
      </c>
      <c r="AN23" s="99">
        <v>152.43575733284851</v>
      </c>
      <c r="AO23" s="95" t="s">
        <v>35</v>
      </c>
      <c r="AP23" s="99">
        <v>173.73192931317291</v>
      </c>
      <c r="AQ23" s="99">
        <v>44.834046274367203</v>
      </c>
      <c r="AR23" s="99">
        <f t="shared" si="5"/>
        <v>218.56597558754012</v>
      </c>
      <c r="AS23" s="72" t="s">
        <v>47</v>
      </c>
      <c r="AT23" s="99">
        <f t="shared" si="35"/>
        <v>218.56597558754012</v>
      </c>
      <c r="AU23" s="30" t="s">
        <v>70</v>
      </c>
      <c r="AV23" s="99">
        <v>0</v>
      </c>
      <c r="AW23" s="99">
        <v>0</v>
      </c>
      <c r="AX23" s="99">
        <f t="shared" si="7"/>
        <v>0</v>
      </c>
      <c r="AY23" s="72" t="s">
        <v>47</v>
      </c>
      <c r="AZ23" s="99">
        <f t="shared" si="28"/>
        <v>0</v>
      </c>
      <c r="BA23" s="72" t="s">
        <v>78</v>
      </c>
      <c r="BB23" s="99">
        <v>19.614895245035651</v>
      </c>
      <c r="BC23" s="99">
        <v>0</v>
      </c>
      <c r="BD23" s="99">
        <f t="shared" si="8"/>
        <v>19.614895245035651</v>
      </c>
      <c r="BE23" s="99"/>
      <c r="BF23" s="100">
        <f t="shared" si="9"/>
        <v>1294.0226605939233</v>
      </c>
      <c r="BG23" s="100">
        <f t="shared" si="10"/>
        <v>1.2940226605939233</v>
      </c>
      <c r="BH23" s="100">
        <f t="shared" si="11"/>
        <v>1290.6601071233458</v>
      </c>
      <c r="BI23" s="100">
        <f t="shared" ref="BI23" si="40">BH23/1000</f>
        <v>1.2906601071233459</v>
      </c>
      <c r="BK23" s="100">
        <f t="shared" si="12"/>
        <v>3.3625534705774953</v>
      </c>
      <c r="BL23" s="101" t="s">
        <v>242</v>
      </c>
    </row>
    <row r="24" spans="1:64" x14ac:dyDescent="0.3">
      <c r="A24" s="95">
        <v>23</v>
      </c>
      <c r="B24" s="95" t="s">
        <v>5</v>
      </c>
      <c r="C24" s="96">
        <v>4</v>
      </c>
      <c r="D24" s="97">
        <v>6</v>
      </c>
      <c r="E24" s="98" t="s">
        <v>6</v>
      </c>
      <c r="F24" s="98" t="s">
        <v>26</v>
      </c>
      <c r="G24" s="72">
        <v>0</v>
      </c>
      <c r="H24" s="99">
        <v>162.52341774458111</v>
      </c>
      <c r="I24" s="72" t="s">
        <v>28</v>
      </c>
      <c r="J24" s="72">
        <v>0</v>
      </c>
      <c r="K24" s="99">
        <v>89.668092548734407</v>
      </c>
      <c r="L24" s="99">
        <f t="shared" si="13"/>
        <v>89.668092548734407</v>
      </c>
      <c r="M24" s="72" t="s">
        <v>33</v>
      </c>
      <c r="N24" s="99">
        <v>0</v>
      </c>
      <c r="O24" s="99">
        <v>109.84341337219965</v>
      </c>
      <c r="P24" s="99">
        <v>109.84341337219965</v>
      </c>
      <c r="Q24" s="95" t="s">
        <v>26</v>
      </c>
      <c r="R24" s="99">
        <v>93.030646019311945</v>
      </c>
      <c r="S24" s="99">
        <v>123.29362725450981</v>
      </c>
      <c r="T24" s="99">
        <f t="shared" si="0"/>
        <v>216.32427327382175</v>
      </c>
      <c r="U24" s="99">
        <v>212.96171980324422</v>
      </c>
      <c r="V24" s="99">
        <v>212.96171980324422</v>
      </c>
      <c r="W24" s="95" t="s">
        <v>35</v>
      </c>
      <c r="X24" s="99">
        <v>156.91916196028521</v>
      </c>
      <c r="Y24" s="99">
        <v>44.834046274367203</v>
      </c>
      <c r="Z24" s="99">
        <f t="shared" si="1"/>
        <v>201.75320823465242</v>
      </c>
      <c r="AA24" s="72" t="s">
        <v>47</v>
      </c>
      <c r="AB24" s="99">
        <f t="shared" si="34"/>
        <v>201.75320823465242</v>
      </c>
      <c r="AC24" s="95" t="s">
        <v>33</v>
      </c>
      <c r="AD24" s="99">
        <v>0</v>
      </c>
      <c r="AE24" s="99">
        <v>123.29362725450981</v>
      </c>
      <c r="AF24" s="99">
        <f t="shared" si="3"/>
        <v>123.29362725450981</v>
      </c>
      <c r="AG24" s="72" t="s">
        <v>47</v>
      </c>
      <c r="AH24" s="99">
        <f t="shared" si="27"/>
        <v>123.29362725450981</v>
      </c>
      <c r="AI24" s="95" t="s">
        <v>26</v>
      </c>
      <c r="AJ24" s="99">
        <v>89.668092548734407</v>
      </c>
      <c r="AK24" s="99">
        <v>62.767664784114089</v>
      </c>
      <c r="AL24" s="99">
        <f t="shared" si="4"/>
        <v>152.43575733284848</v>
      </c>
      <c r="AM24" s="99">
        <v>152.43575733284851</v>
      </c>
      <c r="AN24" s="99">
        <v>152.43575733284851</v>
      </c>
      <c r="AO24" s="95" t="s">
        <v>35</v>
      </c>
      <c r="AP24" s="99">
        <v>173.73192931317291</v>
      </c>
      <c r="AQ24" s="99">
        <v>44.834046274367203</v>
      </c>
      <c r="AR24" s="99">
        <f t="shared" si="5"/>
        <v>218.56597558754012</v>
      </c>
      <c r="AS24" s="72" t="s">
        <v>47</v>
      </c>
      <c r="AT24" s="99">
        <f t="shared" si="35"/>
        <v>218.56597558754012</v>
      </c>
      <c r="AU24" s="30" t="s">
        <v>70</v>
      </c>
      <c r="AV24" s="99">
        <v>0</v>
      </c>
      <c r="AW24" s="99">
        <v>0</v>
      </c>
      <c r="AX24" s="99">
        <f t="shared" si="7"/>
        <v>0</v>
      </c>
      <c r="AY24" s="72" t="s">
        <v>47</v>
      </c>
      <c r="AZ24" s="99">
        <f t="shared" si="28"/>
        <v>0</v>
      </c>
      <c r="BA24" s="72" t="s">
        <v>78</v>
      </c>
      <c r="BB24" s="99">
        <v>19.614895245035651</v>
      </c>
      <c r="BC24" s="99">
        <v>0</v>
      </c>
      <c r="BD24" s="99">
        <f t="shared" si="8"/>
        <v>19.614895245035651</v>
      </c>
      <c r="BE24" s="99"/>
      <c r="BF24" s="100">
        <f t="shared" si="9"/>
        <v>1294.0226605939233</v>
      </c>
      <c r="BG24" s="100">
        <f t="shared" si="10"/>
        <v>1.2940226605939233</v>
      </c>
      <c r="BH24" s="100">
        <f t="shared" si="11"/>
        <v>1290.6601071233458</v>
      </c>
      <c r="BI24" s="100">
        <f t="shared" ref="BI24" si="41">BH24/1000</f>
        <v>1.2906601071233459</v>
      </c>
      <c r="BK24" s="100">
        <f t="shared" si="12"/>
        <v>3.3625534705774953</v>
      </c>
      <c r="BL24" s="101" t="s">
        <v>242</v>
      </c>
    </row>
    <row r="25" spans="1:64" x14ac:dyDescent="0.3">
      <c r="A25" s="95">
        <v>24</v>
      </c>
      <c r="B25" s="95" t="s">
        <v>5</v>
      </c>
      <c r="C25" s="96">
        <v>5</v>
      </c>
      <c r="D25" s="97">
        <v>7</v>
      </c>
      <c r="E25" s="98" t="s">
        <v>6</v>
      </c>
      <c r="F25" s="98" t="s">
        <v>26</v>
      </c>
      <c r="G25" s="72">
        <v>0</v>
      </c>
      <c r="H25" s="99">
        <v>162.52341774458111</v>
      </c>
      <c r="I25" s="72" t="s">
        <v>28</v>
      </c>
      <c r="J25" s="72">
        <v>0</v>
      </c>
      <c r="K25" s="99">
        <v>89.668092548734407</v>
      </c>
      <c r="L25" s="99">
        <f t="shared" si="13"/>
        <v>89.668092548734407</v>
      </c>
      <c r="M25" s="72" t="s">
        <v>34</v>
      </c>
      <c r="N25" s="99">
        <v>0</v>
      </c>
      <c r="O25" s="99">
        <v>0</v>
      </c>
      <c r="P25" s="99">
        <v>0</v>
      </c>
      <c r="Q25" s="95" t="s">
        <v>26</v>
      </c>
      <c r="R25" s="99">
        <v>93.030646019311945</v>
      </c>
      <c r="S25" s="99">
        <v>123.29362725450981</v>
      </c>
      <c r="T25" s="99">
        <f t="shared" si="0"/>
        <v>216.32427327382175</v>
      </c>
      <c r="U25" s="99">
        <v>212.96171980324422</v>
      </c>
      <c r="V25" s="99">
        <v>212.96171980324422</v>
      </c>
      <c r="W25" s="95" t="s">
        <v>35</v>
      </c>
      <c r="X25" s="99">
        <v>156.91916196028521</v>
      </c>
      <c r="Y25" s="99">
        <v>44.834046274367203</v>
      </c>
      <c r="Z25" s="99">
        <f t="shared" si="1"/>
        <v>201.75320823465242</v>
      </c>
      <c r="AA25" s="72" t="s">
        <v>47</v>
      </c>
      <c r="AB25" s="99">
        <f t="shared" si="34"/>
        <v>201.75320823465242</v>
      </c>
      <c r="AC25" s="95" t="s">
        <v>34</v>
      </c>
      <c r="AD25" s="99">
        <v>0</v>
      </c>
      <c r="AE25" s="99">
        <v>0</v>
      </c>
      <c r="AF25" s="99">
        <f t="shared" si="3"/>
        <v>0</v>
      </c>
      <c r="AG25" s="72" t="s">
        <v>47</v>
      </c>
      <c r="AH25" s="99">
        <f t="shared" si="27"/>
        <v>0</v>
      </c>
      <c r="AI25" s="95" t="s">
        <v>26</v>
      </c>
      <c r="AJ25" s="99">
        <v>89.668092548734407</v>
      </c>
      <c r="AK25" s="99">
        <v>62.767664784114089</v>
      </c>
      <c r="AL25" s="99">
        <f t="shared" si="4"/>
        <v>152.43575733284848</v>
      </c>
      <c r="AM25" s="99">
        <v>152.43575733284851</v>
      </c>
      <c r="AN25" s="99">
        <v>152.43575733284851</v>
      </c>
      <c r="AO25" s="95" t="s">
        <v>35</v>
      </c>
      <c r="AP25" s="99">
        <v>173.73192931317291</v>
      </c>
      <c r="AQ25" s="99">
        <v>44.834046274367203</v>
      </c>
      <c r="AR25" s="99">
        <f t="shared" si="5"/>
        <v>218.56597558754012</v>
      </c>
      <c r="AS25" s="72" t="s">
        <v>47</v>
      </c>
      <c r="AT25" s="99">
        <f t="shared" si="35"/>
        <v>218.56597558754012</v>
      </c>
      <c r="AU25" s="30" t="s">
        <v>34</v>
      </c>
      <c r="AV25" s="99">
        <v>0</v>
      </c>
      <c r="AW25" s="99">
        <v>0</v>
      </c>
      <c r="AX25" s="99">
        <f t="shared" si="7"/>
        <v>0</v>
      </c>
      <c r="AY25" s="72" t="s">
        <v>47</v>
      </c>
      <c r="AZ25" s="99">
        <f t="shared" si="28"/>
        <v>0</v>
      </c>
      <c r="BA25" s="72" t="s">
        <v>26</v>
      </c>
      <c r="BB25" s="99">
        <v>89.668092548734407</v>
      </c>
      <c r="BC25" s="99">
        <v>100.87660411732621</v>
      </c>
      <c r="BD25" s="99">
        <f t="shared" si="8"/>
        <v>190.54469666606062</v>
      </c>
      <c r="BE25" s="99"/>
      <c r="BF25" s="100">
        <f t="shared" si="9"/>
        <v>1231.815421388239</v>
      </c>
      <c r="BG25" s="100">
        <f t="shared" si="10"/>
        <v>1.2318154213882391</v>
      </c>
      <c r="BH25" s="100">
        <f t="shared" si="11"/>
        <v>1228.4528679176615</v>
      </c>
      <c r="BI25" s="100">
        <f t="shared" ref="BI25" si="42">BH25/1000</f>
        <v>1.2284528679176614</v>
      </c>
      <c r="BK25" s="100">
        <f t="shared" si="12"/>
        <v>3.3625534705774953</v>
      </c>
      <c r="BL25" s="101" t="s">
        <v>242</v>
      </c>
    </row>
    <row r="26" spans="1:64" x14ac:dyDescent="0.3">
      <c r="A26" s="95">
        <v>25</v>
      </c>
      <c r="B26" s="95" t="s">
        <v>5</v>
      </c>
      <c r="C26" s="96">
        <v>6</v>
      </c>
      <c r="D26" s="97">
        <v>8</v>
      </c>
      <c r="E26" s="98" t="s">
        <v>6</v>
      </c>
      <c r="F26" s="98" t="s">
        <v>26</v>
      </c>
      <c r="G26" s="72">
        <v>0</v>
      </c>
      <c r="H26" s="99">
        <v>162.52341774458111</v>
      </c>
      <c r="I26" s="72" t="s">
        <v>28</v>
      </c>
      <c r="J26" s="72">
        <v>0</v>
      </c>
      <c r="K26" s="99">
        <v>89.668092548734407</v>
      </c>
      <c r="L26" s="99">
        <f t="shared" si="13"/>
        <v>89.668092548734407</v>
      </c>
      <c r="M26" s="72" t="s">
        <v>28</v>
      </c>
      <c r="N26" s="99">
        <v>0</v>
      </c>
      <c r="O26" s="99">
        <v>109.84341337219965</v>
      </c>
      <c r="P26" s="99">
        <v>109.84341337219965</v>
      </c>
      <c r="Q26" s="95" t="s">
        <v>26</v>
      </c>
      <c r="R26" s="99">
        <v>93.030646019311945</v>
      </c>
      <c r="S26" s="99">
        <v>123.29362725450981</v>
      </c>
      <c r="T26" s="99">
        <f t="shared" si="0"/>
        <v>216.32427327382175</v>
      </c>
      <c r="U26" s="99">
        <v>212.96171980324422</v>
      </c>
      <c r="V26" s="99">
        <v>212.96171980324422</v>
      </c>
      <c r="W26" s="95" t="s">
        <v>35</v>
      </c>
      <c r="X26" s="99">
        <v>156.91916196028521</v>
      </c>
      <c r="Y26" s="99">
        <v>44.834046274367203</v>
      </c>
      <c r="Z26" s="99">
        <f t="shared" si="1"/>
        <v>201.75320823465242</v>
      </c>
      <c r="AA26" s="72" t="s">
        <v>47</v>
      </c>
      <c r="AB26" s="99">
        <f t="shared" si="34"/>
        <v>201.75320823465242</v>
      </c>
      <c r="AC26" s="95" t="s">
        <v>28</v>
      </c>
      <c r="AD26" s="99">
        <v>0</v>
      </c>
      <c r="AE26" s="99">
        <v>123.29362725450981</v>
      </c>
      <c r="AF26" s="99">
        <f t="shared" si="3"/>
        <v>123.29362725450981</v>
      </c>
      <c r="AG26" s="72" t="s">
        <v>47</v>
      </c>
      <c r="AH26" s="99">
        <f t="shared" si="27"/>
        <v>123.29362725450981</v>
      </c>
      <c r="AI26" s="95" t="s">
        <v>26</v>
      </c>
      <c r="AJ26" s="99">
        <v>89.668092548734407</v>
      </c>
      <c r="AK26" s="99">
        <v>62.767664784114089</v>
      </c>
      <c r="AL26" s="99">
        <f t="shared" si="4"/>
        <v>152.43575733284848</v>
      </c>
      <c r="AM26" s="99">
        <v>152.43575733284851</v>
      </c>
      <c r="AN26" s="99">
        <v>152.43575733284851</v>
      </c>
      <c r="AO26" s="95" t="s">
        <v>35</v>
      </c>
      <c r="AP26" s="99">
        <v>173.73192931317291</v>
      </c>
      <c r="AQ26" s="99">
        <v>44.834046274367203</v>
      </c>
      <c r="AR26" s="99">
        <f t="shared" si="5"/>
        <v>218.56597558754012</v>
      </c>
      <c r="AS26" s="72" t="s">
        <v>47</v>
      </c>
      <c r="AT26" s="99">
        <f t="shared" si="35"/>
        <v>218.56597558754012</v>
      </c>
      <c r="AU26" s="30" t="s">
        <v>28</v>
      </c>
      <c r="AV26" s="99">
        <v>0</v>
      </c>
      <c r="AW26" s="99">
        <v>123.29362725450981</v>
      </c>
      <c r="AX26" s="99">
        <f t="shared" si="7"/>
        <v>123.29362725450981</v>
      </c>
      <c r="AY26" s="72" t="s">
        <v>47</v>
      </c>
      <c r="AZ26" s="99">
        <f t="shared" si="28"/>
        <v>123.29362725450981</v>
      </c>
      <c r="BA26" s="72" t="s">
        <v>26</v>
      </c>
      <c r="BB26" s="99">
        <v>89.668092548734407</v>
      </c>
      <c r="BC26" s="99">
        <v>100.87660411732621</v>
      </c>
      <c r="BD26" s="99">
        <f t="shared" si="8"/>
        <v>190.54469666606062</v>
      </c>
      <c r="BE26" s="99"/>
      <c r="BF26" s="100">
        <f t="shared" si="9"/>
        <v>1588.2460892694583</v>
      </c>
      <c r="BG26" s="100">
        <f>BF26/1000</f>
        <v>1.5882460892694583</v>
      </c>
      <c r="BH26" s="100">
        <f t="shared" si="11"/>
        <v>1584.8835357988808</v>
      </c>
      <c r="BI26" s="100">
        <f t="shared" ref="BI26" si="43">BH26/1000</f>
        <v>1.5848835357988809</v>
      </c>
      <c r="BK26" s="100">
        <f t="shared" si="12"/>
        <v>3.3625534705774953</v>
      </c>
      <c r="BL26" s="101" t="s">
        <v>242</v>
      </c>
    </row>
    <row r="27" spans="1:64" x14ac:dyDescent="0.3">
      <c r="A27" s="95">
        <v>26</v>
      </c>
      <c r="B27" s="95" t="s">
        <v>6</v>
      </c>
      <c r="C27" s="96">
        <v>1</v>
      </c>
      <c r="D27" s="97">
        <v>9</v>
      </c>
      <c r="E27" s="98" t="s">
        <v>6</v>
      </c>
      <c r="F27" s="98" t="s">
        <v>26</v>
      </c>
      <c r="G27" s="72">
        <v>0</v>
      </c>
      <c r="H27" s="99">
        <v>162.52341774458111</v>
      </c>
      <c r="I27" s="72" t="s">
        <v>28</v>
      </c>
      <c r="J27" s="72">
        <v>0</v>
      </c>
      <c r="K27" s="99">
        <v>89.668092548734407</v>
      </c>
      <c r="L27" s="99">
        <f t="shared" si="13"/>
        <v>89.668092548734407</v>
      </c>
      <c r="M27" s="72" t="s">
        <v>26</v>
      </c>
      <c r="N27" s="99">
        <v>0</v>
      </c>
      <c r="O27" s="99">
        <v>156.91916196028521</v>
      </c>
      <c r="P27" s="99">
        <v>156.91916196028521</v>
      </c>
      <c r="Q27" s="95" t="s">
        <v>35</v>
      </c>
      <c r="R27" s="99">
        <v>179.33618509746881</v>
      </c>
      <c r="S27" s="99">
        <v>44.834046274367203</v>
      </c>
      <c r="T27" s="99">
        <f t="shared" si="0"/>
        <v>224.17023137183602</v>
      </c>
      <c r="U27" s="72" t="s">
        <v>47</v>
      </c>
      <c r="V27" s="99">
        <f t="shared" ref="V27:V42" si="44">R27+S27</f>
        <v>224.17023137183602</v>
      </c>
      <c r="W27" s="95" t="s">
        <v>33</v>
      </c>
      <c r="X27" s="99">
        <v>0</v>
      </c>
      <c r="Y27" s="99">
        <v>145.71065039169341</v>
      </c>
      <c r="Z27" s="99">
        <f t="shared" si="1"/>
        <v>145.71065039169341</v>
      </c>
      <c r="AA27" s="72" t="s">
        <v>47</v>
      </c>
      <c r="AB27" s="99">
        <f t="shared" si="34"/>
        <v>145.71065039169341</v>
      </c>
      <c r="AC27" s="95" t="s">
        <v>26</v>
      </c>
      <c r="AD27" s="99">
        <v>89.668092548734407</v>
      </c>
      <c r="AE27" s="99">
        <v>123.29362725450981</v>
      </c>
      <c r="AF27" s="99">
        <f t="shared" si="3"/>
        <v>212.96171980324422</v>
      </c>
      <c r="AG27" s="99">
        <v>212.96171980324422</v>
      </c>
      <c r="AH27" s="99">
        <v>212.96171980324422</v>
      </c>
      <c r="AI27" s="95" t="s">
        <v>35</v>
      </c>
      <c r="AJ27" s="99">
        <v>156.91916196028521</v>
      </c>
      <c r="AK27" s="99">
        <v>0</v>
      </c>
      <c r="AL27" s="99">
        <f t="shared" si="4"/>
        <v>156.91916196028521</v>
      </c>
      <c r="AM27" s="99" t="s">
        <v>47</v>
      </c>
      <c r="AN27" s="99">
        <f t="shared" ref="AN27:AN42" si="45">AJ27+AK27</f>
        <v>156.91916196028521</v>
      </c>
      <c r="AO27" s="95" t="s">
        <v>33</v>
      </c>
      <c r="AP27" s="99">
        <v>0</v>
      </c>
      <c r="AQ27" s="99">
        <v>123.29362725450981</v>
      </c>
      <c r="AR27" s="99">
        <f t="shared" si="5"/>
        <v>123.29362725450981</v>
      </c>
      <c r="AS27" s="72" t="s">
        <v>47</v>
      </c>
      <c r="AT27" s="99">
        <f t="shared" si="35"/>
        <v>123.29362725450981</v>
      </c>
      <c r="AU27" s="30" t="s">
        <v>26</v>
      </c>
      <c r="AV27" s="99">
        <v>90.788943705593596</v>
      </c>
      <c r="AW27" s="99">
        <v>119.93107378393228</v>
      </c>
      <c r="AX27" s="99">
        <f t="shared" si="7"/>
        <v>210.72001748952587</v>
      </c>
      <c r="AY27" s="99">
        <v>210.72001748952587</v>
      </c>
      <c r="AZ27" s="99">
        <v>210.72001748952587</v>
      </c>
      <c r="BA27" s="72" t="s">
        <v>35</v>
      </c>
      <c r="BB27" s="99">
        <v>156.91916196028521</v>
      </c>
      <c r="BC27" s="99">
        <v>33.625534705775401</v>
      </c>
      <c r="BD27" s="99">
        <f t="shared" si="8"/>
        <v>190.54469666606062</v>
      </c>
      <c r="BE27" s="99"/>
      <c r="BF27" s="100">
        <f t="shared" si="9"/>
        <v>1673.4307771907559</v>
      </c>
      <c r="BG27" s="100">
        <f t="shared" ref="BG27:BG90" si="46">BF27/1000</f>
        <v>1.6734307771907559</v>
      </c>
      <c r="BH27" s="100">
        <f t="shared" si="11"/>
        <v>1673.4307771907559</v>
      </c>
      <c r="BI27" s="100">
        <f t="shared" ref="BI27" si="47">BH27/1000</f>
        <v>1.6734307771907559</v>
      </c>
      <c r="BK27" s="100">
        <f t="shared" si="12"/>
        <v>0</v>
      </c>
    </row>
    <row r="28" spans="1:64" x14ac:dyDescent="0.3">
      <c r="A28" s="95">
        <v>27</v>
      </c>
      <c r="B28" s="95" t="s">
        <v>6</v>
      </c>
      <c r="C28" s="96">
        <v>2</v>
      </c>
      <c r="D28" s="97">
        <v>10</v>
      </c>
      <c r="E28" s="98" t="s">
        <v>6</v>
      </c>
      <c r="F28" s="98" t="s">
        <v>26</v>
      </c>
      <c r="G28" s="72">
        <v>0</v>
      </c>
      <c r="H28" s="99">
        <v>162.523417744581</v>
      </c>
      <c r="I28" s="72" t="s">
        <v>28</v>
      </c>
      <c r="J28" s="72">
        <v>0</v>
      </c>
      <c r="K28" s="99">
        <v>89.668092548734407</v>
      </c>
      <c r="L28" s="99">
        <f t="shared" si="13"/>
        <v>89.668092548734407</v>
      </c>
      <c r="M28" s="72" t="s">
        <v>26</v>
      </c>
      <c r="N28" s="99">
        <v>0</v>
      </c>
      <c r="O28" s="99">
        <v>156.91916196028521</v>
      </c>
      <c r="P28" s="99">
        <v>156.91916196028521</v>
      </c>
      <c r="Q28" s="95" t="s">
        <v>35</v>
      </c>
      <c r="R28" s="99">
        <v>179.33618509746881</v>
      </c>
      <c r="S28" s="99">
        <v>44.834046274367203</v>
      </c>
      <c r="T28" s="99">
        <f t="shared" si="0"/>
        <v>224.17023137183602</v>
      </c>
      <c r="U28" s="72" t="s">
        <v>47</v>
      </c>
      <c r="V28" s="99">
        <f t="shared" si="44"/>
        <v>224.17023137183602</v>
      </c>
      <c r="W28" s="95" t="s">
        <v>37</v>
      </c>
      <c r="X28" s="99">
        <v>0</v>
      </c>
      <c r="Y28" s="99">
        <v>0</v>
      </c>
      <c r="Z28" s="99">
        <f t="shared" si="1"/>
        <v>0</v>
      </c>
      <c r="AA28" s="72" t="s">
        <v>47</v>
      </c>
      <c r="AB28" s="99">
        <f t="shared" si="34"/>
        <v>0</v>
      </c>
      <c r="AC28" s="95" t="s">
        <v>26</v>
      </c>
      <c r="AD28" s="99">
        <v>89.668092548734407</v>
      </c>
      <c r="AE28" s="99">
        <v>123.29362725450981</v>
      </c>
      <c r="AF28" s="99">
        <f t="shared" si="3"/>
        <v>212.96171980324422</v>
      </c>
      <c r="AG28" s="99">
        <v>212.96171980324422</v>
      </c>
      <c r="AH28" s="99">
        <v>212.96171980324422</v>
      </c>
      <c r="AI28" s="95" t="s">
        <v>35</v>
      </c>
      <c r="AJ28" s="99">
        <v>156.91916196028521</v>
      </c>
      <c r="AK28" s="99">
        <v>0</v>
      </c>
      <c r="AL28" s="99">
        <f t="shared" si="4"/>
        <v>156.91916196028521</v>
      </c>
      <c r="AM28" s="99" t="s">
        <v>47</v>
      </c>
      <c r="AN28" s="99">
        <f t="shared" si="45"/>
        <v>156.91916196028521</v>
      </c>
      <c r="AO28" s="95" t="s">
        <v>37</v>
      </c>
      <c r="AP28" s="99">
        <v>19.614895245035651</v>
      </c>
      <c r="AQ28" s="99">
        <v>0</v>
      </c>
      <c r="AR28" s="99">
        <f t="shared" si="5"/>
        <v>19.614895245035651</v>
      </c>
      <c r="AS28" s="72" t="s">
        <v>47</v>
      </c>
      <c r="AT28" s="99">
        <f t="shared" si="35"/>
        <v>19.614895245035651</v>
      </c>
      <c r="AU28" s="30" t="s">
        <v>26</v>
      </c>
      <c r="AV28" s="99">
        <v>90.788943705593596</v>
      </c>
      <c r="AW28" s="99">
        <v>119.93107378393228</v>
      </c>
      <c r="AX28" s="99">
        <f t="shared" si="7"/>
        <v>210.72001748952587</v>
      </c>
      <c r="AY28" s="99">
        <v>210.72001748952587</v>
      </c>
      <c r="AZ28" s="99">
        <v>210.72001748952587</v>
      </c>
      <c r="BA28" s="72" t="s">
        <v>35</v>
      </c>
      <c r="BB28" s="99">
        <v>156.91916196028521</v>
      </c>
      <c r="BC28" s="99">
        <v>33.625534705775401</v>
      </c>
      <c r="BD28" s="99">
        <f t="shared" si="8"/>
        <v>190.54469666606062</v>
      </c>
      <c r="BE28" s="99"/>
      <c r="BF28" s="100">
        <f t="shared" si="9"/>
        <v>1424.0413947895884</v>
      </c>
      <c r="BG28" s="100">
        <f t="shared" si="46"/>
        <v>1.4240413947895885</v>
      </c>
      <c r="BH28" s="100">
        <f t="shared" si="11"/>
        <v>1424.0413947895884</v>
      </c>
      <c r="BI28" s="100">
        <f t="shared" ref="BI28" si="48">BH28/1000</f>
        <v>1.4240413947895885</v>
      </c>
      <c r="BK28" s="100">
        <f t="shared" si="12"/>
        <v>0</v>
      </c>
    </row>
    <row r="29" spans="1:64" x14ac:dyDescent="0.3">
      <c r="A29" s="95">
        <v>28</v>
      </c>
      <c r="B29" s="95" t="s">
        <v>6</v>
      </c>
      <c r="C29" s="96">
        <v>3</v>
      </c>
      <c r="D29" s="97">
        <v>11</v>
      </c>
      <c r="E29" s="98" t="s">
        <v>6</v>
      </c>
      <c r="F29" s="98" t="s">
        <v>26</v>
      </c>
      <c r="G29" s="72">
        <v>0</v>
      </c>
      <c r="H29" s="99">
        <v>162.52341774458111</v>
      </c>
      <c r="I29" s="72" t="s">
        <v>28</v>
      </c>
      <c r="J29" s="72">
        <v>0</v>
      </c>
      <c r="K29" s="99">
        <v>89.668092548734407</v>
      </c>
      <c r="L29" s="99">
        <f t="shared" si="13"/>
        <v>89.668092548734407</v>
      </c>
      <c r="M29" s="72" t="s">
        <v>26</v>
      </c>
      <c r="N29" s="99">
        <v>0</v>
      </c>
      <c r="O29" s="99">
        <v>156.91916196028521</v>
      </c>
      <c r="P29" s="99">
        <v>156.91916196028521</v>
      </c>
      <c r="Q29" s="95" t="s">
        <v>35</v>
      </c>
      <c r="R29" s="99">
        <v>179.33618509746881</v>
      </c>
      <c r="S29" s="99">
        <v>44.834046274367203</v>
      </c>
      <c r="T29" s="99">
        <f t="shared" si="0"/>
        <v>224.17023137183602</v>
      </c>
      <c r="U29" s="72" t="s">
        <v>47</v>
      </c>
      <c r="V29" s="99">
        <f t="shared" si="44"/>
        <v>224.17023137183602</v>
      </c>
      <c r="W29" s="95" t="s">
        <v>38</v>
      </c>
      <c r="X29" s="99">
        <v>16.8127673528877</v>
      </c>
      <c r="Y29" s="99">
        <v>125.53532956822818</v>
      </c>
      <c r="Z29" s="99">
        <f t="shared" si="1"/>
        <v>142.34809692111588</v>
      </c>
      <c r="AA29" s="72" t="s">
        <v>47</v>
      </c>
      <c r="AB29" s="99">
        <f t="shared" si="34"/>
        <v>142.34809692111588</v>
      </c>
      <c r="AC29" s="95" t="s">
        <v>26</v>
      </c>
      <c r="AD29" s="99">
        <v>89.668092548734407</v>
      </c>
      <c r="AE29" s="99">
        <v>123.29362725450981</v>
      </c>
      <c r="AF29" s="99">
        <f t="shared" si="3"/>
        <v>212.96171980324422</v>
      </c>
      <c r="AG29" s="99">
        <v>212.96171980324422</v>
      </c>
      <c r="AH29" s="99">
        <v>212.96171980324422</v>
      </c>
      <c r="AI29" s="95" t="s">
        <v>35</v>
      </c>
      <c r="AJ29" s="99">
        <v>156.91916196028521</v>
      </c>
      <c r="AK29" s="99">
        <v>0</v>
      </c>
      <c r="AL29" s="99">
        <f t="shared" si="4"/>
        <v>156.91916196028521</v>
      </c>
      <c r="AM29" s="99" t="s">
        <v>47</v>
      </c>
      <c r="AN29" s="99">
        <f t="shared" si="45"/>
        <v>156.91916196028521</v>
      </c>
      <c r="AO29" s="95" t="s">
        <v>59</v>
      </c>
      <c r="AP29" s="99">
        <v>19.614895245035651</v>
      </c>
      <c r="AQ29" s="99">
        <v>0</v>
      </c>
      <c r="AR29" s="99">
        <f t="shared" si="5"/>
        <v>19.614895245035651</v>
      </c>
      <c r="AS29" s="72" t="s">
        <v>47</v>
      </c>
      <c r="AT29" s="99">
        <f t="shared" si="35"/>
        <v>19.614895245035651</v>
      </c>
      <c r="AU29" s="30" t="s">
        <v>26</v>
      </c>
      <c r="AV29" s="99">
        <v>90.788943705593596</v>
      </c>
      <c r="AW29" s="99">
        <v>119.93107378393228</v>
      </c>
      <c r="AX29" s="99">
        <f t="shared" si="7"/>
        <v>210.72001748952587</v>
      </c>
      <c r="AY29" s="99">
        <v>210.72001748952587</v>
      </c>
      <c r="AZ29" s="99">
        <v>210.72001748952587</v>
      </c>
      <c r="BA29" s="72" t="s">
        <v>35</v>
      </c>
      <c r="BB29" s="99">
        <v>156.91916196028521</v>
      </c>
      <c r="BC29" s="99">
        <v>33.625534705775401</v>
      </c>
      <c r="BD29" s="99">
        <f t="shared" si="8"/>
        <v>190.54469666606062</v>
      </c>
      <c r="BE29" s="99"/>
      <c r="BF29" s="100">
        <f t="shared" si="9"/>
        <v>1566.3894917107041</v>
      </c>
      <c r="BG29" s="100">
        <f t="shared" si="46"/>
        <v>1.5663894917107042</v>
      </c>
      <c r="BH29" s="100">
        <f t="shared" si="11"/>
        <v>1566.3894917107041</v>
      </c>
      <c r="BI29" s="100">
        <f t="shared" ref="BI29" si="49">BH29/1000</f>
        <v>1.5663894917107042</v>
      </c>
      <c r="BK29" s="100">
        <f t="shared" si="12"/>
        <v>0</v>
      </c>
    </row>
    <row r="30" spans="1:64" x14ac:dyDescent="0.3">
      <c r="A30" s="95">
        <v>29</v>
      </c>
      <c r="B30" s="95" t="s">
        <v>6</v>
      </c>
      <c r="C30" s="96">
        <v>3</v>
      </c>
      <c r="D30" s="97">
        <v>12</v>
      </c>
      <c r="E30" s="98" t="s">
        <v>6</v>
      </c>
      <c r="F30" s="98" t="s">
        <v>26</v>
      </c>
      <c r="G30" s="72">
        <v>0</v>
      </c>
      <c r="H30" s="99">
        <v>162.52341774458111</v>
      </c>
      <c r="I30" s="72" t="s">
        <v>28</v>
      </c>
      <c r="J30" s="72">
        <v>0</v>
      </c>
      <c r="K30" s="99">
        <v>89.668092548734407</v>
      </c>
      <c r="L30" s="99">
        <f t="shared" si="13"/>
        <v>89.668092548734407</v>
      </c>
      <c r="M30" s="72" t="s">
        <v>26</v>
      </c>
      <c r="N30" s="99">
        <v>0</v>
      </c>
      <c r="O30" s="99">
        <v>156.91916196028521</v>
      </c>
      <c r="P30" s="99">
        <v>156.91916196028521</v>
      </c>
      <c r="Q30" s="95" t="s">
        <v>35</v>
      </c>
      <c r="R30" s="99">
        <v>179.33618509746881</v>
      </c>
      <c r="S30" s="99">
        <v>44.834046274367203</v>
      </c>
      <c r="T30" s="99">
        <f t="shared" si="0"/>
        <v>224.17023137183602</v>
      </c>
      <c r="U30" s="72" t="s">
        <v>47</v>
      </c>
      <c r="V30" s="99">
        <f t="shared" si="44"/>
        <v>224.17023137183602</v>
      </c>
      <c r="W30" s="95" t="s">
        <v>38</v>
      </c>
      <c r="X30" s="99">
        <v>16.8127673528877</v>
      </c>
      <c r="Y30" s="99">
        <v>125.53532956822818</v>
      </c>
      <c r="Z30" s="99">
        <f t="shared" si="1"/>
        <v>142.34809692111588</v>
      </c>
      <c r="AA30" s="72" t="s">
        <v>47</v>
      </c>
      <c r="AB30" s="99">
        <f t="shared" si="34"/>
        <v>142.34809692111588</v>
      </c>
      <c r="AC30" s="95" t="s">
        <v>26</v>
      </c>
      <c r="AD30" s="99">
        <v>89.668092548734407</v>
      </c>
      <c r="AE30" s="99">
        <v>123.29362725450981</v>
      </c>
      <c r="AF30" s="99">
        <f t="shared" si="3"/>
        <v>212.96171980324422</v>
      </c>
      <c r="AG30" s="99">
        <v>212.96171980324422</v>
      </c>
      <c r="AH30" s="99">
        <v>212.96171980324422</v>
      </c>
      <c r="AI30" s="95" t="s">
        <v>35</v>
      </c>
      <c r="AJ30" s="99">
        <v>156.91916196028521</v>
      </c>
      <c r="AK30" s="99">
        <v>0</v>
      </c>
      <c r="AL30" s="99">
        <f t="shared" si="4"/>
        <v>156.91916196028521</v>
      </c>
      <c r="AM30" s="99" t="s">
        <v>47</v>
      </c>
      <c r="AN30" s="99">
        <f t="shared" si="45"/>
        <v>156.91916196028521</v>
      </c>
      <c r="AO30" s="95" t="s">
        <v>59</v>
      </c>
      <c r="AP30" s="99">
        <v>19.614895245035651</v>
      </c>
      <c r="AQ30" s="99">
        <v>0</v>
      </c>
      <c r="AR30" s="99">
        <f t="shared" si="5"/>
        <v>19.614895245035651</v>
      </c>
      <c r="AS30" s="72" t="s">
        <v>47</v>
      </c>
      <c r="AT30" s="99">
        <f t="shared" si="35"/>
        <v>19.614895245035651</v>
      </c>
      <c r="AU30" s="30" t="s">
        <v>26</v>
      </c>
      <c r="AV30" s="99">
        <v>90.788943705593596</v>
      </c>
      <c r="AW30" s="99">
        <v>119.93107378393228</v>
      </c>
      <c r="AX30" s="99">
        <f t="shared" si="7"/>
        <v>210.72001748952587</v>
      </c>
      <c r="AY30" s="99">
        <v>210.72001748952587</v>
      </c>
      <c r="AZ30" s="99">
        <v>210.72001748952587</v>
      </c>
      <c r="BA30" s="72" t="s">
        <v>35</v>
      </c>
      <c r="BB30" s="99">
        <v>156.91916196028521</v>
      </c>
      <c r="BC30" s="99">
        <v>33.625534705775401</v>
      </c>
      <c r="BD30" s="99">
        <f t="shared" si="8"/>
        <v>190.54469666606062</v>
      </c>
      <c r="BE30" s="99"/>
      <c r="BF30" s="100">
        <f t="shared" si="9"/>
        <v>1566.3894917107041</v>
      </c>
      <c r="BG30" s="100">
        <f t="shared" si="46"/>
        <v>1.5663894917107042</v>
      </c>
      <c r="BH30" s="100">
        <f t="shared" si="11"/>
        <v>1566.3894917107041</v>
      </c>
      <c r="BI30" s="100">
        <f t="shared" ref="BI30" si="50">BH30/1000</f>
        <v>1.5663894917107042</v>
      </c>
      <c r="BK30" s="100">
        <f t="shared" si="12"/>
        <v>0</v>
      </c>
    </row>
    <row r="31" spans="1:64" x14ac:dyDescent="0.3">
      <c r="A31" s="95">
        <v>30</v>
      </c>
      <c r="B31" s="95" t="s">
        <v>6</v>
      </c>
      <c r="C31" s="96">
        <v>4</v>
      </c>
      <c r="D31" s="97">
        <v>13</v>
      </c>
      <c r="E31" s="98" t="s">
        <v>6</v>
      </c>
      <c r="F31" s="98" t="s">
        <v>26</v>
      </c>
      <c r="G31" s="72">
        <v>0</v>
      </c>
      <c r="H31" s="99">
        <v>162.52341774458111</v>
      </c>
      <c r="I31" s="72" t="s">
        <v>28</v>
      </c>
      <c r="J31" s="72">
        <v>0</v>
      </c>
      <c r="K31" s="99">
        <v>89.668092548734407</v>
      </c>
      <c r="L31" s="99">
        <f t="shared" si="13"/>
        <v>89.668092548734407</v>
      </c>
      <c r="M31" s="72" t="s">
        <v>26</v>
      </c>
      <c r="N31" s="99">
        <v>0</v>
      </c>
      <c r="O31" s="99">
        <v>156.91916196028521</v>
      </c>
      <c r="P31" s="99">
        <v>156.91916196028521</v>
      </c>
      <c r="Q31" s="95" t="s">
        <v>35</v>
      </c>
      <c r="R31" s="99">
        <v>179.33618509746881</v>
      </c>
      <c r="S31" s="99">
        <v>44.834046274367203</v>
      </c>
      <c r="T31" s="99">
        <f t="shared" si="0"/>
        <v>224.17023137183602</v>
      </c>
      <c r="U31" s="72" t="s">
        <v>47</v>
      </c>
      <c r="V31" s="99">
        <f t="shared" si="44"/>
        <v>224.17023137183602</v>
      </c>
      <c r="W31" s="95" t="s">
        <v>36</v>
      </c>
      <c r="X31" s="99">
        <v>123.29362725450981</v>
      </c>
      <c r="Y31" s="99">
        <v>44.834046274367203</v>
      </c>
      <c r="Z31" s="99">
        <f t="shared" si="1"/>
        <v>168.12767352887701</v>
      </c>
      <c r="AA31" s="72" t="s">
        <v>47</v>
      </c>
      <c r="AB31" s="99">
        <f t="shared" si="34"/>
        <v>168.12767352887701</v>
      </c>
      <c r="AC31" s="95" t="s">
        <v>26</v>
      </c>
      <c r="AD31" s="99">
        <v>89.668092548734407</v>
      </c>
      <c r="AE31" s="99">
        <v>123.29362725450981</v>
      </c>
      <c r="AF31" s="99">
        <f t="shared" si="3"/>
        <v>212.96171980324422</v>
      </c>
      <c r="AG31" s="99">
        <v>212.96171980324422</v>
      </c>
      <c r="AH31" s="99">
        <v>212.96171980324422</v>
      </c>
      <c r="AI31" s="95" t="s">
        <v>35</v>
      </c>
      <c r="AJ31" s="99">
        <v>156.91916196028521</v>
      </c>
      <c r="AK31" s="99">
        <v>0</v>
      </c>
      <c r="AL31" s="99">
        <f t="shared" si="4"/>
        <v>156.91916196028521</v>
      </c>
      <c r="AM31" s="99" t="s">
        <v>47</v>
      </c>
      <c r="AN31" s="99">
        <f t="shared" si="45"/>
        <v>156.91916196028521</v>
      </c>
      <c r="AO31" s="95" t="s">
        <v>36</v>
      </c>
      <c r="AP31" s="99">
        <v>112.08511568591801</v>
      </c>
      <c r="AQ31" s="99">
        <v>44.834046274367203</v>
      </c>
      <c r="AR31" s="99">
        <f t="shared" si="5"/>
        <v>156.91916196028521</v>
      </c>
      <c r="AS31" s="72" t="s">
        <v>47</v>
      </c>
      <c r="AT31" s="99">
        <f t="shared" si="35"/>
        <v>156.91916196028521</v>
      </c>
      <c r="AU31" s="30" t="s">
        <v>26</v>
      </c>
      <c r="AV31" s="99">
        <v>90.788943705593596</v>
      </c>
      <c r="AW31" s="99">
        <v>119.93107378393228</v>
      </c>
      <c r="AX31" s="99">
        <f t="shared" si="7"/>
        <v>210.72001748952587</v>
      </c>
      <c r="AY31" s="99">
        <v>210.72001748952587</v>
      </c>
      <c r="AZ31" s="99">
        <v>210.72001748952587</v>
      </c>
      <c r="BA31" s="72" t="s">
        <v>35</v>
      </c>
      <c r="BB31" s="99">
        <v>156.91916196028521</v>
      </c>
      <c r="BC31" s="99">
        <v>33.625534705775401</v>
      </c>
      <c r="BD31" s="99">
        <f t="shared" si="8"/>
        <v>190.54469666606062</v>
      </c>
      <c r="BE31" s="99"/>
      <c r="BF31" s="100">
        <f t="shared" si="9"/>
        <v>1729.4733350337149</v>
      </c>
      <c r="BG31" s="100">
        <f t="shared" si="46"/>
        <v>1.7294733350337148</v>
      </c>
      <c r="BH31" s="100">
        <f t="shared" si="11"/>
        <v>1729.4733350337149</v>
      </c>
      <c r="BI31" s="100">
        <f t="shared" ref="BI31" si="51">BH31/1000</f>
        <v>1.7294733350337148</v>
      </c>
      <c r="BK31" s="100">
        <f t="shared" si="12"/>
        <v>0</v>
      </c>
    </row>
    <row r="32" spans="1:64" x14ac:dyDescent="0.3">
      <c r="A32" s="95">
        <v>31</v>
      </c>
      <c r="B32" s="95" t="s">
        <v>6</v>
      </c>
      <c r="C32" s="96">
        <v>5</v>
      </c>
      <c r="D32" s="97">
        <v>14</v>
      </c>
      <c r="E32" s="98" t="s">
        <v>6</v>
      </c>
      <c r="F32" s="98" t="s">
        <v>26</v>
      </c>
      <c r="G32" s="72">
        <v>0</v>
      </c>
      <c r="H32" s="99">
        <v>162.52341774458111</v>
      </c>
      <c r="I32" s="72" t="s">
        <v>28</v>
      </c>
      <c r="J32" s="72">
        <v>0</v>
      </c>
      <c r="K32" s="99">
        <v>89.668092548734407</v>
      </c>
      <c r="L32" s="99">
        <f t="shared" si="13"/>
        <v>89.668092548734407</v>
      </c>
      <c r="M32" s="72" t="s">
        <v>26</v>
      </c>
      <c r="N32" s="99">
        <v>0</v>
      </c>
      <c r="O32" s="99">
        <v>156.91916196028521</v>
      </c>
      <c r="P32" s="99">
        <v>156.91916196028521</v>
      </c>
      <c r="Q32" s="95" t="s">
        <v>35</v>
      </c>
      <c r="R32" s="99">
        <v>179.33618509746881</v>
      </c>
      <c r="S32" s="99">
        <v>44.834046274367203</v>
      </c>
      <c r="T32" s="99">
        <f t="shared" si="0"/>
        <v>224.17023137183602</v>
      </c>
      <c r="U32" s="72" t="s">
        <v>47</v>
      </c>
      <c r="V32" s="99">
        <f t="shared" si="44"/>
        <v>224.17023137183602</v>
      </c>
      <c r="W32" s="95" t="s">
        <v>28</v>
      </c>
      <c r="X32" s="99">
        <v>0</v>
      </c>
      <c r="Y32" s="99">
        <v>156.91916196028521</v>
      </c>
      <c r="Z32" s="99">
        <f t="shared" si="1"/>
        <v>156.91916196028521</v>
      </c>
      <c r="AA32" s="72" t="s">
        <v>47</v>
      </c>
      <c r="AB32" s="99">
        <f t="shared" si="34"/>
        <v>156.91916196028521</v>
      </c>
      <c r="AC32" s="95" t="s">
        <v>26</v>
      </c>
      <c r="AD32" s="99">
        <v>89.668092548734407</v>
      </c>
      <c r="AE32" s="99">
        <v>123.29362725450981</v>
      </c>
      <c r="AF32" s="99">
        <f t="shared" si="3"/>
        <v>212.96171980324422</v>
      </c>
      <c r="AG32" s="99">
        <v>212.96171980324422</v>
      </c>
      <c r="AH32" s="99">
        <v>212.96171980324422</v>
      </c>
      <c r="AI32" s="95" t="s">
        <v>35</v>
      </c>
      <c r="AJ32" s="99">
        <v>156.91916196028521</v>
      </c>
      <c r="AK32" s="99">
        <v>0</v>
      </c>
      <c r="AL32" s="99">
        <f t="shared" si="4"/>
        <v>156.91916196028521</v>
      </c>
      <c r="AM32" s="99" t="s">
        <v>47</v>
      </c>
      <c r="AN32" s="99">
        <f t="shared" si="45"/>
        <v>156.91916196028521</v>
      </c>
      <c r="AO32" s="95" t="s">
        <v>28</v>
      </c>
      <c r="AP32" s="99">
        <v>0</v>
      </c>
      <c r="AQ32" s="99">
        <v>123.29362725450981</v>
      </c>
      <c r="AR32" s="99">
        <f t="shared" si="5"/>
        <v>123.29362725450981</v>
      </c>
      <c r="AS32" s="72" t="s">
        <v>47</v>
      </c>
      <c r="AT32" s="99">
        <f t="shared" si="35"/>
        <v>123.29362725450981</v>
      </c>
      <c r="AU32" s="30" t="s">
        <v>26</v>
      </c>
      <c r="AV32" s="99">
        <v>90.788943705593596</v>
      </c>
      <c r="AW32" s="99">
        <v>119.93107378393228</v>
      </c>
      <c r="AX32" s="99">
        <f t="shared" si="7"/>
        <v>210.72001748952587</v>
      </c>
      <c r="AY32" s="99">
        <v>210.72001748952587</v>
      </c>
      <c r="AZ32" s="99">
        <v>210.72001748952587</v>
      </c>
      <c r="BA32" s="72" t="s">
        <v>35</v>
      </c>
      <c r="BB32" s="99">
        <v>156.91916196028521</v>
      </c>
      <c r="BC32" s="99">
        <v>33.625534705775401</v>
      </c>
      <c r="BD32" s="99">
        <f t="shared" si="8"/>
        <v>190.54469666606062</v>
      </c>
      <c r="BE32" s="99"/>
      <c r="BF32" s="100">
        <f t="shared" si="9"/>
        <v>1684.6392887593477</v>
      </c>
      <c r="BG32" s="100">
        <f t="shared" si="46"/>
        <v>1.6846392887593478</v>
      </c>
      <c r="BH32" s="100">
        <f t="shared" si="11"/>
        <v>1684.6392887593477</v>
      </c>
      <c r="BI32" s="100">
        <f t="shared" ref="BI32" si="52">BH32/1000</f>
        <v>1.6846392887593478</v>
      </c>
      <c r="BK32" s="100">
        <f t="shared" si="12"/>
        <v>0</v>
      </c>
    </row>
    <row r="33" spans="1:64" x14ac:dyDescent="0.3">
      <c r="A33" s="95">
        <v>32</v>
      </c>
      <c r="B33" s="95" t="s">
        <v>6</v>
      </c>
      <c r="C33" s="96">
        <v>6</v>
      </c>
      <c r="D33" s="97">
        <v>15</v>
      </c>
      <c r="E33" s="98" t="s">
        <v>6</v>
      </c>
      <c r="F33" s="98" t="s">
        <v>26</v>
      </c>
      <c r="G33" s="72">
        <v>0</v>
      </c>
      <c r="H33" s="99">
        <v>162.52341774458111</v>
      </c>
      <c r="I33" s="72" t="s">
        <v>28</v>
      </c>
      <c r="J33" s="72">
        <v>0</v>
      </c>
      <c r="K33" s="99">
        <v>89.668092548734407</v>
      </c>
      <c r="L33" s="99">
        <f t="shared" si="13"/>
        <v>89.668092548734407</v>
      </c>
      <c r="M33" s="72" t="s">
        <v>26</v>
      </c>
      <c r="N33" s="99">
        <v>0</v>
      </c>
      <c r="O33" s="99">
        <v>156.91916196028521</v>
      </c>
      <c r="P33" s="99">
        <v>156.91916196028521</v>
      </c>
      <c r="Q33" s="95" t="s">
        <v>35</v>
      </c>
      <c r="R33" s="99">
        <v>179.33618509746881</v>
      </c>
      <c r="S33" s="99">
        <v>44.834046274367203</v>
      </c>
      <c r="T33" s="99">
        <f t="shared" si="0"/>
        <v>224.17023137183602</v>
      </c>
      <c r="U33" s="72" t="s">
        <v>47</v>
      </c>
      <c r="V33" s="99">
        <f t="shared" si="44"/>
        <v>224.17023137183602</v>
      </c>
      <c r="W33" s="95" t="s">
        <v>34</v>
      </c>
      <c r="X33" s="99">
        <v>0</v>
      </c>
      <c r="Y33" s="99">
        <v>0</v>
      </c>
      <c r="Z33" s="99">
        <f t="shared" si="1"/>
        <v>0</v>
      </c>
      <c r="AA33" s="72" t="s">
        <v>47</v>
      </c>
      <c r="AB33" s="99">
        <f t="shared" si="34"/>
        <v>0</v>
      </c>
      <c r="AC33" s="95" t="s">
        <v>26</v>
      </c>
      <c r="AD33" s="99">
        <v>89.668092548734407</v>
      </c>
      <c r="AE33" s="99">
        <v>123.29362725450981</v>
      </c>
      <c r="AF33" s="99">
        <f t="shared" si="3"/>
        <v>212.96171980324422</v>
      </c>
      <c r="AG33" s="99">
        <v>212.96171980324422</v>
      </c>
      <c r="AH33" s="99">
        <v>212.96171980324422</v>
      </c>
      <c r="AI33" s="95" t="s">
        <v>35</v>
      </c>
      <c r="AJ33" s="99">
        <v>156.91916196028521</v>
      </c>
      <c r="AK33" s="99">
        <v>0</v>
      </c>
      <c r="AL33" s="99">
        <f t="shared" si="4"/>
        <v>156.91916196028521</v>
      </c>
      <c r="AM33" s="99" t="s">
        <v>47</v>
      </c>
      <c r="AN33" s="99">
        <f t="shared" si="45"/>
        <v>156.91916196028521</v>
      </c>
      <c r="AO33" s="95" t="s">
        <v>34</v>
      </c>
      <c r="AP33" s="99">
        <v>0</v>
      </c>
      <c r="AQ33" s="99">
        <v>0</v>
      </c>
      <c r="AR33" s="99">
        <f t="shared" si="5"/>
        <v>0</v>
      </c>
      <c r="AS33" s="72" t="s">
        <v>47</v>
      </c>
      <c r="AT33" s="99">
        <f t="shared" si="35"/>
        <v>0</v>
      </c>
      <c r="AU33" s="30" t="s">
        <v>26</v>
      </c>
      <c r="AV33" s="99">
        <v>90.788943705593596</v>
      </c>
      <c r="AW33" s="99">
        <v>119.93107378393228</v>
      </c>
      <c r="AX33" s="99">
        <f t="shared" si="7"/>
        <v>210.72001748952587</v>
      </c>
      <c r="AY33" s="99">
        <v>210.72001748952587</v>
      </c>
      <c r="AZ33" s="99">
        <v>210.72001748952587</v>
      </c>
      <c r="BA33" s="72" t="s">
        <v>35</v>
      </c>
      <c r="BB33" s="99">
        <v>156.91916196028521</v>
      </c>
      <c r="BC33" s="99">
        <v>33.625534705775401</v>
      </c>
      <c r="BD33" s="99">
        <f t="shared" si="8"/>
        <v>190.54469666606062</v>
      </c>
      <c r="BE33" s="99"/>
      <c r="BF33" s="100">
        <f t="shared" si="9"/>
        <v>1404.4264995445528</v>
      </c>
      <c r="BG33" s="100">
        <f t="shared" si="46"/>
        <v>1.4044264995445528</v>
      </c>
      <c r="BH33" s="100">
        <f t="shared" si="11"/>
        <v>1404.4264995445528</v>
      </c>
      <c r="BI33" s="100">
        <f t="shared" ref="BI33" si="53">BH33/1000</f>
        <v>1.4044264995445528</v>
      </c>
      <c r="BK33" s="100">
        <f t="shared" si="12"/>
        <v>0</v>
      </c>
    </row>
    <row r="34" spans="1:64" x14ac:dyDescent="0.3">
      <c r="A34" s="95">
        <v>33</v>
      </c>
      <c r="B34" s="95" t="s">
        <v>6</v>
      </c>
      <c r="C34" s="96">
        <v>6</v>
      </c>
      <c r="D34" s="97">
        <v>16</v>
      </c>
      <c r="E34" s="98" t="s">
        <v>6</v>
      </c>
      <c r="F34" s="98" t="s">
        <v>26</v>
      </c>
      <c r="G34" s="72">
        <v>0</v>
      </c>
      <c r="H34" s="99">
        <v>162.52341774458111</v>
      </c>
      <c r="I34" s="72" t="s">
        <v>28</v>
      </c>
      <c r="J34" s="72">
        <v>0</v>
      </c>
      <c r="K34" s="99">
        <v>89.668092548734407</v>
      </c>
      <c r="L34" s="99">
        <f t="shared" si="13"/>
        <v>89.668092548734407</v>
      </c>
      <c r="M34" s="72" t="s">
        <v>26</v>
      </c>
      <c r="N34" s="99">
        <v>0</v>
      </c>
      <c r="O34" s="99">
        <v>156.91916196028521</v>
      </c>
      <c r="P34" s="99">
        <v>156.91916196028521</v>
      </c>
      <c r="Q34" s="95" t="s">
        <v>35</v>
      </c>
      <c r="R34" s="99">
        <v>179.33618509746881</v>
      </c>
      <c r="S34" s="99">
        <v>44.834046274367203</v>
      </c>
      <c r="T34" s="99">
        <f t="shared" si="0"/>
        <v>224.17023137183602</v>
      </c>
      <c r="U34" s="72" t="s">
        <v>47</v>
      </c>
      <c r="V34" s="99">
        <f t="shared" si="44"/>
        <v>224.17023137183602</v>
      </c>
      <c r="W34" s="95" t="s">
        <v>34</v>
      </c>
      <c r="X34" s="99">
        <v>0</v>
      </c>
      <c r="Y34" s="99">
        <v>0</v>
      </c>
      <c r="Z34" s="99">
        <f t="shared" si="1"/>
        <v>0</v>
      </c>
      <c r="AA34" s="72" t="s">
        <v>47</v>
      </c>
      <c r="AB34" s="99">
        <f t="shared" si="34"/>
        <v>0</v>
      </c>
      <c r="AC34" s="95" t="s">
        <v>26</v>
      </c>
      <c r="AD34" s="99">
        <v>89.668092548734407</v>
      </c>
      <c r="AE34" s="99">
        <v>123.29362725450981</v>
      </c>
      <c r="AF34" s="99">
        <f t="shared" si="3"/>
        <v>212.96171980324422</v>
      </c>
      <c r="AG34" s="99">
        <v>212.96171980324422</v>
      </c>
      <c r="AH34" s="99">
        <v>212.96171980324422</v>
      </c>
      <c r="AI34" s="95" t="s">
        <v>35</v>
      </c>
      <c r="AJ34" s="99">
        <v>156.91916196028521</v>
      </c>
      <c r="AK34" s="99">
        <v>0</v>
      </c>
      <c r="AL34" s="99">
        <f t="shared" si="4"/>
        <v>156.91916196028521</v>
      </c>
      <c r="AM34" s="99" t="s">
        <v>47</v>
      </c>
      <c r="AN34" s="99">
        <f t="shared" si="45"/>
        <v>156.91916196028521</v>
      </c>
      <c r="AO34" s="95" t="s">
        <v>34</v>
      </c>
      <c r="AP34" s="99">
        <v>0</v>
      </c>
      <c r="AQ34" s="99">
        <v>0</v>
      </c>
      <c r="AR34" s="99">
        <f t="shared" si="5"/>
        <v>0</v>
      </c>
      <c r="AS34" s="72" t="s">
        <v>47</v>
      </c>
      <c r="AT34" s="99">
        <f t="shared" si="35"/>
        <v>0</v>
      </c>
      <c r="AU34" s="30" t="s">
        <v>26</v>
      </c>
      <c r="AV34" s="99">
        <v>90.788943705593596</v>
      </c>
      <c r="AW34" s="99">
        <v>119.93107378393228</v>
      </c>
      <c r="AX34" s="99">
        <f t="shared" si="7"/>
        <v>210.72001748952587</v>
      </c>
      <c r="AY34" s="99">
        <v>210.72001748952587</v>
      </c>
      <c r="AZ34" s="99">
        <v>210.72001748952587</v>
      </c>
      <c r="BA34" s="72" t="s">
        <v>35</v>
      </c>
      <c r="BB34" s="99">
        <v>156.91916196028521</v>
      </c>
      <c r="BC34" s="99">
        <v>33.625534705775401</v>
      </c>
      <c r="BD34" s="99">
        <f t="shared" si="8"/>
        <v>190.54469666606062</v>
      </c>
      <c r="BE34" s="99"/>
      <c r="BF34" s="100">
        <f t="shared" si="9"/>
        <v>1404.4264995445528</v>
      </c>
      <c r="BG34" s="100">
        <f t="shared" si="46"/>
        <v>1.4044264995445528</v>
      </c>
      <c r="BH34" s="100">
        <f t="shared" si="11"/>
        <v>1404.4264995445528</v>
      </c>
      <c r="BI34" s="100">
        <f t="shared" ref="BI34" si="54">BH34/1000</f>
        <v>1.4044264995445528</v>
      </c>
      <c r="BK34" s="100">
        <f t="shared" si="12"/>
        <v>0</v>
      </c>
    </row>
    <row r="35" spans="1:64" x14ac:dyDescent="0.3">
      <c r="A35" s="95">
        <v>34</v>
      </c>
      <c r="B35" s="95" t="s">
        <v>7</v>
      </c>
      <c r="C35" s="96">
        <v>1</v>
      </c>
      <c r="D35" s="97">
        <v>17</v>
      </c>
      <c r="E35" s="98" t="s">
        <v>6</v>
      </c>
      <c r="F35" s="98" t="s">
        <v>26</v>
      </c>
      <c r="G35" s="72">
        <v>0</v>
      </c>
      <c r="H35" s="99">
        <v>162.52341774458111</v>
      </c>
      <c r="I35" s="72" t="s">
        <v>28</v>
      </c>
      <c r="J35" s="72">
        <v>0</v>
      </c>
      <c r="K35" s="99">
        <v>89.668092548734407</v>
      </c>
      <c r="L35" s="99">
        <f t="shared" si="13"/>
        <v>89.668092548734407</v>
      </c>
      <c r="M35" s="72" t="s">
        <v>35</v>
      </c>
      <c r="N35" s="99">
        <v>196.14895245035652</v>
      </c>
      <c r="O35" s="99">
        <v>0</v>
      </c>
      <c r="P35" s="99">
        <v>196.14895245035652</v>
      </c>
      <c r="Q35" s="95" t="s">
        <v>38</v>
      </c>
      <c r="R35" s="99">
        <v>16.8127673528877</v>
      </c>
      <c r="S35" s="99">
        <v>44.834046274367203</v>
      </c>
      <c r="T35" s="99">
        <f t="shared" si="0"/>
        <v>61.6468136272549</v>
      </c>
      <c r="U35" s="72" t="s">
        <v>47</v>
      </c>
      <c r="V35" s="99">
        <f t="shared" si="44"/>
        <v>61.6468136272549</v>
      </c>
      <c r="W35" s="95" t="s">
        <v>26</v>
      </c>
      <c r="X35" s="99">
        <v>89.668092548734407</v>
      </c>
      <c r="Y35" s="99">
        <v>134.5021388231016</v>
      </c>
      <c r="Z35" s="99">
        <f t="shared" si="1"/>
        <v>224.170231371836</v>
      </c>
      <c r="AA35" s="99">
        <v>224.17023137183602</v>
      </c>
      <c r="AB35" s="99">
        <v>224.17023137183602</v>
      </c>
      <c r="AC35" s="95" t="s">
        <v>35</v>
      </c>
      <c r="AD35" s="99">
        <v>168.12767352887701</v>
      </c>
      <c r="AE35" s="99">
        <v>44.834046274367203</v>
      </c>
      <c r="AF35" s="99">
        <f t="shared" si="3"/>
        <v>212.96171980324422</v>
      </c>
      <c r="AG35" s="72" t="s">
        <v>47</v>
      </c>
      <c r="AH35" s="99">
        <f t="shared" ref="AH35:AH50" si="55">AD35+AE35</f>
        <v>212.96171980324422</v>
      </c>
      <c r="AI35" s="95" t="s">
        <v>59</v>
      </c>
      <c r="AJ35" s="99">
        <v>0</v>
      </c>
      <c r="AK35" s="99">
        <v>0</v>
      </c>
      <c r="AL35" s="99">
        <f t="shared" si="4"/>
        <v>0</v>
      </c>
      <c r="AM35" s="72" t="s">
        <v>47</v>
      </c>
      <c r="AN35" s="99">
        <f t="shared" si="45"/>
        <v>0</v>
      </c>
      <c r="AO35" s="95" t="s">
        <v>26</v>
      </c>
      <c r="AP35" s="99">
        <v>89.668092548734407</v>
      </c>
      <c r="AQ35" s="99">
        <v>107.6017110584813</v>
      </c>
      <c r="AR35" s="99">
        <f t="shared" si="5"/>
        <v>197.26980360721569</v>
      </c>
      <c r="AS35" s="99">
        <v>197.26980360721569</v>
      </c>
      <c r="AT35" s="99">
        <v>197.26980360721569</v>
      </c>
      <c r="AU35" s="30" t="s">
        <v>35</v>
      </c>
      <c r="AV35" s="99">
        <v>156.91916196028521</v>
      </c>
      <c r="AW35" s="99">
        <v>33.625534705775401</v>
      </c>
      <c r="AX35" s="99">
        <f t="shared" si="7"/>
        <v>190.54469666606062</v>
      </c>
      <c r="AY35" s="72" t="s">
        <v>47</v>
      </c>
      <c r="AZ35" s="99">
        <f t="shared" ref="AZ35:AZ50" si="56">AV35+AW35</f>
        <v>190.54469666606062</v>
      </c>
      <c r="BA35" s="72" t="s">
        <v>70</v>
      </c>
      <c r="BB35" s="99">
        <v>0</v>
      </c>
      <c r="BC35" s="99">
        <v>0</v>
      </c>
      <c r="BD35" s="99">
        <f t="shared" si="8"/>
        <v>0</v>
      </c>
      <c r="BE35" s="99"/>
      <c r="BF35" s="100">
        <f t="shared" si="9"/>
        <v>1334.9337278192834</v>
      </c>
      <c r="BG35" s="100">
        <f t="shared" si="46"/>
        <v>1.3349337278192834</v>
      </c>
      <c r="BH35" s="100">
        <f t="shared" si="11"/>
        <v>1334.9337278192836</v>
      </c>
      <c r="BI35" s="100">
        <f t="shared" ref="BI35" si="57">BH35/1000</f>
        <v>1.3349337278192837</v>
      </c>
      <c r="BK35" s="100">
        <f t="shared" si="12"/>
        <v>0</v>
      </c>
    </row>
    <row r="36" spans="1:64" x14ac:dyDescent="0.3">
      <c r="A36" s="95">
        <v>35</v>
      </c>
      <c r="B36" s="95" t="s">
        <v>7</v>
      </c>
      <c r="C36" s="96">
        <v>2</v>
      </c>
      <c r="D36" s="97">
        <v>18</v>
      </c>
      <c r="E36" s="98" t="s">
        <v>6</v>
      </c>
      <c r="F36" s="98" t="s">
        <v>26</v>
      </c>
      <c r="G36" s="72">
        <v>0</v>
      </c>
      <c r="H36" s="99">
        <v>162.52341774458111</v>
      </c>
      <c r="I36" s="72" t="s">
        <v>28</v>
      </c>
      <c r="J36" s="72">
        <v>0</v>
      </c>
      <c r="K36" s="99">
        <v>89.668092548734407</v>
      </c>
      <c r="L36" s="99">
        <f t="shared" si="13"/>
        <v>89.668092548734407</v>
      </c>
      <c r="M36" s="72" t="s">
        <v>35</v>
      </c>
      <c r="N36" s="99">
        <v>196.14895245035652</v>
      </c>
      <c r="O36" s="99">
        <v>0</v>
      </c>
      <c r="P36" s="99">
        <v>196.14895245035652</v>
      </c>
      <c r="Q36" s="95" t="s">
        <v>37</v>
      </c>
      <c r="R36" s="99">
        <v>0</v>
      </c>
      <c r="S36" s="99">
        <v>0</v>
      </c>
      <c r="T36" s="99">
        <f t="shared" si="0"/>
        <v>0</v>
      </c>
      <c r="U36" s="72" t="s">
        <v>47</v>
      </c>
      <c r="V36" s="99">
        <f t="shared" si="44"/>
        <v>0</v>
      </c>
      <c r="W36" s="95" t="s">
        <v>26</v>
      </c>
      <c r="X36" s="99">
        <v>89.668092548734407</v>
      </c>
      <c r="Y36" s="99">
        <v>134.5021388231016</v>
      </c>
      <c r="Z36" s="99">
        <f t="shared" si="1"/>
        <v>224.170231371836</v>
      </c>
      <c r="AA36" s="99">
        <v>224.17023137183602</v>
      </c>
      <c r="AB36" s="99">
        <v>224.17023137183602</v>
      </c>
      <c r="AC36" s="95" t="s">
        <v>35</v>
      </c>
      <c r="AD36" s="99">
        <v>168.12767352887701</v>
      </c>
      <c r="AE36" s="99">
        <v>44.834046274367203</v>
      </c>
      <c r="AF36" s="99">
        <f t="shared" si="3"/>
        <v>212.96171980324422</v>
      </c>
      <c r="AG36" s="72" t="s">
        <v>47</v>
      </c>
      <c r="AH36" s="99">
        <f t="shared" si="55"/>
        <v>212.96171980324422</v>
      </c>
      <c r="AI36" s="95" t="s">
        <v>37</v>
      </c>
      <c r="AJ36" s="99">
        <v>0</v>
      </c>
      <c r="AK36" s="99">
        <v>0</v>
      </c>
      <c r="AL36" s="99">
        <f t="shared" si="4"/>
        <v>0</v>
      </c>
      <c r="AM36" s="72" t="s">
        <v>47</v>
      </c>
      <c r="AN36" s="99">
        <f t="shared" si="45"/>
        <v>0</v>
      </c>
      <c r="AO36" s="95" t="s">
        <v>26</v>
      </c>
      <c r="AP36" s="99">
        <v>89.668092548734407</v>
      </c>
      <c r="AQ36" s="99">
        <v>107.6017110584813</v>
      </c>
      <c r="AR36" s="99">
        <f t="shared" si="5"/>
        <v>197.26980360721569</v>
      </c>
      <c r="AS36" s="99">
        <v>197.26980360721569</v>
      </c>
      <c r="AT36" s="99">
        <v>197.26980360721569</v>
      </c>
      <c r="AU36" s="30" t="s">
        <v>35</v>
      </c>
      <c r="AV36" s="99">
        <v>156.91916196028521</v>
      </c>
      <c r="AW36" s="99">
        <v>33.625534705775401</v>
      </c>
      <c r="AX36" s="99">
        <f t="shared" si="7"/>
        <v>190.54469666606062</v>
      </c>
      <c r="AY36" s="72" t="s">
        <v>47</v>
      </c>
      <c r="AZ36" s="99">
        <f t="shared" si="56"/>
        <v>190.54469666606062</v>
      </c>
      <c r="BA36" s="72" t="s">
        <v>79</v>
      </c>
      <c r="BB36" s="99">
        <v>0</v>
      </c>
      <c r="BC36" s="99">
        <v>0</v>
      </c>
      <c r="BD36" s="99">
        <f t="shared" si="8"/>
        <v>0</v>
      </c>
      <c r="BE36" s="99"/>
      <c r="BF36" s="100">
        <f t="shared" si="9"/>
        <v>1273.2869141920285</v>
      </c>
      <c r="BG36" s="100">
        <f t="shared" si="46"/>
        <v>1.2732869141920284</v>
      </c>
      <c r="BH36" s="100">
        <f t="shared" si="11"/>
        <v>1273.2869141920287</v>
      </c>
      <c r="BI36" s="100">
        <f t="shared" ref="BI36" si="58">BH36/1000</f>
        <v>1.2732869141920287</v>
      </c>
      <c r="BK36" s="100">
        <f t="shared" si="12"/>
        <v>0</v>
      </c>
    </row>
    <row r="37" spans="1:64" x14ac:dyDescent="0.3">
      <c r="A37" s="95">
        <v>36</v>
      </c>
      <c r="B37" s="95" t="s">
        <v>7</v>
      </c>
      <c r="C37" s="96">
        <v>2</v>
      </c>
      <c r="D37" s="97">
        <v>19</v>
      </c>
      <c r="E37" s="98" t="s">
        <v>6</v>
      </c>
      <c r="F37" s="98" t="s">
        <v>26</v>
      </c>
      <c r="G37" s="72">
        <v>0</v>
      </c>
      <c r="H37" s="99">
        <v>0</v>
      </c>
      <c r="I37" s="72" t="s">
        <v>28</v>
      </c>
      <c r="J37" s="72">
        <v>0</v>
      </c>
      <c r="K37" s="99">
        <v>89.668092548734407</v>
      </c>
      <c r="L37" s="99">
        <f t="shared" si="13"/>
        <v>89.668092548734407</v>
      </c>
      <c r="M37" s="72" t="s">
        <v>35</v>
      </c>
      <c r="N37" s="99">
        <v>196.14895245035652</v>
      </c>
      <c r="O37" s="99">
        <v>0</v>
      </c>
      <c r="P37" s="99">
        <v>196.14895245035652</v>
      </c>
      <c r="Q37" s="95" t="s">
        <v>37</v>
      </c>
      <c r="R37" s="99">
        <v>0</v>
      </c>
      <c r="S37" s="99">
        <v>0</v>
      </c>
      <c r="T37" s="99">
        <f t="shared" si="0"/>
        <v>0</v>
      </c>
      <c r="U37" s="72" t="s">
        <v>47</v>
      </c>
      <c r="V37" s="99">
        <f t="shared" si="44"/>
        <v>0</v>
      </c>
      <c r="W37" s="95" t="s">
        <v>26</v>
      </c>
      <c r="X37" s="99">
        <v>89.668092548734407</v>
      </c>
      <c r="Y37" s="99">
        <v>134.5021388231016</v>
      </c>
      <c r="Z37" s="99">
        <f t="shared" si="1"/>
        <v>224.170231371836</v>
      </c>
      <c r="AA37" s="99">
        <v>224.17023137183602</v>
      </c>
      <c r="AB37" s="99">
        <v>224.17023137183602</v>
      </c>
      <c r="AC37" s="95" t="s">
        <v>35</v>
      </c>
      <c r="AD37" s="99">
        <v>168.12767352887701</v>
      </c>
      <c r="AE37" s="99">
        <v>44.834046274367203</v>
      </c>
      <c r="AF37" s="99">
        <f t="shared" si="3"/>
        <v>212.96171980324422</v>
      </c>
      <c r="AG37" s="72" t="s">
        <v>47</v>
      </c>
      <c r="AH37" s="99">
        <f t="shared" si="55"/>
        <v>212.96171980324422</v>
      </c>
      <c r="AI37" s="95" t="s">
        <v>37</v>
      </c>
      <c r="AJ37" s="99">
        <v>0</v>
      </c>
      <c r="AK37" s="99">
        <v>0</v>
      </c>
      <c r="AL37" s="99">
        <f t="shared" si="4"/>
        <v>0</v>
      </c>
      <c r="AM37" s="72" t="s">
        <v>47</v>
      </c>
      <c r="AN37" s="99">
        <f t="shared" si="45"/>
        <v>0</v>
      </c>
      <c r="AO37" s="95" t="s">
        <v>26</v>
      </c>
      <c r="AP37" s="99">
        <v>89.668092548734407</v>
      </c>
      <c r="AQ37" s="99">
        <v>107.6017110584813</v>
      </c>
      <c r="AR37" s="99">
        <f t="shared" si="5"/>
        <v>197.26980360721569</v>
      </c>
      <c r="AS37" s="99">
        <v>197.26980360721569</v>
      </c>
      <c r="AT37" s="99">
        <v>197.26980360721569</v>
      </c>
      <c r="AU37" s="30" t="s">
        <v>35</v>
      </c>
      <c r="AV37" s="99">
        <v>156.91916196028521</v>
      </c>
      <c r="AW37" s="99">
        <v>33.625534705775401</v>
      </c>
      <c r="AX37" s="99">
        <f t="shared" si="7"/>
        <v>190.54469666606062</v>
      </c>
      <c r="AY37" s="72" t="s">
        <v>47</v>
      </c>
      <c r="AZ37" s="99">
        <f t="shared" si="56"/>
        <v>190.54469666606062</v>
      </c>
      <c r="BA37" s="72" t="s">
        <v>79</v>
      </c>
      <c r="BB37" s="99">
        <v>0</v>
      </c>
      <c r="BC37" s="99">
        <v>0</v>
      </c>
      <c r="BD37" s="99">
        <f t="shared" si="8"/>
        <v>0</v>
      </c>
      <c r="BE37" s="99"/>
      <c r="BF37" s="100">
        <f t="shared" si="9"/>
        <v>1110.7634964474476</v>
      </c>
      <c r="BG37" s="100">
        <f t="shared" si="46"/>
        <v>1.1107634964474475</v>
      </c>
      <c r="BH37" s="100">
        <f t="shared" si="11"/>
        <v>1110.7634964474476</v>
      </c>
      <c r="BI37" s="100">
        <f t="shared" ref="BI37" si="59">BH37/1000</f>
        <v>1.1107634964474475</v>
      </c>
      <c r="BK37" s="100">
        <f t="shared" si="12"/>
        <v>0</v>
      </c>
    </row>
    <row r="38" spans="1:64" x14ac:dyDescent="0.3">
      <c r="A38" s="95">
        <v>37</v>
      </c>
      <c r="B38" s="95" t="s">
        <v>7</v>
      </c>
      <c r="C38" s="96">
        <v>3</v>
      </c>
      <c r="D38" s="97">
        <v>20</v>
      </c>
      <c r="E38" s="98" t="s">
        <v>6</v>
      </c>
      <c r="F38" s="98" t="s">
        <v>26</v>
      </c>
      <c r="G38" s="72">
        <v>0</v>
      </c>
      <c r="H38" s="99">
        <v>0</v>
      </c>
      <c r="I38" s="72" t="s">
        <v>28</v>
      </c>
      <c r="J38" s="72">
        <v>0</v>
      </c>
      <c r="K38" s="99">
        <v>0</v>
      </c>
      <c r="L38" s="99">
        <f t="shared" si="13"/>
        <v>0</v>
      </c>
      <c r="M38" s="72" t="s">
        <v>35</v>
      </c>
      <c r="N38" s="99">
        <v>196.14895245035652</v>
      </c>
      <c r="O38" s="99">
        <v>0</v>
      </c>
      <c r="P38" s="99">
        <v>196.14895245035652</v>
      </c>
      <c r="Q38" s="95" t="s">
        <v>28</v>
      </c>
      <c r="R38" s="99">
        <v>0</v>
      </c>
      <c r="S38" s="99">
        <v>0</v>
      </c>
      <c r="T38" s="99">
        <f t="shared" si="0"/>
        <v>0</v>
      </c>
      <c r="U38" s="72" t="s">
        <v>47</v>
      </c>
      <c r="V38" s="99">
        <f t="shared" si="44"/>
        <v>0</v>
      </c>
      <c r="W38" s="95" t="s">
        <v>26</v>
      </c>
      <c r="X38" s="99">
        <v>89.668092548734407</v>
      </c>
      <c r="Y38" s="99">
        <v>0</v>
      </c>
      <c r="Z38" s="99">
        <f t="shared" si="1"/>
        <v>89.668092548734407</v>
      </c>
      <c r="AA38" s="99">
        <v>0</v>
      </c>
      <c r="AB38" s="99">
        <v>0</v>
      </c>
      <c r="AC38" s="95" t="s">
        <v>35</v>
      </c>
      <c r="AD38" s="99">
        <v>168.12767352887701</v>
      </c>
      <c r="AE38" s="99">
        <v>44.834046274367203</v>
      </c>
      <c r="AF38" s="99">
        <f t="shared" si="3"/>
        <v>212.96171980324422</v>
      </c>
      <c r="AG38" s="72" t="s">
        <v>47</v>
      </c>
      <c r="AH38" s="99">
        <f t="shared" si="55"/>
        <v>212.96171980324422</v>
      </c>
      <c r="AI38" s="95" t="s">
        <v>28</v>
      </c>
      <c r="AJ38" s="99">
        <v>0</v>
      </c>
      <c r="AK38" s="99">
        <v>123.29362725450981</v>
      </c>
      <c r="AL38" s="99">
        <f t="shared" si="4"/>
        <v>123.29362725450981</v>
      </c>
      <c r="AM38" s="72" t="s">
        <v>47</v>
      </c>
      <c r="AN38" s="99">
        <f t="shared" si="45"/>
        <v>123.29362725450981</v>
      </c>
      <c r="AO38" s="95" t="s">
        <v>26</v>
      </c>
      <c r="AP38" s="99">
        <v>89.668092548734407</v>
      </c>
      <c r="AQ38" s="99">
        <v>0</v>
      </c>
      <c r="AR38" s="99">
        <f t="shared" si="5"/>
        <v>89.668092548734407</v>
      </c>
      <c r="AS38" s="99">
        <v>0</v>
      </c>
      <c r="AT38" s="99">
        <v>0</v>
      </c>
      <c r="AU38" s="30" t="s">
        <v>35</v>
      </c>
      <c r="AV38" s="99">
        <v>156.91916196028521</v>
      </c>
      <c r="AW38" s="99">
        <v>33.625534705775401</v>
      </c>
      <c r="AX38" s="99">
        <f t="shared" si="7"/>
        <v>190.54469666606062</v>
      </c>
      <c r="AY38" s="72" t="s">
        <v>47</v>
      </c>
      <c r="AZ38" s="99">
        <f t="shared" si="56"/>
        <v>190.54469666606062</v>
      </c>
      <c r="BA38" s="72" t="s">
        <v>28</v>
      </c>
      <c r="BB38" s="99">
        <v>0</v>
      </c>
      <c r="BC38" s="99">
        <v>123.29362725450981</v>
      </c>
      <c r="BD38" s="99">
        <f t="shared" si="8"/>
        <v>123.29362725450981</v>
      </c>
      <c r="BE38" s="99"/>
      <c r="BF38" s="100">
        <f t="shared" si="9"/>
        <v>1025.5788085261497</v>
      </c>
      <c r="BG38" s="100">
        <f t="shared" si="46"/>
        <v>1.0255788085261497</v>
      </c>
      <c r="BH38" s="100">
        <f t="shared" si="11"/>
        <v>846.24262342868099</v>
      </c>
      <c r="BI38" s="100">
        <f t="shared" ref="BI38" si="60">BH38/1000</f>
        <v>0.84624262342868095</v>
      </c>
      <c r="BK38" s="100">
        <f t="shared" si="12"/>
        <v>179.33618509746873</v>
      </c>
      <c r="BL38" s="101" t="s">
        <v>244</v>
      </c>
    </row>
    <row r="39" spans="1:64" x14ac:dyDescent="0.3">
      <c r="A39" s="95">
        <v>38</v>
      </c>
      <c r="B39" s="95" t="s">
        <v>7</v>
      </c>
      <c r="C39" s="96">
        <v>4</v>
      </c>
      <c r="D39" s="97">
        <v>21</v>
      </c>
      <c r="E39" s="98" t="s">
        <v>6</v>
      </c>
      <c r="F39" s="98" t="s">
        <v>26</v>
      </c>
      <c r="G39" s="72">
        <v>0</v>
      </c>
      <c r="H39" s="99">
        <v>162.52341774458111</v>
      </c>
      <c r="I39" s="72" t="s">
        <v>28</v>
      </c>
      <c r="J39" s="72">
        <v>0</v>
      </c>
      <c r="K39" s="99">
        <v>89.668092548734407</v>
      </c>
      <c r="L39" s="99">
        <f t="shared" si="13"/>
        <v>89.668092548734407</v>
      </c>
      <c r="M39" s="72" t="s">
        <v>35</v>
      </c>
      <c r="N39" s="99">
        <v>196.14895245035652</v>
      </c>
      <c r="O39" s="99">
        <v>0</v>
      </c>
      <c r="P39" s="99">
        <v>196.14895245035652</v>
      </c>
      <c r="Q39" s="95" t="s">
        <v>36</v>
      </c>
      <c r="R39" s="99">
        <v>179.33618509746881</v>
      </c>
      <c r="S39" s="99">
        <v>0</v>
      </c>
      <c r="T39" s="99">
        <f t="shared" si="0"/>
        <v>179.33618509746881</v>
      </c>
      <c r="U39" s="72" t="s">
        <v>47</v>
      </c>
      <c r="V39" s="99">
        <f t="shared" si="44"/>
        <v>179.33618509746881</v>
      </c>
      <c r="W39" s="95" t="s">
        <v>26</v>
      </c>
      <c r="X39" s="99">
        <v>89.668092548734407</v>
      </c>
      <c r="Y39" s="99">
        <v>134.5021388231016</v>
      </c>
      <c r="Z39" s="99">
        <f t="shared" si="1"/>
        <v>224.170231371836</v>
      </c>
      <c r="AA39" s="99">
        <v>224.17023137183602</v>
      </c>
      <c r="AB39" s="99">
        <v>224.17023137183602</v>
      </c>
      <c r="AC39" s="95" t="s">
        <v>35</v>
      </c>
      <c r="AD39" s="99">
        <v>168.12767352887701</v>
      </c>
      <c r="AE39" s="99">
        <v>44.834046274367203</v>
      </c>
      <c r="AF39" s="99">
        <f t="shared" si="3"/>
        <v>212.96171980324422</v>
      </c>
      <c r="AG39" s="72" t="s">
        <v>47</v>
      </c>
      <c r="AH39" s="99">
        <f t="shared" si="55"/>
        <v>212.96171980324422</v>
      </c>
      <c r="AI39" s="95" t="s">
        <v>36</v>
      </c>
      <c r="AJ39" s="99">
        <v>112.08511568591801</v>
      </c>
      <c r="AK39" s="99">
        <v>0</v>
      </c>
      <c r="AL39" s="99">
        <f t="shared" si="4"/>
        <v>112.08511568591801</v>
      </c>
      <c r="AM39" s="72" t="s">
        <v>47</v>
      </c>
      <c r="AN39" s="99">
        <f t="shared" si="45"/>
        <v>112.08511568591801</v>
      </c>
      <c r="AO39" s="95" t="s">
        <v>26</v>
      </c>
      <c r="AP39" s="99">
        <v>89.668092548734407</v>
      </c>
      <c r="AQ39" s="99">
        <v>107.6017110584813</v>
      </c>
      <c r="AR39" s="99">
        <f t="shared" si="5"/>
        <v>197.26980360721569</v>
      </c>
      <c r="AS39" s="99">
        <v>197.26980360721569</v>
      </c>
      <c r="AT39" s="99">
        <v>197.26980360721569</v>
      </c>
      <c r="AU39" s="30" t="s">
        <v>35</v>
      </c>
      <c r="AV39" s="99">
        <v>156.91916196028521</v>
      </c>
      <c r="AW39" s="99">
        <v>33.625534705775401</v>
      </c>
      <c r="AX39" s="99">
        <f t="shared" si="7"/>
        <v>190.54469666606062</v>
      </c>
      <c r="AY39" s="72" t="s">
        <v>47</v>
      </c>
      <c r="AZ39" s="99">
        <f t="shared" si="56"/>
        <v>190.54469666606062</v>
      </c>
      <c r="BA39" s="72" t="s">
        <v>72</v>
      </c>
      <c r="BB39" s="99">
        <v>112.08511568591801</v>
      </c>
      <c r="BC39" s="99">
        <v>0</v>
      </c>
      <c r="BD39" s="99">
        <f t="shared" si="8"/>
        <v>112.08511568591801</v>
      </c>
      <c r="BE39" s="99"/>
      <c r="BF39" s="100">
        <f t="shared" si="9"/>
        <v>1676.7933306613334</v>
      </c>
      <c r="BG39" s="100">
        <f t="shared" si="46"/>
        <v>1.6767933306613334</v>
      </c>
      <c r="BH39" s="100">
        <f t="shared" si="11"/>
        <v>1676.7933306613334</v>
      </c>
      <c r="BI39" s="100">
        <f t="shared" ref="BI39" si="61">BH39/1000</f>
        <v>1.6767933306613334</v>
      </c>
      <c r="BK39" s="100">
        <f t="shared" si="12"/>
        <v>0</v>
      </c>
    </row>
    <row r="40" spans="1:64" x14ac:dyDescent="0.3">
      <c r="A40" s="95">
        <v>39</v>
      </c>
      <c r="B40" s="95" t="s">
        <v>7</v>
      </c>
      <c r="C40" s="96">
        <v>4</v>
      </c>
      <c r="D40" s="97">
        <v>22</v>
      </c>
      <c r="E40" s="98" t="s">
        <v>6</v>
      </c>
      <c r="F40" s="98" t="s">
        <v>26</v>
      </c>
      <c r="G40" s="72">
        <v>0</v>
      </c>
      <c r="H40" s="99">
        <v>162.52341774458111</v>
      </c>
      <c r="I40" s="72" t="s">
        <v>28</v>
      </c>
      <c r="J40" s="72">
        <v>0</v>
      </c>
      <c r="K40" s="99">
        <v>0</v>
      </c>
      <c r="L40" s="99">
        <f t="shared" si="13"/>
        <v>0</v>
      </c>
      <c r="M40" s="72" t="s">
        <v>35</v>
      </c>
      <c r="N40" s="99">
        <v>196.14895245035652</v>
      </c>
      <c r="O40" s="99">
        <v>0</v>
      </c>
      <c r="P40" s="99">
        <v>196.14895245035652</v>
      </c>
      <c r="Q40" s="95" t="s">
        <v>36</v>
      </c>
      <c r="R40" s="99">
        <v>179.33618509746881</v>
      </c>
      <c r="S40" s="99">
        <v>0</v>
      </c>
      <c r="T40" s="99">
        <f t="shared" si="0"/>
        <v>179.33618509746881</v>
      </c>
      <c r="U40" s="72" t="s">
        <v>47</v>
      </c>
      <c r="V40" s="99">
        <f t="shared" si="44"/>
        <v>179.33618509746881</v>
      </c>
      <c r="W40" s="95" t="s">
        <v>26</v>
      </c>
      <c r="X40" s="99">
        <v>89.668092548734407</v>
      </c>
      <c r="Y40" s="99">
        <v>0</v>
      </c>
      <c r="Z40" s="99">
        <f t="shared" si="1"/>
        <v>89.668092548734407</v>
      </c>
      <c r="AA40" s="99">
        <v>0</v>
      </c>
      <c r="AB40" s="99">
        <v>0</v>
      </c>
      <c r="AC40" s="95" t="s">
        <v>35</v>
      </c>
      <c r="AD40" s="99">
        <v>168.12767352887701</v>
      </c>
      <c r="AE40" s="99">
        <v>44.834046274367203</v>
      </c>
      <c r="AF40" s="99">
        <f t="shared" si="3"/>
        <v>212.96171980324422</v>
      </c>
      <c r="AG40" s="72" t="s">
        <v>47</v>
      </c>
      <c r="AH40" s="99">
        <f t="shared" si="55"/>
        <v>212.96171980324422</v>
      </c>
      <c r="AI40" s="95" t="s">
        <v>36</v>
      </c>
      <c r="AJ40" s="99">
        <v>112.08511568591801</v>
      </c>
      <c r="AK40" s="99">
        <v>0</v>
      </c>
      <c r="AL40" s="99">
        <f t="shared" si="4"/>
        <v>112.08511568591801</v>
      </c>
      <c r="AM40" s="72" t="s">
        <v>47</v>
      </c>
      <c r="AN40" s="99">
        <f t="shared" si="45"/>
        <v>112.08511568591801</v>
      </c>
      <c r="AO40" s="95" t="s">
        <v>26</v>
      </c>
      <c r="AP40" s="99">
        <v>89.668092548734407</v>
      </c>
      <c r="AQ40" s="99">
        <v>0</v>
      </c>
      <c r="AR40" s="99">
        <f t="shared" si="5"/>
        <v>89.668092548734407</v>
      </c>
      <c r="AS40" s="99">
        <v>0</v>
      </c>
      <c r="AT40" s="99">
        <v>0</v>
      </c>
      <c r="AU40" s="30" t="s">
        <v>35</v>
      </c>
      <c r="AV40" s="99">
        <v>156.91916196028521</v>
      </c>
      <c r="AW40" s="99">
        <v>33.625534705775401</v>
      </c>
      <c r="AX40" s="99">
        <f t="shared" si="7"/>
        <v>190.54469666606062</v>
      </c>
      <c r="AY40" s="72" t="s">
        <v>47</v>
      </c>
      <c r="AZ40" s="99">
        <f t="shared" si="56"/>
        <v>190.54469666606062</v>
      </c>
      <c r="BA40" s="72" t="s">
        <v>72</v>
      </c>
      <c r="BB40" s="99">
        <v>112.08511568591801</v>
      </c>
      <c r="BC40" s="99">
        <v>0</v>
      </c>
      <c r="BD40" s="99">
        <f t="shared" si="8"/>
        <v>112.08511568591801</v>
      </c>
      <c r="BE40" s="99"/>
      <c r="BF40" s="100">
        <f t="shared" si="9"/>
        <v>1345.0213882310161</v>
      </c>
      <c r="BG40" s="100">
        <f t="shared" si="46"/>
        <v>1.345021388231016</v>
      </c>
      <c r="BH40" s="100">
        <f t="shared" si="11"/>
        <v>1165.6852031335472</v>
      </c>
      <c r="BI40" s="100">
        <f t="shared" ref="BI40" si="62">BH40/1000</f>
        <v>1.1656852031335472</v>
      </c>
      <c r="BK40" s="100">
        <f t="shared" si="12"/>
        <v>179.33618509746884</v>
      </c>
      <c r="BL40" s="101" t="s">
        <v>244</v>
      </c>
    </row>
    <row r="41" spans="1:64" x14ac:dyDescent="0.3">
      <c r="A41" s="95">
        <v>40</v>
      </c>
      <c r="B41" s="95" t="s">
        <v>7</v>
      </c>
      <c r="C41" s="96">
        <v>5</v>
      </c>
      <c r="D41" s="97">
        <v>23</v>
      </c>
      <c r="E41" s="98" t="s">
        <v>6</v>
      </c>
      <c r="F41" s="98" t="s">
        <v>26</v>
      </c>
      <c r="G41" s="72">
        <v>0</v>
      </c>
      <c r="H41" s="99">
        <v>0</v>
      </c>
      <c r="I41" s="72" t="s">
        <v>28</v>
      </c>
      <c r="J41" s="72">
        <v>0</v>
      </c>
      <c r="K41" s="99">
        <v>0</v>
      </c>
      <c r="L41" s="99">
        <f t="shared" si="13"/>
        <v>0</v>
      </c>
      <c r="M41" s="72" t="s">
        <v>35</v>
      </c>
      <c r="N41" s="99">
        <v>196.14895245035652</v>
      </c>
      <c r="O41" s="99">
        <v>0</v>
      </c>
      <c r="P41" s="99">
        <v>196.14895245035652</v>
      </c>
      <c r="Q41" s="95" t="s">
        <v>33</v>
      </c>
      <c r="R41" s="99">
        <v>0</v>
      </c>
      <c r="S41" s="99">
        <v>0</v>
      </c>
      <c r="T41" s="99">
        <f t="shared" si="0"/>
        <v>0</v>
      </c>
      <c r="U41" s="72" t="s">
        <v>47</v>
      </c>
      <c r="V41" s="99">
        <f t="shared" si="44"/>
        <v>0</v>
      </c>
      <c r="W41" s="95" t="s">
        <v>26</v>
      </c>
      <c r="X41" s="99">
        <v>89.668092548734407</v>
      </c>
      <c r="Y41" s="99">
        <v>0</v>
      </c>
      <c r="Z41" s="99">
        <f t="shared" si="1"/>
        <v>89.668092548734407</v>
      </c>
      <c r="AA41" s="99">
        <v>0</v>
      </c>
      <c r="AB41" s="99">
        <v>0</v>
      </c>
      <c r="AC41" s="95" t="s">
        <v>35</v>
      </c>
      <c r="AD41" s="99">
        <v>168.12767352887701</v>
      </c>
      <c r="AE41" s="99">
        <v>44.834046274367203</v>
      </c>
      <c r="AF41" s="99">
        <f t="shared" si="3"/>
        <v>212.96171980324422</v>
      </c>
      <c r="AG41" s="72" t="s">
        <v>47</v>
      </c>
      <c r="AH41" s="99">
        <f t="shared" si="55"/>
        <v>212.96171980324422</v>
      </c>
      <c r="AI41" s="95" t="s">
        <v>33</v>
      </c>
      <c r="AJ41" s="99">
        <v>0</v>
      </c>
      <c r="AK41" s="99">
        <v>123.29362725450981</v>
      </c>
      <c r="AL41" s="99">
        <f t="shared" si="4"/>
        <v>123.29362725450981</v>
      </c>
      <c r="AM41" s="72" t="s">
        <v>47</v>
      </c>
      <c r="AN41" s="99">
        <f t="shared" si="45"/>
        <v>123.29362725450981</v>
      </c>
      <c r="AO41" s="95" t="s">
        <v>26</v>
      </c>
      <c r="AP41" s="99">
        <v>89.668092548734407</v>
      </c>
      <c r="AQ41" s="99">
        <v>0</v>
      </c>
      <c r="AR41" s="99">
        <f t="shared" si="5"/>
        <v>89.668092548734407</v>
      </c>
      <c r="AS41" s="99">
        <v>0</v>
      </c>
      <c r="AT41" s="99">
        <v>0</v>
      </c>
      <c r="AU41" s="30" t="s">
        <v>35</v>
      </c>
      <c r="AV41" s="99">
        <v>156.91916196028521</v>
      </c>
      <c r="AW41" s="99">
        <v>33.625534705775401</v>
      </c>
      <c r="AX41" s="99">
        <f t="shared" si="7"/>
        <v>190.54469666606062</v>
      </c>
      <c r="AY41" s="72" t="s">
        <v>47</v>
      </c>
      <c r="AZ41" s="99">
        <f t="shared" si="56"/>
        <v>190.54469666606062</v>
      </c>
      <c r="BA41" s="72" t="s">
        <v>33</v>
      </c>
      <c r="BB41" s="99">
        <v>0</v>
      </c>
      <c r="BC41" s="99">
        <v>123.29362725450981</v>
      </c>
      <c r="BD41" s="99">
        <f t="shared" si="8"/>
        <v>123.29362725450981</v>
      </c>
      <c r="BE41" s="99"/>
      <c r="BF41" s="100">
        <f t="shared" si="9"/>
        <v>1025.5788085261497</v>
      </c>
      <c r="BG41" s="100">
        <f t="shared" si="46"/>
        <v>1.0255788085261497</v>
      </c>
      <c r="BH41" s="100">
        <f t="shared" si="11"/>
        <v>846.24262342868099</v>
      </c>
      <c r="BI41" s="100">
        <f t="shared" ref="BI41" si="63">BH41/1000</f>
        <v>0.84624262342868095</v>
      </c>
      <c r="BK41" s="100">
        <f t="shared" si="12"/>
        <v>179.33618509746873</v>
      </c>
      <c r="BL41" s="101" t="s">
        <v>244</v>
      </c>
    </row>
    <row r="42" spans="1:64" x14ac:dyDescent="0.3">
      <c r="A42" s="95">
        <v>41</v>
      </c>
      <c r="B42" s="95" t="s">
        <v>7</v>
      </c>
      <c r="C42" s="96">
        <v>6</v>
      </c>
      <c r="D42" s="97">
        <v>24</v>
      </c>
      <c r="E42" s="98" t="s">
        <v>6</v>
      </c>
      <c r="F42" s="98" t="s">
        <v>26</v>
      </c>
      <c r="G42" s="72">
        <v>0</v>
      </c>
      <c r="H42" s="99">
        <v>162.52341774458111</v>
      </c>
      <c r="I42" s="72" t="s">
        <v>28</v>
      </c>
      <c r="J42" s="72">
        <v>0</v>
      </c>
      <c r="K42" s="99">
        <v>89.668092548734407</v>
      </c>
      <c r="L42" s="99">
        <f t="shared" si="13"/>
        <v>89.668092548734407</v>
      </c>
      <c r="M42" s="72" t="s">
        <v>35</v>
      </c>
      <c r="N42" s="99">
        <v>196.14895245035652</v>
      </c>
      <c r="O42" s="99">
        <v>0</v>
      </c>
      <c r="P42" s="99">
        <v>196.14895245035652</v>
      </c>
      <c r="Q42" s="95" t="s">
        <v>34</v>
      </c>
      <c r="R42" s="99">
        <v>0</v>
      </c>
      <c r="S42" s="99">
        <v>0</v>
      </c>
      <c r="T42" s="99">
        <f t="shared" si="0"/>
        <v>0</v>
      </c>
      <c r="U42" s="72" t="s">
        <v>47</v>
      </c>
      <c r="V42" s="99">
        <f t="shared" si="44"/>
        <v>0</v>
      </c>
      <c r="W42" s="95" t="s">
        <v>26</v>
      </c>
      <c r="X42" s="99">
        <v>89.668092548734407</v>
      </c>
      <c r="Y42" s="99">
        <v>134.5021388231016</v>
      </c>
      <c r="Z42" s="99">
        <f t="shared" si="1"/>
        <v>224.170231371836</v>
      </c>
      <c r="AA42" s="99">
        <v>224.17023137183602</v>
      </c>
      <c r="AB42" s="99">
        <v>224.17023137183602</v>
      </c>
      <c r="AC42" s="95" t="s">
        <v>35</v>
      </c>
      <c r="AD42" s="99">
        <v>168.12767352887701</v>
      </c>
      <c r="AE42" s="99">
        <v>44.834046274367203</v>
      </c>
      <c r="AF42" s="99">
        <f t="shared" si="3"/>
        <v>212.96171980324422</v>
      </c>
      <c r="AG42" s="72" t="s">
        <v>47</v>
      </c>
      <c r="AH42" s="99">
        <f t="shared" si="55"/>
        <v>212.96171980324422</v>
      </c>
      <c r="AI42" s="95" t="s">
        <v>34</v>
      </c>
      <c r="AJ42" s="99">
        <v>0</v>
      </c>
      <c r="AK42" s="99">
        <v>0</v>
      </c>
      <c r="AL42" s="99">
        <f t="shared" si="4"/>
        <v>0</v>
      </c>
      <c r="AM42" s="72" t="s">
        <v>47</v>
      </c>
      <c r="AN42" s="99">
        <f t="shared" si="45"/>
        <v>0</v>
      </c>
      <c r="AO42" s="95" t="s">
        <v>26</v>
      </c>
      <c r="AP42" s="99">
        <v>89.668092548734407</v>
      </c>
      <c r="AQ42" s="99">
        <v>107.6017110584813</v>
      </c>
      <c r="AR42" s="99">
        <f t="shared" si="5"/>
        <v>197.26980360721569</v>
      </c>
      <c r="AS42" s="99">
        <v>197.26980360721569</v>
      </c>
      <c r="AT42" s="99">
        <v>197.26980360721569</v>
      </c>
      <c r="AU42" s="30" t="s">
        <v>35</v>
      </c>
      <c r="AV42" s="99">
        <v>156.91916196028521</v>
      </c>
      <c r="AW42" s="99">
        <v>33.625534705775401</v>
      </c>
      <c r="AX42" s="99">
        <f t="shared" si="7"/>
        <v>190.54469666606062</v>
      </c>
      <c r="AY42" s="72" t="s">
        <v>47</v>
      </c>
      <c r="AZ42" s="99">
        <f t="shared" si="56"/>
        <v>190.54469666606062</v>
      </c>
      <c r="BA42" s="72" t="s">
        <v>34</v>
      </c>
      <c r="BB42" s="99">
        <v>0</v>
      </c>
      <c r="BC42" s="99">
        <v>0</v>
      </c>
      <c r="BD42" s="99">
        <f t="shared" si="8"/>
        <v>0</v>
      </c>
      <c r="BE42" s="99"/>
      <c r="BF42" s="100">
        <f t="shared" si="9"/>
        <v>1273.2869141920285</v>
      </c>
      <c r="BG42" s="100">
        <f t="shared" si="46"/>
        <v>1.2732869141920284</v>
      </c>
      <c r="BH42" s="100">
        <f t="shared" si="11"/>
        <v>1273.2869141920287</v>
      </c>
      <c r="BI42" s="100">
        <f t="shared" ref="BI42" si="64">BH42/1000</f>
        <v>1.2732869141920287</v>
      </c>
      <c r="BK42" s="100">
        <f t="shared" si="12"/>
        <v>0</v>
      </c>
    </row>
    <row r="43" spans="1:64" x14ac:dyDescent="0.3">
      <c r="A43" s="95">
        <v>42</v>
      </c>
      <c r="B43" s="95" t="s">
        <v>5</v>
      </c>
      <c r="C43" s="96">
        <v>1</v>
      </c>
      <c r="D43" s="97">
        <v>2</v>
      </c>
      <c r="E43" s="98" t="s">
        <v>7</v>
      </c>
      <c r="F43" s="98" t="s">
        <v>26</v>
      </c>
      <c r="G43" s="72">
        <v>0</v>
      </c>
      <c r="H43" s="99">
        <v>162.52341774458111</v>
      </c>
      <c r="I43" s="72" t="s">
        <v>28</v>
      </c>
      <c r="J43" s="72">
        <v>0</v>
      </c>
      <c r="K43" s="99">
        <v>89.668092548734407</v>
      </c>
      <c r="L43" s="99">
        <f t="shared" si="13"/>
        <v>89.668092548734407</v>
      </c>
      <c r="M43" s="72" t="s">
        <v>36</v>
      </c>
      <c r="N43" s="99">
        <v>156.91916196028521</v>
      </c>
      <c r="O43" s="99">
        <v>0</v>
      </c>
      <c r="P43" s="99">
        <v>156.91916196028521</v>
      </c>
      <c r="Q43" s="95" t="s">
        <v>26</v>
      </c>
      <c r="R43" s="99">
        <v>93.030646019311945</v>
      </c>
      <c r="S43" s="99">
        <v>123.29362725450981</v>
      </c>
      <c r="T43" s="99">
        <f t="shared" si="0"/>
        <v>216.32427327382175</v>
      </c>
      <c r="U43" s="99">
        <v>212.96171980324422</v>
      </c>
      <c r="V43" s="99">
        <v>212.96171980324422</v>
      </c>
      <c r="W43" s="95" t="s">
        <v>35</v>
      </c>
      <c r="X43" s="99">
        <v>156.91916196028521</v>
      </c>
      <c r="Y43" s="99">
        <v>44.834046274367203</v>
      </c>
      <c r="Z43" s="99">
        <f t="shared" si="1"/>
        <v>201.75320823465242</v>
      </c>
      <c r="AA43" s="72" t="s">
        <v>47</v>
      </c>
      <c r="AB43" s="99">
        <f t="shared" ref="AB43:AB58" si="65">X43+Y43</f>
        <v>201.75320823465242</v>
      </c>
      <c r="AC43" s="95" t="s">
        <v>36</v>
      </c>
      <c r="AD43" s="99">
        <v>168.12767352887701</v>
      </c>
      <c r="AE43" s="99">
        <v>44.834046274367203</v>
      </c>
      <c r="AF43" s="99">
        <f t="shared" si="3"/>
        <v>212.96171980324422</v>
      </c>
      <c r="AG43" s="72" t="s">
        <v>47</v>
      </c>
      <c r="AH43" s="99">
        <f t="shared" si="55"/>
        <v>212.96171980324422</v>
      </c>
      <c r="AI43" s="95" t="s">
        <v>26</v>
      </c>
      <c r="AJ43" s="99">
        <v>89.668092548734407</v>
      </c>
      <c r="AK43" s="99">
        <v>62.767664784114089</v>
      </c>
      <c r="AL43" s="99">
        <f t="shared" si="4"/>
        <v>152.43575733284848</v>
      </c>
      <c r="AM43" s="99">
        <v>152.43575733284851</v>
      </c>
      <c r="AN43" s="99">
        <v>152.43575733284851</v>
      </c>
      <c r="AO43" s="95" t="s">
        <v>35</v>
      </c>
      <c r="AP43" s="99">
        <v>173.73192931317291</v>
      </c>
      <c r="AQ43" s="99">
        <v>44.834046274367203</v>
      </c>
      <c r="AR43" s="99">
        <f t="shared" si="5"/>
        <v>218.56597558754012</v>
      </c>
      <c r="AS43" s="72" t="s">
        <v>47</v>
      </c>
      <c r="AT43" s="99">
        <f t="shared" ref="AT43:AT58" si="66">AP43+AQ43</f>
        <v>218.56597558754012</v>
      </c>
      <c r="AU43" s="30" t="s">
        <v>71</v>
      </c>
      <c r="AV43" s="99">
        <v>156.91916196028521</v>
      </c>
      <c r="AW43" s="99">
        <v>0</v>
      </c>
      <c r="AX43" s="99">
        <f t="shared" si="7"/>
        <v>156.91916196028521</v>
      </c>
      <c r="AY43" s="72" t="s">
        <v>47</v>
      </c>
      <c r="AZ43" s="99">
        <f t="shared" si="56"/>
        <v>156.91916196028521</v>
      </c>
      <c r="BA43" s="72" t="s">
        <v>26</v>
      </c>
      <c r="BB43" s="99">
        <v>89.668092548734407</v>
      </c>
      <c r="BC43" s="99">
        <v>100.87660411732621</v>
      </c>
      <c r="BD43" s="99">
        <f t="shared" si="8"/>
        <v>190.54469666606062</v>
      </c>
      <c r="BE43" s="99"/>
      <c r="BF43" s="100">
        <f t="shared" si="9"/>
        <v>1758.6154651120535</v>
      </c>
      <c r="BG43" s="100">
        <f t="shared" si="46"/>
        <v>1.7586154651120536</v>
      </c>
      <c r="BH43" s="100">
        <f t="shared" si="11"/>
        <v>1755.252911641476</v>
      </c>
      <c r="BI43" s="100">
        <f t="shared" ref="BI43" si="67">BH43/1000</f>
        <v>1.7552529116414759</v>
      </c>
      <c r="BK43" s="100">
        <f t="shared" si="12"/>
        <v>3.3625534705774953</v>
      </c>
      <c r="BL43" s="101" t="s">
        <v>242</v>
      </c>
    </row>
    <row r="44" spans="1:64" x14ac:dyDescent="0.3">
      <c r="A44" s="95">
        <v>43</v>
      </c>
      <c r="B44" s="95" t="s">
        <v>5</v>
      </c>
      <c r="C44" s="96">
        <v>1</v>
      </c>
      <c r="D44" s="97">
        <v>3</v>
      </c>
      <c r="E44" s="98" t="s">
        <v>7</v>
      </c>
      <c r="F44" s="98" t="s">
        <v>26</v>
      </c>
      <c r="G44" s="72">
        <v>0</v>
      </c>
      <c r="H44" s="99">
        <v>162.52341774458111</v>
      </c>
      <c r="I44" s="72" t="s">
        <v>28</v>
      </c>
      <c r="J44" s="72">
        <v>0</v>
      </c>
      <c r="K44" s="99">
        <v>89.668092548734407</v>
      </c>
      <c r="L44" s="99">
        <f t="shared" si="13"/>
        <v>89.668092548734407</v>
      </c>
      <c r="M44" s="72" t="s">
        <v>36</v>
      </c>
      <c r="N44" s="99">
        <v>156.91916196028521</v>
      </c>
      <c r="O44" s="99">
        <v>0</v>
      </c>
      <c r="P44" s="99">
        <v>156.91916196028521</v>
      </c>
      <c r="Q44" s="95" t="s">
        <v>26</v>
      </c>
      <c r="R44" s="99">
        <v>93.030646019311945</v>
      </c>
      <c r="S44" s="99">
        <v>123.29362725450981</v>
      </c>
      <c r="T44" s="99">
        <f t="shared" si="0"/>
        <v>216.32427327382175</v>
      </c>
      <c r="U44" s="99">
        <v>212.96171980324422</v>
      </c>
      <c r="V44" s="99">
        <v>212.96171980324422</v>
      </c>
      <c r="W44" s="95" t="s">
        <v>35</v>
      </c>
      <c r="X44" s="99">
        <v>156.91916196028521</v>
      </c>
      <c r="Y44" s="99">
        <v>44.834046274367203</v>
      </c>
      <c r="Z44" s="99">
        <f t="shared" si="1"/>
        <v>201.75320823465242</v>
      </c>
      <c r="AA44" s="72" t="s">
        <v>47</v>
      </c>
      <c r="AB44" s="99">
        <f t="shared" si="65"/>
        <v>201.75320823465242</v>
      </c>
      <c r="AC44" s="95" t="s">
        <v>36</v>
      </c>
      <c r="AD44" s="99">
        <v>168.12767352887701</v>
      </c>
      <c r="AE44" s="99">
        <v>44.834046274367203</v>
      </c>
      <c r="AF44" s="99">
        <f t="shared" si="3"/>
        <v>212.96171980324422</v>
      </c>
      <c r="AG44" s="72" t="s">
        <v>47</v>
      </c>
      <c r="AH44" s="99">
        <f t="shared" si="55"/>
        <v>212.96171980324422</v>
      </c>
      <c r="AI44" s="95" t="s">
        <v>26</v>
      </c>
      <c r="AJ44" s="99">
        <v>89.668092548734407</v>
      </c>
      <c r="AK44" s="99">
        <v>62.767664784114089</v>
      </c>
      <c r="AL44" s="99">
        <f t="shared" si="4"/>
        <v>152.43575733284848</v>
      </c>
      <c r="AM44" s="99">
        <v>152.43575733284851</v>
      </c>
      <c r="AN44" s="99">
        <v>152.43575733284851</v>
      </c>
      <c r="AO44" s="95" t="s">
        <v>35</v>
      </c>
      <c r="AP44" s="99">
        <v>173.73192931317291</v>
      </c>
      <c r="AQ44" s="99">
        <v>44.834046274367203</v>
      </c>
      <c r="AR44" s="99">
        <f t="shared" si="5"/>
        <v>218.56597558754012</v>
      </c>
      <c r="AS44" s="72" t="s">
        <v>47</v>
      </c>
      <c r="AT44" s="99">
        <f t="shared" si="66"/>
        <v>218.56597558754012</v>
      </c>
      <c r="AU44" s="30" t="s">
        <v>72</v>
      </c>
      <c r="AV44" s="99">
        <v>156.91916196028521</v>
      </c>
      <c r="AW44" s="99">
        <v>0</v>
      </c>
      <c r="AX44" s="99">
        <f t="shared" si="7"/>
        <v>156.91916196028521</v>
      </c>
      <c r="AY44" s="72" t="s">
        <v>47</v>
      </c>
      <c r="AZ44" s="99">
        <f t="shared" si="56"/>
        <v>156.91916196028521</v>
      </c>
      <c r="BA44" s="72" t="s">
        <v>26</v>
      </c>
      <c r="BB44" s="99">
        <v>89.668092548734407</v>
      </c>
      <c r="BC44" s="99">
        <v>100.87660411732621</v>
      </c>
      <c r="BD44" s="99">
        <f t="shared" si="8"/>
        <v>190.54469666606062</v>
      </c>
      <c r="BE44" s="99"/>
      <c r="BF44" s="100">
        <f t="shared" si="9"/>
        <v>1758.6154651120535</v>
      </c>
      <c r="BG44" s="100">
        <f t="shared" si="46"/>
        <v>1.7586154651120536</v>
      </c>
      <c r="BH44" s="100">
        <f t="shared" si="11"/>
        <v>1755.252911641476</v>
      </c>
      <c r="BI44" s="100">
        <f t="shared" ref="BI44" si="68">BH44/1000</f>
        <v>1.7552529116414759</v>
      </c>
      <c r="BK44" s="100">
        <f t="shared" si="12"/>
        <v>3.3625534705774953</v>
      </c>
      <c r="BL44" s="101" t="s">
        <v>242</v>
      </c>
    </row>
    <row r="45" spans="1:64" x14ac:dyDescent="0.3">
      <c r="A45" s="95">
        <v>44</v>
      </c>
      <c r="B45" s="95" t="s">
        <v>5</v>
      </c>
      <c r="C45" s="96">
        <v>2</v>
      </c>
      <c r="D45" s="97">
        <v>4</v>
      </c>
      <c r="E45" s="98" t="s">
        <v>7</v>
      </c>
      <c r="F45" s="98" t="s">
        <v>26</v>
      </c>
      <c r="G45" s="72">
        <v>0</v>
      </c>
      <c r="H45" s="99">
        <v>162.52341774458111</v>
      </c>
      <c r="I45" s="72" t="s">
        <v>28</v>
      </c>
      <c r="J45" s="72">
        <v>0</v>
      </c>
      <c r="K45" s="99">
        <v>89.668092548734407</v>
      </c>
      <c r="L45" s="99">
        <f t="shared" si="13"/>
        <v>89.668092548734407</v>
      </c>
      <c r="M45" s="72" t="s">
        <v>37</v>
      </c>
      <c r="N45" s="99">
        <v>0</v>
      </c>
      <c r="O45" s="99">
        <v>0</v>
      </c>
      <c r="P45" s="99">
        <v>0</v>
      </c>
      <c r="Q45" s="95" t="s">
        <v>26</v>
      </c>
      <c r="R45" s="99">
        <v>93.030646019311945</v>
      </c>
      <c r="S45" s="99">
        <v>123.29362725450981</v>
      </c>
      <c r="T45" s="99">
        <f t="shared" si="0"/>
        <v>216.32427327382175</v>
      </c>
      <c r="U45" s="99">
        <v>212.96171980324422</v>
      </c>
      <c r="V45" s="99">
        <v>212.96171980324422</v>
      </c>
      <c r="W45" s="95" t="s">
        <v>35</v>
      </c>
      <c r="X45" s="99">
        <v>156.91916196028521</v>
      </c>
      <c r="Y45" s="99">
        <v>44.834046274367203</v>
      </c>
      <c r="Z45" s="99">
        <f t="shared" si="1"/>
        <v>201.75320823465242</v>
      </c>
      <c r="AA45" s="72" t="s">
        <v>47</v>
      </c>
      <c r="AB45" s="99">
        <f t="shared" si="65"/>
        <v>201.75320823465242</v>
      </c>
      <c r="AC45" s="95" t="s">
        <v>37</v>
      </c>
      <c r="AD45" s="99">
        <v>0</v>
      </c>
      <c r="AE45" s="99">
        <v>0</v>
      </c>
      <c r="AF45" s="99">
        <f t="shared" si="3"/>
        <v>0</v>
      </c>
      <c r="AG45" s="72" t="s">
        <v>47</v>
      </c>
      <c r="AH45" s="99">
        <f t="shared" si="55"/>
        <v>0</v>
      </c>
      <c r="AI45" s="95" t="s">
        <v>26</v>
      </c>
      <c r="AJ45" s="99">
        <v>89.668092548734407</v>
      </c>
      <c r="AK45" s="99">
        <v>62.767664784114089</v>
      </c>
      <c r="AL45" s="99">
        <f t="shared" si="4"/>
        <v>152.43575733284848</v>
      </c>
      <c r="AM45" s="99">
        <v>152.43575733284851</v>
      </c>
      <c r="AN45" s="99">
        <v>152.43575733284851</v>
      </c>
      <c r="AO45" s="95" t="s">
        <v>35</v>
      </c>
      <c r="AP45" s="99">
        <v>173.73192931317291</v>
      </c>
      <c r="AQ45" s="99">
        <v>44.834046274367203</v>
      </c>
      <c r="AR45" s="99">
        <f t="shared" si="5"/>
        <v>218.56597558754012</v>
      </c>
      <c r="AS45" s="72" t="s">
        <v>47</v>
      </c>
      <c r="AT45" s="99">
        <f t="shared" si="66"/>
        <v>218.56597558754012</v>
      </c>
      <c r="AU45" s="30" t="s">
        <v>59</v>
      </c>
      <c r="AV45" s="99">
        <v>19.614895245035651</v>
      </c>
      <c r="AW45" s="99">
        <v>0</v>
      </c>
      <c r="AX45" s="99">
        <f t="shared" si="7"/>
        <v>19.614895245035651</v>
      </c>
      <c r="AY45" s="72" t="s">
        <v>47</v>
      </c>
      <c r="AZ45" s="99">
        <f t="shared" si="56"/>
        <v>19.614895245035651</v>
      </c>
      <c r="BA45" s="72" t="s">
        <v>26</v>
      </c>
      <c r="BB45" s="99">
        <v>89.668092548734407</v>
      </c>
      <c r="BC45" s="99">
        <v>100.87660411732621</v>
      </c>
      <c r="BD45" s="99">
        <f t="shared" si="8"/>
        <v>190.54469666606062</v>
      </c>
      <c r="BE45" s="99"/>
      <c r="BF45" s="100">
        <f t="shared" si="9"/>
        <v>1251.4303166332745</v>
      </c>
      <c r="BG45" s="100">
        <f t="shared" si="46"/>
        <v>1.2514303166332745</v>
      </c>
      <c r="BH45" s="100">
        <f t="shared" si="11"/>
        <v>1248.067763162697</v>
      </c>
      <c r="BI45" s="100">
        <f t="shared" ref="BI45" si="69">BH45/1000</f>
        <v>1.2480677631626971</v>
      </c>
      <c r="BK45" s="100">
        <f t="shared" si="12"/>
        <v>3.3625534705774953</v>
      </c>
      <c r="BL45" s="101" t="s">
        <v>242</v>
      </c>
    </row>
    <row r="46" spans="1:64" x14ac:dyDescent="0.3">
      <c r="A46" s="95">
        <v>45</v>
      </c>
      <c r="B46" s="95" t="s">
        <v>5</v>
      </c>
      <c r="C46" s="96">
        <v>3</v>
      </c>
      <c r="D46" s="97">
        <v>5</v>
      </c>
      <c r="E46" s="98" t="s">
        <v>7</v>
      </c>
      <c r="F46" s="98" t="s">
        <v>26</v>
      </c>
      <c r="G46" s="72">
        <v>0</v>
      </c>
      <c r="H46" s="99">
        <v>162.52341774458111</v>
      </c>
      <c r="I46" s="72" t="s">
        <v>28</v>
      </c>
      <c r="J46" s="72">
        <v>0</v>
      </c>
      <c r="K46" s="99">
        <v>89.668092548734407</v>
      </c>
      <c r="L46" s="99">
        <f t="shared" si="13"/>
        <v>89.668092548734407</v>
      </c>
      <c r="M46" s="72" t="s">
        <v>38</v>
      </c>
      <c r="N46" s="99">
        <v>89.668092548734407</v>
      </c>
      <c r="O46" s="99">
        <v>34.746385862634583</v>
      </c>
      <c r="P46" s="99">
        <v>124.41447841136899</v>
      </c>
      <c r="Q46" s="95" t="s">
        <v>26</v>
      </c>
      <c r="R46" s="99">
        <v>93.030646019311945</v>
      </c>
      <c r="S46" s="99">
        <v>123.29362725450981</v>
      </c>
      <c r="T46" s="99">
        <f t="shared" si="0"/>
        <v>216.32427327382175</v>
      </c>
      <c r="U46" s="99">
        <v>212.96171980324422</v>
      </c>
      <c r="V46" s="99">
        <v>212.96171980324422</v>
      </c>
      <c r="W46" s="95" t="s">
        <v>35</v>
      </c>
      <c r="X46" s="99">
        <v>156.91916196028521</v>
      </c>
      <c r="Y46" s="99">
        <v>44.834046274367203</v>
      </c>
      <c r="Z46" s="99">
        <f t="shared" si="1"/>
        <v>201.75320823465242</v>
      </c>
      <c r="AA46" s="72" t="s">
        <v>47</v>
      </c>
      <c r="AB46" s="99">
        <f t="shared" si="65"/>
        <v>201.75320823465242</v>
      </c>
      <c r="AC46" s="95" t="s">
        <v>38</v>
      </c>
      <c r="AD46" s="99">
        <v>0</v>
      </c>
      <c r="AE46" s="99">
        <v>125.53532956822818</v>
      </c>
      <c r="AF46" s="99">
        <f t="shared" si="3"/>
        <v>125.53532956822818</v>
      </c>
      <c r="AG46" s="72" t="s">
        <v>47</v>
      </c>
      <c r="AH46" s="99">
        <f t="shared" si="55"/>
        <v>125.53532956822818</v>
      </c>
      <c r="AI46" s="95" t="s">
        <v>26</v>
      </c>
      <c r="AJ46" s="99">
        <v>89.668092548734407</v>
      </c>
      <c r="AK46" s="99">
        <v>62.767664784114089</v>
      </c>
      <c r="AL46" s="99">
        <f t="shared" si="4"/>
        <v>152.43575733284848</v>
      </c>
      <c r="AM46" s="99">
        <v>152.43575733284851</v>
      </c>
      <c r="AN46" s="99">
        <v>152.43575733284851</v>
      </c>
      <c r="AO46" s="95" t="s">
        <v>35</v>
      </c>
      <c r="AP46" s="99">
        <v>173.73192931317291</v>
      </c>
      <c r="AQ46" s="99">
        <v>44.834046274367203</v>
      </c>
      <c r="AR46" s="99">
        <f t="shared" si="5"/>
        <v>218.56597558754012</v>
      </c>
      <c r="AS46" s="72" t="s">
        <v>47</v>
      </c>
      <c r="AT46" s="99">
        <f t="shared" si="66"/>
        <v>218.56597558754012</v>
      </c>
      <c r="AU46" s="30" t="s">
        <v>33</v>
      </c>
      <c r="AV46" s="99">
        <v>0</v>
      </c>
      <c r="AW46" s="99">
        <v>123.29362725450981</v>
      </c>
      <c r="AX46" s="99">
        <f t="shared" si="7"/>
        <v>123.29362725450981</v>
      </c>
      <c r="AY46" s="72" t="s">
        <v>47</v>
      </c>
      <c r="AZ46" s="99">
        <f t="shared" si="56"/>
        <v>123.29362725450981</v>
      </c>
      <c r="BA46" s="72" t="s">
        <v>26</v>
      </c>
      <c r="BB46" s="99">
        <v>89.668092548734407</v>
      </c>
      <c r="BC46" s="99">
        <v>100.87660411732621</v>
      </c>
      <c r="BD46" s="99">
        <f t="shared" si="8"/>
        <v>190.54469666606062</v>
      </c>
      <c r="BE46" s="99"/>
      <c r="BF46" s="100">
        <f t="shared" si="9"/>
        <v>1605.058856622346</v>
      </c>
      <c r="BG46" s="100">
        <f t="shared" si="46"/>
        <v>1.605058856622346</v>
      </c>
      <c r="BH46" s="100">
        <f t="shared" si="11"/>
        <v>1601.6963031517685</v>
      </c>
      <c r="BI46" s="100">
        <f t="shared" ref="BI46" si="70">BH46/1000</f>
        <v>1.6016963031517684</v>
      </c>
      <c r="BK46" s="100">
        <f t="shared" si="12"/>
        <v>3.3625534705774953</v>
      </c>
      <c r="BL46" s="101" t="s">
        <v>242</v>
      </c>
    </row>
    <row r="47" spans="1:64" x14ac:dyDescent="0.3">
      <c r="A47" s="95">
        <v>46</v>
      </c>
      <c r="B47" s="95" t="s">
        <v>5</v>
      </c>
      <c r="C47" s="96">
        <v>3</v>
      </c>
      <c r="D47" s="97">
        <v>6</v>
      </c>
      <c r="E47" s="98" t="s">
        <v>7</v>
      </c>
      <c r="F47" s="98" t="s">
        <v>26</v>
      </c>
      <c r="G47" s="72">
        <v>0</v>
      </c>
      <c r="H47" s="99">
        <v>162.52341774458111</v>
      </c>
      <c r="I47" s="72" t="s">
        <v>28</v>
      </c>
      <c r="J47" s="72">
        <v>0</v>
      </c>
      <c r="K47" s="99">
        <v>89.668092548734407</v>
      </c>
      <c r="L47" s="99">
        <f t="shared" si="13"/>
        <v>89.668092548734407</v>
      </c>
      <c r="M47" s="72" t="s">
        <v>38</v>
      </c>
      <c r="N47" s="99">
        <v>89.668092548734407</v>
      </c>
      <c r="O47" s="99">
        <v>34.746385862634583</v>
      </c>
      <c r="P47" s="99">
        <v>124.41447841136899</v>
      </c>
      <c r="Q47" s="95" t="s">
        <v>26</v>
      </c>
      <c r="R47" s="99">
        <v>93.030646019311945</v>
      </c>
      <c r="S47" s="99">
        <v>123.29362725450981</v>
      </c>
      <c r="T47" s="99">
        <f t="shared" si="0"/>
        <v>216.32427327382175</v>
      </c>
      <c r="U47" s="99">
        <v>212.96171980324422</v>
      </c>
      <c r="V47" s="99">
        <v>212.96171980324422</v>
      </c>
      <c r="W47" s="95" t="s">
        <v>35</v>
      </c>
      <c r="X47" s="99">
        <v>156.91916196028521</v>
      </c>
      <c r="Y47" s="99">
        <v>44.834046274367203</v>
      </c>
      <c r="Z47" s="99">
        <f t="shared" si="1"/>
        <v>201.75320823465242</v>
      </c>
      <c r="AA47" s="72" t="s">
        <v>47</v>
      </c>
      <c r="AB47" s="99">
        <f t="shared" si="65"/>
        <v>201.75320823465242</v>
      </c>
      <c r="AC47" s="95" t="s">
        <v>38</v>
      </c>
      <c r="AD47" s="99">
        <v>0</v>
      </c>
      <c r="AE47" s="99">
        <v>125.53532956822818</v>
      </c>
      <c r="AF47" s="99">
        <f t="shared" si="3"/>
        <v>125.53532956822818</v>
      </c>
      <c r="AG47" s="72" t="s">
        <v>47</v>
      </c>
      <c r="AH47" s="99">
        <f t="shared" si="55"/>
        <v>125.53532956822818</v>
      </c>
      <c r="AI47" s="95" t="s">
        <v>26</v>
      </c>
      <c r="AJ47" s="99">
        <v>89.668092548734407</v>
      </c>
      <c r="AK47" s="99">
        <v>62.767664784114089</v>
      </c>
      <c r="AL47" s="99">
        <f t="shared" si="4"/>
        <v>152.43575733284848</v>
      </c>
      <c r="AM47" s="99">
        <v>152.43575733284851</v>
      </c>
      <c r="AN47" s="99">
        <v>152.43575733284851</v>
      </c>
      <c r="AO47" s="95" t="s">
        <v>35</v>
      </c>
      <c r="AP47" s="99">
        <v>173.73192931317291</v>
      </c>
      <c r="AQ47" s="99">
        <v>44.834046274367203</v>
      </c>
      <c r="AR47" s="99">
        <f t="shared" si="5"/>
        <v>218.56597558754012</v>
      </c>
      <c r="AS47" s="72" t="s">
        <v>47</v>
      </c>
      <c r="AT47" s="99">
        <f t="shared" si="66"/>
        <v>218.56597558754012</v>
      </c>
      <c r="AU47" s="30" t="s">
        <v>33</v>
      </c>
      <c r="AV47" s="99">
        <v>0</v>
      </c>
      <c r="AW47" s="99">
        <v>123.29362725450981</v>
      </c>
      <c r="AX47" s="99">
        <f t="shared" si="7"/>
        <v>123.29362725450981</v>
      </c>
      <c r="AY47" s="72" t="s">
        <v>47</v>
      </c>
      <c r="AZ47" s="99">
        <f t="shared" si="56"/>
        <v>123.29362725450981</v>
      </c>
      <c r="BA47" s="72" t="s">
        <v>26</v>
      </c>
      <c r="BB47" s="99">
        <v>89.668092548734407</v>
      </c>
      <c r="BC47" s="99">
        <v>100.87660411732621</v>
      </c>
      <c r="BD47" s="99">
        <f t="shared" si="8"/>
        <v>190.54469666606062</v>
      </c>
      <c r="BE47" s="99"/>
      <c r="BF47" s="100">
        <f t="shared" si="9"/>
        <v>1605.058856622346</v>
      </c>
      <c r="BG47" s="100">
        <f t="shared" si="46"/>
        <v>1.605058856622346</v>
      </c>
      <c r="BH47" s="100">
        <f t="shared" si="11"/>
        <v>1601.6963031517685</v>
      </c>
      <c r="BI47" s="100">
        <f t="shared" ref="BI47" si="71">BH47/1000</f>
        <v>1.6016963031517684</v>
      </c>
      <c r="BK47" s="100">
        <f t="shared" si="12"/>
        <v>3.3625534705774953</v>
      </c>
      <c r="BL47" s="101" t="s">
        <v>242</v>
      </c>
    </row>
    <row r="48" spans="1:64" x14ac:dyDescent="0.3">
      <c r="A48" s="95">
        <v>47</v>
      </c>
      <c r="B48" s="95" t="s">
        <v>5</v>
      </c>
      <c r="C48" s="96">
        <v>4</v>
      </c>
      <c r="D48" s="97">
        <v>7</v>
      </c>
      <c r="E48" s="98" t="s">
        <v>7</v>
      </c>
      <c r="F48" s="98" t="s">
        <v>26</v>
      </c>
      <c r="G48" s="72">
        <v>0</v>
      </c>
      <c r="H48" s="99">
        <v>162.52341774458111</v>
      </c>
      <c r="I48" s="72" t="s">
        <v>28</v>
      </c>
      <c r="J48" s="72">
        <v>0</v>
      </c>
      <c r="K48" s="99">
        <v>89.668092548734407</v>
      </c>
      <c r="L48" s="99">
        <f t="shared" si="13"/>
        <v>89.668092548734407</v>
      </c>
      <c r="M48" s="72" t="s">
        <v>33</v>
      </c>
      <c r="N48" s="99">
        <v>0</v>
      </c>
      <c r="O48" s="99">
        <v>109.84341337219965</v>
      </c>
      <c r="P48" s="99">
        <v>109.84341337219965</v>
      </c>
      <c r="Q48" s="95" t="s">
        <v>26</v>
      </c>
      <c r="R48" s="99">
        <v>93.030646019311945</v>
      </c>
      <c r="S48" s="99">
        <v>123.29362725450981</v>
      </c>
      <c r="T48" s="99">
        <f t="shared" si="0"/>
        <v>216.32427327382175</v>
      </c>
      <c r="U48" s="99">
        <v>212.96171980324422</v>
      </c>
      <c r="V48" s="99">
        <v>212.96171980324422</v>
      </c>
      <c r="W48" s="95" t="s">
        <v>35</v>
      </c>
      <c r="X48" s="99">
        <v>156.91916196028521</v>
      </c>
      <c r="Y48" s="99">
        <v>44.834046274367203</v>
      </c>
      <c r="Z48" s="99">
        <f t="shared" si="1"/>
        <v>201.75320823465242</v>
      </c>
      <c r="AA48" s="72" t="s">
        <v>47</v>
      </c>
      <c r="AB48" s="99">
        <f t="shared" si="65"/>
        <v>201.75320823465242</v>
      </c>
      <c r="AC48" s="95" t="s">
        <v>33</v>
      </c>
      <c r="AD48" s="99">
        <v>0</v>
      </c>
      <c r="AE48" s="99">
        <v>123.29362725450981</v>
      </c>
      <c r="AF48" s="99">
        <f t="shared" si="3"/>
        <v>123.29362725450981</v>
      </c>
      <c r="AG48" s="72" t="s">
        <v>47</v>
      </c>
      <c r="AH48" s="99">
        <f t="shared" si="55"/>
        <v>123.29362725450981</v>
      </c>
      <c r="AI48" s="95" t="s">
        <v>26</v>
      </c>
      <c r="AJ48" s="99">
        <v>89.668092548734407</v>
      </c>
      <c r="AK48" s="99">
        <v>62.767664784114089</v>
      </c>
      <c r="AL48" s="99">
        <f t="shared" si="4"/>
        <v>152.43575733284848</v>
      </c>
      <c r="AM48" s="99">
        <v>152.43575733284851</v>
      </c>
      <c r="AN48" s="99">
        <v>152.43575733284851</v>
      </c>
      <c r="AO48" s="95" t="s">
        <v>35</v>
      </c>
      <c r="AP48" s="99">
        <v>173.73192931317291</v>
      </c>
      <c r="AQ48" s="99">
        <v>44.834046274367203</v>
      </c>
      <c r="AR48" s="99">
        <f t="shared" si="5"/>
        <v>218.56597558754012</v>
      </c>
      <c r="AS48" s="72" t="s">
        <v>47</v>
      </c>
      <c r="AT48" s="99">
        <f t="shared" si="66"/>
        <v>218.56597558754012</v>
      </c>
      <c r="AU48" s="30" t="s">
        <v>70</v>
      </c>
      <c r="AV48" s="99">
        <v>0</v>
      </c>
      <c r="AW48" s="99">
        <v>0</v>
      </c>
      <c r="AX48" s="99">
        <f t="shared" si="7"/>
        <v>0</v>
      </c>
      <c r="AY48" s="72" t="s">
        <v>47</v>
      </c>
      <c r="AZ48" s="99">
        <f t="shared" si="56"/>
        <v>0</v>
      </c>
      <c r="BA48" s="72" t="s">
        <v>78</v>
      </c>
      <c r="BB48" s="99">
        <v>19.614895245035651</v>
      </c>
      <c r="BC48" s="99">
        <v>0</v>
      </c>
      <c r="BD48" s="99">
        <f t="shared" si="8"/>
        <v>19.614895245035651</v>
      </c>
      <c r="BE48" s="99"/>
      <c r="BF48" s="100">
        <f t="shared" si="9"/>
        <v>1294.0226605939233</v>
      </c>
      <c r="BG48" s="100">
        <f t="shared" si="46"/>
        <v>1.2940226605939233</v>
      </c>
      <c r="BH48" s="100">
        <f t="shared" si="11"/>
        <v>1290.6601071233458</v>
      </c>
      <c r="BI48" s="100">
        <f t="shared" ref="BI48" si="72">BH48/1000</f>
        <v>1.2906601071233459</v>
      </c>
      <c r="BK48" s="100">
        <f t="shared" si="12"/>
        <v>3.3625534705774953</v>
      </c>
      <c r="BL48" s="101" t="s">
        <v>242</v>
      </c>
    </row>
    <row r="49" spans="1:64" x14ac:dyDescent="0.3">
      <c r="A49" s="95">
        <v>48</v>
      </c>
      <c r="B49" s="95" t="s">
        <v>5</v>
      </c>
      <c r="C49" s="96">
        <v>5</v>
      </c>
      <c r="D49" s="97">
        <v>8</v>
      </c>
      <c r="E49" s="98" t="s">
        <v>7</v>
      </c>
      <c r="F49" s="98" t="s">
        <v>26</v>
      </c>
      <c r="G49" s="72">
        <v>0</v>
      </c>
      <c r="H49" s="99">
        <v>162.52341774458111</v>
      </c>
      <c r="I49" s="72" t="s">
        <v>28</v>
      </c>
      <c r="J49" s="72">
        <v>0</v>
      </c>
      <c r="K49" s="99">
        <v>89.668092548734407</v>
      </c>
      <c r="L49" s="99">
        <f t="shared" si="13"/>
        <v>89.668092548734407</v>
      </c>
      <c r="M49" s="72" t="s">
        <v>34</v>
      </c>
      <c r="N49" s="99">
        <v>0</v>
      </c>
      <c r="O49" s="99">
        <v>0</v>
      </c>
      <c r="P49" s="99">
        <v>0</v>
      </c>
      <c r="Q49" s="95" t="s">
        <v>26</v>
      </c>
      <c r="R49" s="99">
        <v>93.030646019311945</v>
      </c>
      <c r="S49" s="99">
        <v>123.29362725450981</v>
      </c>
      <c r="T49" s="99">
        <f t="shared" si="0"/>
        <v>216.32427327382175</v>
      </c>
      <c r="U49" s="99">
        <v>212.96171980324422</v>
      </c>
      <c r="V49" s="99">
        <v>212.96171980324422</v>
      </c>
      <c r="W49" s="95" t="s">
        <v>35</v>
      </c>
      <c r="X49" s="99">
        <v>156.91916196028521</v>
      </c>
      <c r="Y49" s="99">
        <v>44.834046274367203</v>
      </c>
      <c r="Z49" s="99">
        <f t="shared" si="1"/>
        <v>201.75320823465242</v>
      </c>
      <c r="AA49" s="72" t="s">
        <v>47</v>
      </c>
      <c r="AB49" s="99">
        <f t="shared" si="65"/>
        <v>201.75320823465242</v>
      </c>
      <c r="AC49" s="95" t="s">
        <v>34</v>
      </c>
      <c r="AD49" s="99">
        <v>0</v>
      </c>
      <c r="AE49" s="99">
        <v>0</v>
      </c>
      <c r="AF49" s="99">
        <f t="shared" si="3"/>
        <v>0</v>
      </c>
      <c r="AG49" s="72" t="s">
        <v>47</v>
      </c>
      <c r="AH49" s="99">
        <f t="shared" si="55"/>
        <v>0</v>
      </c>
      <c r="AI49" s="95" t="s">
        <v>26</v>
      </c>
      <c r="AJ49" s="99">
        <v>89.668092548734407</v>
      </c>
      <c r="AK49" s="99">
        <v>62.767664784114089</v>
      </c>
      <c r="AL49" s="99">
        <f t="shared" si="4"/>
        <v>152.43575733284848</v>
      </c>
      <c r="AM49" s="99">
        <v>152.43575733284851</v>
      </c>
      <c r="AN49" s="99">
        <v>152.43575733284851</v>
      </c>
      <c r="AO49" s="95" t="s">
        <v>35</v>
      </c>
      <c r="AP49" s="99">
        <v>173.73192931317291</v>
      </c>
      <c r="AQ49" s="99">
        <v>44.834046274367203</v>
      </c>
      <c r="AR49" s="99">
        <f t="shared" si="5"/>
        <v>218.56597558754012</v>
      </c>
      <c r="AS49" s="72" t="s">
        <v>47</v>
      </c>
      <c r="AT49" s="99">
        <f t="shared" si="66"/>
        <v>218.56597558754012</v>
      </c>
      <c r="AU49" s="30" t="s">
        <v>34</v>
      </c>
      <c r="AV49" s="99">
        <v>0</v>
      </c>
      <c r="AW49" s="99">
        <v>0</v>
      </c>
      <c r="AX49" s="99">
        <f t="shared" si="7"/>
        <v>0</v>
      </c>
      <c r="AY49" s="72" t="s">
        <v>47</v>
      </c>
      <c r="AZ49" s="99">
        <f t="shared" si="56"/>
        <v>0</v>
      </c>
      <c r="BA49" s="72" t="s">
        <v>26</v>
      </c>
      <c r="BB49" s="99">
        <v>89.668092548734407</v>
      </c>
      <c r="BC49" s="99">
        <v>100.87660411732621</v>
      </c>
      <c r="BD49" s="99">
        <f t="shared" si="8"/>
        <v>190.54469666606062</v>
      </c>
      <c r="BE49" s="99"/>
      <c r="BF49" s="100">
        <f t="shared" si="9"/>
        <v>1231.815421388239</v>
      </c>
      <c r="BG49" s="100">
        <f t="shared" si="46"/>
        <v>1.2318154213882391</v>
      </c>
      <c r="BH49" s="100">
        <f t="shared" si="11"/>
        <v>1228.4528679176615</v>
      </c>
      <c r="BI49" s="100">
        <f t="shared" ref="BI49" si="73">BH49/1000</f>
        <v>1.2284528679176614</v>
      </c>
      <c r="BK49" s="100">
        <f t="shared" si="12"/>
        <v>3.3625534705774953</v>
      </c>
      <c r="BL49" s="101" t="s">
        <v>242</v>
      </c>
    </row>
    <row r="50" spans="1:64" x14ac:dyDescent="0.3">
      <c r="A50" s="95">
        <v>49</v>
      </c>
      <c r="B50" s="95" t="s">
        <v>5</v>
      </c>
      <c r="C50" s="96">
        <v>6</v>
      </c>
      <c r="D50" s="97">
        <v>9</v>
      </c>
      <c r="E50" s="98" t="s">
        <v>7</v>
      </c>
      <c r="F50" s="98" t="s">
        <v>26</v>
      </c>
      <c r="G50" s="72">
        <v>0</v>
      </c>
      <c r="H50" s="99">
        <v>162.52341774458111</v>
      </c>
      <c r="I50" s="72" t="s">
        <v>28</v>
      </c>
      <c r="J50" s="72">
        <v>0</v>
      </c>
      <c r="K50" s="99">
        <v>89.668092548734407</v>
      </c>
      <c r="L50" s="99">
        <f t="shared" si="13"/>
        <v>89.668092548734407</v>
      </c>
      <c r="M50" s="72" t="s">
        <v>28</v>
      </c>
      <c r="N50" s="99">
        <v>0</v>
      </c>
      <c r="O50" s="99">
        <v>109.84341337219965</v>
      </c>
      <c r="P50" s="99">
        <v>109.84341337219965</v>
      </c>
      <c r="Q50" s="95" t="s">
        <v>26</v>
      </c>
      <c r="R50" s="99">
        <v>93.030646019311945</v>
      </c>
      <c r="S50" s="99">
        <v>123.29362725450981</v>
      </c>
      <c r="T50" s="99">
        <f t="shared" si="0"/>
        <v>216.32427327382175</v>
      </c>
      <c r="U50" s="99">
        <v>212.96171980324422</v>
      </c>
      <c r="V50" s="99">
        <v>212.96171980324422</v>
      </c>
      <c r="W50" s="95" t="s">
        <v>35</v>
      </c>
      <c r="X50" s="99">
        <v>156.91916196028521</v>
      </c>
      <c r="Y50" s="99">
        <v>44.834046274367203</v>
      </c>
      <c r="Z50" s="99">
        <f t="shared" si="1"/>
        <v>201.75320823465242</v>
      </c>
      <c r="AA50" s="72" t="s">
        <v>47</v>
      </c>
      <c r="AB50" s="99">
        <f t="shared" si="65"/>
        <v>201.75320823465242</v>
      </c>
      <c r="AC50" s="95" t="s">
        <v>28</v>
      </c>
      <c r="AD50" s="99">
        <v>0</v>
      </c>
      <c r="AE50" s="99">
        <v>123.29362725450981</v>
      </c>
      <c r="AF50" s="99">
        <f t="shared" si="3"/>
        <v>123.29362725450981</v>
      </c>
      <c r="AG50" s="72" t="s">
        <v>47</v>
      </c>
      <c r="AH50" s="99">
        <f t="shared" si="55"/>
        <v>123.29362725450981</v>
      </c>
      <c r="AI50" s="95" t="s">
        <v>26</v>
      </c>
      <c r="AJ50" s="99">
        <v>89.668092548734407</v>
      </c>
      <c r="AK50" s="99">
        <v>62.767664784114089</v>
      </c>
      <c r="AL50" s="99">
        <f t="shared" si="4"/>
        <v>152.43575733284848</v>
      </c>
      <c r="AM50" s="99">
        <v>152.43575733284851</v>
      </c>
      <c r="AN50" s="99">
        <v>152.43575733284851</v>
      </c>
      <c r="AO50" s="95" t="s">
        <v>35</v>
      </c>
      <c r="AP50" s="99">
        <v>173.73192931317291</v>
      </c>
      <c r="AQ50" s="99">
        <v>44.834046274367203</v>
      </c>
      <c r="AR50" s="99">
        <f t="shared" si="5"/>
        <v>218.56597558754012</v>
      </c>
      <c r="AS50" s="72" t="s">
        <v>47</v>
      </c>
      <c r="AT50" s="99">
        <f t="shared" si="66"/>
        <v>218.56597558754012</v>
      </c>
      <c r="AU50" s="30" t="s">
        <v>28</v>
      </c>
      <c r="AV50" s="99">
        <v>0</v>
      </c>
      <c r="AW50" s="99">
        <v>123.29362725450981</v>
      </c>
      <c r="AX50" s="99">
        <f t="shared" si="7"/>
        <v>123.29362725450981</v>
      </c>
      <c r="AY50" s="72" t="s">
        <v>47</v>
      </c>
      <c r="AZ50" s="99">
        <f t="shared" si="56"/>
        <v>123.29362725450981</v>
      </c>
      <c r="BA50" s="72" t="s">
        <v>26</v>
      </c>
      <c r="BB50" s="99">
        <v>89.668092548734407</v>
      </c>
      <c r="BC50" s="99">
        <v>100.87660411732621</v>
      </c>
      <c r="BD50" s="99">
        <f t="shared" si="8"/>
        <v>190.54469666606062</v>
      </c>
      <c r="BE50" s="99"/>
      <c r="BF50" s="100">
        <f t="shared" si="9"/>
        <v>1588.2460892694583</v>
      </c>
      <c r="BG50" s="100">
        <f t="shared" si="46"/>
        <v>1.5882460892694583</v>
      </c>
      <c r="BH50" s="100">
        <f t="shared" si="11"/>
        <v>1584.8835357988808</v>
      </c>
      <c r="BI50" s="100">
        <f t="shared" ref="BI50" si="74">BH50/1000</f>
        <v>1.5848835357988809</v>
      </c>
      <c r="BK50" s="100">
        <f t="shared" si="12"/>
        <v>3.3625534705774953</v>
      </c>
      <c r="BL50" s="101" t="s">
        <v>242</v>
      </c>
    </row>
    <row r="51" spans="1:64" x14ac:dyDescent="0.3">
      <c r="A51" s="95">
        <v>50</v>
      </c>
      <c r="B51" s="95" t="s">
        <v>6</v>
      </c>
      <c r="C51" s="96">
        <v>1</v>
      </c>
      <c r="D51" s="97">
        <v>10</v>
      </c>
      <c r="E51" s="98" t="s">
        <v>7</v>
      </c>
      <c r="F51" s="98" t="s">
        <v>26</v>
      </c>
      <c r="G51" s="72">
        <v>0</v>
      </c>
      <c r="H51" s="99">
        <v>162.52341774458111</v>
      </c>
      <c r="I51" s="72" t="s">
        <v>28</v>
      </c>
      <c r="J51" s="72">
        <v>0</v>
      </c>
      <c r="K51" s="99">
        <v>89.668092548734407</v>
      </c>
      <c r="L51" s="99">
        <f t="shared" si="13"/>
        <v>89.668092548734407</v>
      </c>
      <c r="M51" s="72" t="s">
        <v>26</v>
      </c>
      <c r="N51" s="99">
        <v>0</v>
      </c>
      <c r="O51" s="99">
        <v>156.91916196028521</v>
      </c>
      <c r="P51" s="99">
        <v>156.91916196028521</v>
      </c>
      <c r="Q51" s="95" t="s">
        <v>35</v>
      </c>
      <c r="R51" s="99">
        <v>179.33618509746881</v>
      </c>
      <c r="S51" s="99">
        <v>44.834046274367203</v>
      </c>
      <c r="T51" s="99">
        <f t="shared" si="0"/>
        <v>224.17023137183602</v>
      </c>
      <c r="U51" s="72" t="s">
        <v>47</v>
      </c>
      <c r="V51" s="99">
        <f t="shared" ref="V51:V68" si="75">R51+S51</f>
        <v>224.17023137183602</v>
      </c>
      <c r="W51" s="95" t="s">
        <v>33</v>
      </c>
      <c r="X51" s="99">
        <v>0</v>
      </c>
      <c r="Y51" s="99">
        <v>145.71065039169341</v>
      </c>
      <c r="Z51" s="99">
        <f t="shared" si="1"/>
        <v>145.71065039169341</v>
      </c>
      <c r="AA51" s="72" t="s">
        <v>47</v>
      </c>
      <c r="AB51" s="99">
        <f t="shared" si="65"/>
        <v>145.71065039169341</v>
      </c>
      <c r="AC51" s="95" t="s">
        <v>26</v>
      </c>
      <c r="AD51" s="99">
        <v>89.668092548734407</v>
      </c>
      <c r="AE51" s="99">
        <v>123.29362725450981</v>
      </c>
      <c r="AF51" s="99">
        <f t="shared" si="3"/>
        <v>212.96171980324422</v>
      </c>
      <c r="AG51" s="99">
        <v>212.96171980324422</v>
      </c>
      <c r="AH51" s="99">
        <v>212.96171980324422</v>
      </c>
      <c r="AI51" s="95" t="s">
        <v>35</v>
      </c>
      <c r="AJ51" s="99">
        <v>156.91916196028521</v>
      </c>
      <c r="AK51" s="99">
        <v>0</v>
      </c>
      <c r="AL51" s="99">
        <f t="shared" si="4"/>
        <v>156.91916196028521</v>
      </c>
      <c r="AM51" s="99" t="s">
        <v>47</v>
      </c>
      <c r="AN51" s="99">
        <f t="shared" ref="AN51:AN68" si="76">AJ51+AK51</f>
        <v>156.91916196028521</v>
      </c>
      <c r="AO51" s="95" t="s">
        <v>33</v>
      </c>
      <c r="AP51" s="99">
        <v>0</v>
      </c>
      <c r="AQ51" s="99">
        <v>123.29362725450981</v>
      </c>
      <c r="AR51" s="99">
        <f t="shared" si="5"/>
        <v>123.29362725450981</v>
      </c>
      <c r="AS51" s="72" t="s">
        <v>47</v>
      </c>
      <c r="AT51" s="99">
        <f t="shared" si="66"/>
        <v>123.29362725450981</v>
      </c>
      <c r="AU51" s="30" t="s">
        <v>26</v>
      </c>
      <c r="AV51" s="99">
        <v>90.788943705593596</v>
      </c>
      <c r="AW51" s="99">
        <v>119.93107378393228</v>
      </c>
      <c r="AX51" s="99">
        <f t="shared" si="7"/>
        <v>210.72001748952587</v>
      </c>
      <c r="AY51" s="99">
        <v>210.72001748952587</v>
      </c>
      <c r="AZ51" s="99">
        <v>210.72001748952587</v>
      </c>
      <c r="BA51" s="72" t="s">
        <v>35</v>
      </c>
      <c r="BB51" s="99">
        <v>156.91916196028521</v>
      </c>
      <c r="BC51" s="99">
        <v>33.625534705775401</v>
      </c>
      <c r="BD51" s="99">
        <f t="shared" si="8"/>
        <v>190.54469666606062</v>
      </c>
      <c r="BE51" s="99"/>
      <c r="BF51" s="100">
        <f t="shared" si="9"/>
        <v>1673.4307771907559</v>
      </c>
      <c r="BG51" s="100">
        <f t="shared" si="46"/>
        <v>1.6734307771907559</v>
      </c>
      <c r="BH51" s="100">
        <f t="shared" si="11"/>
        <v>1673.4307771907559</v>
      </c>
      <c r="BI51" s="100">
        <f t="shared" ref="BI51" si="77">BH51/1000</f>
        <v>1.6734307771907559</v>
      </c>
      <c r="BK51" s="100">
        <f t="shared" si="12"/>
        <v>0</v>
      </c>
    </row>
    <row r="52" spans="1:64" x14ac:dyDescent="0.3">
      <c r="A52" s="95">
        <v>51</v>
      </c>
      <c r="B52" s="95" t="s">
        <v>6</v>
      </c>
      <c r="C52" s="96">
        <v>2</v>
      </c>
      <c r="D52" s="97">
        <v>11</v>
      </c>
      <c r="E52" s="98" t="s">
        <v>7</v>
      </c>
      <c r="F52" s="98" t="s">
        <v>26</v>
      </c>
      <c r="G52" s="72">
        <v>0</v>
      </c>
      <c r="H52" s="99">
        <v>162.52341774458111</v>
      </c>
      <c r="I52" s="72" t="s">
        <v>28</v>
      </c>
      <c r="J52" s="72">
        <v>0</v>
      </c>
      <c r="K52" s="99">
        <v>89.668092548734407</v>
      </c>
      <c r="L52" s="99">
        <f t="shared" si="13"/>
        <v>89.668092548734407</v>
      </c>
      <c r="M52" s="72" t="s">
        <v>26</v>
      </c>
      <c r="N52" s="99">
        <v>0</v>
      </c>
      <c r="O52" s="99">
        <v>156.91916196028521</v>
      </c>
      <c r="P52" s="99">
        <v>156.91916196028521</v>
      </c>
      <c r="Q52" s="95" t="s">
        <v>35</v>
      </c>
      <c r="R52" s="99">
        <v>179.33618509746881</v>
      </c>
      <c r="S52" s="99">
        <v>44.834046274367203</v>
      </c>
      <c r="T52" s="99">
        <f t="shared" si="0"/>
        <v>224.17023137183602</v>
      </c>
      <c r="U52" s="72" t="s">
        <v>47</v>
      </c>
      <c r="V52" s="99">
        <f t="shared" si="75"/>
        <v>224.17023137183602</v>
      </c>
      <c r="W52" s="95" t="s">
        <v>37</v>
      </c>
      <c r="X52" s="99">
        <v>0</v>
      </c>
      <c r="Y52" s="99">
        <v>0</v>
      </c>
      <c r="Z52" s="99">
        <f t="shared" si="1"/>
        <v>0</v>
      </c>
      <c r="AA52" s="72" t="s">
        <v>47</v>
      </c>
      <c r="AB52" s="99">
        <f t="shared" si="65"/>
        <v>0</v>
      </c>
      <c r="AC52" s="95" t="s">
        <v>26</v>
      </c>
      <c r="AD52" s="99">
        <v>89.668092548734407</v>
      </c>
      <c r="AE52" s="99">
        <v>123.29362725450981</v>
      </c>
      <c r="AF52" s="99">
        <f t="shared" si="3"/>
        <v>212.96171980324422</v>
      </c>
      <c r="AG52" s="99">
        <v>212.96171980324422</v>
      </c>
      <c r="AH52" s="99">
        <v>212.96171980324422</v>
      </c>
      <c r="AI52" s="95" t="s">
        <v>35</v>
      </c>
      <c r="AJ52" s="99">
        <v>156.91916196028521</v>
      </c>
      <c r="AK52" s="99">
        <v>0</v>
      </c>
      <c r="AL52" s="99">
        <f t="shared" si="4"/>
        <v>156.91916196028521</v>
      </c>
      <c r="AM52" s="99" t="s">
        <v>47</v>
      </c>
      <c r="AN52" s="99">
        <f t="shared" si="76"/>
        <v>156.91916196028521</v>
      </c>
      <c r="AO52" s="95" t="s">
        <v>37</v>
      </c>
      <c r="AP52" s="99">
        <v>19.614895245035651</v>
      </c>
      <c r="AQ52" s="99">
        <v>0</v>
      </c>
      <c r="AR52" s="99">
        <f t="shared" si="5"/>
        <v>19.614895245035651</v>
      </c>
      <c r="AS52" s="72" t="s">
        <v>47</v>
      </c>
      <c r="AT52" s="99">
        <f t="shared" si="66"/>
        <v>19.614895245035651</v>
      </c>
      <c r="AU52" s="30" t="s">
        <v>26</v>
      </c>
      <c r="AV52" s="99">
        <v>90.788943705593596</v>
      </c>
      <c r="AW52" s="99">
        <v>119.93107378393228</v>
      </c>
      <c r="AX52" s="99">
        <f t="shared" si="7"/>
        <v>210.72001748952587</v>
      </c>
      <c r="AY52" s="99">
        <v>210.72001748952587</v>
      </c>
      <c r="AZ52" s="99">
        <v>210.72001748952587</v>
      </c>
      <c r="BA52" s="72" t="s">
        <v>35</v>
      </c>
      <c r="BB52" s="99">
        <v>156.91916196028521</v>
      </c>
      <c r="BC52" s="99">
        <v>33.625534705775401</v>
      </c>
      <c r="BD52" s="99">
        <f t="shared" si="8"/>
        <v>190.54469666606062</v>
      </c>
      <c r="BE52" s="99"/>
      <c r="BF52" s="100">
        <f t="shared" si="9"/>
        <v>1424.0413947895884</v>
      </c>
      <c r="BG52" s="100">
        <f t="shared" si="46"/>
        <v>1.4240413947895885</v>
      </c>
      <c r="BH52" s="100">
        <f t="shared" si="11"/>
        <v>1424.0413947895884</v>
      </c>
      <c r="BI52" s="100">
        <f t="shared" ref="BI52" si="78">BH52/1000</f>
        <v>1.4240413947895885</v>
      </c>
      <c r="BK52" s="100">
        <f t="shared" si="12"/>
        <v>0</v>
      </c>
    </row>
    <row r="53" spans="1:64" x14ac:dyDescent="0.3">
      <c r="A53" s="95">
        <v>52</v>
      </c>
      <c r="B53" s="95" t="s">
        <v>6</v>
      </c>
      <c r="C53" s="96">
        <v>2</v>
      </c>
      <c r="D53" s="97">
        <v>12</v>
      </c>
      <c r="E53" s="98" t="s">
        <v>7</v>
      </c>
      <c r="F53" s="98" t="s">
        <v>26</v>
      </c>
      <c r="G53" s="72">
        <v>0</v>
      </c>
      <c r="H53" s="99">
        <v>162.52341774458111</v>
      </c>
      <c r="I53" s="72" t="s">
        <v>28</v>
      </c>
      <c r="J53" s="72">
        <v>0</v>
      </c>
      <c r="K53" s="99">
        <v>89.668092548734407</v>
      </c>
      <c r="L53" s="99">
        <f t="shared" si="13"/>
        <v>89.668092548734407</v>
      </c>
      <c r="M53" s="72" t="s">
        <v>26</v>
      </c>
      <c r="N53" s="99">
        <v>0</v>
      </c>
      <c r="O53" s="99">
        <v>156.91916196028521</v>
      </c>
      <c r="P53" s="99">
        <v>156.91916196028521</v>
      </c>
      <c r="Q53" s="95" t="s">
        <v>35</v>
      </c>
      <c r="R53" s="99">
        <v>179.33618509746881</v>
      </c>
      <c r="S53" s="99">
        <v>44.834046274367203</v>
      </c>
      <c r="T53" s="99">
        <f t="shared" si="0"/>
        <v>224.17023137183602</v>
      </c>
      <c r="U53" s="72" t="s">
        <v>47</v>
      </c>
      <c r="V53" s="99">
        <f t="shared" si="75"/>
        <v>224.17023137183602</v>
      </c>
      <c r="W53" s="95" t="s">
        <v>37</v>
      </c>
      <c r="X53" s="99">
        <v>0</v>
      </c>
      <c r="Y53" s="99">
        <v>0</v>
      </c>
      <c r="Z53" s="99">
        <f t="shared" si="1"/>
        <v>0</v>
      </c>
      <c r="AA53" s="72" t="s">
        <v>47</v>
      </c>
      <c r="AB53" s="99">
        <f t="shared" si="65"/>
        <v>0</v>
      </c>
      <c r="AC53" s="95" t="s">
        <v>26</v>
      </c>
      <c r="AD53" s="99">
        <v>89.668092548734407</v>
      </c>
      <c r="AE53" s="99">
        <v>123.29362725450981</v>
      </c>
      <c r="AF53" s="99">
        <f t="shared" si="3"/>
        <v>212.96171980324422</v>
      </c>
      <c r="AG53" s="99">
        <v>212.96171980324422</v>
      </c>
      <c r="AH53" s="99">
        <v>212.96171980324422</v>
      </c>
      <c r="AI53" s="95" t="s">
        <v>35</v>
      </c>
      <c r="AJ53" s="99">
        <v>156.91916196028521</v>
      </c>
      <c r="AK53" s="99">
        <v>0</v>
      </c>
      <c r="AL53" s="99">
        <f t="shared" si="4"/>
        <v>156.91916196028521</v>
      </c>
      <c r="AM53" s="99" t="s">
        <v>47</v>
      </c>
      <c r="AN53" s="99">
        <f t="shared" si="76"/>
        <v>156.91916196028521</v>
      </c>
      <c r="AO53" s="95" t="s">
        <v>37</v>
      </c>
      <c r="AP53" s="99">
        <v>19.614895245035651</v>
      </c>
      <c r="AQ53" s="99">
        <v>0</v>
      </c>
      <c r="AR53" s="99">
        <f t="shared" si="5"/>
        <v>19.614895245035651</v>
      </c>
      <c r="AS53" s="72" t="s">
        <v>47</v>
      </c>
      <c r="AT53" s="99">
        <f t="shared" si="66"/>
        <v>19.614895245035651</v>
      </c>
      <c r="AU53" s="30" t="s">
        <v>26</v>
      </c>
      <c r="AV53" s="99">
        <v>90.788943705593596</v>
      </c>
      <c r="AW53" s="99">
        <v>119.93107378393228</v>
      </c>
      <c r="AX53" s="99">
        <f t="shared" si="7"/>
        <v>210.72001748952587</v>
      </c>
      <c r="AY53" s="99">
        <v>210.72001748952587</v>
      </c>
      <c r="AZ53" s="99">
        <v>210.72001748952587</v>
      </c>
      <c r="BA53" s="72" t="s">
        <v>35</v>
      </c>
      <c r="BB53" s="99">
        <v>156.91916196028521</v>
      </c>
      <c r="BC53" s="99">
        <v>33.625534705775401</v>
      </c>
      <c r="BD53" s="99">
        <f t="shared" si="8"/>
        <v>190.54469666606062</v>
      </c>
      <c r="BE53" s="99"/>
      <c r="BF53" s="100">
        <f t="shared" si="9"/>
        <v>1424.0413947895884</v>
      </c>
      <c r="BG53" s="100">
        <f t="shared" si="46"/>
        <v>1.4240413947895885</v>
      </c>
      <c r="BH53" s="100">
        <f t="shared" si="11"/>
        <v>1424.0413947895884</v>
      </c>
      <c r="BI53" s="100">
        <f t="shared" ref="BI53" si="79">BH53/1000</f>
        <v>1.4240413947895885</v>
      </c>
      <c r="BK53" s="100">
        <f t="shared" si="12"/>
        <v>0</v>
      </c>
    </row>
    <row r="54" spans="1:64" x14ac:dyDescent="0.3">
      <c r="A54" s="95">
        <v>53</v>
      </c>
      <c r="B54" s="95" t="s">
        <v>6</v>
      </c>
      <c r="C54" s="96">
        <v>3</v>
      </c>
      <c r="D54" s="97">
        <v>13</v>
      </c>
      <c r="E54" s="98" t="s">
        <v>7</v>
      </c>
      <c r="F54" s="98" t="s">
        <v>26</v>
      </c>
      <c r="G54" s="72">
        <v>0</v>
      </c>
      <c r="H54" s="99">
        <v>162.52341774458111</v>
      </c>
      <c r="I54" s="72" t="s">
        <v>28</v>
      </c>
      <c r="J54" s="72">
        <v>0</v>
      </c>
      <c r="K54" s="99">
        <v>89.668092548734407</v>
      </c>
      <c r="L54" s="99">
        <f t="shared" si="13"/>
        <v>89.668092548734407</v>
      </c>
      <c r="M54" s="72" t="s">
        <v>26</v>
      </c>
      <c r="N54" s="99">
        <v>0</v>
      </c>
      <c r="O54" s="99">
        <v>156.91916196028521</v>
      </c>
      <c r="P54" s="99">
        <v>156.91916196028521</v>
      </c>
      <c r="Q54" s="95" t="s">
        <v>35</v>
      </c>
      <c r="R54" s="99">
        <v>179.33618509746881</v>
      </c>
      <c r="S54" s="99">
        <v>44.834046274367203</v>
      </c>
      <c r="T54" s="99">
        <f t="shared" si="0"/>
        <v>224.17023137183602</v>
      </c>
      <c r="U54" s="72" t="s">
        <v>47</v>
      </c>
      <c r="V54" s="99">
        <f t="shared" si="75"/>
        <v>224.17023137183602</v>
      </c>
      <c r="W54" s="95" t="s">
        <v>38</v>
      </c>
      <c r="X54" s="99">
        <v>16.8127673528877</v>
      </c>
      <c r="Y54" s="99">
        <v>125.53532956822818</v>
      </c>
      <c r="Z54" s="99">
        <f t="shared" si="1"/>
        <v>142.34809692111588</v>
      </c>
      <c r="AA54" s="72" t="s">
        <v>47</v>
      </c>
      <c r="AB54" s="99">
        <f t="shared" si="65"/>
        <v>142.34809692111588</v>
      </c>
      <c r="AC54" s="95" t="s">
        <v>26</v>
      </c>
      <c r="AD54" s="99">
        <v>89.668092548734407</v>
      </c>
      <c r="AE54" s="99">
        <v>123.29362725450981</v>
      </c>
      <c r="AF54" s="99">
        <f t="shared" si="3"/>
        <v>212.96171980324422</v>
      </c>
      <c r="AG54" s="99">
        <v>212.96171980324422</v>
      </c>
      <c r="AH54" s="99">
        <v>212.96171980324422</v>
      </c>
      <c r="AI54" s="95" t="s">
        <v>35</v>
      </c>
      <c r="AJ54" s="99">
        <v>156.91916196028521</v>
      </c>
      <c r="AK54" s="99">
        <v>0</v>
      </c>
      <c r="AL54" s="99">
        <f t="shared" si="4"/>
        <v>156.91916196028521</v>
      </c>
      <c r="AM54" s="99" t="s">
        <v>47</v>
      </c>
      <c r="AN54" s="99">
        <f t="shared" si="76"/>
        <v>156.91916196028521</v>
      </c>
      <c r="AO54" s="95" t="s">
        <v>59</v>
      </c>
      <c r="AP54" s="99">
        <v>19.614895245035651</v>
      </c>
      <c r="AQ54" s="99">
        <v>0</v>
      </c>
      <c r="AR54" s="99">
        <f t="shared" si="5"/>
        <v>19.614895245035651</v>
      </c>
      <c r="AS54" s="72" t="s">
        <v>47</v>
      </c>
      <c r="AT54" s="99">
        <f t="shared" si="66"/>
        <v>19.614895245035651</v>
      </c>
      <c r="AU54" s="30" t="s">
        <v>26</v>
      </c>
      <c r="AV54" s="99">
        <v>90.788943705593596</v>
      </c>
      <c r="AW54" s="99">
        <v>119.93107378393228</v>
      </c>
      <c r="AX54" s="99">
        <f t="shared" si="7"/>
        <v>210.72001748952587</v>
      </c>
      <c r="AY54" s="99">
        <v>210.72001748952587</v>
      </c>
      <c r="AZ54" s="99">
        <v>210.72001748952587</v>
      </c>
      <c r="BA54" s="72" t="s">
        <v>35</v>
      </c>
      <c r="BB54" s="99">
        <v>156.91916196028521</v>
      </c>
      <c r="BC54" s="99">
        <v>33.625534705775401</v>
      </c>
      <c r="BD54" s="99">
        <f t="shared" si="8"/>
        <v>190.54469666606062</v>
      </c>
      <c r="BE54" s="99"/>
      <c r="BF54" s="100">
        <f t="shared" si="9"/>
        <v>1566.3894917107041</v>
      </c>
      <c r="BG54" s="100">
        <f t="shared" si="46"/>
        <v>1.5663894917107042</v>
      </c>
      <c r="BH54" s="100">
        <f t="shared" si="11"/>
        <v>1566.3894917107041</v>
      </c>
      <c r="BI54" s="100">
        <f t="shared" ref="BI54" si="80">BH54/1000</f>
        <v>1.5663894917107042</v>
      </c>
      <c r="BK54" s="100">
        <f t="shared" si="12"/>
        <v>0</v>
      </c>
    </row>
    <row r="55" spans="1:64" x14ac:dyDescent="0.3">
      <c r="A55" s="95">
        <v>54</v>
      </c>
      <c r="B55" s="95" t="s">
        <v>6</v>
      </c>
      <c r="C55" s="96">
        <v>4</v>
      </c>
      <c r="D55" s="97">
        <v>14</v>
      </c>
      <c r="E55" s="98" t="s">
        <v>7</v>
      </c>
      <c r="F55" s="98" t="s">
        <v>26</v>
      </c>
      <c r="G55" s="72">
        <v>0</v>
      </c>
      <c r="H55" s="99">
        <v>162.52341774458111</v>
      </c>
      <c r="I55" s="72" t="s">
        <v>28</v>
      </c>
      <c r="J55" s="72">
        <v>0</v>
      </c>
      <c r="K55" s="99">
        <v>89.668092548734407</v>
      </c>
      <c r="L55" s="99">
        <f t="shared" si="13"/>
        <v>89.668092548734407</v>
      </c>
      <c r="M55" s="72" t="s">
        <v>26</v>
      </c>
      <c r="N55" s="99">
        <v>0</v>
      </c>
      <c r="O55" s="99">
        <v>156.91916196028521</v>
      </c>
      <c r="P55" s="99">
        <v>156.91916196028521</v>
      </c>
      <c r="Q55" s="95" t="s">
        <v>35</v>
      </c>
      <c r="R55" s="99">
        <v>179.33618509746881</v>
      </c>
      <c r="S55" s="99">
        <v>44.834046274367203</v>
      </c>
      <c r="T55" s="99">
        <f t="shared" si="0"/>
        <v>224.17023137183602</v>
      </c>
      <c r="U55" s="72" t="s">
        <v>47</v>
      </c>
      <c r="V55" s="99">
        <f t="shared" si="75"/>
        <v>224.17023137183602</v>
      </c>
      <c r="W55" s="95" t="s">
        <v>36</v>
      </c>
      <c r="X55" s="99">
        <v>123.29362725450981</v>
      </c>
      <c r="Y55" s="99">
        <v>44.834046274367203</v>
      </c>
      <c r="Z55" s="99">
        <f t="shared" si="1"/>
        <v>168.12767352887701</v>
      </c>
      <c r="AA55" s="72" t="s">
        <v>47</v>
      </c>
      <c r="AB55" s="99">
        <f t="shared" si="65"/>
        <v>168.12767352887701</v>
      </c>
      <c r="AC55" s="95" t="s">
        <v>26</v>
      </c>
      <c r="AD55" s="99">
        <v>89.668092548734407</v>
      </c>
      <c r="AE55" s="99">
        <v>123.29362725450981</v>
      </c>
      <c r="AF55" s="99">
        <f t="shared" si="3"/>
        <v>212.96171980324422</v>
      </c>
      <c r="AG55" s="99">
        <v>212.96171980324422</v>
      </c>
      <c r="AH55" s="99">
        <v>212.96171980324422</v>
      </c>
      <c r="AI55" s="95" t="s">
        <v>35</v>
      </c>
      <c r="AJ55" s="99">
        <v>156.91916196028521</v>
      </c>
      <c r="AK55" s="99">
        <v>0</v>
      </c>
      <c r="AL55" s="99">
        <f t="shared" si="4"/>
        <v>156.91916196028521</v>
      </c>
      <c r="AM55" s="99" t="s">
        <v>47</v>
      </c>
      <c r="AN55" s="99">
        <f t="shared" si="76"/>
        <v>156.91916196028521</v>
      </c>
      <c r="AO55" s="95" t="s">
        <v>36</v>
      </c>
      <c r="AP55" s="99">
        <v>112.08511568591801</v>
      </c>
      <c r="AQ55" s="99">
        <v>44.834046274367203</v>
      </c>
      <c r="AR55" s="99">
        <f t="shared" si="5"/>
        <v>156.91916196028521</v>
      </c>
      <c r="AS55" s="72" t="s">
        <v>47</v>
      </c>
      <c r="AT55" s="99">
        <f t="shared" si="66"/>
        <v>156.91916196028521</v>
      </c>
      <c r="AU55" s="30" t="s">
        <v>26</v>
      </c>
      <c r="AV55" s="99">
        <v>90.788943705593596</v>
      </c>
      <c r="AW55" s="99">
        <v>119.93107378393228</v>
      </c>
      <c r="AX55" s="99">
        <f t="shared" si="7"/>
        <v>210.72001748952587</v>
      </c>
      <c r="AY55" s="99">
        <v>210.72001748952587</v>
      </c>
      <c r="AZ55" s="99">
        <v>210.72001748952587</v>
      </c>
      <c r="BA55" s="72" t="s">
        <v>35</v>
      </c>
      <c r="BB55" s="99">
        <v>156.91916196028521</v>
      </c>
      <c r="BC55" s="99">
        <v>33.625534705775401</v>
      </c>
      <c r="BD55" s="99">
        <f t="shared" si="8"/>
        <v>190.54469666606062</v>
      </c>
      <c r="BE55" s="99"/>
      <c r="BF55" s="100">
        <f t="shared" si="9"/>
        <v>1729.4733350337149</v>
      </c>
      <c r="BG55" s="100">
        <f t="shared" si="46"/>
        <v>1.7294733350337148</v>
      </c>
      <c r="BH55" s="100">
        <f t="shared" si="11"/>
        <v>1729.4733350337149</v>
      </c>
      <c r="BI55" s="100">
        <f t="shared" ref="BI55" si="81">BH55/1000</f>
        <v>1.7294733350337148</v>
      </c>
      <c r="BK55" s="100">
        <f t="shared" si="12"/>
        <v>0</v>
      </c>
    </row>
    <row r="56" spans="1:64" x14ac:dyDescent="0.3">
      <c r="A56" s="95">
        <v>55</v>
      </c>
      <c r="B56" s="95" t="s">
        <v>6</v>
      </c>
      <c r="C56" s="96">
        <v>5</v>
      </c>
      <c r="D56" s="97">
        <v>15</v>
      </c>
      <c r="E56" s="98" t="s">
        <v>7</v>
      </c>
      <c r="F56" s="98" t="s">
        <v>26</v>
      </c>
      <c r="G56" s="72">
        <v>0</v>
      </c>
      <c r="H56" s="99">
        <v>162.52341774458111</v>
      </c>
      <c r="I56" s="72" t="s">
        <v>28</v>
      </c>
      <c r="J56" s="72">
        <v>0</v>
      </c>
      <c r="K56" s="99">
        <v>89.668092548734407</v>
      </c>
      <c r="L56" s="99">
        <f t="shared" si="13"/>
        <v>89.668092548734407</v>
      </c>
      <c r="M56" s="72" t="s">
        <v>26</v>
      </c>
      <c r="N56" s="99">
        <v>0</v>
      </c>
      <c r="O56" s="99">
        <v>156.91916196028521</v>
      </c>
      <c r="P56" s="99">
        <v>156.91916196028521</v>
      </c>
      <c r="Q56" s="95" t="s">
        <v>35</v>
      </c>
      <c r="R56" s="99">
        <v>179.33618509746881</v>
      </c>
      <c r="S56" s="99">
        <v>44.834046274367203</v>
      </c>
      <c r="T56" s="99">
        <f t="shared" si="0"/>
        <v>224.17023137183602</v>
      </c>
      <c r="U56" s="72" t="s">
        <v>47</v>
      </c>
      <c r="V56" s="99">
        <f t="shared" si="75"/>
        <v>224.17023137183602</v>
      </c>
      <c r="W56" s="95" t="s">
        <v>28</v>
      </c>
      <c r="X56" s="99">
        <v>0</v>
      </c>
      <c r="Y56" s="99">
        <v>156.91916196028521</v>
      </c>
      <c r="Z56" s="99">
        <f t="shared" si="1"/>
        <v>156.91916196028521</v>
      </c>
      <c r="AA56" s="72" t="s">
        <v>47</v>
      </c>
      <c r="AB56" s="99">
        <f t="shared" si="65"/>
        <v>156.91916196028521</v>
      </c>
      <c r="AC56" s="95" t="s">
        <v>26</v>
      </c>
      <c r="AD56" s="99">
        <v>89.668092548734407</v>
      </c>
      <c r="AE56" s="99">
        <v>123.29362725450981</v>
      </c>
      <c r="AF56" s="99">
        <f t="shared" si="3"/>
        <v>212.96171980324422</v>
      </c>
      <c r="AG56" s="99">
        <v>212.96171980324422</v>
      </c>
      <c r="AH56" s="99">
        <v>212.96171980324422</v>
      </c>
      <c r="AI56" s="95" t="s">
        <v>35</v>
      </c>
      <c r="AJ56" s="99">
        <v>156.91916196028521</v>
      </c>
      <c r="AK56" s="99">
        <v>0</v>
      </c>
      <c r="AL56" s="99">
        <f t="shared" si="4"/>
        <v>156.91916196028521</v>
      </c>
      <c r="AM56" s="99" t="s">
        <v>47</v>
      </c>
      <c r="AN56" s="99">
        <f t="shared" si="76"/>
        <v>156.91916196028521</v>
      </c>
      <c r="AO56" s="95" t="s">
        <v>28</v>
      </c>
      <c r="AP56" s="99">
        <v>0</v>
      </c>
      <c r="AQ56" s="99">
        <v>123.29362725450981</v>
      </c>
      <c r="AR56" s="99">
        <f t="shared" si="5"/>
        <v>123.29362725450981</v>
      </c>
      <c r="AS56" s="72" t="s">
        <v>47</v>
      </c>
      <c r="AT56" s="99">
        <f t="shared" si="66"/>
        <v>123.29362725450981</v>
      </c>
      <c r="AU56" s="30" t="s">
        <v>26</v>
      </c>
      <c r="AV56" s="99">
        <v>90.788943705593596</v>
      </c>
      <c r="AW56" s="99">
        <v>119.93107378393228</v>
      </c>
      <c r="AX56" s="99">
        <f t="shared" si="7"/>
        <v>210.72001748952587</v>
      </c>
      <c r="AY56" s="99">
        <v>210.72001748952587</v>
      </c>
      <c r="AZ56" s="99">
        <v>210.72001748952587</v>
      </c>
      <c r="BA56" s="72" t="s">
        <v>35</v>
      </c>
      <c r="BB56" s="99">
        <v>156.91916196028521</v>
      </c>
      <c r="BC56" s="99">
        <v>33.625534705775401</v>
      </c>
      <c r="BD56" s="99">
        <f t="shared" si="8"/>
        <v>190.54469666606062</v>
      </c>
      <c r="BE56" s="99"/>
      <c r="BF56" s="100">
        <f t="shared" si="9"/>
        <v>1684.6392887593477</v>
      </c>
      <c r="BG56" s="100">
        <f t="shared" si="46"/>
        <v>1.6846392887593478</v>
      </c>
      <c r="BH56" s="100">
        <f t="shared" si="11"/>
        <v>1684.6392887593477</v>
      </c>
      <c r="BI56" s="100">
        <f t="shared" ref="BI56" si="82">BH56/1000</f>
        <v>1.6846392887593478</v>
      </c>
      <c r="BK56" s="100">
        <f t="shared" si="12"/>
        <v>0</v>
      </c>
    </row>
    <row r="57" spans="1:64" x14ac:dyDescent="0.3">
      <c r="A57" s="95">
        <v>56</v>
      </c>
      <c r="B57" s="95" t="s">
        <v>6</v>
      </c>
      <c r="C57" s="96">
        <v>5</v>
      </c>
      <c r="D57" s="97">
        <v>16</v>
      </c>
      <c r="E57" s="98" t="s">
        <v>7</v>
      </c>
      <c r="F57" s="98" t="s">
        <v>26</v>
      </c>
      <c r="G57" s="72">
        <v>0</v>
      </c>
      <c r="H57" s="99">
        <v>162.52341774458111</v>
      </c>
      <c r="I57" s="72" t="s">
        <v>28</v>
      </c>
      <c r="J57" s="72">
        <v>0</v>
      </c>
      <c r="K57" s="99">
        <v>89.668092548734407</v>
      </c>
      <c r="L57" s="99">
        <f t="shared" si="13"/>
        <v>89.668092548734407</v>
      </c>
      <c r="M57" s="72" t="s">
        <v>26</v>
      </c>
      <c r="N57" s="99">
        <v>0</v>
      </c>
      <c r="O57" s="99">
        <v>156.91916196028521</v>
      </c>
      <c r="P57" s="99">
        <v>156.91916196028521</v>
      </c>
      <c r="Q57" s="95" t="s">
        <v>35</v>
      </c>
      <c r="R57" s="99">
        <v>179.33618509746881</v>
      </c>
      <c r="S57" s="99">
        <v>44.834046274367203</v>
      </c>
      <c r="T57" s="99">
        <f t="shared" si="0"/>
        <v>224.17023137183602</v>
      </c>
      <c r="U57" s="72" t="s">
        <v>47</v>
      </c>
      <c r="V57" s="99">
        <f t="shared" si="75"/>
        <v>224.17023137183602</v>
      </c>
      <c r="W57" s="95" t="s">
        <v>28</v>
      </c>
      <c r="X57" s="99">
        <v>0</v>
      </c>
      <c r="Y57" s="99">
        <v>156.91916196028521</v>
      </c>
      <c r="Z57" s="99">
        <f t="shared" si="1"/>
        <v>156.91916196028521</v>
      </c>
      <c r="AA57" s="72" t="s">
        <v>47</v>
      </c>
      <c r="AB57" s="99">
        <f t="shared" si="65"/>
        <v>156.91916196028521</v>
      </c>
      <c r="AC57" s="95" t="s">
        <v>26</v>
      </c>
      <c r="AD57" s="99">
        <v>89.668092548734407</v>
      </c>
      <c r="AE57" s="99">
        <v>123.29362725450981</v>
      </c>
      <c r="AF57" s="99">
        <f t="shared" si="3"/>
        <v>212.96171980324422</v>
      </c>
      <c r="AG57" s="99">
        <v>212.96171980324422</v>
      </c>
      <c r="AH57" s="99">
        <v>212.96171980324422</v>
      </c>
      <c r="AI57" s="95" t="s">
        <v>35</v>
      </c>
      <c r="AJ57" s="99">
        <v>156.91916196028521</v>
      </c>
      <c r="AK57" s="99">
        <v>0</v>
      </c>
      <c r="AL57" s="99">
        <f t="shared" si="4"/>
        <v>156.91916196028521</v>
      </c>
      <c r="AM57" s="99" t="s">
        <v>47</v>
      </c>
      <c r="AN57" s="99">
        <f t="shared" si="76"/>
        <v>156.91916196028521</v>
      </c>
      <c r="AO57" s="95" t="s">
        <v>28</v>
      </c>
      <c r="AP57" s="99">
        <v>0</v>
      </c>
      <c r="AQ57" s="99">
        <v>123.29362725450981</v>
      </c>
      <c r="AR57" s="99">
        <f t="shared" si="5"/>
        <v>123.29362725450981</v>
      </c>
      <c r="AS57" s="72" t="s">
        <v>47</v>
      </c>
      <c r="AT57" s="99">
        <f t="shared" si="66"/>
        <v>123.29362725450981</v>
      </c>
      <c r="AU57" s="30" t="s">
        <v>26</v>
      </c>
      <c r="AV57" s="99">
        <v>90.788943705593596</v>
      </c>
      <c r="AW57" s="99">
        <v>119.93107378393228</v>
      </c>
      <c r="AX57" s="99">
        <f t="shared" si="7"/>
        <v>210.72001748952587</v>
      </c>
      <c r="AY57" s="99">
        <v>210.72001748952587</v>
      </c>
      <c r="AZ57" s="99">
        <v>210.72001748952587</v>
      </c>
      <c r="BA57" s="72" t="s">
        <v>35</v>
      </c>
      <c r="BB57" s="99">
        <v>156.91916196028521</v>
      </c>
      <c r="BC57" s="99">
        <v>33.625534705775401</v>
      </c>
      <c r="BD57" s="99">
        <f t="shared" si="8"/>
        <v>190.54469666606062</v>
      </c>
      <c r="BE57" s="99"/>
      <c r="BF57" s="100">
        <f t="shared" si="9"/>
        <v>1684.6392887593477</v>
      </c>
      <c r="BG57" s="100">
        <f t="shared" si="46"/>
        <v>1.6846392887593478</v>
      </c>
      <c r="BH57" s="100">
        <f t="shared" si="11"/>
        <v>1684.6392887593477</v>
      </c>
      <c r="BI57" s="100">
        <f t="shared" ref="BI57" si="83">BH57/1000</f>
        <v>1.6846392887593478</v>
      </c>
      <c r="BK57" s="100">
        <f t="shared" si="12"/>
        <v>0</v>
      </c>
    </row>
    <row r="58" spans="1:64" x14ac:dyDescent="0.3">
      <c r="A58" s="95">
        <v>57</v>
      </c>
      <c r="B58" s="95" t="s">
        <v>6</v>
      </c>
      <c r="C58" s="96">
        <v>6</v>
      </c>
      <c r="D58" s="97">
        <v>17</v>
      </c>
      <c r="E58" s="98" t="s">
        <v>7</v>
      </c>
      <c r="F58" s="98" t="s">
        <v>26</v>
      </c>
      <c r="G58" s="72">
        <v>0</v>
      </c>
      <c r="H58" s="99">
        <v>162.52341774458111</v>
      </c>
      <c r="I58" s="72" t="s">
        <v>28</v>
      </c>
      <c r="J58" s="72">
        <v>0</v>
      </c>
      <c r="K58" s="99">
        <v>89.668092548734407</v>
      </c>
      <c r="L58" s="99">
        <f t="shared" si="13"/>
        <v>89.668092548734407</v>
      </c>
      <c r="M58" s="72" t="s">
        <v>26</v>
      </c>
      <c r="N58" s="99">
        <v>0</v>
      </c>
      <c r="O58" s="99">
        <v>156.91916196028521</v>
      </c>
      <c r="P58" s="99">
        <v>156.91916196028521</v>
      </c>
      <c r="Q58" s="95" t="s">
        <v>35</v>
      </c>
      <c r="R58" s="99">
        <v>179.33618509746881</v>
      </c>
      <c r="S58" s="99">
        <v>44.834046274367203</v>
      </c>
      <c r="T58" s="99">
        <f t="shared" si="0"/>
        <v>224.17023137183602</v>
      </c>
      <c r="U58" s="72" t="s">
        <v>47</v>
      </c>
      <c r="V58" s="99">
        <f t="shared" si="75"/>
        <v>224.17023137183602</v>
      </c>
      <c r="W58" s="95" t="s">
        <v>34</v>
      </c>
      <c r="X58" s="99">
        <v>0</v>
      </c>
      <c r="Y58" s="99">
        <v>0</v>
      </c>
      <c r="Z58" s="99">
        <f t="shared" si="1"/>
        <v>0</v>
      </c>
      <c r="AA58" s="72" t="s">
        <v>47</v>
      </c>
      <c r="AB58" s="99">
        <f t="shared" si="65"/>
        <v>0</v>
      </c>
      <c r="AC58" s="95" t="s">
        <v>26</v>
      </c>
      <c r="AD58" s="99">
        <v>89.668092548734407</v>
      </c>
      <c r="AE58" s="99">
        <v>123.29362725450981</v>
      </c>
      <c r="AF58" s="99">
        <f t="shared" si="3"/>
        <v>212.96171980324422</v>
      </c>
      <c r="AG58" s="99">
        <v>212.96171980324422</v>
      </c>
      <c r="AH58" s="99">
        <v>212.96171980324422</v>
      </c>
      <c r="AI58" s="95" t="s">
        <v>35</v>
      </c>
      <c r="AJ58" s="99">
        <v>156.91916196028521</v>
      </c>
      <c r="AK58" s="99">
        <v>0</v>
      </c>
      <c r="AL58" s="99">
        <f t="shared" si="4"/>
        <v>156.91916196028521</v>
      </c>
      <c r="AM58" s="99" t="s">
        <v>47</v>
      </c>
      <c r="AN58" s="99">
        <f t="shared" si="76"/>
        <v>156.91916196028521</v>
      </c>
      <c r="AO58" s="95" t="s">
        <v>34</v>
      </c>
      <c r="AP58" s="99">
        <v>0</v>
      </c>
      <c r="AQ58" s="99">
        <v>0</v>
      </c>
      <c r="AR58" s="99">
        <f t="shared" si="5"/>
        <v>0</v>
      </c>
      <c r="AS58" s="72" t="s">
        <v>47</v>
      </c>
      <c r="AT58" s="99">
        <f t="shared" si="66"/>
        <v>0</v>
      </c>
      <c r="AU58" s="30" t="s">
        <v>26</v>
      </c>
      <c r="AV58" s="99">
        <v>90.788943705593596</v>
      </c>
      <c r="AW58" s="99">
        <v>119.93107378393228</v>
      </c>
      <c r="AX58" s="99">
        <f t="shared" si="7"/>
        <v>210.72001748952587</v>
      </c>
      <c r="AY58" s="99">
        <v>210.72001748952587</v>
      </c>
      <c r="AZ58" s="99">
        <v>210.72001748952587</v>
      </c>
      <c r="BA58" s="72" t="s">
        <v>35</v>
      </c>
      <c r="BB58" s="99">
        <v>156.91916196028521</v>
      </c>
      <c r="BC58" s="99">
        <v>33.625534705775401</v>
      </c>
      <c r="BD58" s="99">
        <f t="shared" si="8"/>
        <v>190.54469666606062</v>
      </c>
      <c r="BE58" s="99"/>
      <c r="BF58" s="100">
        <f t="shared" si="9"/>
        <v>1404.4264995445528</v>
      </c>
      <c r="BG58" s="100">
        <f t="shared" si="46"/>
        <v>1.4044264995445528</v>
      </c>
      <c r="BH58" s="100">
        <f t="shared" si="11"/>
        <v>1404.4264995445528</v>
      </c>
      <c r="BI58" s="100">
        <f t="shared" ref="BI58" si="84">BH58/1000</f>
        <v>1.4044264995445528</v>
      </c>
      <c r="BK58" s="100">
        <f t="shared" si="12"/>
        <v>0</v>
      </c>
    </row>
    <row r="59" spans="1:64" x14ac:dyDescent="0.3">
      <c r="A59" s="95">
        <v>58</v>
      </c>
      <c r="B59" s="95" t="s">
        <v>7</v>
      </c>
      <c r="C59" s="96">
        <v>1</v>
      </c>
      <c r="D59" s="97">
        <v>18</v>
      </c>
      <c r="E59" s="98" t="s">
        <v>7</v>
      </c>
      <c r="F59" s="98" t="s">
        <v>26</v>
      </c>
      <c r="G59" s="72">
        <v>0</v>
      </c>
      <c r="H59" s="99">
        <v>162.52341774458111</v>
      </c>
      <c r="I59" s="72" t="s">
        <v>28</v>
      </c>
      <c r="J59" s="72">
        <v>0</v>
      </c>
      <c r="K59" s="99">
        <v>89.668092548734407</v>
      </c>
      <c r="L59" s="99">
        <f t="shared" si="13"/>
        <v>89.668092548734407</v>
      </c>
      <c r="M59" s="72" t="s">
        <v>35</v>
      </c>
      <c r="N59" s="99">
        <v>196.14895245035652</v>
      </c>
      <c r="O59" s="99">
        <v>0</v>
      </c>
      <c r="P59" s="99">
        <v>196.14895245035652</v>
      </c>
      <c r="Q59" s="95" t="s">
        <v>38</v>
      </c>
      <c r="R59" s="99">
        <v>16.8127673528877</v>
      </c>
      <c r="S59" s="99">
        <v>44.834046274367203</v>
      </c>
      <c r="T59" s="99">
        <f t="shared" si="0"/>
        <v>61.6468136272549</v>
      </c>
      <c r="U59" s="72" t="s">
        <v>47</v>
      </c>
      <c r="V59" s="99">
        <f t="shared" si="75"/>
        <v>61.6468136272549</v>
      </c>
      <c r="W59" s="95" t="s">
        <v>26</v>
      </c>
      <c r="X59" s="99">
        <v>89.668092548734407</v>
      </c>
      <c r="Y59" s="99">
        <v>134.5021388231016</v>
      </c>
      <c r="Z59" s="99">
        <f t="shared" si="1"/>
        <v>224.170231371836</v>
      </c>
      <c r="AA59" s="99">
        <v>224.17023137183602</v>
      </c>
      <c r="AB59" s="99">
        <v>224.17023137183602</v>
      </c>
      <c r="AC59" s="95" t="s">
        <v>35</v>
      </c>
      <c r="AD59" s="99">
        <v>168.12767352887701</v>
      </c>
      <c r="AE59" s="99">
        <v>44.834046274367203</v>
      </c>
      <c r="AF59" s="99">
        <f t="shared" si="3"/>
        <v>212.96171980324422</v>
      </c>
      <c r="AG59" s="72" t="s">
        <v>47</v>
      </c>
      <c r="AH59" s="99">
        <f t="shared" ref="AH59:AH76" si="85">AD59+AE59</f>
        <v>212.96171980324422</v>
      </c>
      <c r="AI59" s="95" t="s">
        <v>59</v>
      </c>
      <c r="AJ59" s="99">
        <v>0</v>
      </c>
      <c r="AK59" s="99">
        <v>0</v>
      </c>
      <c r="AL59" s="99">
        <f t="shared" si="4"/>
        <v>0</v>
      </c>
      <c r="AM59" s="72" t="s">
        <v>47</v>
      </c>
      <c r="AN59" s="99">
        <f t="shared" si="76"/>
        <v>0</v>
      </c>
      <c r="AO59" s="95" t="s">
        <v>26</v>
      </c>
      <c r="AP59" s="99">
        <v>89.668092548734407</v>
      </c>
      <c r="AQ59" s="99">
        <v>107.6017110584813</v>
      </c>
      <c r="AR59" s="99">
        <f t="shared" si="5"/>
        <v>197.26980360721569</v>
      </c>
      <c r="AS59" s="99">
        <v>197.26980360721569</v>
      </c>
      <c r="AT59" s="99">
        <v>197.26980360721569</v>
      </c>
      <c r="AU59" s="30" t="s">
        <v>35</v>
      </c>
      <c r="AV59" s="99">
        <v>156.91916196028521</v>
      </c>
      <c r="AW59" s="99">
        <v>33.625534705775401</v>
      </c>
      <c r="AX59" s="99">
        <f t="shared" si="7"/>
        <v>190.54469666606062</v>
      </c>
      <c r="AY59" s="72" t="s">
        <v>47</v>
      </c>
      <c r="AZ59" s="99">
        <f t="shared" ref="AZ59:AZ76" si="86">AV59+AW59</f>
        <v>190.54469666606062</v>
      </c>
      <c r="BA59" s="72" t="s">
        <v>70</v>
      </c>
      <c r="BB59" s="99">
        <v>0</v>
      </c>
      <c r="BC59" s="99">
        <v>0</v>
      </c>
      <c r="BD59" s="99">
        <f t="shared" si="8"/>
        <v>0</v>
      </c>
      <c r="BE59" s="99"/>
      <c r="BF59" s="100">
        <f t="shared" si="9"/>
        <v>1334.9337278192834</v>
      </c>
      <c r="BG59" s="100">
        <f t="shared" si="46"/>
        <v>1.3349337278192834</v>
      </c>
      <c r="BH59" s="100">
        <f t="shared" si="11"/>
        <v>1334.9337278192836</v>
      </c>
      <c r="BI59" s="100">
        <f t="shared" ref="BI59" si="87">BH59/1000</f>
        <v>1.3349337278192837</v>
      </c>
      <c r="BK59" s="100">
        <f t="shared" si="12"/>
        <v>0</v>
      </c>
    </row>
    <row r="60" spans="1:64" x14ac:dyDescent="0.3">
      <c r="A60" s="95">
        <v>59</v>
      </c>
      <c r="B60" s="95" t="s">
        <v>7</v>
      </c>
      <c r="C60" s="96">
        <v>2</v>
      </c>
      <c r="D60" s="97">
        <v>19</v>
      </c>
      <c r="E60" s="98" t="s">
        <v>7</v>
      </c>
      <c r="F60" s="98" t="s">
        <v>26</v>
      </c>
      <c r="G60" s="72">
        <v>0</v>
      </c>
      <c r="H60" s="99">
        <v>162.52341774458111</v>
      </c>
      <c r="I60" s="72" t="s">
        <v>28</v>
      </c>
      <c r="J60" s="72">
        <v>0</v>
      </c>
      <c r="K60" s="99">
        <v>89.668092548734407</v>
      </c>
      <c r="L60" s="99">
        <f t="shared" si="13"/>
        <v>89.668092548734407</v>
      </c>
      <c r="M60" s="72" t="s">
        <v>35</v>
      </c>
      <c r="N60" s="99">
        <v>196.14895245035652</v>
      </c>
      <c r="O60" s="99">
        <v>0</v>
      </c>
      <c r="P60" s="99">
        <v>196.14895245035652</v>
      </c>
      <c r="Q60" s="95" t="s">
        <v>37</v>
      </c>
      <c r="R60" s="99">
        <v>0</v>
      </c>
      <c r="S60" s="99">
        <v>0</v>
      </c>
      <c r="T60" s="99">
        <f t="shared" si="0"/>
        <v>0</v>
      </c>
      <c r="U60" s="72" t="s">
        <v>47</v>
      </c>
      <c r="V60" s="99">
        <f t="shared" si="75"/>
        <v>0</v>
      </c>
      <c r="W60" s="95" t="s">
        <v>26</v>
      </c>
      <c r="X60" s="99">
        <v>89.668092548734407</v>
      </c>
      <c r="Y60" s="99">
        <v>134.5021388231016</v>
      </c>
      <c r="Z60" s="99">
        <f t="shared" si="1"/>
        <v>224.170231371836</v>
      </c>
      <c r="AA60" s="99">
        <v>224.17023137183602</v>
      </c>
      <c r="AB60" s="99">
        <v>224.17023137183602</v>
      </c>
      <c r="AC60" s="95" t="s">
        <v>35</v>
      </c>
      <c r="AD60" s="99">
        <v>168.12767352887701</v>
      </c>
      <c r="AE60" s="99">
        <v>44.834046274367203</v>
      </c>
      <c r="AF60" s="99">
        <f t="shared" si="3"/>
        <v>212.96171980324422</v>
      </c>
      <c r="AG60" s="72" t="s">
        <v>47</v>
      </c>
      <c r="AH60" s="99">
        <f t="shared" si="85"/>
        <v>212.96171980324422</v>
      </c>
      <c r="AI60" s="95" t="s">
        <v>37</v>
      </c>
      <c r="AJ60" s="99">
        <v>0</v>
      </c>
      <c r="AK60" s="99">
        <v>0</v>
      </c>
      <c r="AL60" s="99">
        <f t="shared" si="4"/>
        <v>0</v>
      </c>
      <c r="AM60" s="72" t="s">
        <v>47</v>
      </c>
      <c r="AN60" s="99">
        <f t="shared" si="76"/>
        <v>0</v>
      </c>
      <c r="AO60" s="95" t="s">
        <v>26</v>
      </c>
      <c r="AP60" s="99">
        <v>89.668092548734407</v>
      </c>
      <c r="AQ60" s="99">
        <v>107.6017110584813</v>
      </c>
      <c r="AR60" s="99">
        <f t="shared" si="5"/>
        <v>197.26980360721569</v>
      </c>
      <c r="AS60" s="99">
        <v>197.26980360721569</v>
      </c>
      <c r="AT60" s="99">
        <v>197.26980360721569</v>
      </c>
      <c r="AU60" s="30" t="s">
        <v>35</v>
      </c>
      <c r="AV60" s="99">
        <v>156.91916196028521</v>
      </c>
      <c r="AW60" s="99">
        <v>33.625534705775401</v>
      </c>
      <c r="AX60" s="99">
        <f t="shared" si="7"/>
        <v>190.54469666606062</v>
      </c>
      <c r="AY60" s="72" t="s">
        <v>47</v>
      </c>
      <c r="AZ60" s="99">
        <f t="shared" si="86"/>
        <v>190.54469666606062</v>
      </c>
      <c r="BA60" s="72" t="s">
        <v>79</v>
      </c>
      <c r="BB60" s="99">
        <v>0</v>
      </c>
      <c r="BC60" s="99">
        <v>0</v>
      </c>
      <c r="BD60" s="99">
        <f t="shared" si="8"/>
        <v>0</v>
      </c>
      <c r="BE60" s="99"/>
      <c r="BF60" s="100">
        <f t="shared" si="9"/>
        <v>1273.2869141920285</v>
      </c>
      <c r="BG60" s="100">
        <f t="shared" si="46"/>
        <v>1.2732869141920284</v>
      </c>
      <c r="BH60" s="100">
        <f t="shared" si="11"/>
        <v>1273.2869141920287</v>
      </c>
      <c r="BI60" s="100">
        <f t="shared" ref="BI60" si="88">BH60/1000</f>
        <v>1.2732869141920287</v>
      </c>
      <c r="BK60" s="100">
        <f t="shared" si="12"/>
        <v>0</v>
      </c>
    </row>
    <row r="61" spans="1:64" x14ac:dyDescent="0.3">
      <c r="A61" s="95">
        <v>60</v>
      </c>
      <c r="B61" s="95" t="s">
        <v>7</v>
      </c>
      <c r="C61" s="96">
        <v>2</v>
      </c>
      <c r="D61" s="97">
        <v>20</v>
      </c>
      <c r="E61" s="98" t="s">
        <v>7</v>
      </c>
      <c r="F61" s="98" t="s">
        <v>26</v>
      </c>
      <c r="G61" s="72">
        <v>0</v>
      </c>
      <c r="H61" s="99">
        <v>0</v>
      </c>
      <c r="I61" s="72" t="s">
        <v>28</v>
      </c>
      <c r="J61" s="72">
        <v>0</v>
      </c>
      <c r="K61" s="99">
        <v>89.668092548734407</v>
      </c>
      <c r="L61" s="99">
        <f t="shared" si="13"/>
        <v>89.668092548734407</v>
      </c>
      <c r="M61" s="72" t="s">
        <v>35</v>
      </c>
      <c r="N61" s="99">
        <v>196.14895245035652</v>
      </c>
      <c r="O61" s="99">
        <v>0</v>
      </c>
      <c r="P61" s="99">
        <v>196.14895245035652</v>
      </c>
      <c r="Q61" s="95" t="s">
        <v>37</v>
      </c>
      <c r="R61" s="99">
        <v>0</v>
      </c>
      <c r="S61" s="99">
        <v>0</v>
      </c>
      <c r="T61" s="99">
        <f t="shared" si="0"/>
        <v>0</v>
      </c>
      <c r="U61" s="72" t="s">
        <v>47</v>
      </c>
      <c r="V61" s="99">
        <f t="shared" si="75"/>
        <v>0</v>
      </c>
      <c r="W61" s="95" t="s">
        <v>26</v>
      </c>
      <c r="X61" s="99">
        <v>89.668092548734407</v>
      </c>
      <c r="Y61" s="99">
        <v>134.5021388231016</v>
      </c>
      <c r="Z61" s="99">
        <f t="shared" si="1"/>
        <v>224.170231371836</v>
      </c>
      <c r="AA61" s="99">
        <v>224.17023137183602</v>
      </c>
      <c r="AB61" s="99">
        <v>224.17023137183602</v>
      </c>
      <c r="AC61" s="95" t="s">
        <v>35</v>
      </c>
      <c r="AD61" s="99">
        <v>168.12767352887701</v>
      </c>
      <c r="AE61" s="99">
        <v>44.834046274367203</v>
      </c>
      <c r="AF61" s="99">
        <f t="shared" si="3"/>
        <v>212.96171980324422</v>
      </c>
      <c r="AG61" s="72" t="s">
        <v>47</v>
      </c>
      <c r="AH61" s="99">
        <f t="shared" si="85"/>
        <v>212.96171980324422</v>
      </c>
      <c r="AI61" s="95" t="s">
        <v>37</v>
      </c>
      <c r="AJ61" s="99">
        <v>0</v>
      </c>
      <c r="AK61" s="99">
        <v>0</v>
      </c>
      <c r="AL61" s="99">
        <f t="shared" si="4"/>
        <v>0</v>
      </c>
      <c r="AM61" s="72" t="s">
        <v>47</v>
      </c>
      <c r="AN61" s="99">
        <f t="shared" si="76"/>
        <v>0</v>
      </c>
      <c r="AO61" s="95" t="s">
        <v>26</v>
      </c>
      <c r="AP61" s="99">
        <v>89.668092548734407</v>
      </c>
      <c r="AQ61" s="99">
        <v>107.6017110584813</v>
      </c>
      <c r="AR61" s="99">
        <f t="shared" si="5"/>
        <v>197.26980360721569</v>
      </c>
      <c r="AS61" s="99">
        <v>197.26980360721569</v>
      </c>
      <c r="AT61" s="99">
        <v>197.26980360721569</v>
      </c>
      <c r="AU61" s="30" t="s">
        <v>35</v>
      </c>
      <c r="AV61" s="99">
        <v>156.91916196028521</v>
      </c>
      <c r="AW61" s="99">
        <v>33.625534705775401</v>
      </c>
      <c r="AX61" s="99">
        <f t="shared" si="7"/>
        <v>190.54469666606062</v>
      </c>
      <c r="AY61" s="72" t="s">
        <v>47</v>
      </c>
      <c r="AZ61" s="99">
        <f t="shared" si="86"/>
        <v>190.54469666606062</v>
      </c>
      <c r="BA61" s="72" t="s">
        <v>79</v>
      </c>
      <c r="BB61" s="99">
        <v>0</v>
      </c>
      <c r="BC61" s="99">
        <v>0</v>
      </c>
      <c r="BD61" s="99">
        <f t="shared" si="8"/>
        <v>0</v>
      </c>
      <c r="BE61" s="99"/>
      <c r="BF61" s="100">
        <f t="shared" si="9"/>
        <v>1110.7634964474476</v>
      </c>
      <c r="BG61" s="100">
        <f t="shared" si="46"/>
        <v>1.1107634964474475</v>
      </c>
      <c r="BH61" s="100">
        <f t="shared" si="11"/>
        <v>1110.7634964474476</v>
      </c>
      <c r="BI61" s="100">
        <f t="shared" ref="BI61" si="89">BH61/1000</f>
        <v>1.1107634964474475</v>
      </c>
      <c r="BK61" s="100">
        <f t="shared" si="12"/>
        <v>0</v>
      </c>
    </row>
    <row r="62" spans="1:64" x14ac:dyDescent="0.3">
      <c r="A62" s="95">
        <v>61</v>
      </c>
      <c r="B62" s="95" t="s">
        <v>7</v>
      </c>
      <c r="C62" s="96">
        <v>3</v>
      </c>
      <c r="D62" s="97">
        <v>21</v>
      </c>
      <c r="E62" s="98" t="s">
        <v>7</v>
      </c>
      <c r="F62" s="98" t="s">
        <v>26</v>
      </c>
      <c r="G62" s="72">
        <v>0</v>
      </c>
      <c r="H62" s="99">
        <v>0</v>
      </c>
      <c r="I62" s="72" t="s">
        <v>28</v>
      </c>
      <c r="J62" s="72">
        <v>0</v>
      </c>
      <c r="K62" s="99">
        <v>0</v>
      </c>
      <c r="L62" s="99">
        <f t="shared" si="13"/>
        <v>0</v>
      </c>
      <c r="M62" s="72" t="s">
        <v>35</v>
      </c>
      <c r="N62" s="99">
        <v>196.14895245035652</v>
      </c>
      <c r="O62" s="99">
        <v>0</v>
      </c>
      <c r="P62" s="99">
        <v>196.14895245035652</v>
      </c>
      <c r="Q62" s="95" t="s">
        <v>28</v>
      </c>
      <c r="R62" s="99">
        <v>0</v>
      </c>
      <c r="S62" s="99">
        <v>0</v>
      </c>
      <c r="T62" s="99">
        <f t="shared" si="0"/>
        <v>0</v>
      </c>
      <c r="U62" s="72" t="s">
        <v>47</v>
      </c>
      <c r="V62" s="99">
        <f t="shared" si="75"/>
        <v>0</v>
      </c>
      <c r="W62" s="95" t="s">
        <v>26</v>
      </c>
      <c r="X62" s="99">
        <v>89.668092548734407</v>
      </c>
      <c r="Y62" s="99">
        <v>0</v>
      </c>
      <c r="Z62" s="99">
        <f t="shared" si="1"/>
        <v>89.668092548734407</v>
      </c>
      <c r="AA62" s="99">
        <v>0</v>
      </c>
      <c r="AB62" s="99">
        <v>0</v>
      </c>
      <c r="AC62" s="95" t="s">
        <v>35</v>
      </c>
      <c r="AD62" s="99">
        <v>168.12767352887701</v>
      </c>
      <c r="AE62" s="99">
        <v>44.834046274367203</v>
      </c>
      <c r="AF62" s="99">
        <f t="shared" si="3"/>
        <v>212.96171980324422</v>
      </c>
      <c r="AG62" s="72" t="s">
        <v>47</v>
      </c>
      <c r="AH62" s="99">
        <f t="shared" si="85"/>
        <v>212.96171980324422</v>
      </c>
      <c r="AI62" s="95" t="s">
        <v>28</v>
      </c>
      <c r="AJ62" s="99">
        <v>0</v>
      </c>
      <c r="AK62" s="99">
        <v>123.29362725450981</v>
      </c>
      <c r="AL62" s="99">
        <f t="shared" si="4"/>
        <v>123.29362725450981</v>
      </c>
      <c r="AM62" s="72" t="s">
        <v>47</v>
      </c>
      <c r="AN62" s="99">
        <f t="shared" si="76"/>
        <v>123.29362725450981</v>
      </c>
      <c r="AO62" s="95" t="s">
        <v>26</v>
      </c>
      <c r="AP62" s="99">
        <v>89.668092548734407</v>
      </c>
      <c r="AQ62" s="99">
        <v>0</v>
      </c>
      <c r="AR62" s="99">
        <f t="shared" si="5"/>
        <v>89.668092548734407</v>
      </c>
      <c r="AS62" s="99">
        <v>0</v>
      </c>
      <c r="AT62" s="99">
        <v>0</v>
      </c>
      <c r="AU62" s="30" t="s">
        <v>35</v>
      </c>
      <c r="AV62" s="99">
        <v>156.91916196028521</v>
      </c>
      <c r="AW62" s="99">
        <v>33.625534705775401</v>
      </c>
      <c r="AX62" s="99">
        <f t="shared" si="7"/>
        <v>190.54469666606062</v>
      </c>
      <c r="AY62" s="72" t="s">
        <v>47</v>
      </c>
      <c r="AZ62" s="99">
        <f t="shared" si="86"/>
        <v>190.54469666606062</v>
      </c>
      <c r="BA62" s="72" t="s">
        <v>28</v>
      </c>
      <c r="BB62" s="99">
        <v>0</v>
      </c>
      <c r="BC62" s="99">
        <v>123.29362725450981</v>
      </c>
      <c r="BD62" s="99">
        <f t="shared" si="8"/>
        <v>123.29362725450981</v>
      </c>
      <c r="BE62" s="99"/>
      <c r="BF62" s="100">
        <f t="shared" si="9"/>
        <v>1025.5788085261497</v>
      </c>
      <c r="BG62" s="100">
        <f t="shared" si="46"/>
        <v>1.0255788085261497</v>
      </c>
      <c r="BH62" s="100">
        <f t="shared" si="11"/>
        <v>846.24262342868099</v>
      </c>
      <c r="BI62" s="100">
        <f t="shared" ref="BI62" si="90">BH62/1000</f>
        <v>0.84624262342868095</v>
      </c>
      <c r="BK62" s="100">
        <f t="shared" si="12"/>
        <v>179.33618509746873</v>
      </c>
      <c r="BL62" s="101" t="s">
        <v>244</v>
      </c>
    </row>
    <row r="63" spans="1:64" x14ac:dyDescent="0.3">
      <c r="A63" s="95">
        <v>62</v>
      </c>
      <c r="B63" s="95" t="s">
        <v>7</v>
      </c>
      <c r="C63" s="96">
        <v>3</v>
      </c>
      <c r="D63" s="97">
        <v>22</v>
      </c>
      <c r="E63" s="98" t="s">
        <v>7</v>
      </c>
      <c r="F63" s="98" t="s">
        <v>26</v>
      </c>
      <c r="G63" s="72">
        <v>0</v>
      </c>
      <c r="H63" s="99">
        <v>162.52341774458111</v>
      </c>
      <c r="I63" s="72" t="s">
        <v>28</v>
      </c>
      <c r="J63" s="72">
        <v>0</v>
      </c>
      <c r="K63" s="99">
        <v>89.668092548734407</v>
      </c>
      <c r="L63" s="99">
        <f t="shared" si="13"/>
        <v>89.668092548734407</v>
      </c>
      <c r="M63" s="72" t="s">
        <v>35</v>
      </c>
      <c r="N63" s="99">
        <v>196.14895245035652</v>
      </c>
      <c r="O63" s="99">
        <v>0</v>
      </c>
      <c r="P63" s="99">
        <v>196.14895245035652</v>
      </c>
      <c r="Q63" s="95" t="s">
        <v>28</v>
      </c>
      <c r="R63" s="99">
        <v>0</v>
      </c>
      <c r="S63" s="99">
        <v>145.71065039169341</v>
      </c>
      <c r="T63" s="99">
        <f t="shared" si="0"/>
        <v>145.71065039169341</v>
      </c>
      <c r="U63" s="72" t="s">
        <v>47</v>
      </c>
      <c r="V63" s="99">
        <f t="shared" si="75"/>
        <v>145.71065039169341</v>
      </c>
      <c r="W63" s="95" t="s">
        <v>26</v>
      </c>
      <c r="X63" s="99">
        <v>89.668092548734407</v>
      </c>
      <c r="Y63" s="99">
        <v>134.5021388231016</v>
      </c>
      <c r="Z63" s="99">
        <f t="shared" si="1"/>
        <v>224.170231371836</v>
      </c>
      <c r="AA63" s="99">
        <v>224.17023137183602</v>
      </c>
      <c r="AB63" s="99">
        <v>224.17023137183602</v>
      </c>
      <c r="AC63" s="95" t="s">
        <v>35</v>
      </c>
      <c r="AD63" s="99">
        <v>168.12767352887701</v>
      </c>
      <c r="AE63" s="99">
        <v>44.834046274367203</v>
      </c>
      <c r="AF63" s="99">
        <f t="shared" si="3"/>
        <v>212.96171980324422</v>
      </c>
      <c r="AG63" s="72" t="s">
        <v>47</v>
      </c>
      <c r="AH63" s="99">
        <f t="shared" si="85"/>
        <v>212.96171980324422</v>
      </c>
      <c r="AI63" s="95" t="s">
        <v>28</v>
      </c>
      <c r="AJ63" s="99">
        <v>0</v>
      </c>
      <c r="AK63" s="99">
        <v>123.29362725450981</v>
      </c>
      <c r="AL63" s="99">
        <f t="shared" si="4"/>
        <v>123.29362725450981</v>
      </c>
      <c r="AM63" s="72" t="s">
        <v>47</v>
      </c>
      <c r="AN63" s="99">
        <f t="shared" si="76"/>
        <v>123.29362725450981</v>
      </c>
      <c r="AO63" s="95" t="s">
        <v>26</v>
      </c>
      <c r="AP63" s="99">
        <v>89.668092548734407</v>
      </c>
      <c r="AQ63" s="99">
        <v>107.6017110584813</v>
      </c>
      <c r="AR63" s="99">
        <f t="shared" si="5"/>
        <v>197.26980360721569</v>
      </c>
      <c r="AS63" s="99">
        <v>197.26980360721569</v>
      </c>
      <c r="AT63" s="99">
        <v>197.26980360721569</v>
      </c>
      <c r="AU63" s="30" t="s">
        <v>35</v>
      </c>
      <c r="AV63" s="99">
        <v>156.91916196028521</v>
      </c>
      <c r="AW63" s="99">
        <v>33.625534705775401</v>
      </c>
      <c r="AX63" s="99">
        <f t="shared" si="7"/>
        <v>190.54469666606062</v>
      </c>
      <c r="AY63" s="72" t="s">
        <v>47</v>
      </c>
      <c r="AZ63" s="99">
        <f t="shared" si="86"/>
        <v>190.54469666606062</v>
      </c>
      <c r="BA63" s="72" t="s">
        <v>28</v>
      </c>
      <c r="BB63" s="99">
        <v>0</v>
      </c>
      <c r="BC63" s="99">
        <v>123.29362725450981</v>
      </c>
      <c r="BD63" s="99">
        <f t="shared" si="8"/>
        <v>123.29362725450981</v>
      </c>
      <c r="BE63" s="99"/>
      <c r="BF63" s="100">
        <f t="shared" si="9"/>
        <v>1665.5848190927416</v>
      </c>
      <c r="BG63" s="100">
        <f t="shared" si="46"/>
        <v>1.6655848190927416</v>
      </c>
      <c r="BH63" s="100">
        <f t="shared" si="11"/>
        <v>1665.5848190927416</v>
      </c>
      <c r="BI63" s="100">
        <f t="shared" ref="BI63" si="91">BH63/1000</f>
        <v>1.6655848190927416</v>
      </c>
      <c r="BK63" s="100">
        <f t="shared" si="12"/>
        <v>0</v>
      </c>
    </row>
    <row r="64" spans="1:64" x14ac:dyDescent="0.3">
      <c r="A64" s="95">
        <v>63</v>
      </c>
      <c r="B64" s="95" t="s">
        <v>7</v>
      </c>
      <c r="C64" s="96">
        <v>4</v>
      </c>
      <c r="D64" s="97">
        <v>23</v>
      </c>
      <c r="E64" s="98" t="s">
        <v>7</v>
      </c>
      <c r="F64" s="98" t="s">
        <v>26</v>
      </c>
      <c r="G64" s="72">
        <v>0</v>
      </c>
      <c r="H64" s="99">
        <v>0</v>
      </c>
      <c r="I64" s="72" t="s">
        <v>28</v>
      </c>
      <c r="J64" s="72">
        <v>0</v>
      </c>
      <c r="K64" s="99">
        <v>89.668092548734407</v>
      </c>
      <c r="L64" s="99">
        <f t="shared" si="13"/>
        <v>89.668092548734407</v>
      </c>
      <c r="M64" s="72" t="s">
        <v>35</v>
      </c>
      <c r="N64" s="99">
        <v>196.14895245035652</v>
      </c>
      <c r="O64" s="99">
        <v>0</v>
      </c>
      <c r="P64" s="99">
        <v>196.14895245035652</v>
      </c>
      <c r="Q64" s="95" t="s">
        <v>36</v>
      </c>
      <c r="R64" s="99">
        <v>179.33618509746881</v>
      </c>
      <c r="S64" s="99">
        <v>0</v>
      </c>
      <c r="T64" s="99">
        <f t="shared" si="0"/>
        <v>179.33618509746881</v>
      </c>
      <c r="U64" s="72" t="s">
        <v>47</v>
      </c>
      <c r="V64" s="99">
        <f t="shared" si="75"/>
        <v>179.33618509746881</v>
      </c>
      <c r="W64" s="95" t="s">
        <v>26</v>
      </c>
      <c r="X64" s="99">
        <v>89.668092548734407</v>
      </c>
      <c r="Y64" s="99">
        <v>134.5021388231016</v>
      </c>
      <c r="Z64" s="99">
        <f t="shared" si="1"/>
        <v>224.170231371836</v>
      </c>
      <c r="AA64" s="99">
        <v>224.17023137183602</v>
      </c>
      <c r="AB64" s="99">
        <v>224.17023137183602</v>
      </c>
      <c r="AC64" s="95" t="s">
        <v>35</v>
      </c>
      <c r="AD64" s="99">
        <v>168.12767352887701</v>
      </c>
      <c r="AE64" s="99">
        <v>44.834046274367203</v>
      </c>
      <c r="AF64" s="99">
        <f t="shared" si="3"/>
        <v>212.96171980324422</v>
      </c>
      <c r="AG64" s="72" t="s">
        <v>47</v>
      </c>
      <c r="AH64" s="99">
        <f t="shared" si="85"/>
        <v>212.96171980324422</v>
      </c>
      <c r="AI64" s="95" t="s">
        <v>36</v>
      </c>
      <c r="AJ64" s="99">
        <v>112.08511568591801</v>
      </c>
      <c r="AK64" s="99">
        <v>0</v>
      </c>
      <c r="AL64" s="99">
        <f t="shared" si="4"/>
        <v>112.08511568591801</v>
      </c>
      <c r="AM64" s="72" t="s">
        <v>47</v>
      </c>
      <c r="AN64" s="99">
        <f t="shared" si="76"/>
        <v>112.08511568591801</v>
      </c>
      <c r="AO64" s="95" t="s">
        <v>26</v>
      </c>
      <c r="AP64" s="99">
        <v>89.668092548734407</v>
      </c>
      <c r="AQ64" s="99">
        <v>107.6017110584813</v>
      </c>
      <c r="AR64" s="99">
        <f t="shared" si="5"/>
        <v>197.26980360721569</v>
      </c>
      <c r="AS64" s="99">
        <v>197.26980360721569</v>
      </c>
      <c r="AT64" s="99">
        <v>197.26980360721569</v>
      </c>
      <c r="AU64" s="30" t="s">
        <v>35</v>
      </c>
      <c r="AV64" s="99">
        <v>156.91916196028521</v>
      </c>
      <c r="AW64" s="99">
        <v>33.625534705775401</v>
      </c>
      <c r="AX64" s="99">
        <f t="shared" si="7"/>
        <v>190.54469666606062</v>
      </c>
      <c r="AY64" s="72" t="s">
        <v>47</v>
      </c>
      <c r="AZ64" s="99">
        <f t="shared" si="86"/>
        <v>190.54469666606062</v>
      </c>
      <c r="BA64" s="72" t="s">
        <v>72</v>
      </c>
      <c r="BB64" s="99">
        <v>112.08511568591801</v>
      </c>
      <c r="BC64" s="99">
        <v>0</v>
      </c>
      <c r="BD64" s="99">
        <f t="shared" si="8"/>
        <v>112.08511568591801</v>
      </c>
      <c r="BE64" s="99"/>
      <c r="BF64" s="100">
        <f t="shared" si="9"/>
        <v>1514.2699129167522</v>
      </c>
      <c r="BG64" s="100">
        <f t="shared" si="46"/>
        <v>1.5142699129167523</v>
      </c>
      <c r="BH64" s="100">
        <f t="shared" si="11"/>
        <v>1514.2699129167524</v>
      </c>
      <c r="BI64" s="100">
        <f t="shared" ref="BI64" si="92">BH64/1000</f>
        <v>1.5142699129167525</v>
      </c>
      <c r="BK64" s="100">
        <f t="shared" si="12"/>
        <v>0</v>
      </c>
    </row>
    <row r="65" spans="1:64" x14ac:dyDescent="0.3">
      <c r="A65" s="95">
        <v>64</v>
      </c>
      <c r="B65" s="95" t="s">
        <v>7</v>
      </c>
      <c r="C65" s="96">
        <v>5</v>
      </c>
      <c r="D65" s="97">
        <v>24</v>
      </c>
      <c r="E65" s="98" t="s">
        <v>7</v>
      </c>
      <c r="F65" s="98" t="s">
        <v>26</v>
      </c>
      <c r="G65" s="72">
        <v>0</v>
      </c>
      <c r="H65" s="99">
        <v>162.52341774458111</v>
      </c>
      <c r="I65" s="72" t="s">
        <v>28</v>
      </c>
      <c r="J65" s="72">
        <v>0</v>
      </c>
      <c r="K65" s="99">
        <v>89.668092548734407</v>
      </c>
      <c r="L65" s="99">
        <f t="shared" si="13"/>
        <v>89.668092548734407</v>
      </c>
      <c r="M65" s="72" t="s">
        <v>35</v>
      </c>
      <c r="N65" s="99">
        <v>196.14895245035652</v>
      </c>
      <c r="O65" s="99">
        <v>0</v>
      </c>
      <c r="P65" s="99">
        <v>196.14895245035652</v>
      </c>
      <c r="Q65" s="95" t="s">
        <v>33</v>
      </c>
      <c r="R65" s="99">
        <v>0</v>
      </c>
      <c r="S65" s="99">
        <v>145.71065039169341</v>
      </c>
      <c r="T65" s="99">
        <f t="shared" si="0"/>
        <v>145.71065039169341</v>
      </c>
      <c r="U65" s="72" t="s">
        <v>47</v>
      </c>
      <c r="V65" s="99">
        <f t="shared" si="75"/>
        <v>145.71065039169341</v>
      </c>
      <c r="W65" s="95" t="s">
        <v>26</v>
      </c>
      <c r="X65" s="99">
        <v>89.668092548734407</v>
      </c>
      <c r="Y65" s="99">
        <v>134.5021388231016</v>
      </c>
      <c r="Z65" s="99">
        <f t="shared" si="1"/>
        <v>224.170231371836</v>
      </c>
      <c r="AA65" s="99">
        <v>224.17023137183602</v>
      </c>
      <c r="AB65" s="99">
        <v>224.17023137183602</v>
      </c>
      <c r="AC65" s="95" t="s">
        <v>35</v>
      </c>
      <c r="AD65" s="99">
        <v>168.12767352887701</v>
      </c>
      <c r="AE65" s="99">
        <v>44.834046274367203</v>
      </c>
      <c r="AF65" s="99">
        <f t="shared" si="3"/>
        <v>212.96171980324422</v>
      </c>
      <c r="AG65" s="72" t="s">
        <v>47</v>
      </c>
      <c r="AH65" s="99">
        <f t="shared" si="85"/>
        <v>212.96171980324422</v>
      </c>
      <c r="AI65" s="95" t="s">
        <v>33</v>
      </c>
      <c r="AJ65" s="99">
        <v>0</v>
      </c>
      <c r="AK65" s="99">
        <v>123.29362725450981</v>
      </c>
      <c r="AL65" s="99">
        <f t="shared" si="4"/>
        <v>123.29362725450981</v>
      </c>
      <c r="AM65" s="72" t="s">
        <v>47</v>
      </c>
      <c r="AN65" s="99">
        <f t="shared" si="76"/>
        <v>123.29362725450981</v>
      </c>
      <c r="AO65" s="95" t="s">
        <v>26</v>
      </c>
      <c r="AP65" s="99">
        <v>89.668092548734407</v>
      </c>
      <c r="AQ65" s="99">
        <v>107.6017110584813</v>
      </c>
      <c r="AR65" s="99">
        <f t="shared" si="5"/>
        <v>197.26980360721569</v>
      </c>
      <c r="AS65" s="99">
        <v>197.26980360721569</v>
      </c>
      <c r="AT65" s="99">
        <v>197.26980360721569</v>
      </c>
      <c r="AU65" s="30" t="s">
        <v>35</v>
      </c>
      <c r="AV65" s="99">
        <v>156.91916196028521</v>
      </c>
      <c r="AW65" s="99">
        <v>33.625534705775401</v>
      </c>
      <c r="AX65" s="99">
        <f t="shared" si="7"/>
        <v>190.54469666606062</v>
      </c>
      <c r="AY65" s="72" t="s">
        <v>47</v>
      </c>
      <c r="AZ65" s="99">
        <f t="shared" si="86"/>
        <v>190.54469666606062</v>
      </c>
      <c r="BA65" s="72" t="s">
        <v>33</v>
      </c>
      <c r="BB65" s="99">
        <v>0</v>
      </c>
      <c r="BC65" s="99">
        <v>123.29362725450981</v>
      </c>
      <c r="BD65" s="99">
        <f t="shared" si="8"/>
        <v>123.29362725450981</v>
      </c>
      <c r="BE65" s="99"/>
      <c r="BF65" s="100">
        <f t="shared" si="9"/>
        <v>1665.5848190927416</v>
      </c>
      <c r="BG65" s="100">
        <f t="shared" si="46"/>
        <v>1.6655848190927416</v>
      </c>
      <c r="BH65" s="100">
        <f t="shared" si="11"/>
        <v>1665.5848190927416</v>
      </c>
      <c r="BI65" s="100">
        <f t="shared" ref="BI65" si="93">BH65/1000</f>
        <v>1.6655848190927416</v>
      </c>
      <c r="BK65" s="100">
        <f t="shared" si="12"/>
        <v>0</v>
      </c>
    </row>
    <row r="66" spans="1:64" x14ac:dyDescent="0.3">
      <c r="A66" s="95">
        <v>65</v>
      </c>
      <c r="B66" s="95" t="s">
        <v>7</v>
      </c>
      <c r="C66" s="96">
        <v>6</v>
      </c>
      <c r="D66" s="97">
        <v>25</v>
      </c>
      <c r="E66" s="98" t="s">
        <v>7</v>
      </c>
      <c r="F66" s="98" t="s">
        <v>26</v>
      </c>
      <c r="G66" s="72">
        <v>0</v>
      </c>
      <c r="H66" s="99">
        <v>162.52341774458111</v>
      </c>
      <c r="I66" s="72" t="s">
        <v>28</v>
      </c>
      <c r="J66" s="72">
        <v>0</v>
      </c>
      <c r="K66" s="99">
        <v>89.668092548734407</v>
      </c>
      <c r="L66" s="99">
        <f t="shared" ref="L66:L129" si="94">J66+K66</f>
        <v>89.668092548734407</v>
      </c>
      <c r="M66" s="72" t="s">
        <v>35</v>
      </c>
      <c r="N66" s="99">
        <v>196.14895245035652</v>
      </c>
      <c r="O66" s="99">
        <v>0</v>
      </c>
      <c r="P66" s="99">
        <v>196.14895245035652</v>
      </c>
      <c r="Q66" s="95" t="s">
        <v>34</v>
      </c>
      <c r="R66" s="99">
        <v>0</v>
      </c>
      <c r="S66" s="99">
        <v>0</v>
      </c>
      <c r="T66" s="99">
        <f t="shared" ref="T66:T129" si="95">R66+S66</f>
        <v>0</v>
      </c>
      <c r="U66" s="72" t="s">
        <v>47</v>
      </c>
      <c r="V66" s="99">
        <f t="shared" si="75"/>
        <v>0</v>
      </c>
      <c r="W66" s="95" t="s">
        <v>26</v>
      </c>
      <c r="X66" s="99">
        <v>89.668092548734407</v>
      </c>
      <c r="Y66" s="99">
        <v>134.5021388231016</v>
      </c>
      <c r="Z66" s="99">
        <f t="shared" ref="Z66:Z129" si="96">X66+Y66</f>
        <v>224.170231371836</v>
      </c>
      <c r="AA66" s="99">
        <v>224.17023137183602</v>
      </c>
      <c r="AB66" s="99">
        <v>224.17023137183602</v>
      </c>
      <c r="AC66" s="95" t="s">
        <v>35</v>
      </c>
      <c r="AD66" s="99">
        <v>168.12767352887701</v>
      </c>
      <c r="AE66" s="99">
        <v>44.834046274367203</v>
      </c>
      <c r="AF66" s="99">
        <f t="shared" ref="AF66:AF129" si="97">AD66+AE66</f>
        <v>212.96171980324422</v>
      </c>
      <c r="AG66" s="72" t="s">
        <v>47</v>
      </c>
      <c r="AH66" s="99">
        <f t="shared" si="85"/>
        <v>212.96171980324422</v>
      </c>
      <c r="AI66" s="95" t="s">
        <v>34</v>
      </c>
      <c r="AJ66" s="99">
        <v>0</v>
      </c>
      <c r="AK66" s="99">
        <v>0</v>
      </c>
      <c r="AL66" s="99">
        <f t="shared" ref="AL66:AL129" si="98">AJ66+AK66</f>
        <v>0</v>
      </c>
      <c r="AM66" s="72" t="s">
        <v>47</v>
      </c>
      <c r="AN66" s="99">
        <f t="shared" si="76"/>
        <v>0</v>
      </c>
      <c r="AO66" s="95" t="s">
        <v>26</v>
      </c>
      <c r="AP66" s="99">
        <v>89.668092548734407</v>
      </c>
      <c r="AQ66" s="99">
        <v>107.6017110584813</v>
      </c>
      <c r="AR66" s="99">
        <f t="shared" ref="AR66:AR129" si="99">AP66+AQ66</f>
        <v>197.26980360721569</v>
      </c>
      <c r="AS66" s="99">
        <v>197.26980360721569</v>
      </c>
      <c r="AT66" s="99">
        <v>197.26980360721569</v>
      </c>
      <c r="AU66" s="30" t="s">
        <v>35</v>
      </c>
      <c r="AV66" s="99">
        <v>156.91916196028521</v>
      </c>
      <c r="AW66" s="99">
        <v>33.625534705775401</v>
      </c>
      <c r="AX66" s="99">
        <f t="shared" ref="AX66:AX129" si="100">AV66+AW66</f>
        <v>190.54469666606062</v>
      </c>
      <c r="AY66" s="72" t="s">
        <v>47</v>
      </c>
      <c r="AZ66" s="99">
        <f t="shared" si="86"/>
        <v>190.54469666606062</v>
      </c>
      <c r="BA66" s="72" t="s">
        <v>34</v>
      </c>
      <c r="BB66" s="99">
        <v>0</v>
      </c>
      <c r="BC66" s="99">
        <v>0</v>
      </c>
      <c r="BD66" s="99">
        <f t="shared" ref="BD66:BD129" si="101">BB66+BC66</f>
        <v>0</v>
      </c>
      <c r="BE66" s="99"/>
      <c r="BF66" s="100">
        <f t="shared" ref="BF66:BF129" si="102">G66+H66+L66+P66+T66+Z66+AF66+AL66+AR66+AX66+BD66</f>
        <v>1273.2869141920285</v>
      </c>
      <c r="BG66" s="100">
        <f t="shared" si="46"/>
        <v>1.2732869141920284</v>
      </c>
      <c r="BH66" s="100">
        <f t="shared" ref="BH66:BH129" si="103">H66+L66+P66+V66+AB66+AH66+AN66+AT66+AZ66+BD66</f>
        <v>1273.2869141920287</v>
      </c>
      <c r="BI66" s="100">
        <f t="shared" ref="BI66" si="104">BH66/1000</f>
        <v>1.2732869141920287</v>
      </c>
      <c r="BK66" s="100">
        <f t="shared" ref="BK66:BK129" si="105">BF66-BH66</f>
        <v>0</v>
      </c>
    </row>
    <row r="67" spans="1:64" x14ac:dyDescent="0.3">
      <c r="A67" s="95">
        <v>66</v>
      </c>
      <c r="B67" s="95" t="s">
        <v>7</v>
      </c>
      <c r="C67" s="96">
        <v>6</v>
      </c>
      <c r="D67" s="97">
        <v>26</v>
      </c>
      <c r="E67" s="98" t="s">
        <v>7</v>
      </c>
      <c r="F67" s="98" t="s">
        <v>26</v>
      </c>
      <c r="G67" s="72">
        <v>0</v>
      </c>
      <c r="H67" s="99">
        <v>162.52341774458111</v>
      </c>
      <c r="I67" s="72" t="s">
        <v>28</v>
      </c>
      <c r="J67" s="72">
        <v>0</v>
      </c>
      <c r="K67" s="99">
        <v>89.668092548734407</v>
      </c>
      <c r="L67" s="99">
        <f t="shared" si="94"/>
        <v>89.668092548734407</v>
      </c>
      <c r="M67" s="72" t="s">
        <v>35</v>
      </c>
      <c r="N67" s="99">
        <v>196.14895245035652</v>
      </c>
      <c r="O67" s="99">
        <v>0</v>
      </c>
      <c r="P67" s="99">
        <v>196.14895245035652</v>
      </c>
      <c r="Q67" s="95" t="s">
        <v>34</v>
      </c>
      <c r="R67" s="99">
        <v>0</v>
      </c>
      <c r="S67" s="99">
        <v>0</v>
      </c>
      <c r="T67" s="99">
        <f t="shared" si="95"/>
        <v>0</v>
      </c>
      <c r="U67" s="72" t="s">
        <v>47</v>
      </c>
      <c r="V67" s="99">
        <f t="shared" si="75"/>
        <v>0</v>
      </c>
      <c r="W67" s="95" t="s">
        <v>26</v>
      </c>
      <c r="X67" s="99">
        <v>89.668092548734407</v>
      </c>
      <c r="Y67" s="99">
        <v>134.5021388231016</v>
      </c>
      <c r="Z67" s="99">
        <f t="shared" si="96"/>
        <v>224.170231371836</v>
      </c>
      <c r="AA67" s="99">
        <v>224.17023137183602</v>
      </c>
      <c r="AB67" s="99">
        <v>224.17023137183602</v>
      </c>
      <c r="AC67" s="95" t="s">
        <v>35</v>
      </c>
      <c r="AD67" s="99">
        <v>168.12767352887701</v>
      </c>
      <c r="AE67" s="99">
        <v>44.834046274367203</v>
      </c>
      <c r="AF67" s="99">
        <f t="shared" si="97"/>
        <v>212.96171980324422</v>
      </c>
      <c r="AG67" s="72" t="s">
        <v>47</v>
      </c>
      <c r="AH67" s="99">
        <f t="shared" si="85"/>
        <v>212.96171980324422</v>
      </c>
      <c r="AI67" s="95" t="s">
        <v>34</v>
      </c>
      <c r="AJ67" s="99">
        <v>0</v>
      </c>
      <c r="AK67" s="99">
        <v>0</v>
      </c>
      <c r="AL67" s="99">
        <f t="shared" si="98"/>
        <v>0</v>
      </c>
      <c r="AM67" s="72" t="s">
        <v>47</v>
      </c>
      <c r="AN67" s="99">
        <f t="shared" si="76"/>
        <v>0</v>
      </c>
      <c r="AO67" s="95" t="s">
        <v>26</v>
      </c>
      <c r="AP67" s="99">
        <v>89.668092548734407</v>
      </c>
      <c r="AQ67" s="99">
        <v>107.6017110584813</v>
      </c>
      <c r="AR67" s="99">
        <f t="shared" si="99"/>
        <v>197.26980360721569</v>
      </c>
      <c r="AS67" s="99">
        <v>197.26980360721569</v>
      </c>
      <c r="AT67" s="99">
        <v>197.26980360721569</v>
      </c>
      <c r="AU67" s="30" t="s">
        <v>35</v>
      </c>
      <c r="AV67" s="99">
        <v>156.91916196028521</v>
      </c>
      <c r="AW67" s="99">
        <v>33.625534705775401</v>
      </c>
      <c r="AX67" s="99">
        <f t="shared" si="100"/>
        <v>190.54469666606062</v>
      </c>
      <c r="AY67" s="72" t="s">
        <v>47</v>
      </c>
      <c r="AZ67" s="99">
        <f t="shared" si="86"/>
        <v>190.54469666606062</v>
      </c>
      <c r="BA67" s="72" t="s">
        <v>34</v>
      </c>
      <c r="BB67" s="99">
        <v>0</v>
      </c>
      <c r="BC67" s="99">
        <v>0</v>
      </c>
      <c r="BD67" s="99">
        <f t="shared" si="101"/>
        <v>0</v>
      </c>
      <c r="BE67" s="99"/>
      <c r="BF67" s="100">
        <f t="shared" si="102"/>
        <v>1273.2869141920285</v>
      </c>
      <c r="BG67" s="100">
        <f t="shared" si="46"/>
        <v>1.2732869141920284</v>
      </c>
      <c r="BH67" s="100">
        <f t="shared" si="103"/>
        <v>1273.2869141920287</v>
      </c>
      <c r="BI67" s="100">
        <f t="shared" ref="BI67" si="106">BH67/1000</f>
        <v>1.2732869141920287</v>
      </c>
      <c r="BK67" s="100">
        <f t="shared" si="105"/>
        <v>0</v>
      </c>
    </row>
    <row r="68" spans="1:64" x14ac:dyDescent="0.3">
      <c r="A68" s="95">
        <v>67</v>
      </c>
      <c r="B68" s="95" t="s">
        <v>7</v>
      </c>
      <c r="C68" s="96">
        <v>7</v>
      </c>
      <c r="D68" s="97">
        <v>27</v>
      </c>
      <c r="E68" s="98" t="s">
        <v>7</v>
      </c>
      <c r="F68" s="98" t="s">
        <v>26</v>
      </c>
      <c r="G68" s="72">
        <v>0</v>
      </c>
      <c r="H68" s="99">
        <v>162.52341774458111</v>
      </c>
      <c r="I68" s="72" t="s">
        <v>28</v>
      </c>
      <c r="J68" s="72">
        <v>0</v>
      </c>
      <c r="K68" s="99">
        <v>89.668092548734407</v>
      </c>
      <c r="L68" s="99">
        <f t="shared" si="94"/>
        <v>89.668092548734407</v>
      </c>
      <c r="M68" s="72" t="s">
        <v>35</v>
      </c>
      <c r="N68" s="99">
        <v>196.14895245035652</v>
      </c>
      <c r="O68" s="99">
        <v>0</v>
      </c>
      <c r="P68" s="99">
        <v>196.14895245035652</v>
      </c>
      <c r="Q68" s="95" t="s">
        <v>34</v>
      </c>
      <c r="R68" s="99">
        <v>0</v>
      </c>
      <c r="S68" s="99">
        <v>0</v>
      </c>
      <c r="T68" s="99">
        <f t="shared" si="95"/>
        <v>0</v>
      </c>
      <c r="U68" s="72" t="s">
        <v>47</v>
      </c>
      <c r="V68" s="99">
        <f t="shared" si="75"/>
        <v>0</v>
      </c>
      <c r="W68" s="95" t="s">
        <v>26</v>
      </c>
      <c r="X68" s="99">
        <v>89.668092548734407</v>
      </c>
      <c r="Y68" s="99">
        <v>134.5021388231016</v>
      </c>
      <c r="Z68" s="99">
        <f t="shared" si="96"/>
        <v>224.170231371836</v>
      </c>
      <c r="AA68" s="99">
        <v>224.17023137183602</v>
      </c>
      <c r="AB68" s="99">
        <v>224.17023137183602</v>
      </c>
      <c r="AC68" s="95" t="s">
        <v>35</v>
      </c>
      <c r="AD68" s="99">
        <v>168.12767352887701</v>
      </c>
      <c r="AE68" s="99">
        <v>44.834046274367203</v>
      </c>
      <c r="AF68" s="99">
        <f t="shared" si="97"/>
        <v>212.96171980324422</v>
      </c>
      <c r="AG68" s="72" t="s">
        <v>47</v>
      </c>
      <c r="AH68" s="99">
        <f t="shared" si="85"/>
        <v>212.96171980324422</v>
      </c>
      <c r="AI68" s="95" t="s">
        <v>34</v>
      </c>
      <c r="AJ68" s="99">
        <v>0</v>
      </c>
      <c r="AK68" s="99">
        <v>0</v>
      </c>
      <c r="AL68" s="99">
        <f t="shared" si="98"/>
        <v>0</v>
      </c>
      <c r="AM68" s="72" t="s">
        <v>47</v>
      </c>
      <c r="AN68" s="99">
        <f t="shared" si="76"/>
        <v>0</v>
      </c>
      <c r="AO68" s="95" t="s">
        <v>26</v>
      </c>
      <c r="AP68" s="99">
        <v>89.668092548734407</v>
      </c>
      <c r="AQ68" s="99">
        <v>107.6017110584813</v>
      </c>
      <c r="AR68" s="99">
        <f t="shared" si="99"/>
        <v>197.26980360721569</v>
      </c>
      <c r="AS68" s="99">
        <v>197.26980360721569</v>
      </c>
      <c r="AT68" s="99">
        <v>197.26980360721569</v>
      </c>
      <c r="AU68" s="30" t="s">
        <v>35</v>
      </c>
      <c r="AV68" s="99">
        <v>156.91916196028521</v>
      </c>
      <c r="AW68" s="99">
        <v>33.625534705775401</v>
      </c>
      <c r="AX68" s="99">
        <f t="shared" si="100"/>
        <v>190.54469666606062</v>
      </c>
      <c r="AY68" s="72" t="s">
        <v>47</v>
      </c>
      <c r="AZ68" s="99">
        <f t="shared" si="86"/>
        <v>190.54469666606062</v>
      </c>
      <c r="BA68" s="72" t="s">
        <v>34</v>
      </c>
      <c r="BB68" s="99">
        <v>0</v>
      </c>
      <c r="BC68" s="99">
        <v>0</v>
      </c>
      <c r="BD68" s="99">
        <f t="shared" si="101"/>
        <v>0</v>
      </c>
      <c r="BE68" s="99"/>
      <c r="BF68" s="100">
        <f t="shared" si="102"/>
        <v>1273.2869141920285</v>
      </c>
      <c r="BG68" s="100">
        <f t="shared" si="46"/>
        <v>1.2732869141920284</v>
      </c>
      <c r="BH68" s="100">
        <f t="shared" si="103"/>
        <v>1273.2869141920287</v>
      </c>
      <c r="BI68" s="100">
        <f t="shared" ref="BI68" si="107">BH68/1000</f>
        <v>1.2732869141920287</v>
      </c>
      <c r="BK68" s="100">
        <f t="shared" si="105"/>
        <v>0</v>
      </c>
    </row>
    <row r="69" spans="1:64" x14ac:dyDescent="0.3">
      <c r="A69" s="95">
        <v>68</v>
      </c>
      <c r="B69" s="95" t="s">
        <v>5</v>
      </c>
      <c r="C69" s="96">
        <v>1</v>
      </c>
      <c r="D69" s="97">
        <v>3</v>
      </c>
      <c r="E69" s="98" t="s">
        <v>8</v>
      </c>
      <c r="F69" s="98" t="s">
        <v>26</v>
      </c>
      <c r="G69" s="72">
        <v>0</v>
      </c>
      <c r="H69" s="99">
        <v>162.52341774458111</v>
      </c>
      <c r="I69" s="72" t="s">
        <v>28</v>
      </c>
      <c r="J69" s="72">
        <v>0</v>
      </c>
      <c r="K69" s="99">
        <v>89.668092548734407</v>
      </c>
      <c r="L69" s="99">
        <f t="shared" si="94"/>
        <v>89.668092548734407</v>
      </c>
      <c r="M69" s="72" t="s">
        <v>36</v>
      </c>
      <c r="N69" s="99">
        <v>156.91916196028521</v>
      </c>
      <c r="O69" s="99">
        <v>0</v>
      </c>
      <c r="P69" s="99">
        <v>156.91916196028521</v>
      </c>
      <c r="Q69" s="95" t="s">
        <v>26</v>
      </c>
      <c r="R69" s="99">
        <v>93.030646019311945</v>
      </c>
      <c r="S69" s="99">
        <v>123.29362725450981</v>
      </c>
      <c r="T69" s="99">
        <f t="shared" si="95"/>
        <v>216.32427327382175</v>
      </c>
      <c r="U69" s="99">
        <v>212.96171980324422</v>
      </c>
      <c r="V69" s="99">
        <v>212.96171980324422</v>
      </c>
      <c r="W69" s="95" t="s">
        <v>35</v>
      </c>
      <c r="X69" s="99">
        <v>156.91916196028521</v>
      </c>
      <c r="Y69" s="99">
        <v>44.834046274367203</v>
      </c>
      <c r="Z69" s="99">
        <f t="shared" si="96"/>
        <v>201.75320823465242</v>
      </c>
      <c r="AA69" s="72" t="s">
        <v>47</v>
      </c>
      <c r="AB69" s="99">
        <f t="shared" ref="AB69:AB83" si="108">X69+Y69</f>
        <v>201.75320823465242</v>
      </c>
      <c r="AC69" s="95" t="s">
        <v>36</v>
      </c>
      <c r="AD69" s="99">
        <v>168.12767352887701</v>
      </c>
      <c r="AE69" s="99">
        <v>44.834046274367203</v>
      </c>
      <c r="AF69" s="99">
        <f t="shared" si="97"/>
        <v>212.96171980324422</v>
      </c>
      <c r="AG69" s="72" t="s">
        <v>47</v>
      </c>
      <c r="AH69" s="99">
        <f t="shared" si="85"/>
        <v>212.96171980324422</v>
      </c>
      <c r="AI69" s="95" t="s">
        <v>26</v>
      </c>
      <c r="AJ69" s="99">
        <v>89.668092548734407</v>
      </c>
      <c r="AK69" s="99">
        <v>62.767664784114089</v>
      </c>
      <c r="AL69" s="99">
        <f t="shared" si="98"/>
        <v>152.43575733284848</v>
      </c>
      <c r="AM69" s="99">
        <v>152.43575733284851</v>
      </c>
      <c r="AN69" s="99">
        <v>152.43575733284851</v>
      </c>
      <c r="AO69" s="95" t="s">
        <v>35</v>
      </c>
      <c r="AP69" s="99">
        <v>173.73192931317291</v>
      </c>
      <c r="AQ69" s="99">
        <v>44.834046274367203</v>
      </c>
      <c r="AR69" s="99">
        <f t="shared" si="99"/>
        <v>218.56597558754012</v>
      </c>
      <c r="AS69" s="72" t="s">
        <v>47</v>
      </c>
      <c r="AT69" s="99">
        <f t="shared" ref="AT69:AT83" si="109">AP69+AQ69</f>
        <v>218.56597558754012</v>
      </c>
      <c r="AU69" s="30" t="s">
        <v>72</v>
      </c>
      <c r="AV69" s="99">
        <v>156.91916196028521</v>
      </c>
      <c r="AW69" s="99">
        <v>0</v>
      </c>
      <c r="AX69" s="99">
        <f t="shared" si="100"/>
        <v>156.91916196028521</v>
      </c>
      <c r="AY69" s="72" t="s">
        <v>47</v>
      </c>
      <c r="AZ69" s="99">
        <f t="shared" si="86"/>
        <v>156.91916196028521</v>
      </c>
      <c r="BA69" s="72" t="s">
        <v>26</v>
      </c>
      <c r="BB69" s="99">
        <v>89.668092548734407</v>
      </c>
      <c r="BC69" s="99">
        <v>100.87660411732621</v>
      </c>
      <c r="BD69" s="99">
        <f t="shared" si="101"/>
        <v>190.54469666606062</v>
      </c>
      <c r="BE69" s="99"/>
      <c r="BF69" s="100">
        <f t="shared" si="102"/>
        <v>1758.6154651120535</v>
      </c>
      <c r="BG69" s="100">
        <f t="shared" si="46"/>
        <v>1.7586154651120536</v>
      </c>
      <c r="BH69" s="100">
        <f t="shared" si="103"/>
        <v>1755.252911641476</v>
      </c>
      <c r="BI69" s="100">
        <f t="shared" ref="BI69" si="110">BH69/1000</f>
        <v>1.7552529116414759</v>
      </c>
      <c r="BK69" s="100">
        <f t="shared" si="105"/>
        <v>3.3625534705774953</v>
      </c>
      <c r="BL69" s="101" t="s">
        <v>242</v>
      </c>
    </row>
    <row r="70" spans="1:64" x14ac:dyDescent="0.3">
      <c r="A70" s="95">
        <v>69</v>
      </c>
      <c r="B70" s="95" t="s">
        <v>5</v>
      </c>
      <c r="C70" s="96">
        <v>2</v>
      </c>
      <c r="D70" s="97">
        <v>4</v>
      </c>
      <c r="E70" s="98" t="s">
        <v>8</v>
      </c>
      <c r="F70" s="98" t="s">
        <v>26</v>
      </c>
      <c r="G70" s="72">
        <v>0</v>
      </c>
      <c r="H70" s="99">
        <v>162.52341774458111</v>
      </c>
      <c r="I70" s="72" t="s">
        <v>28</v>
      </c>
      <c r="J70" s="72">
        <v>0</v>
      </c>
      <c r="K70" s="99">
        <v>89.668092548734407</v>
      </c>
      <c r="L70" s="99">
        <f t="shared" si="94"/>
        <v>89.668092548734407</v>
      </c>
      <c r="M70" s="72" t="s">
        <v>37</v>
      </c>
      <c r="N70" s="99">
        <v>0</v>
      </c>
      <c r="O70" s="99">
        <v>0</v>
      </c>
      <c r="P70" s="99">
        <v>0</v>
      </c>
      <c r="Q70" s="95" t="s">
        <v>26</v>
      </c>
      <c r="R70" s="99">
        <v>93.030646019311945</v>
      </c>
      <c r="S70" s="99">
        <v>123.29362725450981</v>
      </c>
      <c r="T70" s="99">
        <f t="shared" si="95"/>
        <v>216.32427327382175</v>
      </c>
      <c r="U70" s="99">
        <v>212.96171980324422</v>
      </c>
      <c r="V70" s="99">
        <v>212.96171980324422</v>
      </c>
      <c r="W70" s="95" t="s">
        <v>35</v>
      </c>
      <c r="X70" s="99">
        <v>156.91916196028521</v>
      </c>
      <c r="Y70" s="99">
        <v>44.834046274367203</v>
      </c>
      <c r="Z70" s="99">
        <f t="shared" si="96"/>
        <v>201.75320823465242</v>
      </c>
      <c r="AA70" s="72" t="s">
        <v>47</v>
      </c>
      <c r="AB70" s="99">
        <f t="shared" si="108"/>
        <v>201.75320823465242</v>
      </c>
      <c r="AC70" s="95" t="s">
        <v>37</v>
      </c>
      <c r="AD70" s="99">
        <v>0</v>
      </c>
      <c r="AE70" s="99">
        <v>0</v>
      </c>
      <c r="AF70" s="99">
        <f t="shared" si="97"/>
        <v>0</v>
      </c>
      <c r="AG70" s="72" t="s">
        <v>47</v>
      </c>
      <c r="AH70" s="99">
        <f t="shared" si="85"/>
        <v>0</v>
      </c>
      <c r="AI70" s="95" t="s">
        <v>26</v>
      </c>
      <c r="AJ70" s="99">
        <v>89.668092548734407</v>
      </c>
      <c r="AK70" s="99">
        <v>62.767664784114089</v>
      </c>
      <c r="AL70" s="99">
        <f t="shared" si="98"/>
        <v>152.43575733284848</v>
      </c>
      <c r="AM70" s="99">
        <v>152.43575733284851</v>
      </c>
      <c r="AN70" s="99">
        <v>152.43575733284851</v>
      </c>
      <c r="AO70" s="95" t="s">
        <v>35</v>
      </c>
      <c r="AP70" s="99">
        <v>173.73192931317291</v>
      </c>
      <c r="AQ70" s="99">
        <v>44.834046274367203</v>
      </c>
      <c r="AR70" s="99">
        <f t="shared" si="99"/>
        <v>218.56597558754012</v>
      </c>
      <c r="AS70" s="72" t="s">
        <v>47</v>
      </c>
      <c r="AT70" s="99">
        <f t="shared" si="109"/>
        <v>218.56597558754012</v>
      </c>
      <c r="AU70" s="30" t="s">
        <v>59</v>
      </c>
      <c r="AV70" s="99">
        <v>19.614895245035651</v>
      </c>
      <c r="AW70" s="99">
        <v>0</v>
      </c>
      <c r="AX70" s="99">
        <f t="shared" si="100"/>
        <v>19.614895245035651</v>
      </c>
      <c r="AY70" s="72" t="s">
        <v>47</v>
      </c>
      <c r="AZ70" s="99">
        <f t="shared" si="86"/>
        <v>19.614895245035651</v>
      </c>
      <c r="BA70" s="72" t="s">
        <v>26</v>
      </c>
      <c r="BB70" s="99">
        <v>89.668092548734407</v>
      </c>
      <c r="BC70" s="99">
        <v>100.87660411732621</v>
      </c>
      <c r="BD70" s="99">
        <f t="shared" si="101"/>
        <v>190.54469666606062</v>
      </c>
      <c r="BE70" s="99"/>
      <c r="BF70" s="100">
        <f t="shared" si="102"/>
        <v>1251.4303166332745</v>
      </c>
      <c r="BG70" s="100">
        <f t="shared" si="46"/>
        <v>1.2514303166332745</v>
      </c>
      <c r="BH70" s="100">
        <f t="shared" si="103"/>
        <v>1248.067763162697</v>
      </c>
      <c r="BI70" s="100">
        <f t="shared" ref="BI70" si="111">BH70/1000</f>
        <v>1.2480677631626971</v>
      </c>
      <c r="BK70" s="100">
        <f t="shared" si="105"/>
        <v>3.3625534705774953</v>
      </c>
      <c r="BL70" s="101" t="s">
        <v>242</v>
      </c>
    </row>
    <row r="71" spans="1:64" x14ac:dyDescent="0.3">
      <c r="A71" s="95">
        <v>70</v>
      </c>
      <c r="B71" s="95" t="s">
        <v>5</v>
      </c>
      <c r="C71" s="96">
        <v>2</v>
      </c>
      <c r="D71" s="97">
        <v>5</v>
      </c>
      <c r="E71" s="98" t="s">
        <v>8</v>
      </c>
      <c r="F71" s="98" t="s">
        <v>26</v>
      </c>
      <c r="G71" s="72">
        <v>0</v>
      </c>
      <c r="H71" s="99">
        <v>162.52341774458111</v>
      </c>
      <c r="I71" s="72" t="s">
        <v>28</v>
      </c>
      <c r="J71" s="72">
        <v>0</v>
      </c>
      <c r="K71" s="99">
        <v>89.668092548734407</v>
      </c>
      <c r="L71" s="99">
        <f t="shared" si="94"/>
        <v>89.668092548734407</v>
      </c>
      <c r="M71" s="72" t="s">
        <v>37</v>
      </c>
      <c r="N71" s="99">
        <v>0</v>
      </c>
      <c r="O71" s="99">
        <v>0</v>
      </c>
      <c r="P71" s="99">
        <v>0</v>
      </c>
      <c r="Q71" s="95" t="s">
        <v>26</v>
      </c>
      <c r="R71" s="99">
        <v>93.030646019311945</v>
      </c>
      <c r="S71" s="99">
        <v>123.29362725450981</v>
      </c>
      <c r="T71" s="99">
        <f t="shared" si="95"/>
        <v>216.32427327382175</v>
      </c>
      <c r="U71" s="99">
        <v>212.96171980324422</v>
      </c>
      <c r="V71" s="99">
        <v>212.96171980324422</v>
      </c>
      <c r="W71" s="95" t="s">
        <v>35</v>
      </c>
      <c r="X71" s="99">
        <v>156.91916196028521</v>
      </c>
      <c r="Y71" s="99">
        <v>44.834046274367203</v>
      </c>
      <c r="Z71" s="99">
        <f t="shared" si="96"/>
        <v>201.75320823465242</v>
      </c>
      <c r="AA71" s="72" t="s">
        <v>47</v>
      </c>
      <c r="AB71" s="99">
        <f t="shared" si="108"/>
        <v>201.75320823465242</v>
      </c>
      <c r="AC71" s="95" t="s">
        <v>37</v>
      </c>
      <c r="AD71" s="99">
        <v>0</v>
      </c>
      <c r="AE71" s="99">
        <v>0</v>
      </c>
      <c r="AF71" s="99">
        <f t="shared" si="97"/>
        <v>0</v>
      </c>
      <c r="AG71" s="72" t="s">
        <v>47</v>
      </c>
      <c r="AH71" s="99">
        <f t="shared" si="85"/>
        <v>0</v>
      </c>
      <c r="AI71" s="95" t="s">
        <v>26</v>
      </c>
      <c r="AJ71" s="99">
        <v>89.668092548734407</v>
      </c>
      <c r="AK71" s="99">
        <v>62.767664784114089</v>
      </c>
      <c r="AL71" s="99">
        <f t="shared" si="98"/>
        <v>152.43575733284848</v>
      </c>
      <c r="AM71" s="99">
        <v>152.43575733284851</v>
      </c>
      <c r="AN71" s="99">
        <v>152.43575733284851</v>
      </c>
      <c r="AO71" s="95" t="s">
        <v>35</v>
      </c>
      <c r="AP71" s="99">
        <v>173.73192931317291</v>
      </c>
      <c r="AQ71" s="99">
        <v>44.834046274367203</v>
      </c>
      <c r="AR71" s="99">
        <f t="shared" si="99"/>
        <v>218.56597558754012</v>
      </c>
      <c r="AS71" s="72" t="s">
        <v>47</v>
      </c>
      <c r="AT71" s="99">
        <f t="shared" si="109"/>
        <v>218.56597558754012</v>
      </c>
      <c r="AU71" s="30" t="s">
        <v>59</v>
      </c>
      <c r="AV71" s="99">
        <v>19.614895245035651</v>
      </c>
      <c r="AW71" s="99">
        <v>0</v>
      </c>
      <c r="AX71" s="99">
        <f t="shared" si="100"/>
        <v>19.614895245035651</v>
      </c>
      <c r="AY71" s="72" t="s">
        <v>47</v>
      </c>
      <c r="AZ71" s="99">
        <f t="shared" si="86"/>
        <v>19.614895245035651</v>
      </c>
      <c r="BA71" s="72" t="s">
        <v>26</v>
      </c>
      <c r="BB71" s="99">
        <v>89.668092548734407</v>
      </c>
      <c r="BC71" s="99">
        <v>100.87660411732621</v>
      </c>
      <c r="BD71" s="99">
        <f t="shared" si="101"/>
        <v>190.54469666606062</v>
      </c>
      <c r="BE71" s="99"/>
      <c r="BF71" s="100">
        <f t="shared" si="102"/>
        <v>1251.4303166332745</v>
      </c>
      <c r="BG71" s="100">
        <f t="shared" si="46"/>
        <v>1.2514303166332745</v>
      </c>
      <c r="BH71" s="100">
        <f t="shared" si="103"/>
        <v>1248.067763162697</v>
      </c>
      <c r="BI71" s="100">
        <f t="shared" ref="BI71" si="112">BH71/1000</f>
        <v>1.2480677631626971</v>
      </c>
      <c r="BK71" s="100">
        <f t="shared" si="105"/>
        <v>3.3625534705774953</v>
      </c>
      <c r="BL71" s="101" t="s">
        <v>242</v>
      </c>
    </row>
    <row r="72" spans="1:64" x14ac:dyDescent="0.3">
      <c r="A72" s="95">
        <v>71</v>
      </c>
      <c r="B72" s="95" t="s">
        <v>5</v>
      </c>
      <c r="C72" s="96">
        <v>3</v>
      </c>
      <c r="D72" s="97">
        <v>6</v>
      </c>
      <c r="E72" s="98" t="s">
        <v>8</v>
      </c>
      <c r="F72" s="98" t="s">
        <v>26</v>
      </c>
      <c r="G72" s="72">
        <v>0</v>
      </c>
      <c r="H72" s="99">
        <v>162.52341774458111</v>
      </c>
      <c r="I72" s="72" t="s">
        <v>28</v>
      </c>
      <c r="J72" s="72">
        <v>0</v>
      </c>
      <c r="K72" s="99">
        <v>89.668092548734407</v>
      </c>
      <c r="L72" s="99">
        <f t="shared" si="94"/>
        <v>89.668092548734407</v>
      </c>
      <c r="M72" s="72" t="s">
        <v>38</v>
      </c>
      <c r="N72" s="99">
        <v>89.668092548734407</v>
      </c>
      <c r="O72" s="99">
        <v>34.746385862634583</v>
      </c>
      <c r="P72" s="99">
        <v>124.41447841136899</v>
      </c>
      <c r="Q72" s="95" t="s">
        <v>26</v>
      </c>
      <c r="R72" s="99">
        <v>93.030646019311945</v>
      </c>
      <c r="S72" s="99">
        <v>123.29362725450981</v>
      </c>
      <c r="T72" s="99">
        <f t="shared" si="95"/>
        <v>216.32427327382175</v>
      </c>
      <c r="U72" s="99">
        <v>212.96171980324422</v>
      </c>
      <c r="V72" s="99">
        <v>212.96171980324422</v>
      </c>
      <c r="W72" s="95" t="s">
        <v>35</v>
      </c>
      <c r="X72" s="99">
        <v>156.91916196028521</v>
      </c>
      <c r="Y72" s="99">
        <v>44.834046274367203</v>
      </c>
      <c r="Z72" s="99">
        <f t="shared" si="96"/>
        <v>201.75320823465242</v>
      </c>
      <c r="AA72" s="72" t="s">
        <v>47</v>
      </c>
      <c r="AB72" s="99">
        <f t="shared" si="108"/>
        <v>201.75320823465242</v>
      </c>
      <c r="AC72" s="95" t="s">
        <v>38</v>
      </c>
      <c r="AD72" s="99">
        <v>0</v>
      </c>
      <c r="AE72" s="99">
        <v>125.53532956822818</v>
      </c>
      <c r="AF72" s="99">
        <f t="shared" si="97"/>
        <v>125.53532956822818</v>
      </c>
      <c r="AG72" s="72" t="s">
        <v>47</v>
      </c>
      <c r="AH72" s="99">
        <f t="shared" si="85"/>
        <v>125.53532956822818</v>
      </c>
      <c r="AI72" s="95" t="s">
        <v>26</v>
      </c>
      <c r="AJ72" s="99">
        <v>89.668092548734407</v>
      </c>
      <c r="AK72" s="99">
        <v>62.767664784114089</v>
      </c>
      <c r="AL72" s="99">
        <f t="shared" si="98"/>
        <v>152.43575733284848</v>
      </c>
      <c r="AM72" s="99">
        <v>152.43575733284851</v>
      </c>
      <c r="AN72" s="99">
        <v>152.43575733284851</v>
      </c>
      <c r="AO72" s="95" t="s">
        <v>35</v>
      </c>
      <c r="AP72" s="99">
        <v>173.73192931317291</v>
      </c>
      <c r="AQ72" s="99">
        <v>44.834046274367203</v>
      </c>
      <c r="AR72" s="99">
        <f t="shared" si="99"/>
        <v>218.56597558754012</v>
      </c>
      <c r="AS72" s="72" t="s">
        <v>47</v>
      </c>
      <c r="AT72" s="99">
        <f t="shared" si="109"/>
        <v>218.56597558754012</v>
      </c>
      <c r="AU72" s="30" t="s">
        <v>33</v>
      </c>
      <c r="AV72" s="99">
        <v>0</v>
      </c>
      <c r="AW72" s="99">
        <v>123.29362725450981</v>
      </c>
      <c r="AX72" s="99">
        <f t="shared" si="100"/>
        <v>123.29362725450981</v>
      </c>
      <c r="AY72" s="72" t="s">
        <v>47</v>
      </c>
      <c r="AZ72" s="99">
        <f t="shared" si="86"/>
        <v>123.29362725450981</v>
      </c>
      <c r="BA72" s="72" t="s">
        <v>26</v>
      </c>
      <c r="BB72" s="99">
        <v>89.668092548734407</v>
      </c>
      <c r="BC72" s="99">
        <v>100.87660411732621</v>
      </c>
      <c r="BD72" s="99">
        <f t="shared" si="101"/>
        <v>190.54469666606062</v>
      </c>
      <c r="BE72" s="99"/>
      <c r="BF72" s="100">
        <f t="shared" si="102"/>
        <v>1605.058856622346</v>
      </c>
      <c r="BG72" s="100">
        <f t="shared" si="46"/>
        <v>1.605058856622346</v>
      </c>
      <c r="BH72" s="100">
        <f t="shared" si="103"/>
        <v>1601.6963031517685</v>
      </c>
      <c r="BI72" s="100">
        <f t="shared" ref="BI72" si="113">BH72/1000</f>
        <v>1.6016963031517684</v>
      </c>
      <c r="BK72" s="100">
        <f t="shared" si="105"/>
        <v>3.3625534705774953</v>
      </c>
      <c r="BL72" s="101" t="s">
        <v>242</v>
      </c>
    </row>
    <row r="73" spans="1:64" x14ac:dyDescent="0.3">
      <c r="A73" s="95">
        <v>72</v>
      </c>
      <c r="B73" s="95" t="s">
        <v>5</v>
      </c>
      <c r="C73" s="96">
        <v>4</v>
      </c>
      <c r="D73" s="97">
        <v>7</v>
      </c>
      <c r="E73" s="98" t="s">
        <v>8</v>
      </c>
      <c r="F73" s="98" t="s">
        <v>26</v>
      </c>
      <c r="G73" s="72">
        <v>0</v>
      </c>
      <c r="H73" s="99">
        <v>162.52341774458111</v>
      </c>
      <c r="I73" s="72" t="s">
        <v>28</v>
      </c>
      <c r="J73" s="72">
        <v>0</v>
      </c>
      <c r="K73" s="99">
        <v>89.668092548734407</v>
      </c>
      <c r="L73" s="99">
        <f t="shared" si="94"/>
        <v>89.668092548734407</v>
      </c>
      <c r="M73" s="72" t="s">
        <v>33</v>
      </c>
      <c r="N73" s="99">
        <v>0</v>
      </c>
      <c r="O73" s="99">
        <v>109.84341337219965</v>
      </c>
      <c r="P73" s="99">
        <v>109.84341337219965</v>
      </c>
      <c r="Q73" s="95" t="s">
        <v>26</v>
      </c>
      <c r="R73" s="99">
        <v>93.030646019311945</v>
      </c>
      <c r="S73" s="99">
        <v>123.29362725450981</v>
      </c>
      <c r="T73" s="99">
        <f t="shared" si="95"/>
        <v>216.32427327382175</v>
      </c>
      <c r="U73" s="99">
        <v>212.96171980324422</v>
      </c>
      <c r="V73" s="99">
        <v>212.96171980324422</v>
      </c>
      <c r="W73" s="95" t="s">
        <v>35</v>
      </c>
      <c r="X73" s="99">
        <v>156.91916196028521</v>
      </c>
      <c r="Y73" s="99">
        <v>44.834046274367203</v>
      </c>
      <c r="Z73" s="99">
        <f t="shared" si="96"/>
        <v>201.75320823465242</v>
      </c>
      <c r="AA73" s="72" t="s">
        <v>47</v>
      </c>
      <c r="AB73" s="99">
        <f t="shared" si="108"/>
        <v>201.75320823465242</v>
      </c>
      <c r="AC73" s="95" t="s">
        <v>33</v>
      </c>
      <c r="AD73" s="99">
        <v>0</v>
      </c>
      <c r="AE73" s="99">
        <v>123.29362725450981</v>
      </c>
      <c r="AF73" s="99">
        <f t="shared" si="97"/>
        <v>123.29362725450981</v>
      </c>
      <c r="AG73" s="72" t="s">
        <v>47</v>
      </c>
      <c r="AH73" s="99">
        <f t="shared" si="85"/>
        <v>123.29362725450981</v>
      </c>
      <c r="AI73" s="95" t="s">
        <v>26</v>
      </c>
      <c r="AJ73" s="99">
        <v>89.668092548734407</v>
      </c>
      <c r="AK73" s="99">
        <v>62.767664784114089</v>
      </c>
      <c r="AL73" s="99">
        <f t="shared" si="98"/>
        <v>152.43575733284848</v>
      </c>
      <c r="AM73" s="99">
        <v>152.43575733284851</v>
      </c>
      <c r="AN73" s="99">
        <v>152.43575733284851</v>
      </c>
      <c r="AO73" s="95" t="s">
        <v>35</v>
      </c>
      <c r="AP73" s="99">
        <v>173.73192931317291</v>
      </c>
      <c r="AQ73" s="99">
        <v>44.834046274367203</v>
      </c>
      <c r="AR73" s="99">
        <f t="shared" si="99"/>
        <v>218.56597558754012</v>
      </c>
      <c r="AS73" s="72" t="s">
        <v>47</v>
      </c>
      <c r="AT73" s="99">
        <f t="shared" si="109"/>
        <v>218.56597558754012</v>
      </c>
      <c r="AU73" s="30" t="s">
        <v>70</v>
      </c>
      <c r="AV73" s="99">
        <v>0</v>
      </c>
      <c r="AW73" s="99">
        <v>0</v>
      </c>
      <c r="AX73" s="99">
        <f t="shared" si="100"/>
        <v>0</v>
      </c>
      <c r="AY73" s="72" t="s">
        <v>47</v>
      </c>
      <c r="AZ73" s="99">
        <f t="shared" si="86"/>
        <v>0</v>
      </c>
      <c r="BA73" s="72" t="s">
        <v>78</v>
      </c>
      <c r="BB73" s="99">
        <v>19.614895245035651</v>
      </c>
      <c r="BC73" s="99">
        <v>0</v>
      </c>
      <c r="BD73" s="99">
        <f t="shared" si="101"/>
        <v>19.614895245035651</v>
      </c>
      <c r="BE73" s="99"/>
      <c r="BF73" s="100">
        <f t="shared" si="102"/>
        <v>1294.0226605939233</v>
      </c>
      <c r="BG73" s="100">
        <f t="shared" si="46"/>
        <v>1.2940226605939233</v>
      </c>
      <c r="BH73" s="100">
        <f t="shared" si="103"/>
        <v>1290.6601071233458</v>
      </c>
      <c r="BI73" s="100">
        <f t="shared" ref="BI73" si="114">BH73/1000</f>
        <v>1.2906601071233459</v>
      </c>
      <c r="BK73" s="100">
        <f t="shared" si="105"/>
        <v>3.3625534705774953</v>
      </c>
      <c r="BL73" s="101" t="s">
        <v>242</v>
      </c>
    </row>
    <row r="74" spans="1:64" x14ac:dyDescent="0.3">
      <c r="A74" s="95">
        <v>73</v>
      </c>
      <c r="B74" s="95" t="s">
        <v>5</v>
      </c>
      <c r="C74" s="96">
        <v>4</v>
      </c>
      <c r="D74" s="97">
        <v>8</v>
      </c>
      <c r="E74" s="98" t="s">
        <v>8</v>
      </c>
      <c r="F74" s="98" t="s">
        <v>26</v>
      </c>
      <c r="G74" s="72">
        <v>0</v>
      </c>
      <c r="H74" s="99">
        <v>162.52341774458111</v>
      </c>
      <c r="I74" s="72" t="s">
        <v>28</v>
      </c>
      <c r="J74" s="72">
        <v>0</v>
      </c>
      <c r="K74" s="99">
        <v>89.668092548734407</v>
      </c>
      <c r="L74" s="99">
        <f t="shared" si="94"/>
        <v>89.668092548734407</v>
      </c>
      <c r="M74" s="72" t="s">
        <v>33</v>
      </c>
      <c r="N74" s="99">
        <v>0</v>
      </c>
      <c r="O74" s="99">
        <v>109.84341337219965</v>
      </c>
      <c r="P74" s="99">
        <v>109.84341337219965</v>
      </c>
      <c r="Q74" s="95" t="s">
        <v>26</v>
      </c>
      <c r="R74" s="99">
        <v>93.030646019311945</v>
      </c>
      <c r="S74" s="99">
        <v>123.29362725450981</v>
      </c>
      <c r="T74" s="99">
        <f t="shared" si="95"/>
        <v>216.32427327382175</v>
      </c>
      <c r="U74" s="99">
        <v>212.96171980324422</v>
      </c>
      <c r="V74" s="99">
        <v>212.96171980324422</v>
      </c>
      <c r="W74" s="95" t="s">
        <v>35</v>
      </c>
      <c r="X74" s="99">
        <v>156.91916196028521</v>
      </c>
      <c r="Y74" s="99">
        <v>44.834046274367203</v>
      </c>
      <c r="Z74" s="99">
        <f t="shared" si="96"/>
        <v>201.75320823465242</v>
      </c>
      <c r="AA74" s="72" t="s">
        <v>47</v>
      </c>
      <c r="AB74" s="99">
        <f t="shared" si="108"/>
        <v>201.75320823465242</v>
      </c>
      <c r="AC74" s="95" t="s">
        <v>33</v>
      </c>
      <c r="AD74" s="99">
        <v>0</v>
      </c>
      <c r="AE74" s="99">
        <v>123.29362725450981</v>
      </c>
      <c r="AF74" s="99">
        <f t="shared" si="97"/>
        <v>123.29362725450981</v>
      </c>
      <c r="AG74" s="72" t="s">
        <v>47</v>
      </c>
      <c r="AH74" s="99">
        <f t="shared" si="85"/>
        <v>123.29362725450981</v>
      </c>
      <c r="AI74" s="95" t="s">
        <v>26</v>
      </c>
      <c r="AJ74" s="99">
        <v>89.668092548734407</v>
      </c>
      <c r="AK74" s="99">
        <v>62.767664784114089</v>
      </c>
      <c r="AL74" s="99">
        <f t="shared" si="98"/>
        <v>152.43575733284848</v>
      </c>
      <c r="AM74" s="99">
        <v>152.43575733284851</v>
      </c>
      <c r="AN74" s="99">
        <v>152.43575733284851</v>
      </c>
      <c r="AO74" s="95" t="s">
        <v>35</v>
      </c>
      <c r="AP74" s="99">
        <v>173.73192931317291</v>
      </c>
      <c r="AQ74" s="99">
        <v>44.834046274367203</v>
      </c>
      <c r="AR74" s="99">
        <f t="shared" si="99"/>
        <v>218.56597558754012</v>
      </c>
      <c r="AS74" s="72" t="s">
        <v>47</v>
      </c>
      <c r="AT74" s="99">
        <f t="shared" si="109"/>
        <v>218.56597558754012</v>
      </c>
      <c r="AU74" s="30" t="s">
        <v>70</v>
      </c>
      <c r="AV74" s="99">
        <v>0</v>
      </c>
      <c r="AW74" s="99">
        <v>0</v>
      </c>
      <c r="AX74" s="99">
        <f t="shared" si="100"/>
        <v>0</v>
      </c>
      <c r="AY74" s="72" t="s">
        <v>47</v>
      </c>
      <c r="AZ74" s="99">
        <f t="shared" si="86"/>
        <v>0</v>
      </c>
      <c r="BA74" s="72" t="s">
        <v>78</v>
      </c>
      <c r="BB74" s="99">
        <v>19.614895245035651</v>
      </c>
      <c r="BC74" s="99">
        <v>0</v>
      </c>
      <c r="BD74" s="99">
        <f t="shared" si="101"/>
        <v>19.614895245035651</v>
      </c>
      <c r="BE74" s="99"/>
      <c r="BF74" s="100">
        <f t="shared" si="102"/>
        <v>1294.0226605939233</v>
      </c>
      <c r="BG74" s="100">
        <f t="shared" si="46"/>
        <v>1.2940226605939233</v>
      </c>
      <c r="BH74" s="100">
        <f t="shared" si="103"/>
        <v>1290.6601071233458</v>
      </c>
      <c r="BI74" s="100">
        <f t="shared" ref="BI74" si="115">BH74/1000</f>
        <v>1.2906601071233459</v>
      </c>
      <c r="BK74" s="100">
        <f t="shared" si="105"/>
        <v>3.3625534705774953</v>
      </c>
      <c r="BL74" s="101" t="s">
        <v>242</v>
      </c>
    </row>
    <row r="75" spans="1:64" x14ac:dyDescent="0.3">
      <c r="A75" s="95">
        <v>74</v>
      </c>
      <c r="B75" s="95" t="s">
        <v>5</v>
      </c>
      <c r="C75" s="96">
        <v>6</v>
      </c>
      <c r="D75" s="97">
        <v>9</v>
      </c>
      <c r="E75" s="98" t="s">
        <v>8</v>
      </c>
      <c r="F75" s="98" t="s">
        <v>26</v>
      </c>
      <c r="G75" s="72">
        <v>0</v>
      </c>
      <c r="H75" s="99">
        <v>162.52341774458111</v>
      </c>
      <c r="I75" s="72" t="s">
        <v>28</v>
      </c>
      <c r="J75" s="72">
        <v>0</v>
      </c>
      <c r="K75" s="99">
        <v>89.668092548734407</v>
      </c>
      <c r="L75" s="99">
        <f t="shared" si="94"/>
        <v>89.668092548734407</v>
      </c>
      <c r="M75" s="72" t="s">
        <v>28</v>
      </c>
      <c r="N75" s="99">
        <v>0</v>
      </c>
      <c r="O75" s="99">
        <v>109.84341337219965</v>
      </c>
      <c r="P75" s="99">
        <v>109.84341337219965</v>
      </c>
      <c r="Q75" s="95" t="s">
        <v>26</v>
      </c>
      <c r="R75" s="99">
        <v>93.030646019311945</v>
      </c>
      <c r="S75" s="99">
        <v>123.29362725450981</v>
      </c>
      <c r="T75" s="99">
        <f t="shared" si="95"/>
        <v>216.32427327382175</v>
      </c>
      <c r="U75" s="99">
        <v>212.96171980324422</v>
      </c>
      <c r="V75" s="99">
        <v>212.96171980324422</v>
      </c>
      <c r="W75" s="95" t="s">
        <v>35</v>
      </c>
      <c r="X75" s="99">
        <v>156.91916196028521</v>
      </c>
      <c r="Y75" s="99">
        <v>44.834046274367203</v>
      </c>
      <c r="Z75" s="99">
        <f t="shared" si="96"/>
        <v>201.75320823465242</v>
      </c>
      <c r="AA75" s="72" t="s">
        <v>47</v>
      </c>
      <c r="AB75" s="99">
        <f t="shared" si="108"/>
        <v>201.75320823465242</v>
      </c>
      <c r="AC75" s="95" t="s">
        <v>28</v>
      </c>
      <c r="AD75" s="99">
        <v>0</v>
      </c>
      <c r="AE75" s="99">
        <v>123.29362725450981</v>
      </c>
      <c r="AF75" s="99">
        <f t="shared" si="97"/>
        <v>123.29362725450981</v>
      </c>
      <c r="AG75" s="72" t="s">
        <v>47</v>
      </c>
      <c r="AH75" s="99">
        <f t="shared" si="85"/>
        <v>123.29362725450981</v>
      </c>
      <c r="AI75" s="95" t="s">
        <v>26</v>
      </c>
      <c r="AJ75" s="99">
        <v>89.668092548734407</v>
      </c>
      <c r="AK75" s="99">
        <v>62.767664784114089</v>
      </c>
      <c r="AL75" s="99">
        <f t="shared" si="98"/>
        <v>152.43575733284848</v>
      </c>
      <c r="AM75" s="99">
        <v>152.43575733284851</v>
      </c>
      <c r="AN75" s="99">
        <v>152.43575733284851</v>
      </c>
      <c r="AO75" s="95" t="s">
        <v>35</v>
      </c>
      <c r="AP75" s="99">
        <v>173.73192931317291</v>
      </c>
      <c r="AQ75" s="99">
        <v>44.834046274367203</v>
      </c>
      <c r="AR75" s="99">
        <f t="shared" si="99"/>
        <v>218.56597558754012</v>
      </c>
      <c r="AS75" s="72" t="s">
        <v>47</v>
      </c>
      <c r="AT75" s="99">
        <f t="shared" si="109"/>
        <v>218.56597558754012</v>
      </c>
      <c r="AU75" s="30" t="s">
        <v>28</v>
      </c>
      <c r="AV75" s="99">
        <v>0</v>
      </c>
      <c r="AW75" s="99">
        <v>123.29362725450981</v>
      </c>
      <c r="AX75" s="99">
        <f t="shared" si="100"/>
        <v>123.29362725450981</v>
      </c>
      <c r="AY75" s="72" t="s">
        <v>47</v>
      </c>
      <c r="AZ75" s="99">
        <f t="shared" si="86"/>
        <v>123.29362725450981</v>
      </c>
      <c r="BA75" s="72" t="s">
        <v>26</v>
      </c>
      <c r="BB75" s="99">
        <v>89.668092548734407</v>
      </c>
      <c r="BC75" s="99">
        <v>100.87660411732621</v>
      </c>
      <c r="BD75" s="99">
        <f t="shared" si="101"/>
        <v>190.54469666606062</v>
      </c>
      <c r="BE75" s="99"/>
      <c r="BF75" s="100">
        <f t="shared" si="102"/>
        <v>1588.2460892694583</v>
      </c>
      <c r="BG75" s="100">
        <f t="shared" si="46"/>
        <v>1.5882460892694583</v>
      </c>
      <c r="BH75" s="100">
        <f t="shared" si="103"/>
        <v>1584.8835357988808</v>
      </c>
      <c r="BI75" s="100">
        <f t="shared" ref="BI75" si="116">BH75/1000</f>
        <v>1.5848835357988809</v>
      </c>
      <c r="BK75" s="100">
        <f t="shared" si="105"/>
        <v>3.3625534705774953</v>
      </c>
      <c r="BL75" s="101" t="s">
        <v>242</v>
      </c>
    </row>
    <row r="76" spans="1:64" x14ac:dyDescent="0.3">
      <c r="A76" s="95">
        <v>75</v>
      </c>
      <c r="B76" s="95" t="s">
        <v>5</v>
      </c>
      <c r="C76" s="96">
        <v>6</v>
      </c>
      <c r="D76" s="97">
        <v>10</v>
      </c>
      <c r="E76" s="98" t="s">
        <v>8</v>
      </c>
      <c r="F76" s="98" t="s">
        <v>26</v>
      </c>
      <c r="G76" s="72">
        <v>0</v>
      </c>
      <c r="H76" s="99">
        <v>162.52341774458111</v>
      </c>
      <c r="I76" s="72" t="s">
        <v>28</v>
      </c>
      <c r="J76" s="72">
        <v>0</v>
      </c>
      <c r="K76" s="99">
        <v>89.668092548734407</v>
      </c>
      <c r="L76" s="99">
        <f t="shared" si="94"/>
        <v>89.668092548734407</v>
      </c>
      <c r="M76" s="72" t="s">
        <v>28</v>
      </c>
      <c r="N76" s="99">
        <v>0</v>
      </c>
      <c r="O76" s="99">
        <v>109.84341337219965</v>
      </c>
      <c r="P76" s="99">
        <v>109.84341337219965</v>
      </c>
      <c r="Q76" s="95" t="s">
        <v>26</v>
      </c>
      <c r="R76" s="99">
        <v>93.030646019311945</v>
      </c>
      <c r="S76" s="99">
        <v>123.29362725450981</v>
      </c>
      <c r="T76" s="99">
        <f t="shared" si="95"/>
        <v>216.32427327382175</v>
      </c>
      <c r="U76" s="99">
        <v>212.96171980324422</v>
      </c>
      <c r="V76" s="99">
        <v>212.96171980324422</v>
      </c>
      <c r="W76" s="95" t="s">
        <v>35</v>
      </c>
      <c r="X76" s="99">
        <v>156.91916196028521</v>
      </c>
      <c r="Y76" s="99">
        <v>44.834046274367203</v>
      </c>
      <c r="Z76" s="99">
        <f t="shared" si="96"/>
        <v>201.75320823465242</v>
      </c>
      <c r="AA76" s="72" t="s">
        <v>47</v>
      </c>
      <c r="AB76" s="99">
        <f t="shared" si="108"/>
        <v>201.75320823465242</v>
      </c>
      <c r="AC76" s="95" t="s">
        <v>28</v>
      </c>
      <c r="AD76" s="99">
        <v>0</v>
      </c>
      <c r="AE76" s="99">
        <v>123.29362725450981</v>
      </c>
      <c r="AF76" s="99">
        <f t="shared" si="97"/>
        <v>123.29362725450981</v>
      </c>
      <c r="AG76" s="72" t="s">
        <v>47</v>
      </c>
      <c r="AH76" s="99">
        <f t="shared" si="85"/>
        <v>123.29362725450981</v>
      </c>
      <c r="AI76" s="95" t="s">
        <v>26</v>
      </c>
      <c r="AJ76" s="99">
        <v>89.668092548734407</v>
      </c>
      <c r="AK76" s="99">
        <v>62.767664784114089</v>
      </c>
      <c r="AL76" s="99">
        <f t="shared" si="98"/>
        <v>152.43575733284848</v>
      </c>
      <c r="AM76" s="99">
        <v>152.43575733284851</v>
      </c>
      <c r="AN76" s="99">
        <v>152.43575733284851</v>
      </c>
      <c r="AO76" s="95" t="s">
        <v>35</v>
      </c>
      <c r="AP76" s="99">
        <v>173.73192931317291</v>
      </c>
      <c r="AQ76" s="99">
        <v>44.834046274367203</v>
      </c>
      <c r="AR76" s="99">
        <f t="shared" si="99"/>
        <v>218.56597558754012</v>
      </c>
      <c r="AS76" s="72" t="s">
        <v>47</v>
      </c>
      <c r="AT76" s="99">
        <f t="shared" si="109"/>
        <v>218.56597558754012</v>
      </c>
      <c r="AU76" s="30" t="s">
        <v>28</v>
      </c>
      <c r="AV76" s="99">
        <v>0</v>
      </c>
      <c r="AW76" s="99">
        <v>123.29362725450981</v>
      </c>
      <c r="AX76" s="99">
        <f t="shared" si="100"/>
        <v>123.29362725450981</v>
      </c>
      <c r="AY76" s="72" t="s">
        <v>47</v>
      </c>
      <c r="AZ76" s="99">
        <f t="shared" si="86"/>
        <v>123.29362725450981</v>
      </c>
      <c r="BA76" s="72" t="s">
        <v>26</v>
      </c>
      <c r="BB76" s="99">
        <v>89.668092548734407</v>
      </c>
      <c r="BC76" s="99">
        <v>100.87660411732621</v>
      </c>
      <c r="BD76" s="99">
        <f t="shared" si="101"/>
        <v>190.54469666606062</v>
      </c>
      <c r="BE76" s="99"/>
      <c r="BF76" s="100">
        <f t="shared" si="102"/>
        <v>1588.2460892694583</v>
      </c>
      <c r="BG76" s="100">
        <f t="shared" si="46"/>
        <v>1.5882460892694583</v>
      </c>
      <c r="BH76" s="100">
        <f t="shared" si="103"/>
        <v>1584.8835357988808</v>
      </c>
      <c r="BI76" s="100">
        <f t="shared" ref="BI76" si="117">BH76/1000</f>
        <v>1.5848835357988809</v>
      </c>
      <c r="BK76" s="100">
        <f t="shared" si="105"/>
        <v>3.3625534705774953</v>
      </c>
      <c r="BL76" s="101" t="s">
        <v>242</v>
      </c>
    </row>
    <row r="77" spans="1:64" x14ac:dyDescent="0.3">
      <c r="A77" s="95">
        <v>76</v>
      </c>
      <c r="B77" s="95" t="s">
        <v>6</v>
      </c>
      <c r="C77" s="96">
        <v>1</v>
      </c>
      <c r="D77" s="97">
        <v>11</v>
      </c>
      <c r="E77" s="98" t="s">
        <v>8</v>
      </c>
      <c r="F77" s="98" t="s">
        <v>26</v>
      </c>
      <c r="G77" s="72">
        <v>0</v>
      </c>
      <c r="H77" s="99">
        <v>162.52341774458111</v>
      </c>
      <c r="I77" s="72" t="s">
        <v>28</v>
      </c>
      <c r="J77" s="72">
        <v>0</v>
      </c>
      <c r="K77" s="99">
        <v>89.668092548734407</v>
      </c>
      <c r="L77" s="99">
        <f t="shared" si="94"/>
        <v>89.668092548734407</v>
      </c>
      <c r="M77" s="72" t="s">
        <v>26</v>
      </c>
      <c r="N77" s="99">
        <v>0</v>
      </c>
      <c r="O77" s="99">
        <v>156.91916196028521</v>
      </c>
      <c r="P77" s="99">
        <v>156.91916196028521</v>
      </c>
      <c r="Q77" s="95" t="s">
        <v>35</v>
      </c>
      <c r="R77" s="99">
        <v>179.33618509746881</v>
      </c>
      <c r="S77" s="99">
        <v>44.834046274367203</v>
      </c>
      <c r="T77" s="99">
        <f t="shared" si="95"/>
        <v>224.17023137183602</v>
      </c>
      <c r="U77" s="72" t="s">
        <v>47</v>
      </c>
      <c r="V77" s="99">
        <f t="shared" ref="V77:V95" si="118">R77+S77</f>
        <v>224.17023137183602</v>
      </c>
      <c r="W77" s="95" t="s">
        <v>33</v>
      </c>
      <c r="X77" s="99">
        <v>0</v>
      </c>
      <c r="Y77" s="99">
        <v>145.71065039169341</v>
      </c>
      <c r="Z77" s="99">
        <f t="shared" si="96"/>
        <v>145.71065039169341</v>
      </c>
      <c r="AA77" s="72" t="s">
        <v>47</v>
      </c>
      <c r="AB77" s="99">
        <f t="shared" si="108"/>
        <v>145.71065039169341</v>
      </c>
      <c r="AC77" s="95" t="s">
        <v>26</v>
      </c>
      <c r="AD77" s="99">
        <v>89.668092548734407</v>
      </c>
      <c r="AE77" s="99">
        <v>123.29362725450981</v>
      </c>
      <c r="AF77" s="99">
        <f t="shared" si="97"/>
        <v>212.96171980324422</v>
      </c>
      <c r="AG77" s="99">
        <v>212.96171980324422</v>
      </c>
      <c r="AH77" s="99">
        <v>212.96171980324422</v>
      </c>
      <c r="AI77" s="95" t="s">
        <v>35</v>
      </c>
      <c r="AJ77" s="99">
        <v>156.91916196028521</v>
      </c>
      <c r="AK77" s="99">
        <v>0</v>
      </c>
      <c r="AL77" s="99">
        <f t="shared" si="98"/>
        <v>156.91916196028521</v>
      </c>
      <c r="AM77" s="99" t="s">
        <v>47</v>
      </c>
      <c r="AN77" s="99">
        <f t="shared" ref="AN77:AN95" si="119">AJ77+AK77</f>
        <v>156.91916196028521</v>
      </c>
      <c r="AO77" s="95" t="s">
        <v>33</v>
      </c>
      <c r="AP77" s="99">
        <v>0</v>
      </c>
      <c r="AQ77" s="99">
        <v>123.29362725450981</v>
      </c>
      <c r="AR77" s="99">
        <f t="shared" si="99"/>
        <v>123.29362725450981</v>
      </c>
      <c r="AS77" s="72" t="s">
        <v>47</v>
      </c>
      <c r="AT77" s="99">
        <f t="shared" si="109"/>
        <v>123.29362725450981</v>
      </c>
      <c r="AU77" s="30" t="s">
        <v>26</v>
      </c>
      <c r="AV77" s="99">
        <v>90.788943705593596</v>
      </c>
      <c r="AW77" s="99">
        <v>119.93107378393228</v>
      </c>
      <c r="AX77" s="99">
        <f t="shared" si="100"/>
        <v>210.72001748952587</v>
      </c>
      <c r="AY77" s="99">
        <v>210.72001748952587</v>
      </c>
      <c r="AZ77" s="99">
        <v>210.72001748952587</v>
      </c>
      <c r="BA77" s="72" t="s">
        <v>35</v>
      </c>
      <c r="BB77" s="99">
        <v>156.91916196028521</v>
      </c>
      <c r="BC77" s="99">
        <v>33.625534705775401</v>
      </c>
      <c r="BD77" s="99">
        <f t="shared" si="101"/>
        <v>190.54469666606062</v>
      </c>
      <c r="BE77" s="99"/>
      <c r="BF77" s="100">
        <f t="shared" si="102"/>
        <v>1673.4307771907559</v>
      </c>
      <c r="BG77" s="100">
        <f t="shared" si="46"/>
        <v>1.6734307771907559</v>
      </c>
      <c r="BH77" s="100">
        <f t="shared" si="103"/>
        <v>1673.4307771907559</v>
      </c>
      <c r="BI77" s="100">
        <f t="shared" ref="BI77" si="120">BH77/1000</f>
        <v>1.6734307771907559</v>
      </c>
      <c r="BK77" s="100">
        <f t="shared" si="105"/>
        <v>0</v>
      </c>
    </row>
    <row r="78" spans="1:64" x14ac:dyDescent="0.3">
      <c r="A78" s="95">
        <v>77</v>
      </c>
      <c r="B78" s="95" t="s">
        <v>6</v>
      </c>
      <c r="C78" s="96">
        <v>2</v>
      </c>
      <c r="D78" s="97">
        <v>12</v>
      </c>
      <c r="E78" s="98" t="s">
        <v>8</v>
      </c>
      <c r="F78" s="98" t="s">
        <v>26</v>
      </c>
      <c r="G78" s="72">
        <v>0</v>
      </c>
      <c r="H78" s="99">
        <v>162.52341774458111</v>
      </c>
      <c r="I78" s="72" t="s">
        <v>28</v>
      </c>
      <c r="J78" s="72">
        <v>0</v>
      </c>
      <c r="K78" s="99">
        <v>89.668092548734407</v>
      </c>
      <c r="L78" s="99">
        <f t="shared" si="94"/>
        <v>89.668092548734407</v>
      </c>
      <c r="M78" s="72" t="s">
        <v>26</v>
      </c>
      <c r="N78" s="99">
        <v>0</v>
      </c>
      <c r="O78" s="99">
        <v>156.91916196028521</v>
      </c>
      <c r="P78" s="99">
        <v>156.91916196028521</v>
      </c>
      <c r="Q78" s="95" t="s">
        <v>35</v>
      </c>
      <c r="R78" s="99">
        <v>179.33618509746881</v>
      </c>
      <c r="S78" s="99">
        <v>44.834046274367203</v>
      </c>
      <c r="T78" s="99">
        <f t="shared" si="95"/>
        <v>224.17023137183602</v>
      </c>
      <c r="U78" s="72" t="s">
        <v>47</v>
      </c>
      <c r="V78" s="99">
        <f t="shared" si="118"/>
        <v>224.17023137183602</v>
      </c>
      <c r="W78" s="95" t="s">
        <v>37</v>
      </c>
      <c r="X78" s="99">
        <v>0</v>
      </c>
      <c r="Y78" s="99">
        <v>0</v>
      </c>
      <c r="Z78" s="99">
        <f t="shared" si="96"/>
        <v>0</v>
      </c>
      <c r="AA78" s="72" t="s">
        <v>47</v>
      </c>
      <c r="AB78" s="99">
        <f t="shared" si="108"/>
        <v>0</v>
      </c>
      <c r="AC78" s="95" t="s">
        <v>26</v>
      </c>
      <c r="AD78" s="99">
        <v>89.668092548734407</v>
      </c>
      <c r="AE78" s="99">
        <v>123.29362725450981</v>
      </c>
      <c r="AF78" s="99">
        <f t="shared" si="97"/>
        <v>212.96171980324422</v>
      </c>
      <c r="AG78" s="99">
        <v>212.96171980324422</v>
      </c>
      <c r="AH78" s="99">
        <v>212.96171980324422</v>
      </c>
      <c r="AI78" s="95" t="s">
        <v>35</v>
      </c>
      <c r="AJ78" s="99">
        <v>156.91916196028521</v>
      </c>
      <c r="AK78" s="99">
        <v>0</v>
      </c>
      <c r="AL78" s="99">
        <f t="shared" si="98"/>
        <v>156.91916196028521</v>
      </c>
      <c r="AM78" s="99" t="s">
        <v>47</v>
      </c>
      <c r="AN78" s="99">
        <f t="shared" si="119"/>
        <v>156.91916196028521</v>
      </c>
      <c r="AO78" s="95" t="s">
        <v>37</v>
      </c>
      <c r="AP78" s="99">
        <v>19.614895245035651</v>
      </c>
      <c r="AQ78" s="99">
        <v>0</v>
      </c>
      <c r="AR78" s="99">
        <f t="shared" si="99"/>
        <v>19.614895245035651</v>
      </c>
      <c r="AS78" s="72" t="s">
        <v>47</v>
      </c>
      <c r="AT78" s="99">
        <f t="shared" si="109"/>
        <v>19.614895245035651</v>
      </c>
      <c r="AU78" s="30" t="s">
        <v>26</v>
      </c>
      <c r="AV78" s="99">
        <v>90.788943705593596</v>
      </c>
      <c r="AW78" s="99">
        <v>119.93107378393228</v>
      </c>
      <c r="AX78" s="99">
        <f t="shared" si="100"/>
        <v>210.72001748952587</v>
      </c>
      <c r="AY78" s="99">
        <v>210.72001748952587</v>
      </c>
      <c r="AZ78" s="99">
        <v>210.72001748952587</v>
      </c>
      <c r="BA78" s="72" t="s">
        <v>35</v>
      </c>
      <c r="BB78" s="99">
        <v>156.91916196028521</v>
      </c>
      <c r="BC78" s="99">
        <v>33.625534705775401</v>
      </c>
      <c r="BD78" s="99">
        <f t="shared" si="101"/>
        <v>190.54469666606062</v>
      </c>
      <c r="BE78" s="99"/>
      <c r="BF78" s="100">
        <f t="shared" si="102"/>
        <v>1424.0413947895884</v>
      </c>
      <c r="BG78" s="100">
        <f t="shared" si="46"/>
        <v>1.4240413947895885</v>
      </c>
      <c r="BH78" s="100">
        <f t="shared" si="103"/>
        <v>1424.0413947895884</v>
      </c>
      <c r="BI78" s="100">
        <f t="shared" ref="BI78" si="121">BH78/1000</f>
        <v>1.4240413947895885</v>
      </c>
      <c r="BK78" s="100">
        <f t="shared" si="105"/>
        <v>0</v>
      </c>
    </row>
    <row r="79" spans="1:64" x14ac:dyDescent="0.3">
      <c r="A79" s="95">
        <v>78</v>
      </c>
      <c r="B79" s="95" t="s">
        <v>6</v>
      </c>
      <c r="C79" s="96">
        <v>3</v>
      </c>
      <c r="D79" s="97">
        <v>13</v>
      </c>
      <c r="E79" s="98" t="s">
        <v>8</v>
      </c>
      <c r="F79" s="98" t="s">
        <v>26</v>
      </c>
      <c r="G79" s="72">
        <v>0</v>
      </c>
      <c r="H79" s="99">
        <v>162.52341774458111</v>
      </c>
      <c r="I79" s="72" t="s">
        <v>28</v>
      </c>
      <c r="J79" s="72">
        <v>0</v>
      </c>
      <c r="K79" s="99">
        <v>89.668092548734407</v>
      </c>
      <c r="L79" s="99">
        <f t="shared" si="94"/>
        <v>89.668092548734407</v>
      </c>
      <c r="M79" s="72" t="s">
        <v>26</v>
      </c>
      <c r="N79" s="99">
        <v>0</v>
      </c>
      <c r="O79" s="99">
        <v>156.91916196028521</v>
      </c>
      <c r="P79" s="99">
        <v>156.91916196028521</v>
      </c>
      <c r="Q79" s="95" t="s">
        <v>35</v>
      </c>
      <c r="R79" s="99">
        <v>179.33618509746881</v>
      </c>
      <c r="S79" s="99">
        <v>44.834046274367203</v>
      </c>
      <c r="T79" s="99">
        <f t="shared" si="95"/>
        <v>224.17023137183602</v>
      </c>
      <c r="U79" s="72" t="s">
        <v>47</v>
      </c>
      <c r="V79" s="99">
        <f t="shared" si="118"/>
        <v>224.17023137183602</v>
      </c>
      <c r="W79" s="95" t="s">
        <v>38</v>
      </c>
      <c r="X79" s="99">
        <v>16.8127673528877</v>
      </c>
      <c r="Y79" s="99">
        <v>125.53532956822818</v>
      </c>
      <c r="Z79" s="99">
        <f t="shared" si="96"/>
        <v>142.34809692111588</v>
      </c>
      <c r="AA79" s="72" t="s">
        <v>47</v>
      </c>
      <c r="AB79" s="99">
        <f t="shared" si="108"/>
        <v>142.34809692111588</v>
      </c>
      <c r="AC79" s="95" t="s">
        <v>26</v>
      </c>
      <c r="AD79" s="99">
        <v>89.668092548734407</v>
      </c>
      <c r="AE79" s="99">
        <v>123.29362725450981</v>
      </c>
      <c r="AF79" s="99">
        <f t="shared" si="97"/>
        <v>212.96171980324422</v>
      </c>
      <c r="AG79" s="99">
        <v>212.96171980324422</v>
      </c>
      <c r="AH79" s="99">
        <v>212.96171980324422</v>
      </c>
      <c r="AI79" s="95" t="s">
        <v>35</v>
      </c>
      <c r="AJ79" s="99">
        <v>156.91916196028521</v>
      </c>
      <c r="AK79" s="99">
        <v>0</v>
      </c>
      <c r="AL79" s="99">
        <f t="shared" si="98"/>
        <v>156.91916196028521</v>
      </c>
      <c r="AM79" s="99" t="s">
        <v>47</v>
      </c>
      <c r="AN79" s="99">
        <f t="shared" si="119"/>
        <v>156.91916196028521</v>
      </c>
      <c r="AO79" s="95" t="s">
        <v>59</v>
      </c>
      <c r="AP79" s="99">
        <v>19.614895245035651</v>
      </c>
      <c r="AQ79" s="99">
        <v>0</v>
      </c>
      <c r="AR79" s="99">
        <f t="shared" si="99"/>
        <v>19.614895245035651</v>
      </c>
      <c r="AS79" s="72" t="s">
        <v>47</v>
      </c>
      <c r="AT79" s="99">
        <f t="shared" si="109"/>
        <v>19.614895245035651</v>
      </c>
      <c r="AU79" s="30" t="s">
        <v>26</v>
      </c>
      <c r="AV79" s="99">
        <v>90.788943705593596</v>
      </c>
      <c r="AW79" s="99">
        <v>119.93107378393228</v>
      </c>
      <c r="AX79" s="99">
        <f t="shared" si="100"/>
        <v>210.72001748952587</v>
      </c>
      <c r="AY79" s="99">
        <v>210.72001748952587</v>
      </c>
      <c r="AZ79" s="99">
        <v>210.72001748952587</v>
      </c>
      <c r="BA79" s="72" t="s">
        <v>35</v>
      </c>
      <c r="BB79" s="99">
        <v>156.91916196028521</v>
      </c>
      <c r="BC79" s="99">
        <v>33.625534705775401</v>
      </c>
      <c r="BD79" s="99">
        <f t="shared" si="101"/>
        <v>190.54469666606062</v>
      </c>
      <c r="BE79" s="99"/>
      <c r="BF79" s="100">
        <f t="shared" si="102"/>
        <v>1566.3894917107041</v>
      </c>
      <c r="BG79" s="100">
        <f t="shared" si="46"/>
        <v>1.5663894917107042</v>
      </c>
      <c r="BH79" s="100">
        <f t="shared" si="103"/>
        <v>1566.3894917107041</v>
      </c>
      <c r="BI79" s="100">
        <f t="shared" ref="BI79" si="122">BH79/1000</f>
        <v>1.5663894917107042</v>
      </c>
      <c r="BK79" s="100">
        <f t="shared" si="105"/>
        <v>0</v>
      </c>
    </row>
    <row r="80" spans="1:64" x14ac:dyDescent="0.3">
      <c r="A80" s="95">
        <v>79</v>
      </c>
      <c r="B80" s="95" t="s">
        <v>6</v>
      </c>
      <c r="C80" s="96">
        <v>3</v>
      </c>
      <c r="D80" s="97">
        <v>14</v>
      </c>
      <c r="E80" s="98" t="s">
        <v>8</v>
      </c>
      <c r="F80" s="98" t="s">
        <v>26</v>
      </c>
      <c r="G80" s="72">
        <v>0</v>
      </c>
      <c r="H80" s="99">
        <v>162.52341774458111</v>
      </c>
      <c r="I80" s="72" t="s">
        <v>28</v>
      </c>
      <c r="J80" s="72">
        <v>0</v>
      </c>
      <c r="K80" s="99">
        <v>89.668092548734407</v>
      </c>
      <c r="L80" s="99">
        <f t="shared" si="94"/>
        <v>89.668092548734407</v>
      </c>
      <c r="M80" s="72" t="s">
        <v>26</v>
      </c>
      <c r="N80" s="99">
        <v>0</v>
      </c>
      <c r="O80" s="99">
        <v>156.91916196028521</v>
      </c>
      <c r="P80" s="99">
        <v>156.91916196028521</v>
      </c>
      <c r="Q80" s="95" t="s">
        <v>35</v>
      </c>
      <c r="R80" s="99">
        <v>179.33618509746881</v>
      </c>
      <c r="S80" s="99">
        <v>44.834046274367203</v>
      </c>
      <c r="T80" s="99">
        <f t="shared" si="95"/>
        <v>224.17023137183602</v>
      </c>
      <c r="U80" s="72" t="s">
        <v>47</v>
      </c>
      <c r="V80" s="99">
        <f t="shared" si="118"/>
        <v>224.17023137183602</v>
      </c>
      <c r="W80" s="95" t="s">
        <v>38</v>
      </c>
      <c r="X80" s="99">
        <v>16.8127673528877</v>
      </c>
      <c r="Y80" s="99">
        <v>125.53532956822818</v>
      </c>
      <c r="Z80" s="99">
        <f t="shared" si="96"/>
        <v>142.34809692111588</v>
      </c>
      <c r="AA80" s="72" t="s">
        <v>47</v>
      </c>
      <c r="AB80" s="99">
        <f t="shared" si="108"/>
        <v>142.34809692111588</v>
      </c>
      <c r="AC80" s="95" t="s">
        <v>26</v>
      </c>
      <c r="AD80" s="99">
        <v>89.668092548734407</v>
      </c>
      <c r="AE80" s="99">
        <v>123.29362725450981</v>
      </c>
      <c r="AF80" s="99">
        <f t="shared" si="97"/>
        <v>212.96171980324422</v>
      </c>
      <c r="AG80" s="99">
        <v>212.96171980324422</v>
      </c>
      <c r="AH80" s="99">
        <v>212.96171980324422</v>
      </c>
      <c r="AI80" s="95" t="s">
        <v>35</v>
      </c>
      <c r="AJ80" s="99">
        <v>156.91916196028521</v>
      </c>
      <c r="AK80" s="99">
        <v>0</v>
      </c>
      <c r="AL80" s="99">
        <f t="shared" si="98"/>
        <v>156.91916196028521</v>
      </c>
      <c r="AM80" s="99" t="s">
        <v>47</v>
      </c>
      <c r="AN80" s="99">
        <f t="shared" si="119"/>
        <v>156.91916196028521</v>
      </c>
      <c r="AO80" s="95" t="s">
        <v>59</v>
      </c>
      <c r="AP80" s="99">
        <v>19.614895245035651</v>
      </c>
      <c r="AQ80" s="99">
        <v>0</v>
      </c>
      <c r="AR80" s="99">
        <f t="shared" si="99"/>
        <v>19.614895245035651</v>
      </c>
      <c r="AS80" s="72" t="s">
        <v>47</v>
      </c>
      <c r="AT80" s="99">
        <f t="shared" si="109"/>
        <v>19.614895245035651</v>
      </c>
      <c r="AU80" s="30" t="s">
        <v>26</v>
      </c>
      <c r="AV80" s="99">
        <v>90.788943705593596</v>
      </c>
      <c r="AW80" s="99">
        <v>119.93107378393228</v>
      </c>
      <c r="AX80" s="99">
        <f t="shared" si="100"/>
        <v>210.72001748952587</v>
      </c>
      <c r="AY80" s="99">
        <v>210.72001748952587</v>
      </c>
      <c r="AZ80" s="99">
        <v>210.72001748952587</v>
      </c>
      <c r="BA80" s="72" t="s">
        <v>35</v>
      </c>
      <c r="BB80" s="99">
        <v>156.91916196028521</v>
      </c>
      <c r="BC80" s="99">
        <v>33.625534705775401</v>
      </c>
      <c r="BD80" s="99">
        <f t="shared" si="101"/>
        <v>190.54469666606062</v>
      </c>
      <c r="BE80" s="99"/>
      <c r="BF80" s="100">
        <f t="shared" si="102"/>
        <v>1566.3894917107041</v>
      </c>
      <c r="BG80" s="100">
        <f t="shared" si="46"/>
        <v>1.5663894917107042</v>
      </c>
      <c r="BH80" s="100">
        <f t="shared" si="103"/>
        <v>1566.3894917107041</v>
      </c>
      <c r="BI80" s="100">
        <f t="shared" ref="BI80" si="123">BH80/1000</f>
        <v>1.5663894917107042</v>
      </c>
      <c r="BK80" s="100">
        <f t="shared" si="105"/>
        <v>0</v>
      </c>
    </row>
    <row r="81" spans="1:64" x14ac:dyDescent="0.3">
      <c r="A81" s="95">
        <v>80</v>
      </c>
      <c r="B81" s="95" t="s">
        <v>6</v>
      </c>
      <c r="C81" s="96">
        <v>4</v>
      </c>
      <c r="D81" s="97">
        <v>15</v>
      </c>
      <c r="E81" s="98" t="s">
        <v>8</v>
      </c>
      <c r="F81" s="98" t="s">
        <v>26</v>
      </c>
      <c r="G81" s="72">
        <v>0</v>
      </c>
      <c r="H81" s="99">
        <v>162.52341774458111</v>
      </c>
      <c r="I81" s="72" t="s">
        <v>28</v>
      </c>
      <c r="J81" s="72">
        <v>0</v>
      </c>
      <c r="K81" s="99">
        <v>89.668092548734407</v>
      </c>
      <c r="L81" s="99">
        <f t="shared" si="94"/>
        <v>89.668092548734407</v>
      </c>
      <c r="M81" s="72" t="s">
        <v>26</v>
      </c>
      <c r="N81" s="99">
        <v>0</v>
      </c>
      <c r="O81" s="99">
        <v>156.91916196028521</v>
      </c>
      <c r="P81" s="99">
        <v>156.91916196028521</v>
      </c>
      <c r="Q81" s="95" t="s">
        <v>35</v>
      </c>
      <c r="R81" s="99">
        <v>179.33618509746881</v>
      </c>
      <c r="S81" s="99">
        <v>44.834046274367203</v>
      </c>
      <c r="T81" s="99">
        <f t="shared" si="95"/>
        <v>224.17023137183602</v>
      </c>
      <c r="U81" s="72" t="s">
        <v>47</v>
      </c>
      <c r="V81" s="99">
        <f t="shared" si="118"/>
        <v>224.17023137183602</v>
      </c>
      <c r="W81" s="95" t="s">
        <v>36</v>
      </c>
      <c r="X81" s="99">
        <v>123.29362725450981</v>
      </c>
      <c r="Y81" s="99">
        <v>44.834046274367203</v>
      </c>
      <c r="Z81" s="99">
        <f t="shared" si="96"/>
        <v>168.12767352887701</v>
      </c>
      <c r="AA81" s="72" t="s">
        <v>47</v>
      </c>
      <c r="AB81" s="99">
        <f t="shared" si="108"/>
        <v>168.12767352887701</v>
      </c>
      <c r="AC81" s="95" t="s">
        <v>26</v>
      </c>
      <c r="AD81" s="99">
        <v>89.668092548734407</v>
      </c>
      <c r="AE81" s="99">
        <v>123.29362725450981</v>
      </c>
      <c r="AF81" s="99">
        <f t="shared" si="97"/>
        <v>212.96171980324422</v>
      </c>
      <c r="AG81" s="99">
        <v>212.96171980324422</v>
      </c>
      <c r="AH81" s="99">
        <v>212.96171980324422</v>
      </c>
      <c r="AI81" s="95" t="s">
        <v>35</v>
      </c>
      <c r="AJ81" s="99">
        <v>156.91916196028521</v>
      </c>
      <c r="AK81" s="99">
        <v>0</v>
      </c>
      <c r="AL81" s="99">
        <f t="shared" si="98"/>
        <v>156.91916196028521</v>
      </c>
      <c r="AM81" s="99" t="s">
        <v>47</v>
      </c>
      <c r="AN81" s="99">
        <f t="shared" si="119"/>
        <v>156.91916196028521</v>
      </c>
      <c r="AO81" s="95" t="s">
        <v>36</v>
      </c>
      <c r="AP81" s="99">
        <v>112.08511568591801</v>
      </c>
      <c r="AQ81" s="99">
        <v>44.834046274367203</v>
      </c>
      <c r="AR81" s="99">
        <f t="shared" si="99"/>
        <v>156.91916196028521</v>
      </c>
      <c r="AS81" s="72" t="s">
        <v>47</v>
      </c>
      <c r="AT81" s="99">
        <f t="shared" si="109"/>
        <v>156.91916196028521</v>
      </c>
      <c r="AU81" s="30" t="s">
        <v>26</v>
      </c>
      <c r="AV81" s="99">
        <v>90.788943705593596</v>
      </c>
      <c r="AW81" s="99">
        <v>119.93107378393228</v>
      </c>
      <c r="AX81" s="99">
        <f t="shared" si="100"/>
        <v>210.72001748952587</v>
      </c>
      <c r="AY81" s="99">
        <v>210.72001748952587</v>
      </c>
      <c r="AZ81" s="99">
        <v>210.72001748952587</v>
      </c>
      <c r="BA81" s="72" t="s">
        <v>35</v>
      </c>
      <c r="BB81" s="99">
        <v>156.91916196028521</v>
      </c>
      <c r="BC81" s="99">
        <v>33.625534705775401</v>
      </c>
      <c r="BD81" s="99">
        <f t="shared" si="101"/>
        <v>190.54469666606062</v>
      </c>
      <c r="BE81" s="99"/>
      <c r="BF81" s="100">
        <f t="shared" si="102"/>
        <v>1729.4733350337149</v>
      </c>
      <c r="BG81" s="100">
        <f t="shared" si="46"/>
        <v>1.7294733350337148</v>
      </c>
      <c r="BH81" s="100">
        <f t="shared" si="103"/>
        <v>1729.4733350337149</v>
      </c>
      <c r="BI81" s="100">
        <f t="shared" ref="BI81" si="124">BH81/1000</f>
        <v>1.7294733350337148</v>
      </c>
      <c r="BK81" s="100">
        <f t="shared" si="105"/>
        <v>0</v>
      </c>
    </row>
    <row r="82" spans="1:64" x14ac:dyDescent="0.3">
      <c r="A82" s="95">
        <v>81</v>
      </c>
      <c r="B82" s="95" t="s">
        <v>6</v>
      </c>
      <c r="C82" s="96">
        <v>5</v>
      </c>
      <c r="D82" s="97">
        <v>16</v>
      </c>
      <c r="E82" s="98" t="s">
        <v>8</v>
      </c>
      <c r="F82" s="98" t="s">
        <v>26</v>
      </c>
      <c r="G82" s="72">
        <v>0</v>
      </c>
      <c r="H82" s="99">
        <v>162.52341774458111</v>
      </c>
      <c r="I82" s="72" t="s">
        <v>28</v>
      </c>
      <c r="J82" s="72">
        <v>0</v>
      </c>
      <c r="K82" s="99">
        <v>89.668092548734407</v>
      </c>
      <c r="L82" s="99">
        <f t="shared" si="94"/>
        <v>89.668092548734407</v>
      </c>
      <c r="M82" s="72" t="s">
        <v>26</v>
      </c>
      <c r="N82" s="99">
        <v>0</v>
      </c>
      <c r="O82" s="99">
        <v>156.91916196028521</v>
      </c>
      <c r="P82" s="99">
        <v>156.91916196028521</v>
      </c>
      <c r="Q82" s="95" t="s">
        <v>35</v>
      </c>
      <c r="R82" s="99">
        <v>179.33618509746881</v>
      </c>
      <c r="S82" s="99">
        <v>44.834046274367203</v>
      </c>
      <c r="T82" s="99">
        <f t="shared" si="95"/>
        <v>224.17023137183602</v>
      </c>
      <c r="U82" s="72" t="s">
        <v>47</v>
      </c>
      <c r="V82" s="99">
        <f t="shared" si="118"/>
        <v>224.17023137183602</v>
      </c>
      <c r="W82" s="95" t="s">
        <v>28</v>
      </c>
      <c r="X82" s="99">
        <v>0</v>
      </c>
      <c r="Y82" s="99">
        <v>156.91916196028521</v>
      </c>
      <c r="Z82" s="99">
        <f t="shared" si="96"/>
        <v>156.91916196028521</v>
      </c>
      <c r="AA82" s="72" t="s">
        <v>47</v>
      </c>
      <c r="AB82" s="99">
        <f t="shared" si="108"/>
        <v>156.91916196028521</v>
      </c>
      <c r="AC82" s="95" t="s">
        <v>26</v>
      </c>
      <c r="AD82" s="99">
        <v>89.668092548734407</v>
      </c>
      <c r="AE82" s="99">
        <v>123.29362725450981</v>
      </c>
      <c r="AF82" s="99">
        <f t="shared" si="97"/>
        <v>212.96171980324422</v>
      </c>
      <c r="AG82" s="99">
        <v>212.96171980324422</v>
      </c>
      <c r="AH82" s="99">
        <v>212.96171980324422</v>
      </c>
      <c r="AI82" s="95" t="s">
        <v>35</v>
      </c>
      <c r="AJ82" s="99">
        <v>156.91916196028521</v>
      </c>
      <c r="AK82" s="99">
        <v>0</v>
      </c>
      <c r="AL82" s="99">
        <f t="shared" si="98"/>
        <v>156.91916196028521</v>
      </c>
      <c r="AM82" s="99" t="s">
        <v>47</v>
      </c>
      <c r="AN82" s="99">
        <f t="shared" si="119"/>
        <v>156.91916196028521</v>
      </c>
      <c r="AO82" s="95" t="s">
        <v>28</v>
      </c>
      <c r="AP82" s="99">
        <v>0</v>
      </c>
      <c r="AQ82" s="99">
        <v>123.29362725450981</v>
      </c>
      <c r="AR82" s="99">
        <f t="shared" si="99"/>
        <v>123.29362725450981</v>
      </c>
      <c r="AS82" s="72" t="s">
        <v>47</v>
      </c>
      <c r="AT82" s="99">
        <f t="shared" si="109"/>
        <v>123.29362725450981</v>
      </c>
      <c r="AU82" s="30" t="s">
        <v>26</v>
      </c>
      <c r="AV82" s="99">
        <v>90.788943705593596</v>
      </c>
      <c r="AW82" s="99">
        <v>119.93107378393228</v>
      </c>
      <c r="AX82" s="99">
        <f t="shared" si="100"/>
        <v>210.72001748952587</v>
      </c>
      <c r="AY82" s="99">
        <v>210.72001748952587</v>
      </c>
      <c r="AZ82" s="99">
        <v>210.72001748952587</v>
      </c>
      <c r="BA82" s="72" t="s">
        <v>35</v>
      </c>
      <c r="BB82" s="99">
        <v>156.91916196028521</v>
      </c>
      <c r="BC82" s="99">
        <v>33.625534705775401</v>
      </c>
      <c r="BD82" s="99">
        <f t="shared" si="101"/>
        <v>190.54469666606062</v>
      </c>
      <c r="BE82" s="99"/>
      <c r="BF82" s="100">
        <f t="shared" si="102"/>
        <v>1684.6392887593477</v>
      </c>
      <c r="BG82" s="100">
        <f t="shared" si="46"/>
        <v>1.6846392887593478</v>
      </c>
      <c r="BH82" s="100">
        <f t="shared" si="103"/>
        <v>1684.6392887593477</v>
      </c>
      <c r="BI82" s="100">
        <f t="shared" ref="BI82" si="125">BH82/1000</f>
        <v>1.6846392887593478</v>
      </c>
      <c r="BK82" s="100">
        <f t="shared" si="105"/>
        <v>0</v>
      </c>
    </row>
    <row r="83" spans="1:64" x14ac:dyDescent="0.3">
      <c r="A83" s="95">
        <v>82</v>
      </c>
      <c r="B83" s="95" t="s">
        <v>6</v>
      </c>
      <c r="C83" s="96">
        <v>6</v>
      </c>
      <c r="D83" s="97">
        <v>17</v>
      </c>
      <c r="E83" s="98" t="s">
        <v>8</v>
      </c>
      <c r="F83" s="98" t="s">
        <v>26</v>
      </c>
      <c r="G83" s="72">
        <v>0</v>
      </c>
      <c r="H83" s="99">
        <v>162.52341774458111</v>
      </c>
      <c r="I83" s="72" t="s">
        <v>28</v>
      </c>
      <c r="J83" s="72">
        <v>0</v>
      </c>
      <c r="K83" s="99">
        <v>89.668092548734407</v>
      </c>
      <c r="L83" s="99">
        <f t="shared" si="94"/>
        <v>89.668092548734407</v>
      </c>
      <c r="M83" s="72" t="s">
        <v>26</v>
      </c>
      <c r="N83" s="99">
        <v>0</v>
      </c>
      <c r="O83" s="99">
        <v>156.91916196028521</v>
      </c>
      <c r="P83" s="99">
        <v>156.91916196028521</v>
      </c>
      <c r="Q83" s="95" t="s">
        <v>35</v>
      </c>
      <c r="R83" s="99">
        <v>179.33618509746881</v>
      </c>
      <c r="S83" s="99">
        <v>44.834046274367203</v>
      </c>
      <c r="T83" s="99">
        <f t="shared" si="95"/>
        <v>224.17023137183602</v>
      </c>
      <c r="U83" s="72" t="s">
        <v>47</v>
      </c>
      <c r="V83" s="99">
        <f t="shared" si="118"/>
        <v>224.17023137183602</v>
      </c>
      <c r="W83" s="95" t="s">
        <v>34</v>
      </c>
      <c r="X83" s="99">
        <v>0</v>
      </c>
      <c r="Y83" s="99">
        <v>0</v>
      </c>
      <c r="Z83" s="99">
        <f t="shared" si="96"/>
        <v>0</v>
      </c>
      <c r="AA83" s="72" t="s">
        <v>47</v>
      </c>
      <c r="AB83" s="99">
        <f t="shared" si="108"/>
        <v>0</v>
      </c>
      <c r="AC83" s="95" t="s">
        <v>26</v>
      </c>
      <c r="AD83" s="99">
        <v>89.668092548734407</v>
      </c>
      <c r="AE83" s="99">
        <v>123.29362725450981</v>
      </c>
      <c r="AF83" s="99">
        <f t="shared" si="97"/>
        <v>212.96171980324422</v>
      </c>
      <c r="AG83" s="99">
        <v>212.96171980324422</v>
      </c>
      <c r="AH83" s="99">
        <v>212.96171980324422</v>
      </c>
      <c r="AI83" s="95" t="s">
        <v>35</v>
      </c>
      <c r="AJ83" s="99">
        <v>156.91916196028521</v>
      </c>
      <c r="AK83" s="99">
        <v>0</v>
      </c>
      <c r="AL83" s="99">
        <f t="shared" si="98"/>
        <v>156.91916196028521</v>
      </c>
      <c r="AM83" s="99" t="s">
        <v>47</v>
      </c>
      <c r="AN83" s="99">
        <f t="shared" si="119"/>
        <v>156.91916196028521</v>
      </c>
      <c r="AO83" s="95" t="s">
        <v>34</v>
      </c>
      <c r="AP83" s="99">
        <v>0</v>
      </c>
      <c r="AQ83" s="99">
        <v>0</v>
      </c>
      <c r="AR83" s="99">
        <f t="shared" si="99"/>
        <v>0</v>
      </c>
      <c r="AS83" s="72" t="s">
        <v>47</v>
      </c>
      <c r="AT83" s="99">
        <f t="shared" si="109"/>
        <v>0</v>
      </c>
      <c r="AU83" s="30" t="s">
        <v>26</v>
      </c>
      <c r="AV83" s="99">
        <v>90.788943705593596</v>
      </c>
      <c r="AW83" s="99">
        <v>119.93107378393228</v>
      </c>
      <c r="AX83" s="99">
        <f t="shared" si="100"/>
        <v>210.72001748952587</v>
      </c>
      <c r="AY83" s="99">
        <v>210.72001748952587</v>
      </c>
      <c r="AZ83" s="99">
        <v>210.72001748952587</v>
      </c>
      <c r="BA83" s="72" t="s">
        <v>35</v>
      </c>
      <c r="BB83" s="99">
        <v>156.91916196028521</v>
      </c>
      <c r="BC83" s="99">
        <v>33.625534705775401</v>
      </c>
      <c r="BD83" s="99">
        <f t="shared" si="101"/>
        <v>190.54469666606062</v>
      </c>
      <c r="BE83" s="99"/>
      <c r="BF83" s="100">
        <f t="shared" si="102"/>
        <v>1404.4264995445528</v>
      </c>
      <c r="BG83" s="100">
        <f t="shared" si="46"/>
        <v>1.4044264995445528</v>
      </c>
      <c r="BH83" s="100">
        <f t="shared" si="103"/>
        <v>1404.4264995445528</v>
      </c>
      <c r="BI83" s="100">
        <f t="shared" ref="BI83" si="126">BH83/1000</f>
        <v>1.4044264995445528</v>
      </c>
      <c r="BK83" s="100">
        <f t="shared" si="105"/>
        <v>0</v>
      </c>
    </row>
    <row r="84" spans="1:64" x14ac:dyDescent="0.3">
      <c r="A84" s="95">
        <v>83</v>
      </c>
      <c r="B84" s="95" t="s">
        <v>7</v>
      </c>
      <c r="C84" s="96">
        <v>1</v>
      </c>
      <c r="D84" s="97">
        <v>18</v>
      </c>
      <c r="E84" s="98" t="s">
        <v>8</v>
      </c>
      <c r="F84" s="98" t="s">
        <v>26</v>
      </c>
      <c r="G84" s="72">
        <v>0</v>
      </c>
      <c r="H84" s="99">
        <v>162.52341774458111</v>
      </c>
      <c r="I84" s="72" t="s">
        <v>28</v>
      </c>
      <c r="J84" s="72">
        <v>0</v>
      </c>
      <c r="K84" s="99">
        <v>89.668092548734407</v>
      </c>
      <c r="L84" s="99">
        <f t="shared" si="94"/>
        <v>89.668092548734407</v>
      </c>
      <c r="M84" s="72" t="s">
        <v>35</v>
      </c>
      <c r="N84" s="99">
        <v>196.14895245035652</v>
      </c>
      <c r="O84" s="99">
        <v>0</v>
      </c>
      <c r="P84" s="99">
        <v>196.14895245035652</v>
      </c>
      <c r="Q84" s="95" t="s">
        <v>38</v>
      </c>
      <c r="R84" s="99">
        <v>16.8127673528877</v>
      </c>
      <c r="S84" s="99">
        <v>44.834046274367203</v>
      </c>
      <c r="T84" s="99">
        <f t="shared" si="95"/>
        <v>61.6468136272549</v>
      </c>
      <c r="U84" s="72" t="s">
        <v>47</v>
      </c>
      <c r="V84" s="99">
        <f t="shared" si="118"/>
        <v>61.6468136272549</v>
      </c>
      <c r="W84" s="95" t="s">
        <v>26</v>
      </c>
      <c r="X84" s="99">
        <v>89.668092548734407</v>
      </c>
      <c r="Y84" s="99">
        <v>134.5021388231016</v>
      </c>
      <c r="Z84" s="99">
        <f t="shared" si="96"/>
        <v>224.170231371836</v>
      </c>
      <c r="AA84" s="99">
        <v>224.17023137183602</v>
      </c>
      <c r="AB84" s="99">
        <v>224.17023137183602</v>
      </c>
      <c r="AC84" s="95" t="s">
        <v>35</v>
      </c>
      <c r="AD84" s="99">
        <v>168.12767352887701</v>
      </c>
      <c r="AE84" s="99">
        <v>44.834046274367203</v>
      </c>
      <c r="AF84" s="99">
        <f t="shared" si="97"/>
        <v>212.96171980324422</v>
      </c>
      <c r="AG84" s="72" t="s">
        <v>47</v>
      </c>
      <c r="AH84" s="99">
        <f t="shared" ref="AH84:AH103" si="127">AD84+AE84</f>
        <v>212.96171980324422</v>
      </c>
      <c r="AI84" s="95" t="s">
        <v>59</v>
      </c>
      <c r="AJ84" s="99">
        <v>0</v>
      </c>
      <c r="AK84" s="99">
        <v>0</v>
      </c>
      <c r="AL84" s="99">
        <f t="shared" si="98"/>
        <v>0</v>
      </c>
      <c r="AM84" s="72" t="s">
        <v>47</v>
      </c>
      <c r="AN84" s="99">
        <f t="shared" si="119"/>
        <v>0</v>
      </c>
      <c r="AO84" s="95" t="s">
        <v>26</v>
      </c>
      <c r="AP84" s="99">
        <v>89.668092548734407</v>
      </c>
      <c r="AQ84" s="99">
        <v>107.6017110584813</v>
      </c>
      <c r="AR84" s="99">
        <f t="shared" si="99"/>
        <v>197.26980360721569</v>
      </c>
      <c r="AS84" s="99">
        <v>197.26980360721569</v>
      </c>
      <c r="AT84" s="99">
        <v>197.26980360721569</v>
      </c>
      <c r="AU84" s="30" t="s">
        <v>35</v>
      </c>
      <c r="AV84" s="99">
        <v>156.91916196028521</v>
      </c>
      <c r="AW84" s="99">
        <v>33.625534705775401</v>
      </c>
      <c r="AX84" s="99">
        <f t="shared" si="100"/>
        <v>190.54469666606062</v>
      </c>
      <c r="AY84" s="72" t="s">
        <v>47</v>
      </c>
      <c r="AZ84" s="99">
        <f t="shared" ref="AZ84:AZ103" si="128">AV84+AW84</f>
        <v>190.54469666606062</v>
      </c>
      <c r="BA84" s="72" t="s">
        <v>70</v>
      </c>
      <c r="BB84" s="99">
        <v>0</v>
      </c>
      <c r="BC84" s="99">
        <v>0</v>
      </c>
      <c r="BD84" s="99">
        <f t="shared" si="101"/>
        <v>0</v>
      </c>
      <c r="BE84" s="99"/>
      <c r="BF84" s="100">
        <f t="shared" si="102"/>
        <v>1334.9337278192834</v>
      </c>
      <c r="BG84" s="100">
        <f t="shared" si="46"/>
        <v>1.3349337278192834</v>
      </c>
      <c r="BH84" s="100">
        <f t="shared" si="103"/>
        <v>1334.9337278192836</v>
      </c>
      <c r="BI84" s="100">
        <f t="shared" ref="BI84" si="129">BH84/1000</f>
        <v>1.3349337278192837</v>
      </c>
      <c r="BK84" s="100">
        <f t="shared" si="105"/>
        <v>0</v>
      </c>
    </row>
    <row r="85" spans="1:64" x14ac:dyDescent="0.3">
      <c r="A85" s="95">
        <v>84</v>
      </c>
      <c r="B85" s="95" t="s">
        <v>7</v>
      </c>
      <c r="C85" s="96">
        <v>1</v>
      </c>
      <c r="D85" s="97">
        <v>19</v>
      </c>
      <c r="E85" s="98" t="s">
        <v>8</v>
      </c>
      <c r="F85" s="98" t="s">
        <v>26</v>
      </c>
      <c r="G85" s="72">
        <v>0</v>
      </c>
      <c r="H85" s="99">
        <v>162.52341774458111</v>
      </c>
      <c r="I85" s="72" t="s">
        <v>28</v>
      </c>
      <c r="J85" s="72">
        <v>0</v>
      </c>
      <c r="K85" s="99">
        <v>89.668092548734407</v>
      </c>
      <c r="L85" s="99">
        <f t="shared" si="94"/>
        <v>89.668092548734407</v>
      </c>
      <c r="M85" s="72" t="s">
        <v>35</v>
      </c>
      <c r="N85" s="99">
        <v>196.14895245035652</v>
      </c>
      <c r="O85" s="99">
        <v>0</v>
      </c>
      <c r="P85" s="99">
        <v>196.14895245035652</v>
      </c>
      <c r="Q85" s="95" t="s">
        <v>38</v>
      </c>
      <c r="R85" s="99">
        <v>16.8127673528877</v>
      </c>
      <c r="S85" s="99">
        <v>44.834046274367203</v>
      </c>
      <c r="T85" s="99">
        <f t="shared" si="95"/>
        <v>61.6468136272549</v>
      </c>
      <c r="U85" s="72" t="s">
        <v>47</v>
      </c>
      <c r="V85" s="99">
        <f t="shared" si="118"/>
        <v>61.6468136272549</v>
      </c>
      <c r="W85" s="95" t="s">
        <v>26</v>
      </c>
      <c r="X85" s="99">
        <v>89.668092548734407</v>
      </c>
      <c r="Y85" s="99">
        <v>134.5021388231016</v>
      </c>
      <c r="Z85" s="99">
        <f t="shared" si="96"/>
        <v>224.170231371836</v>
      </c>
      <c r="AA85" s="99">
        <v>224.17023137183602</v>
      </c>
      <c r="AB85" s="99">
        <v>224.17023137183602</v>
      </c>
      <c r="AC85" s="95" t="s">
        <v>35</v>
      </c>
      <c r="AD85" s="99">
        <v>168.12767352887701</v>
      </c>
      <c r="AE85" s="99">
        <v>44.834046274367203</v>
      </c>
      <c r="AF85" s="99">
        <f t="shared" si="97"/>
        <v>212.96171980324422</v>
      </c>
      <c r="AG85" s="72" t="s">
        <v>47</v>
      </c>
      <c r="AH85" s="99">
        <f t="shared" si="127"/>
        <v>212.96171980324422</v>
      </c>
      <c r="AI85" s="95" t="s">
        <v>59</v>
      </c>
      <c r="AJ85" s="99">
        <v>0</v>
      </c>
      <c r="AK85" s="99">
        <v>0</v>
      </c>
      <c r="AL85" s="99">
        <f t="shared" si="98"/>
        <v>0</v>
      </c>
      <c r="AM85" s="72" t="s">
        <v>47</v>
      </c>
      <c r="AN85" s="99">
        <f t="shared" si="119"/>
        <v>0</v>
      </c>
      <c r="AO85" s="95" t="s">
        <v>26</v>
      </c>
      <c r="AP85" s="99">
        <v>89.668092548734407</v>
      </c>
      <c r="AQ85" s="99">
        <v>107.6017110584813</v>
      </c>
      <c r="AR85" s="99">
        <f t="shared" si="99"/>
        <v>197.26980360721569</v>
      </c>
      <c r="AS85" s="99">
        <v>197.26980360721569</v>
      </c>
      <c r="AT85" s="99">
        <v>197.26980360721569</v>
      </c>
      <c r="AU85" s="30" t="s">
        <v>35</v>
      </c>
      <c r="AV85" s="99">
        <v>156.91916196028521</v>
      </c>
      <c r="AW85" s="99">
        <v>33.625534705775401</v>
      </c>
      <c r="AX85" s="99">
        <f t="shared" si="100"/>
        <v>190.54469666606062</v>
      </c>
      <c r="AY85" s="72" t="s">
        <v>47</v>
      </c>
      <c r="AZ85" s="99">
        <f t="shared" si="128"/>
        <v>190.54469666606062</v>
      </c>
      <c r="BA85" s="72" t="s">
        <v>70</v>
      </c>
      <c r="BB85" s="99">
        <v>0</v>
      </c>
      <c r="BC85" s="99">
        <v>0</v>
      </c>
      <c r="BD85" s="99">
        <f t="shared" si="101"/>
        <v>0</v>
      </c>
      <c r="BE85" s="99"/>
      <c r="BF85" s="100">
        <f t="shared" si="102"/>
        <v>1334.9337278192834</v>
      </c>
      <c r="BG85" s="100">
        <f t="shared" si="46"/>
        <v>1.3349337278192834</v>
      </c>
      <c r="BH85" s="100">
        <f t="shared" si="103"/>
        <v>1334.9337278192836</v>
      </c>
      <c r="BI85" s="100">
        <f t="shared" ref="BI85" si="130">BH85/1000</f>
        <v>1.3349337278192837</v>
      </c>
      <c r="BK85" s="100">
        <f t="shared" si="105"/>
        <v>0</v>
      </c>
    </row>
    <row r="86" spans="1:64" x14ac:dyDescent="0.3">
      <c r="A86" s="95">
        <v>85</v>
      </c>
      <c r="B86" s="95" t="s">
        <v>7</v>
      </c>
      <c r="C86" s="96">
        <v>2</v>
      </c>
      <c r="D86" s="97">
        <v>20</v>
      </c>
      <c r="E86" s="98" t="s">
        <v>8</v>
      </c>
      <c r="F86" s="98" t="s">
        <v>26</v>
      </c>
      <c r="G86" s="72">
        <v>0</v>
      </c>
      <c r="H86" s="99">
        <v>162.52341774458111</v>
      </c>
      <c r="I86" s="72" t="s">
        <v>28</v>
      </c>
      <c r="J86" s="72">
        <v>0</v>
      </c>
      <c r="K86" s="99">
        <v>89.668092548734407</v>
      </c>
      <c r="L86" s="99">
        <f t="shared" si="94"/>
        <v>89.668092548734407</v>
      </c>
      <c r="M86" s="72" t="s">
        <v>35</v>
      </c>
      <c r="N86" s="99">
        <v>196.14895245035652</v>
      </c>
      <c r="O86" s="99">
        <v>0</v>
      </c>
      <c r="P86" s="99">
        <v>196.14895245035652</v>
      </c>
      <c r="Q86" s="95" t="s">
        <v>37</v>
      </c>
      <c r="R86" s="99">
        <v>0</v>
      </c>
      <c r="S86" s="99">
        <v>0</v>
      </c>
      <c r="T86" s="99">
        <f t="shared" si="95"/>
        <v>0</v>
      </c>
      <c r="U86" s="72" t="s">
        <v>47</v>
      </c>
      <c r="V86" s="99">
        <f t="shared" si="118"/>
        <v>0</v>
      </c>
      <c r="W86" s="95" t="s">
        <v>26</v>
      </c>
      <c r="X86" s="99">
        <v>89.668092548734407</v>
      </c>
      <c r="Y86" s="99">
        <v>134.5021388231016</v>
      </c>
      <c r="Z86" s="99">
        <f t="shared" si="96"/>
        <v>224.170231371836</v>
      </c>
      <c r="AA86" s="99">
        <v>224.17023137183602</v>
      </c>
      <c r="AB86" s="99">
        <v>224.17023137183602</v>
      </c>
      <c r="AC86" s="95" t="s">
        <v>35</v>
      </c>
      <c r="AD86" s="99">
        <v>168.12767352887701</v>
      </c>
      <c r="AE86" s="99">
        <v>44.834046274367203</v>
      </c>
      <c r="AF86" s="99">
        <f t="shared" si="97"/>
        <v>212.96171980324422</v>
      </c>
      <c r="AG86" s="72" t="s">
        <v>47</v>
      </c>
      <c r="AH86" s="99">
        <f t="shared" si="127"/>
        <v>212.96171980324422</v>
      </c>
      <c r="AI86" s="95" t="s">
        <v>37</v>
      </c>
      <c r="AJ86" s="99">
        <v>0</v>
      </c>
      <c r="AK86" s="99">
        <v>0</v>
      </c>
      <c r="AL86" s="99">
        <f t="shared" si="98"/>
        <v>0</v>
      </c>
      <c r="AM86" s="72" t="s">
        <v>47</v>
      </c>
      <c r="AN86" s="99">
        <f t="shared" si="119"/>
        <v>0</v>
      </c>
      <c r="AO86" s="95" t="s">
        <v>26</v>
      </c>
      <c r="AP86" s="99">
        <v>89.668092548734407</v>
      </c>
      <c r="AQ86" s="99">
        <v>107.6017110584813</v>
      </c>
      <c r="AR86" s="99">
        <f t="shared" si="99"/>
        <v>197.26980360721569</v>
      </c>
      <c r="AS86" s="99">
        <v>197.26980360721569</v>
      </c>
      <c r="AT86" s="99">
        <v>197.26980360721569</v>
      </c>
      <c r="AU86" s="30" t="s">
        <v>35</v>
      </c>
      <c r="AV86" s="99">
        <v>156.91916196028521</v>
      </c>
      <c r="AW86" s="99">
        <v>33.625534705775401</v>
      </c>
      <c r="AX86" s="99">
        <f t="shared" si="100"/>
        <v>190.54469666606062</v>
      </c>
      <c r="AY86" s="72" t="s">
        <v>47</v>
      </c>
      <c r="AZ86" s="99">
        <f t="shared" si="128"/>
        <v>190.54469666606062</v>
      </c>
      <c r="BA86" s="72" t="s">
        <v>79</v>
      </c>
      <c r="BB86" s="99">
        <v>0</v>
      </c>
      <c r="BC86" s="99">
        <v>0</v>
      </c>
      <c r="BD86" s="99">
        <f t="shared" si="101"/>
        <v>0</v>
      </c>
      <c r="BE86" s="99"/>
      <c r="BF86" s="100">
        <f t="shared" si="102"/>
        <v>1273.2869141920285</v>
      </c>
      <c r="BG86" s="100">
        <f t="shared" si="46"/>
        <v>1.2732869141920284</v>
      </c>
      <c r="BH86" s="100">
        <f t="shared" si="103"/>
        <v>1273.2869141920287</v>
      </c>
      <c r="BI86" s="100">
        <f t="shared" ref="BI86" si="131">BH86/1000</f>
        <v>1.2732869141920287</v>
      </c>
      <c r="BK86" s="100">
        <f t="shared" si="105"/>
        <v>0</v>
      </c>
    </row>
    <row r="87" spans="1:64" x14ac:dyDescent="0.3">
      <c r="A87" s="95">
        <v>86</v>
      </c>
      <c r="B87" s="95" t="s">
        <v>7</v>
      </c>
      <c r="C87" s="96">
        <v>3</v>
      </c>
      <c r="D87" s="97">
        <v>21</v>
      </c>
      <c r="E87" s="98" t="s">
        <v>8</v>
      </c>
      <c r="F87" s="98" t="s">
        <v>26</v>
      </c>
      <c r="G87" s="72">
        <v>0</v>
      </c>
      <c r="H87" s="99">
        <v>162.52341774458111</v>
      </c>
      <c r="I87" s="72" t="s">
        <v>28</v>
      </c>
      <c r="J87" s="72">
        <v>0</v>
      </c>
      <c r="K87" s="99">
        <v>89.668092548734407</v>
      </c>
      <c r="L87" s="99">
        <f t="shared" si="94"/>
        <v>89.668092548734407</v>
      </c>
      <c r="M87" s="72" t="s">
        <v>35</v>
      </c>
      <c r="N87" s="99">
        <v>196.14895245035652</v>
      </c>
      <c r="O87" s="99">
        <v>0</v>
      </c>
      <c r="P87" s="99">
        <v>196.14895245035652</v>
      </c>
      <c r="Q87" s="95" t="s">
        <v>28</v>
      </c>
      <c r="R87" s="99">
        <v>0</v>
      </c>
      <c r="S87" s="99">
        <v>145.71065039169341</v>
      </c>
      <c r="T87" s="99">
        <f t="shared" si="95"/>
        <v>145.71065039169341</v>
      </c>
      <c r="U87" s="72" t="s">
        <v>47</v>
      </c>
      <c r="V87" s="99">
        <f t="shared" si="118"/>
        <v>145.71065039169341</v>
      </c>
      <c r="W87" s="95" t="s">
        <v>26</v>
      </c>
      <c r="X87" s="99">
        <v>89.668092548734407</v>
      </c>
      <c r="Y87" s="99">
        <v>134.5021388231016</v>
      </c>
      <c r="Z87" s="99">
        <f t="shared" si="96"/>
        <v>224.170231371836</v>
      </c>
      <c r="AA87" s="99">
        <v>224.17023137183602</v>
      </c>
      <c r="AB87" s="99">
        <v>224.17023137183602</v>
      </c>
      <c r="AC87" s="95" t="s">
        <v>35</v>
      </c>
      <c r="AD87" s="99">
        <v>168.12767352887701</v>
      </c>
      <c r="AE87" s="99">
        <v>44.834046274367203</v>
      </c>
      <c r="AF87" s="99">
        <f t="shared" si="97"/>
        <v>212.96171980324422</v>
      </c>
      <c r="AG87" s="72" t="s">
        <v>47</v>
      </c>
      <c r="AH87" s="99">
        <f t="shared" si="127"/>
        <v>212.96171980324422</v>
      </c>
      <c r="AI87" s="95" t="s">
        <v>28</v>
      </c>
      <c r="AJ87" s="99">
        <v>0</v>
      </c>
      <c r="AK87" s="99">
        <v>123.29362725450981</v>
      </c>
      <c r="AL87" s="99">
        <f t="shared" si="98"/>
        <v>123.29362725450981</v>
      </c>
      <c r="AM87" s="72" t="s">
        <v>47</v>
      </c>
      <c r="AN87" s="99">
        <f t="shared" si="119"/>
        <v>123.29362725450981</v>
      </c>
      <c r="AO87" s="95" t="s">
        <v>26</v>
      </c>
      <c r="AP87" s="99">
        <v>89.668092548734407</v>
      </c>
      <c r="AQ87" s="99">
        <v>107.6017110584813</v>
      </c>
      <c r="AR87" s="99">
        <f t="shared" si="99"/>
        <v>197.26980360721569</v>
      </c>
      <c r="AS87" s="99">
        <v>197.26980360721569</v>
      </c>
      <c r="AT87" s="99">
        <v>197.26980360721569</v>
      </c>
      <c r="AU87" s="30" t="s">
        <v>35</v>
      </c>
      <c r="AV87" s="99">
        <v>0</v>
      </c>
      <c r="AW87" s="99">
        <v>0</v>
      </c>
      <c r="AX87" s="99">
        <f t="shared" si="100"/>
        <v>0</v>
      </c>
      <c r="AY87" s="72" t="s">
        <v>47</v>
      </c>
      <c r="AZ87" s="99">
        <f t="shared" si="128"/>
        <v>0</v>
      </c>
      <c r="BA87" s="72" t="s">
        <v>28</v>
      </c>
      <c r="BB87" s="99">
        <v>0</v>
      </c>
      <c r="BC87" s="99">
        <v>123.29362725450981</v>
      </c>
      <c r="BD87" s="99">
        <f t="shared" si="101"/>
        <v>123.29362725450981</v>
      </c>
      <c r="BE87" s="99"/>
      <c r="BF87" s="100">
        <f t="shared" si="102"/>
        <v>1475.0401224266809</v>
      </c>
      <c r="BG87" s="100">
        <f t="shared" si="46"/>
        <v>1.4750401224266809</v>
      </c>
      <c r="BH87" s="100">
        <f t="shared" si="103"/>
        <v>1475.0401224266809</v>
      </c>
      <c r="BI87" s="100">
        <f t="shared" ref="BI87" si="132">BH87/1000</f>
        <v>1.4750401224266809</v>
      </c>
      <c r="BK87" s="100">
        <f t="shared" si="105"/>
        <v>0</v>
      </c>
    </row>
    <row r="88" spans="1:64" x14ac:dyDescent="0.3">
      <c r="A88" s="95">
        <v>87</v>
      </c>
      <c r="B88" s="95" t="s">
        <v>7</v>
      </c>
      <c r="C88" s="96">
        <v>3</v>
      </c>
      <c r="D88" s="97">
        <v>22</v>
      </c>
      <c r="E88" s="98" t="s">
        <v>8</v>
      </c>
      <c r="F88" s="98" t="s">
        <v>26</v>
      </c>
      <c r="G88" s="72">
        <v>0</v>
      </c>
      <c r="H88" s="99">
        <v>162.52341774458111</v>
      </c>
      <c r="I88" s="72" t="s">
        <v>28</v>
      </c>
      <c r="J88" s="72">
        <v>0</v>
      </c>
      <c r="K88" s="99">
        <v>89.668092548734407</v>
      </c>
      <c r="L88" s="99">
        <f t="shared" si="94"/>
        <v>89.668092548734407</v>
      </c>
      <c r="M88" s="72" t="s">
        <v>35</v>
      </c>
      <c r="N88" s="99">
        <v>196.14895245035652</v>
      </c>
      <c r="O88" s="99">
        <v>0</v>
      </c>
      <c r="P88" s="99">
        <v>196.14895245035652</v>
      </c>
      <c r="Q88" s="95" t="s">
        <v>28</v>
      </c>
      <c r="R88" s="99">
        <v>0</v>
      </c>
      <c r="S88" s="99">
        <v>145.71065039169341</v>
      </c>
      <c r="T88" s="99">
        <f t="shared" si="95"/>
        <v>145.71065039169341</v>
      </c>
      <c r="U88" s="72" t="s">
        <v>47</v>
      </c>
      <c r="V88" s="99">
        <f t="shared" si="118"/>
        <v>145.71065039169341</v>
      </c>
      <c r="W88" s="95" t="s">
        <v>26</v>
      </c>
      <c r="X88" s="99">
        <v>89.668092548734407</v>
      </c>
      <c r="Y88" s="99">
        <v>134.5021388231016</v>
      </c>
      <c r="Z88" s="99">
        <f t="shared" si="96"/>
        <v>224.170231371836</v>
      </c>
      <c r="AA88" s="99">
        <v>224.17023137183602</v>
      </c>
      <c r="AB88" s="99">
        <v>224.17023137183602</v>
      </c>
      <c r="AC88" s="95" t="s">
        <v>35</v>
      </c>
      <c r="AD88" s="99">
        <v>168.12767352887701</v>
      </c>
      <c r="AE88" s="99">
        <v>44.834046274367203</v>
      </c>
      <c r="AF88" s="99">
        <f t="shared" si="97"/>
        <v>212.96171980324422</v>
      </c>
      <c r="AG88" s="72" t="s">
        <v>47</v>
      </c>
      <c r="AH88" s="99">
        <f t="shared" si="127"/>
        <v>212.96171980324422</v>
      </c>
      <c r="AI88" s="95" t="s">
        <v>28</v>
      </c>
      <c r="AJ88" s="99">
        <v>0</v>
      </c>
      <c r="AK88" s="99">
        <v>123.29362725450981</v>
      </c>
      <c r="AL88" s="99">
        <f t="shared" si="98"/>
        <v>123.29362725450981</v>
      </c>
      <c r="AM88" s="72" t="s">
        <v>47</v>
      </c>
      <c r="AN88" s="99">
        <f t="shared" si="119"/>
        <v>123.29362725450981</v>
      </c>
      <c r="AO88" s="95" t="s">
        <v>26</v>
      </c>
      <c r="AP88" s="99">
        <v>89.668092548734407</v>
      </c>
      <c r="AQ88" s="99">
        <v>107.6017110584813</v>
      </c>
      <c r="AR88" s="99">
        <f t="shared" si="99"/>
        <v>197.26980360721569</v>
      </c>
      <c r="AS88" s="99">
        <v>197.26980360721569</v>
      </c>
      <c r="AT88" s="99">
        <v>197.26980360721569</v>
      </c>
      <c r="AU88" s="30" t="s">
        <v>35</v>
      </c>
      <c r="AV88" s="99">
        <v>156.91916196028521</v>
      </c>
      <c r="AW88" s="99">
        <v>33.625534705775401</v>
      </c>
      <c r="AX88" s="99">
        <f t="shared" si="100"/>
        <v>190.54469666606062</v>
      </c>
      <c r="AY88" s="72" t="s">
        <v>47</v>
      </c>
      <c r="AZ88" s="99">
        <f t="shared" si="128"/>
        <v>190.54469666606062</v>
      </c>
      <c r="BA88" s="72" t="s">
        <v>28</v>
      </c>
      <c r="BB88" s="99">
        <v>0</v>
      </c>
      <c r="BC88" s="99">
        <v>123.29362725450981</v>
      </c>
      <c r="BD88" s="99">
        <f t="shared" si="101"/>
        <v>123.29362725450981</v>
      </c>
      <c r="BE88" s="99"/>
      <c r="BF88" s="100">
        <f t="shared" si="102"/>
        <v>1665.5848190927416</v>
      </c>
      <c r="BG88" s="100">
        <f t="shared" si="46"/>
        <v>1.6655848190927416</v>
      </c>
      <c r="BH88" s="100">
        <f t="shared" si="103"/>
        <v>1665.5848190927416</v>
      </c>
      <c r="BI88" s="100">
        <f t="shared" ref="BI88" si="133">BH88/1000</f>
        <v>1.6655848190927416</v>
      </c>
      <c r="BK88" s="100">
        <f t="shared" si="105"/>
        <v>0</v>
      </c>
    </row>
    <row r="89" spans="1:64" x14ac:dyDescent="0.3">
      <c r="A89" s="95">
        <v>88</v>
      </c>
      <c r="B89" s="95" t="s">
        <v>7</v>
      </c>
      <c r="C89" s="96">
        <v>4</v>
      </c>
      <c r="D89" s="97">
        <v>23</v>
      </c>
      <c r="E89" s="98" t="s">
        <v>8</v>
      </c>
      <c r="F89" s="98" t="s">
        <v>26</v>
      </c>
      <c r="G89" s="72">
        <v>0</v>
      </c>
      <c r="H89" s="99">
        <v>162.52341774458111</v>
      </c>
      <c r="I89" s="72" t="s">
        <v>28</v>
      </c>
      <c r="J89" s="72">
        <v>0</v>
      </c>
      <c r="K89" s="99">
        <v>89.668092548734407</v>
      </c>
      <c r="L89" s="99">
        <f t="shared" si="94"/>
        <v>89.668092548734407</v>
      </c>
      <c r="M89" s="72" t="s">
        <v>35</v>
      </c>
      <c r="N89" s="99">
        <v>196.14895245035652</v>
      </c>
      <c r="O89" s="99">
        <v>0</v>
      </c>
      <c r="P89" s="99">
        <v>196.14895245035652</v>
      </c>
      <c r="Q89" s="95" t="s">
        <v>36</v>
      </c>
      <c r="R89" s="99">
        <v>179.33618509746881</v>
      </c>
      <c r="S89" s="99">
        <v>0</v>
      </c>
      <c r="T89" s="99">
        <f t="shared" si="95"/>
        <v>179.33618509746881</v>
      </c>
      <c r="U89" s="72" t="s">
        <v>47</v>
      </c>
      <c r="V89" s="99">
        <f t="shared" si="118"/>
        <v>179.33618509746881</v>
      </c>
      <c r="W89" s="95" t="s">
        <v>26</v>
      </c>
      <c r="X89" s="99">
        <v>89.668092548734407</v>
      </c>
      <c r="Y89" s="99">
        <v>134.5021388231016</v>
      </c>
      <c r="Z89" s="99">
        <f t="shared" si="96"/>
        <v>224.170231371836</v>
      </c>
      <c r="AA89" s="99">
        <v>224.17023137183602</v>
      </c>
      <c r="AB89" s="99">
        <v>224.17023137183602</v>
      </c>
      <c r="AC89" s="95" t="s">
        <v>35</v>
      </c>
      <c r="AD89" s="99">
        <v>168.12767352887701</v>
      </c>
      <c r="AE89" s="99">
        <v>44.834046274367203</v>
      </c>
      <c r="AF89" s="99">
        <f t="shared" si="97"/>
        <v>212.96171980324422</v>
      </c>
      <c r="AG89" s="72" t="s">
        <v>47</v>
      </c>
      <c r="AH89" s="99">
        <f t="shared" si="127"/>
        <v>212.96171980324422</v>
      </c>
      <c r="AI89" s="95" t="s">
        <v>36</v>
      </c>
      <c r="AJ89" s="99">
        <v>112.08511568591801</v>
      </c>
      <c r="AK89" s="99">
        <v>0</v>
      </c>
      <c r="AL89" s="99">
        <f t="shared" si="98"/>
        <v>112.08511568591801</v>
      </c>
      <c r="AM89" s="72" t="s">
        <v>47</v>
      </c>
      <c r="AN89" s="99">
        <f t="shared" si="119"/>
        <v>112.08511568591801</v>
      </c>
      <c r="AO89" s="95" t="s">
        <v>26</v>
      </c>
      <c r="AP89" s="99">
        <v>89.668092548734407</v>
      </c>
      <c r="AQ89" s="99">
        <v>107.6017110584813</v>
      </c>
      <c r="AR89" s="99">
        <f t="shared" si="99"/>
        <v>197.26980360721569</v>
      </c>
      <c r="AS89" s="99">
        <v>197.26980360721569</v>
      </c>
      <c r="AT89" s="99">
        <v>197.26980360721569</v>
      </c>
      <c r="AU89" s="30" t="s">
        <v>35</v>
      </c>
      <c r="AV89" s="99">
        <v>156.91916196028521</v>
      </c>
      <c r="AW89" s="99">
        <v>33.625534705775401</v>
      </c>
      <c r="AX89" s="99">
        <f t="shared" si="100"/>
        <v>190.54469666606062</v>
      </c>
      <c r="AY89" s="72" t="s">
        <v>47</v>
      </c>
      <c r="AZ89" s="99">
        <f t="shared" si="128"/>
        <v>190.54469666606062</v>
      </c>
      <c r="BA89" s="72" t="s">
        <v>72</v>
      </c>
      <c r="BB89" s="99">
        <v>112.08511568591801</v>
      </c>
      <c r="BC89" s="99">
        <v>0</v>
      </c>
      <c r="BD89" s="99">
        <f t="shared" si="101"/>
        <v>112.08511568591801</v>
      </c>
      <c r="BE89" s="99"/>
      <c r="BF89" s="100">
        <f t="shared" si="102"/>
        <v>1676.7933306613334</v>
      </c>
      <c r="BG89" s="100">
        <f t="shared" si="46"/>
        <v>1.6767933306613334</v>
      </c>
      <c r="BH89" s="100">
        <f t="shared" si="103"/>
        <v>1676.7933306613334</v>
      </c>
      <c r="BI89" s="100">
        <f t="shared" ref="BI89" si="134">BH89/1000</f>
        <v>1.6767933306613334</v>
      </c>
      <c r="BK89" s="100">
        <f t="shared" si="105"/>
        <v>0</v>
      </c>
    </row>
    <row r="90" spans="1:64" x14ac:dyDescent="0.3">
      <c r="A90" s="95">
        <v>89</v>
      </c>
      <c r="B90" s="95" t="s">
        <v>7</v>
      </c>
      <c r="C90" s="96">
        <v>5</v>
      </c>
      <c r="D90" s="97">
        <v>24</v>
      </c>
      <c r="E90" s="98" t="s">
        <v>8</v>
      </c>
      <c r="F90" s="98" t="s">
        <v>26</v>
      </c>
      <c r="G90" s="72">
        <v>0</v>
      </c>
      <c r="H90" s="99">
        <v>162.52341774458111</v>
      </c>
      <c r="I90" s="72" t="s">
        <v>28</v>
      </c>
      <c r="J90" s="72">
        <v>0</v>
      </c>
      <c r="K90" s="99">
        <v>89.668092548734407</v>
      </c>
      <c r="L90" s="99">
        <f t="shared" si="94"/>
        <v>89.668092548734407</v>
      </c>
      <c r="M90" s="72" t="s">
        <v>35</v>
      </c>
      <c r="N90" s="99">
        <v>196.14895245035652</v>
      </c>
      <c r="O90" s="99">
        <v>0</v>
      </c>
      <c r="P90" s="99">
        <v>196.14895245035652</v>
      </c>
      <c r="Q90" s="95" t="s">
        <v>33</v>
      </c>
      <c r="R90" s="99">
        <v>0</v>
      </c>
      <c r="S90" s="99">
        <v>145.71065039169341</v>
      </c>
      <c r="T90" s="99">
        <f t="shared" si="95"/>
        <v>145.71065039169341</v>
      </c>
      <c r="U90" s="72" t="s">
        <v>47</v>
      </c>
      <c r="V90" s="99">
        <f t="shared" si="118"/>
        <v>145.71065039169341</v>
      </c>
      <c r="W90" s="95" t="s">
        <v>26</v>
      </c>
      <c r="X90" s="99">
        <v>89.668092548734407</v>
      </c>
      <c r="Y90" s="99">
        <v>134.5021388231016</v>
      </c>
      <c r="Z90" s="99">
        <f t="shared" si="96"/>
        <v>224.170231371836</v>
      </c>
      <c r="AA90" s="99">
        <v>224.17023137183602</v>
      </c>
      <c r="AB90" s="99">
        <v>224.17023137183602</v>
      </c>
      <c r="AC90" s="95" t="s">
        <v>35</v>
      </c>
      <c r="AD90" s="99">
        <v>168.12767352887701</v>
      </c>
      <c r="AE90" s="99">
        <v>44.834046274367203</v>
      </c>
      <c r="AF90" s="99">
        <f t="shared" si="97"/>
        <v>212.96171980324422</v>
      </c>
      <c r="AG90" s="72" t="s">
        <v>47</v>
      </c>
      <c r="AH90" s="99">
        <f t="shared" si="127"/>
        <v>212.96171980324422</v>
      </c>
      <c r="AI90" s="95" t="s">
        <v>33</v>
      </c>
      <c r="AJ90" s="99">
        <v>0</v>
      </c>
      <c r="AK90" s="99">
        <v>123.29362725450981</v>
      </c>
      <c r="AL90" s="99">
        <f t="shared" si="98"/>
        <v>123.29362725450981</v>
      </c>
      <c r="AM90" s="72" t="s">
        <v>47</v>
      </c>
      <c r="AN90" s="99">
        <f t="shared" si="119"/>
        <v>123.29362725450981</v>
      </c>
      <c r="AO90" s="95" t="s">
        <v>26</v>
      </c>
      <c r="AP90" s="99">
        <v>89.668092548734407</v>
      </c>
      <c r="AQ90" s="99">
        <v>107.6017110584813</v>
      </c>
      <c r="AR90" s="99">
        <f t="shared" si="99"/>
        <v>197.26980360721569</v>
      </c>
      <c r="AS90" s="99">
        <v>197.26980360721569</v>
      </c>
      <c r="AT90" s="99">
        <v>197.26980360721569</v>
      </c>
      <c r="AU90" s="30" t="s">
        <v>35</v>
      </c>
      <c r="AV90" s="99">
        <v>156.91916196028521</v>
      </c>
      <c r="AW90" s="99">
        <v>33.625534705775401</v>
      </c>
      <c r="AX90" s="99">
        <f t="shared" si="100"/>
        <v>190.54469666606062</v>
      </c>
      <c r="AY90" s="72" t="s">
        <v>47</v>
      </c>
      <c r="AZ90" s="99">
        <f t="shared" si="128"/>
        <v>190.54469666606062</v>
      </c>
      <c r="BA90" s="72" t="s">
        <v>33</v>
      </c>
      <c r="BB90" s="99">
        <v>0</v>
      </c>
      <c r="BC90" s="99">
        <v>123.29362725450981</v>
      </c>
      <c r="BD90" s="99">
        <f t="shared" si="101"/>
        <v>123.29362725450981</v>
      </c>
      <c r="BE90" s="99"/>
      <c r="BF90" s="100">
        <f t="shared" si="102"/>
        <v>1665.5848190927416</v>
      </c>
      <c r="BG90" s="100">
        <f t="shared" si="46"/>
        <v>1.6655848190927416</v>
      </c>
      <c r="BH90" s="100">
        <f t="shared" si="103"/>
        <v>1665.5848190927416</v>
      </c>
      <c r="BI90" s="100">
        <f t="shared" ref="BI90" si="135">BH90/1000</f>
        <v>1.6655848190927416</v>
      </c>
      <c r="BK90" s="100">
        <f t="shared" si="105"/>
        <v>0</v>
      </c>
    </row>
    <row r="91" spans="1:64" x14ac:dyDescent="0.3">
      <c r="A91" s="95">
        <v>90</v>
      </c>
      <c r="B91" s="95" t="s">
        <v>7</v>
      </c>
      <c r="C91" s="96">
        <v>5</v>
      </c>
      <c r="D91" s="97">
        <v>25</v>
      </c>
      <c r="E91" s="98" t="s">
        <v>8</v>
      </c>
      <c r="F91" s="98" t="s">
        <v>26</v>
      </c>
      <c r="G91" s="72">
        <v>0</v>
      </c>
      <c r="H91" s="99">
        <v>162.52341774458111</v>
      </c>
      <c r="I91" s="72" t="s">
        <v>28</v>
      </c>
      <c r="J91" s="72">
        <v>0</v>
      </c>
      <c r="K91" s="99">
        <v>89.668092548734407</v>
      </c>
      <c r="L91" s="99">
        <f t="shared" si="94"/>
        <v>89.668092548734407</v>
      </c>
      <c r="M91" s="72" t="s">
        <v>35</v>
      </c>
      <c r="N91" s="99">
        <v>196.14895245035652</v>
      </c>
      <c r="O91" s="99">
        <v>0</v>
      </c>
      <c r="P91" s="99">
        <v>196.14895245035652</v>
      </c>
      <c r="Q91" s="95" t="s">
        <v>33</v>
      </c>
      <c r="R91" s="99">
        <v>0</v>
      </c>
      <c r="S91" s="99">
        <v>145.71065039169341</v>
      </c>
      <c r="T91" s="99">
        <f t="shared" si="95"/>
        <v>145.71065039169341</v>
      </c>
      <c r="U91" s="72" t="s">
        <v>47</v>
      </c>
      <c r="V91" s="99">
        <f t="shared" si="118"/>
        <v>145.71065039169341</v>
      </c>
      <c r="W91" s="95" t="s">
        <v>26</v>
      </c>
      <c r="X91" s="99">
        <v>89.668092548734407</v>
      </c>
      <c r="Y91" s="99">
        <v>134.5021388231016</v>
      </c>
      <c r="Z91" s="99">
        <f t="shared" si="96"/>
        <v>224.170231371836</v>
      </c>
      <c r="AA91" s="99">
        <v>224.17023137183602</v>
      </c>
      <c r="AB91" s="99">
        <v>224.17023137183602</v>
      </c>
      <c r="AC91" s="95" t="s">
        <v>35</v>
      </c>
      <c r="AD91" s="99">
        <v>168.12767352887701</v>
      </c>
      <c r="AE91" s="99">
        <v>44.834046274367203</v>
      </c>
      <c r="AF91" s="99">
        <f t="shared" si="97"/>
        <v>212.96171980324422</v>
      </c>
      <c r="AG91" s="72" t="s">
        <v>47</v>
      </c>
      <c r="AH91" s="99">
        <f t="shared" si="127"/>
        <v>212.96171980324422</v>
      </c>
      <c r="AI91" s="95" t="s">
        <v>33</v>
      </c>
      <c r="AJ91" s="99">
        <v>0</v>
      </c>
      <c r="AK91" s="99">
        <v>123.29362725450981</v>
      </c>
      <c r="AL91" s="99">
        <f t="shared" si="98"/>
        <v>123.29362725450981</v>
      </c>
      <c r="AM91" s="72" t="s">
        <v>47</v>
      </c>
      <c r="AN91" s="99">
        <f t="shared" si="119"/>
        <v>123.29362725450981</v>
      </c>
      <c r="AO91" s="95" t="s">
        <v>26</v>
      </c>
      <c r="AP91" s="99">
        <v>89.668092548734407</v>
      </c>
      <c r="AQ91" s="99">
        <v>107.6017110584813</v>
      </c>
      <c r="AR91" s="99">
        <f t="shared" si="99"/>
        <v>197.26980360721569</v>
      </c>
      <c r="AS91" s="99">
        <v>197.26980360721569</v>
      </c>
      <c r="AT91" s="99">
        <v>197.26980360721569</v>
      </c>
      <c r="AU91" s="30" t="s">
        <v>35</v>
      </c>
      <c r="AV91" s="99">
        <v>156.91916196028521</v>
      </c>
      <c r="AW91" s="99">
        <v>33.625534705775401</v>
      </c>
      <c r="AX91" s="99">
        <f t="shared" si="100"/>
        <v>190.54469666606062</v>
      </c>
      <c r="AY91" s="72" t="s">
        <v>47</v>
      </c>
      <c r="AZ91" s="99">
        <f t="shared" si="128"/>
        <v>190.54469666606062</v>
      </c>
      <c r="BA91" s="72" t="s">
        <v>33</v>
      </c>
      <c r="BB91" s="99">
        <v>0</v>
      </c>
      <c r="BC91" s="99">
        <v>123.29362725450981</v>
      </c>
      <c r="BD91" s="99">
        <f t="shared" si="101"/>
        <v>123.29362725450981</v>
      </c>
      <c r="BE91" s="99"/>
      <c r="BF91" s="100">
        <f t="shared" si="102"/>
        <v>1665.5848190927416</v>
      </c>
      <c r="BG91" s="100">
        <f t="shared" ref="BG91:BG154" si="136">BF91/1000</f>
        <v>1.6655848190927416</v>
      </c>
      <c r="BH91" s="100">
        <f t="shared" si="103"/>
        <v>1665.5848190927416</v>
      </c>
      <c r="BI91" s="100">
        <f t="shared" ref="BI91" si="137">BH91/1000</f>
        <v>1.6655848190927416</v>
      </c>
      <c r="BK91" s="100">
        <f t="shared" si="105"/>
        <v>0</v>
      </c>
    </row>
    <row r="92" spans="1:64" x14ac:dyDescent="0.3">
      <c r="A92" s="95">
        <v>91</v>
      </c>
      <c r="B92" s="95" t="s">
        <v>7</v>
      </c>
      <c r="C92" s="96">
        <v>6</v>
      </c>
      <c r="D92" s="97">
        <v>26</v>
      </c>
      <c r="E92" s="98" t="s">
        <v>8</v>
      </c>
      <c r="F92" s="98" t="s">
        <v>26</v>
      </c>
      <c r="G92" s="72">
        <v>0</v>
      </c>
      <c r="H92" s="99">
        <v>162.52341774458111</v>
      </c>
      <c r="I92" s="72" t="s">
        <v>28</v>
      </c>
      <c r="J92" s="72">
        <v>0</v>
      </c>
      <c r="K92" s="99">
        <v>89.668092548734407</v>
      </c>
      <c r="L92" s="99">
        <f t="shared" si="94"/>
        <v>89.668092548734407</v>
      </c>
      <c r="M92" s="72" t="s">
        <v>35</v>
      </c>
      <c r="N92" s="99">
        <v>196.14895245035652</v>
      </c>
      <c r="O92" s="99">
        <v>0</v>
      </c>
      <c r="P92" s="99">
        <v>196.14895245035652</v>
      </c>
      <c r="Q92" s="95" t="s">
        <v>34</v>
      </c>
      <c r="R92" s="99">
        <v>0</v>
      </c>
      <c r="S92" s="99">
        <v>0</v>
      </c>
      <c r="T92" s="99">
        <f t="shared" si="95"/>
        <v>0</v>
      </c>
      <c r="U92" s="72" t="s">
        <v>47</v>
      </c>
      <c r="V92" s="99">
        <f t="shared" si="118"/>
        <v>0</v>
      </c>
      <c r="W92" s="95" t="s">
        <v>26</v>
      </c>
      <c r="X92" s="99">
        <v>89.668092548734407</v>
      </c>
      <c r="Y92" s="99">
        <v>134.5021388231016</v>
      </c>
      <c r="Z92" s="99">
        <f t="shared" si="96"/>
        <v>224.170231371836</v>
      </c>
      <c r="AA92" s="99">
        <v>224.17023137183602</v>
      </c>
      <c r="AB92" s="99">
        <v>224.17023137183602</v>
      </c>
      <c r="AC92" s="95" t="s">
        <v>35</v>
      </c>
      <c r="AD92" s="99">
        <v>168.12767352887701</v>
      </c>
      <c r="AE92" s="99">
        <v>44.834046274367203</v>
      </c>
      <c r="AF92" s="99">
        <f t="shared" si="97"/>
        <v>212.96171980324422</v>
      </c>
      <c r="AG92" s="72" t="s">
        <v>47</v>
      </c>
      <c r="AH92" s="99">
        <f t="shared" si="127"/>
        <v>212.96171980324422</v>
      </c>
      <c r="AI92" s="95" t="s">
        <v>34</v>
      </c>
      <c r="AJ92" s="99">
        <v>0</v>
      </c>
      <c r="AK92" s="99">
        <v>0</v>
      </c>
      <c r="AL92" s="99">
        <f t="shared" si="98"/>
        <v>0</v>
      </c>
      <c r="AM92" s="72" t="s">
        <v>47</v>
      </c>
      <c r="AN92" s="99">
        <f t="shared" si="119"/>
        <v>0</v>
      </c>
      <c r="AO92" s="95" t="s">
        <v>26</v>
      </c>
      <c r="AP92" s="99">
        <v>89.668092548734407</v>
      </c>
      <c r="AQ92" s="99">
        <v>107.6017110584813</v>
      </c>
      <c r="AR92" s="99">
        <f t="shared" si="99"/>
        <v>197.26980360721569</v>
      </c>
      <c r="AS92" s="99">
        <v>197.26980360721569</v>
      </c>
      <c r="AT92" s="99">
        <v>197.26980360721569</v>
      </c>
      <c r="AU92" s="30" t="s">
        <v>35</v>
      </c>
      <c r="AV92" s="99">
        <v>156.91916196028521</v>
      </c>
      <c r="AW92" s="99">
        <v>33.625534705775401</v>
      </c>
      <c r="AX92" s="99">
        <f t="shared" si="100"/>
        <v>190.54469666606062</v>
      </c>
      <c r="AY92" s="72" t="s">
        <v>47</v>
      </c>
      <c r="AZ92" s="99">
        <f t="shared" si="128"/>
        <v>190.54469666606062</v>
      </c>
      <c r="BA92" s="72" t="s">
        <v>34</v>
      </c>
      <c r="BB92" s="99">
        <v>0</v>
      </c>
      <c r="BC92" s="99">
        <v>0</v>
      </c>
      <c r="BD92" s="99">
        <f t="shared" si="101"/>
        <v>0</v>
      </c>
      <c r="BE92" s="99"/>
      <c r="BF92" s="100">
        <f t="shared" si="102"/>
        <v>1273.2869141920285</v>
      </c>
      <c r="BG92" s="100">
        <f t="shared" si="136"/>
        <v>1.2732869141920284</v>
      </c>
      <c r="BH92" s="100">
        <f t="shared" si="103"/>
        <v>1273.2869141920287</v>
      </c>
      <c r="BI92" s="100">
        <f t="shared" ref="BI92" si="138">BH92/1000</f>
        <v>1.2732869141920287</v>
      </c>
      <c r="BK92" s="100">
        <f t="shared" si="105"/>
        <v>0</v>
      </c>
    </row>
    <row r="93" spans="1:64" x14ac:dyDescent="0.3">
      <c r="A93" s="95">
        <v>92</v>
      </c>
      <c r="B93" s="95" t="s">
        <v>7</v>
      </c>
      <c r="C93" s="96">
        <v>7</v>
      </c>
      <c r="D93" s="97">
        <v>27</v>
      </c>
      <c r="E93" s="98" t="s">
        <v>8</v>
      </c>
      <c r="F93" s="98" t="s">
        <v>26</v>
      </c>
      <c r="G93" s="72">
        <v>0</v>
      </c>
      <c r="H93" s="99">
        <v>162.52341774458111</v>
      </c>
      <c r="I93" s="72" t="s">
        <v>28</v>
      </c>
      <c r="J93" s="72">
        <v>0</v>
      </c>
      <c r="K93" s="99">
        <v>89.668092548734407</v>
      </c>
      <c r="L93" s="99">
        <f t="shared" si="94"/>
        <v>89.668092548734407</v>
      </c>
      <c r="M93" s="72" t="s">
        <v>35</v>
      </c>
      <c r="N93" s="99">
        <v>196.14895245035652</v>
      </c>
      <c r="O93" s="99">
        <v>0</v>
      </c>
      <c r="P93" s="99">
        <v>196.14895245035652</v>
      </c>
      <c r="Q93" s="95" t="s">
        <v>34</v>
      </c>
      <c r="R93" s="99">
        <v>0</v>
      </c>
      <c r="S93" s="99">
        <v>0</v>
      </c>
      <c r="T93" s="99">
        <f t="shared" si="95"/>
        <v>0</v>
      </c>
      <c r="U93" s="72" t="s">
        <v>47</v>
      </c>
      <c r="V93" s="99">
        <f t="shared" si="118"/>
        <v>0</v>
      </c>
      <c r="W93" s="95" t="s">
        <v>26</v>
      </c>
      <c r="X93" s="99">
        <v>89.668092548734407</v>
      </c>
      <c r="Y93" s="99">
        <v>134.5021388231016</v>
      </c>
      <c r="Z93" s="99">
        <f t="shared" si="96"/>
        <v>224.170231371836</v>
      </c>
      <c r="AA93" s="99">
        <v>224.17023137183602</v>
      </c>
      <c r="AB93" s="99">
        <v>224.17023137183602</v>
      </c>
      <c r="AC93" s="95" t="s">
        <v>35</v>
      </c>
      <c r="AD93" s="99">
        <v>168.12767352887701</v>
      </c>
      <c r="AE93" s="99">
        <v>44.834046274367203</v>
      </c>
      <c r="AF93" s="99">
        <f t="shared" si="97"/>
        <v>212.96171980324422</v>
      </c>
      <c r="AG93" s="72" t="s">
        <v>47</v>
      </c>
      <c r="AH93" s="99">
        <f t="shared" si="127"/>
        <v>212.96171980324422</v>
      </c>
      <c r="AI93" s="95" t="s">
        <v>34</v>
      </c>
      <c r="AJ93" s="99">
        <v>0</v>
      </c>
      <c r="AK93" s="99">
        <v>0</v>
      </c>
      <c r="AL93" s="99">
        <f t="shared" si="98"/>
        <v>0</v>
      </c>
      <c r="AM93" s="72" t="s">
        <v>47</v>
      </c>
      <c r="AN93" s="99">
        <f t="shared" si="119"/>
        <v>0</v>
      </c>
      <c r="AO93" s="95" t="s">
        <v>26</v>
      </c>
      <c r="AP93" s="99">
        <v>89.668092548734407</v>
      </c>
      <c r="AQ93" s="99">
        <v>107.6017110584813</v>
      </c>
      <c r="AR93" s="99">
        <f t="shared" si="99"/>
        <v>197.26980360721569</v>
      </c>
      <c r="AS93" s="99">
        <v>197.26980360721569</v>
      </c>
      <c r="AT93" s="99">
        <v>197.26980360721569</v>
      </c>
      <c r="AU93" s="30" t="s">
        <v>35</v>
      </c>
      <c r="AV93" s="99">
        <v>156.91916196028521</v>
      </c>
      <c r="AW93" s="99">
        <v>33.625534705775401</v>
      </c>
      <c r="AX93" s="99">
        <f t="shared" si="100"/>
        <v>190.54469666606062</v>
      </c>
      <c r="AY93" s="72" t="s">
        <v>47</v>
      </c>
      <c r="AZ93" s="99">
        <f t="shared" si="128"/>
        <v>190.54469666606062</v>
      </c>
      <c r="BA93" s="72" t="s">
        <v>34</v>
      </c>
      <c r="BB93" s="99">
        <v>0</v>
      </c>
      <c r="BC93" s="99">
        <v>0</v>
      </c>
      <c r="BD93" s="99">
        <f t="shared" si="101"/>
        <v>0</v>
      </c>
      <c r="BE93" s="99"/>
      <c r="BF93" s="100">
        <f t="shared" si="102"/>
        <v>1273.2869141920285</v>
      </c>
      <c r="BG93" s="100">
        <f t="shared" si="136"/>
        <v>1.2732869141920284</v>
      </c>
      <c r="BH93" s="100">
        <f t="shared" si="103"/>
        <v>1273.2869141920287</v>
      </c>
      <c r="BI93" s="100">
        <f t="shared" ref="BI93" si="139">BH93/1000</f>
        <v>1.2732869141920287</v>
      </c>
      <c r="BK93" s="100">
        <f t="shared" si="105"/>
        <v>0</v>
      </c>
    </row>
    <row r="94" spans="1:64" x14ac:dyDescent="0.3">
      <c r="A94" s="95">
        <v>93</v>
      </c>
      <c r="B94" s="95" t="s">
        <v>7</v>
      </c>
      <c r="C94" s="96">
        <v>8</v>
      </c>
      <c r="D94" s="97">
        <v>28</v>
      </c>
      <c r="E94" s="98" t="s">
        <v>8</v>
      </c>
      <c r="F94" s="98" t="s">
        <v>26</v>
      </c>
      <c r="G94" s="72">
        <v>0</v>
      </c>
      <c r="H94" s="99">
        <v>162.52341774458111</v>
      </c>
      <c r="I94" s="72" t="s">
        <v>28</v>
      </c>
      <c r="J94" s="72">
        <v>0</v>
      </c>
      <c r="K94" s="99">
        <v>89.668092548734407</v>
      </c>
      <c r="L94" s="99">
        <f t="shared" si="94"/>
        <v>89.668092548734407</v>
      </c>
      <c r="M94" s="72" t="s">
        <v>35</v>
      </c>
      <c r="N94" s="99">
        <v>196.14895245035652</v>
      </c>
      <c r="O94" s="99">
        <v>0</v>
      </c>
      <c r="P94" s="99">
        <v>196.14895245035652</v>
      </c>
      <c r="Q94" s="95" t="s">
        <v>33</v>
      </c>
      <c r="R94" s="99">
        <v>0</v>
      </c>
      <c r="S94" s="99">
        <v>145.71065039169341</v>
      </c>
      <c r="T94" s="99">
        <f t="shared" si="95"/>
        <v>145.71065039169341</v>
      </c>
      <c r="U94" s="72" t="s">
        <v>47</v>
      </c>
      <c r="V94" s="99">
        <f t="shared" si="118"/>
        <v>145.71065039169341</v>
      </c>
      <c r="W94" s="95" t="s">
        <v>26</v>
      </c>
      <c r="X94" s="99">
        <v>89.668092548734407</v>
      </c>
      <c r="Y94" s="99">
        <v>134.5021388231016</v>
      </c>
      <c r="Z94" s="99">
        <f t="shared" si="96"/>
        <v>224.170231371836</v>
      </c>
      <c r="AA94" s="99">
        <v>224.17023137183602</v>
      </c>
      <c r="AB94" s="99">
        <v>224.17023137183602</v>
      </c>
      <c r="AC94" s="95" t="s">
        <v>35</v>
      </c>
      <c r="AD94" s="99">
        <v>168.12767352887701</v>
      </c>
      <c r="AE94" s="99">
        <v>44.834046274367203</v>
      </c>
      <c r="AF94" s="99">
        <f t="shared" si="97"/>
        <v>212.96171980324422</v>
      </c>
      <c r="AG94" s="72" t="s">
        <v>47</v>
      </c>
      <c r="AH94" s="99">
        <f t="shared" si="127"/>
        <v>212.96171980324422</v>
      </c>
      <c r="AI94" s="95" t="s">
        <v>33</v>
      </c>
      <c r="AJ94" s="99">
        <v>0</v>
      </c>
      <c r="AK94" s="99">
        <v>123.29362725450981</v>
      </c>
      <c r="AL94" s="99">
        <f t="shared" si="98"/>
        <v>123.29362725450981</v>
      </c>
      <c r="AM94" s="72" t="s">
        <v>47</v>
      </c>
      <c r="AN94" s="99">
        <f t="shared" si="119"/>
        <v>123.29362725450981</v>
      </c>
      <c r="AO94" s="95" t="s">
        <v>26</v>
      </c>
      <c r="AP94" s="99">
        <v>89.668092548734407</v>
      </c>
      <c r="AQ94" s="99">
        <v>107.6017110584813</v>
      </c>
      <c r="AR94" s="99">
        <f t="shared" si="99"/>
        <v>197.26980360721569</v>
      </c>
      <c r="AS94" s="99">
        <v>197.26980360721569</v>
      </c>
      <c r="AT94" s="99">
        <v>197.26980360721569</v>
      </c>
      <c r="AU94" s="30" t="s">
        <v>35</v>
      </c>
      <c r="AV94" s="99">
        <v>156.91916196028521</v>
      </c>
      <c r="AW94" s="99">
        <v>33.625534705775401</v>
      </c>
      <c r="AX94" s="99">
        <f t="shared" si="100"/>
        <v>190.54469666606062</v>
      </c>
      <c r="AY94" s="72" t="s">
        <v>47</v>
      </c>
      <c r="AZ94" s="99">
        <f t="shared" si="128"/>
        <v>190.54469666606062</v>
      </c>
      <c r="BA94" s="72" t="s">
        <v>33</v>
      </c>
      <c r="BB94" s="99">
        <v>0</v>
      </c>
      <c r="BC94" s="99">
        <v>123.29362725450981</v>
      </c>
      <c r="BD94" s="99">
        <f t="shared" si="101"/>
        <v>123.29362725450981</v>
      </c>
      <c r="BE94" s="99"/>
      <c r="BF94" s="100">
        <f t="shared" si="102"/>
        <v>1665.5848190927416</v>
      </c>
      <c r="BG94" s="100">
        <f t="shared" si="136"/>
        <v>1.6655848190927416</v>
      </c>
      <c r="BH94" s="100">
        <f t="shared" si="103"/>
        <v>1665.5848190927416</v>
      </c>
      <c r="BI94" s="100">
        <f t="shared" ref="BI94" si="140">BH94/1000</f>
        <v>1.6655848190927416</v>
      </c>
      <c r="BK94" s="100">
        <f t="shared" si="105"/>
        <v>0</v>
      </c>
    </row>
    <row r="95" spans="1:64" x14ac:dyDescent="0.3">
      <c r="A95" s="95">
        <v>94</v>
      </c>
      <c r="B95" s="95" t="s">
        <v>7</v>
      </c>
      <c r="C95" s="96">
        <v>8</v>
      </c>
      <c r="D95" s="97">
        <v>29</v>
      </c>
      <c r="E95" s="98" t="s">
        <v>8</v>
      </c>
      <c r="F95" s="98" t="s">
        <v>26</v>
      </c>
      <c r="G95" s="72">
        <v>0</v>
      </c>
      <c r="H95" s="99">
        <v>162.52341774458111</v>
      </c>
      <c r="I95" s="72" t="s">
        <v>28</v>
      </c>
      <c r="J95" s="72">
        <v>0</v>
      </c>
      <c r="K95" s="99">
        <v>89.668092548734407</v>
      </c>
      <c r="L95" s="99">
        <f t="shared" si="94"/>
        <v>89.668092548734407</v>
      </c>
      <c r="M95" s="72" t="s">
        <v>35</v>
      </c>
      <c r="N95" s="99">
        <v>196.14895245035652</v>
      </c>
      <c r="O95" s="99">
        <v>0</v>
      </c>
      <c r="P95" s="99">
        <v>196.14895245035652</v>
      </c>
      <c r="Q95" s="95" t="s">
        <v>33</v>
      </c>
      <c r="R95" s="99">
        <v>0</v>
      </c>
      <c r="S95" s="99">
        <v>145.71065039169341</v>
      </c>
      <c r="T95" s="99">
        <f t="shared" si="95"/>
        <v>145.71065039169341</v>
      </c>
      <c r="U95" s="72" t="s">
        <v>47</v>
      </c>
      <c r="V95" s="99">
        <f t="shared" si="118"/>
        <v>145.71065039169341</v>
      </c>
      <c r="W95" s="95" t="s">
        <v>26</v>
      </c>
      <c r="X95" s="99">
        <v>89.668092548734407</v>
      </c>
      <c r="Y95" s="99">
        <v>134.5021388231016</v>
      </c>
      <c r="Z95" s="99">
        <f t="shared" si="96"/>
        <v>224.170231371836</v>
      </c>
      <c r="AA95" s="99">
        <v>224.17023137183602</v>
      </c>
      <c r="AB95" s="99">
        <v>224.17023137183602</v>
      </c>
      <c r="AC95" s="95" t="s">
        <v>35</v>
      </c>
      <c r="AD95" s="99">
        <v>168.12767352887701</v>
      </c>
      <c r="AE95" s="99">
        <v>44.834046274367203</v>
      </c>
      <c r="AF95" s="99">
        <f t="shared" si="97"/>
        <v>212.96171980324422</v>
      </c>
      <c r="AG95" s="72" t="s">
        <v>47</v>
      </c>
      <c r="AH95" s="99">
        <f t="shared" si="127"/>
        <v>212.96171980324422</v>
      </c>
      <c r="AI95" s="95" t="s">
        <v>33</v>
      </c>
      <c r="AJ95" s="99">
        <v>0</v>
      </c>
      <c r="AK95" s="99">
        <v>123.29362725450981</v>
      </c>
      <c r="AL95" s="99">
        <f t="shared" si="98"/>
        <v>123.29362725450981</v>
      </c>
      <c r="AM95" s="72" t="s">
        <v>47</v>
      </c>
      <c r="AN95" s="99">
        <f t="shared" si="119"/>
        <v>123.29362725450981</v>
      </c>
      <c r="AO95" s="95" t="s">
        <v>26</v>
      </c>
      <c r="AP95" s="99">
        <v>89.668092548734407</v>
      </c>
      <c r="AQ95" s="99">
        <v>107.6017110584813</v>
      </c>
      <c r="AR95" s="99">
        <f t="shared" si="99"/>
        <v>197.26980360721569</v>
      </c>
      <c r="AS95" s="99">
        <v>197.26980360721569</v>
      </c>
      <c r="AT95" s="99">
        <v>197.26980360721569</v>
      </c>
      <c r="AU95" s="30" t="s">
        <v>35</v>
      </c>
      <c r="AV95" s="99">
        <v>156.91916196028521</v>
      </c>
      <c r="AW95" s="99">
        <v>33.625534705775401</v>
      </c>
      <c r="AX95" s="99">
        <f t="shared" si="100"/>
        <v>190.54469666606062</v>
      </c>
      <c r="AY95" s="72" t="s">
        <v>47</v>
      </c>
      <c r="AZ95" s="99">
        <f t="shared" si="128"/>
        <v>190.54469666606062</v>
      </c>
      <c r="BA95" s="72" t="s">
        <v>33</v>
      </c>
      <c r="BB95" s="99">
        <v>0</v>
      </c>
      <c r="BC95" s="99">
        <v>123.29362725450981</v>
      </c>
      <c r="BD95" s="99">
        <f t="shared" si="101"/>
        <v>123.29362725450981</v>
      </c>
      <c r="BE95" s="99"/>
      <c r="BF95" s="100">
        <f t="shared" si="102"/>
        <v>1665.5848190927416</v>
      </c>
      <c r="BG95" s="100">
        <f t="shared" si="136"/>
        <v>1.6655848190927416</v>
      </c>
      <c r="BH95" s="100">
        <f t="shared" si="103"/>
        <v>1665.5848190927416</v>
      </c>
      <c r="BI95" s="100">
        <f t="shared" ref="BI95" si="141">BH95/1000</f>
        <v>1.6655848190927416</v>
      </c>
      <c r="BK95" s="100">
        <f t="shared" si="105"/>
        <v>0</v>
      </c>
    </row>
    <row r="96" spans="1:64" x14ac:dyDescent="0.3">
      <c r="A96" s="95">
        <v>95</v>
      </c>
      <c r="B96" s="95" t="s">
        <v>5</v>
      </c>
      <c r="C96" s="96">
        <v>1</v>
      </c>
      <c r="D96" s="97">
        <v>3</v>
      </c>
      <c r="E96" s="98" t="s">
        <v>9</v>
      </c>
      <c r="F96" s="98" t="s">
        <v>26</v>
      </c>
      <c r="G96" s="72">
        <v>0</v>
      </c>
      <c r="H96" s="99">
        <v>162.52341774458111</v>
      </c>
      <c r="I96" s="72" t="s">
        <v>28</v>
      </c>
      <c r="J96" s="72">
        <v>0</v>
      </c>
      <c r="K96" s="99">
        <v>89.668092548734407</v>
      </c>
      <c r="L96" s="99">
        <f t="shared" si="94"/>
        <v>89.668092548734407</v>
      </c>
      <c r="M96" s="72" t="s">
        <v>36</v>
      </c>
      <c r="N96" s="99">
        <v>156.91916196028521</v>
      </c>
      <c r="O96" s="99">
        <v>0</v>
      </c>
      <c r="P96" s="99">
        <v>156.91916196028521</v>
      </c>
      <c r="Q96" s="95" t="s">
        <v>26</v>
      </c>
      <c r="R96" s="99">
        <v>93.030646019311945</v>
      </c>
      <c r="S96" s="99">
        <v>123.29362725450981</v>
      </c>
      <c r="T96" s="99">
        <f t="shared" si="95"/>
        <v>216.32427327382175</v>
      </c>
      <c r="U96" s="99">
        <v>212.96171980324422</v>
      </c>
      <c r="V96" s="99">
        <v>212.96171980324422</v>
      </c>
      <c r="W96" s="95" t="s">
        <v>35</v>
      </c>
      <c r="X96" s="99">
        <v>156.91916196028521</v>
      </c>
      <c r="Y96" s="99">
        <v>44.834046274367203</v>
      </c>
      <c r="Z96" s="99">
        <f t="shared" si="96"/>
        <v>201.75320823465242</v>
      </c>
      <c r="AA96" s="72" t="s">
        <v>47</v>
      </c>
      <c r="AB96" s="99">
        <f t="shared" ref="AB96:AB110" si="142">X96+Y96</f>
        <v>201.75320823465242</v>
      </c>
      <c r="AC96" s="95" t="s">
        <v>36</v>
      </c>
      <c r="AD96" s="99">
        <v>168.12767352887701</v>
      </c>
      <c r="AE96" s="99">
        <v>44.834046274367203</v>
      </c>
      <c r="AF96" s="99">
        <f t="shared" si="97"/>
        <v>212.96171980324422</v>
      </c>
      <c r="AG96" s="72" t="s">
        <v>47</v>
      </c>
      <c r="AH96" s="99">
        <f t="shared" si="127"/>
        <v>212.96171980324422</v>
      </c>
      <c r="AI96" s="95" t="s">
        <v>26</v>
      </c>
      <c r="AJ96" s="99">
        <v>89.668092548734407</v>
      </c>
      <c r="AK96" s="99">
        <v>62.767664784114089</v>
      </c>
      <c r="AL96" s="99">
        <f t="shared" si="98"/>
        <v>152.43575733284848</v>
      </c>
      <c r="AM96" s="99">
        <v>152.43575733284851</v>
      </c>
      <c r="AN96" s="99">
        <v>152.43575733284851</v>
      </c>
      <c r="AO96" s="95" t="s">
        <v>35</v>
      </c>
      <c r="AP96" s="99">
        <v>173.73192931317291</v>
      </c>
      <c r="AQ96" s="99">
        <v>44.834046274367203</v>
      </c>
      <c r="AR96" s="99">
        <f t="shared" si="99"/>
        <v>218.56597558754012</v>
      </c>
      <c r="AS96" s="72" t="s">
        <v>47</v>
      </c>
      <c r="AT96" s="99">
        <f t="shared" ref="AT96:AT110" si="143">AP96+AQ96</f>
        <v>218.56597558754012</v>
      </c>
      <c r="AU96" s="30" t="s">
        <v>71</v>
      </c>
      <c r="AV96" s="99">
        <v>156.91916196028521</v>
      </c>
      <c r="AW96" s="99">
        <v>0</v>
      </c>
      <c r="AX96" s="99">
        <f t="shared" si="100"/>
        <v>156.91916196028521</v>
      </c>
      <c r="AY96" s="72" t="s">
        <v>47</v>
      </c>
      <c r="AZ96" s="99">
        <f t="shared" si="128"/>
        <v>156.91916196028521</v>
      </c>
      <c r="BA96" s="72" t="s">
        <v>26</v>
      </c>
      <c r="BB96" s="99">
        <v>89.668092548734407</v>
      </c>
      <c r="BC96" s="99">
        <v>100.87660411732621</v>
      </c>
      <c r="BD96" s="99">
        <f t="shared" si="101"/>
        <v>190.54469666606062</v>
      </c>
      <c r="BE96" s="99"/>
      <c r="BF96" s="100">
        <f t="shared" si="102"/>
        <v>1758.6154651120535</v>
      </c>
      <c r="BG96" s="100">
        <f t="shared" si="136"/>
        <v>1.7586154651120536</v>
      </c>
      <c r="BH96" s="100">
        <f t="shared" si="103"/>
        <v>1755.252911641476</v>
      </c>
      <c r="BI96" s="100">
        <f t="shared" ref="BI96" si="144">BH96/1000</f>
        <v>1.7552529116414759</v>
      </c>
      <c r="BK96" s="100">
        <f t="shared" si="105"/>
        <v>3.3625534705774953</v>
      </c>
      <c r="BL96" s="101" t="s">
        <v>242</v>
      </c>
    </row>
    <row r="97" spans="1:64" x14ac:dyDescent="0.3">
      <c r="A97" s="95">
        <v>96</v>
      </c>
      <c r="B97" s="95" t="s">
        <v>5</v>
      </c>
      <c r="C97" s="96">
        <v>1</v>
      </c>
      <c r="D97" s="97">
        <v>4</v>
      </c>
      <c r="E97" s="98" t="s">
        <v>9</v>
      </c>
      <c r="F97" s="98" t="s">
        <v>26</v>
      </c>
      <c r="G97" s="72">
        <v>0</v>
      </c>
      <c r="H97" s="99">
        <v>162.52341774458111</v>
      </c>
      <c r="I97" s="72" t="s">
        <v>28</v>
      </c>
      <c r="J97" s="72">
        <v>0</v>
      </c>
      <c r="K97" s="99">
        <v>89.668092548734407</v>
      </c>
      <c r="L97" s="99">
        <f t="shared" si="94"/>
        <v>89.668092548734407</v>
      </c>
      <c r="M97" s="72" t="s">
        <v>36</v>
      </c>
      <c r="N97" s="99">
        <v>156.91916196028521</v>
      </c>
      <c r="O97" s="99">
        <v>0</v>
      </c>
      <c r="P97" s="99">
        <v>156.91916196028521</v>
      </c>
      <c r="Q97" s="95" t="s">
        <v>26</v>
      </c>
      <c r="R97" s="99">
        <v>93.030646019311945</v>
      </c>
      <c r="S97" s="99">
        <v>123.29362725450981</v>
      </c>
      <c r="T97" s="99">
        <f t="shared" si="95"/>
        <v>216.32427327382175</v>
      </c>
      <c r="U97" s="99">
        <v>212.96171980324422</v>
      </c>
      <c r="V97" s="99">
        <v>212.96171980324422</v>
      </c>
      <c r="W97" s="95" t="s">
        <v>35</v>
      </c>
      <c r="X97" s="99">
        <v>156.91916196028521</v>
      </c>
      <c r="Y97" s="99">
        <v>44.834046274367203</v>
      </c>
      <c r="Z97" s="99">
        <f t="shared" si="96"/>
        <v>201.75320823465242</v>
      </c>
      <c r="AA97" s="72" t="s">
        <v>47</v>
      </c>
      <c r="AB97" s="99">
        <f t="shared" si="142"/>
        <v>201.75320823465242</v>
      </c>
      <c r="AC97" s="95" t="s">
        <v>36</v>
      </c>
      <c r="AD97" s="99">
        <v>168.12767352887701</v>
      </c>
      <c r="AE97" s="99">
        <v>44.834046274367203</v>
      </c>
      <c r="AF97" s="99">
        <f t="shared" si="97"/>
        <v>212.96171980324422</v>
      </c>
      <c r="AG97" s="72" t="s">
        <v>47</v>
      </c>
      <c r="AH97" s="99">
        <f t="shared" si="127"/>
        <v>212.96171980324422</v>
      </c>
      <c r="AI97" s="95" t="s">
        <v>26</v>
      </c>
      <c r="AJ97" s="99">
        <v>89.668092548734407</v>
      </c>
      <c r="AK97" s="99">
        <v>62.767664784114089</v>
      </c>
      <c r="AL97" s="99">
        <f t="shared" si="98"/>
        <v>152.43575733284848</v>
      </c>
      <c r="AM97" s="99">
        <v>152.43575733284851</v>
      </c>
      <c r="AN97" s="99">
        <v>152.43575733284851</v>
      </c>
      <c r="AO97" s="95" t="s">
        <v>35</v>
      </c>
      <c r="AP97" s="99">
        <v>173.73192931317291</v>
      </c>
      <c r="AQ97" s="99">
        <v>44.834046274367203</v>
      </c>
      <c r="AR97" s="99">
        <f t="shared" si="99"/>
        <v>218.56597558754012</v>
      </c>
      <c r="AS97" s="72" t="s">
        <v>47</v>
      </c>
      <c r="AT97" s="99">
        <f t="shared" si="143"/>
        <v>218.56597558754012</v>
      </c>
      <c r="AU97" s="30" t="s">
        <v>72</v>
      </c>
      <c r="AV97" s="99">
        <v>156.91916196028521</v>
      </c>
      <c r="AW97" s="99">
        <v>0</v>
      </c>
      <c r="AX97" s="99">
        <f t="shared" si="100"/>
        <v>156.91916196028521</v>
      </c>
      <c r="AY97" s="72" t="s">
        <v>47</v>
      </c>
      <c r="AZ97" s="99">
        <f t="shared" si="128"/>
        <v>156.91916196028521</v>
      </c>
      <c r="BA97" s="72" t="s">
        <v>26</v>
      </c>
      <c r="BB97" s="99">
        <v>89.668092548734407</v>
      </c>
      <c r="BC97" s="99">
        <v>100.87660411732621</v>
      </c>
      <c r="BD97" s="99">
        <f t="shared" si="101"/>
        <v>190.54469666606062</v>
      </c>
      <c r="BE97" s="99"/>
      <c r="BF97" s="100">
        <f t="shared" si="102"/>
        <v>1758.6154651120535</v>
      </c>
      <c r="BG97" s="100">
        <f t="shared" si="136"/>
        <v>1.7586154651120536</v>
      </c>
      <c r="BH97" s="100">
        <f t="shared" si="103"/>
        <v>1755.252911641476</v>
      </c>
      <c r="BI97" s="100">
        <f t="shared" ref="BI97" si="145">BH97/1000</f>
        <v>1.7552529116414759</v>
      </c>
      <c r="BK97" s="100">
        <f t="shared" si="105"/>
        <v>3.3625534705774953</v>
      </c>
      <c r="BL97" s="101" t="s">
        <v>242</v>
      </c>
    </row>
    <row r="98" spans="1:64" x14ac:dyDescent="0.3">
      <c r="A98" s="95">
        <v>97</v>
      </c>
      <c r="B98" s="95" t="s">
        <v>5</v>
      </c>
      <c r="C98" s="96">
        <v>2</v>
      </c>
      <c r="D98" s="97">
        <v>5</v>
      </c>
      <c r="E98" s="98" t="s">
        <v>9</v>
      </c>
      <c r="F98" s="98" t="s">
        <v>26</v>
      </c>
      <c r="G98" s="72">
        <v>0</v>
      </c>
      <c r="H98" s="99">
        <v>162.52341774458111</v>
      </c>
      <c r="I98" s="72" t="s">
        <v>28</v>
      </c>
      <c r="J98" s="72">
        <v>0</v>
      </c>
      <c r="K98" s="99">
        <v>89.668092548734407</v>
      </c>
      <c r="L98" s="99">
        <f t="shared" si="94"/>
        <v>89.668092548734407</v>
      </c>
      <c r="M98" s="72" t="s">
        <v>37</v>
      </c>
      <c r="N98" s="99">
        <v>0</v>
      </c>
      <c r="O98" s="99">
        <v>0</v>
      </c>
      <c r="P98" s="99">
        <v>0</v>
      </c>
      <c r="Q98" s="95" t="s">
        <v>26</v>
      </c>
      <c r="R98" s="99">
        <v>93.030646019311945</v>
      </c>
      <c r="S98" s="99">
        <v>123.29362725450981</v>
      </c>
      <c r="T98" s="99">
        <f t="shared" si="95"/>
        <v>216.32427327382175</v>
      </c>
      <c r="U98" s="99">
        <v>212.96171980324422</v>
      </c>
      <c r="V98" s="99">
        <v>212.96171980324422</v>
      </c>
      <c r="W98" s="95" t="s">
        <v>35</v>
      </c>
      <c r="X98" s="99">
        <v>156.91916196028521</v>
      </c>
      <c r="Y98" s="99">
        <v>44.834046274367203</v>
      </c>
      <c r="Z98" s="99">
        <f t="shared" si="96"/>
        <v>201.75320823465242</v>
      </c>
      <c r="AA98" s="72" t="s">
        <v>47</v>
      </c>
      <c r="AB98" s="99">
        <f t="shared" si="142"/>
        <v>201.75320823465242</v>
      </c>
      <c r="AC98" s="95" t="s">
        <v>37</v>
      </c>
      <c r="AD98" s="99">
        <v>0</v>
      </c>
      <c r="AE98" s="99">
        <v>0</v>
      </c>
      <c r="AF98" s="99">
        <f t="shared" si="97"/>
        <v>0</v>
      </c>
      <c r="AG98" s="72" t="s">
        <v>47</v>
      </c>
      <c r="AH98" s="99">
        <f t="shared" si="127"/>
        <v>0</v>
      </c>
      <c r="AI98" s="95" t="s">
        <v>26</v>
      </c>
      <c r="AJ98" s="99">
        <v>89.668092548734407</v>
      </c>
      <c r="AK98" s="99">
        <v>62.767664784114089</v>
      </c>
      <c r="AL98" s="99">
        <f t="shared" si="98"/>
        <v>152.43575733284848</v>
      </c>
      <c r="AM98" s="99">
        <v>152.43575733284851</v>
      </c>
      <c r="AN98" s="99">
        <v>152.43575733284851</v>
      </c>
      <c r="AO98" s="95" t="s">
        <v>35</v>
      </c>
      <c r="AP98" s="99">
        <v>173.73192931317291</v>
      </c>
      <c r="AQ98" s="99">
        <v>44.834046274367203</v>
      </c>
      <c r="AR98" s="99">
        <f t="shared" si="99"/>
        <v>218.56597558754012</v>
      </c>
      <c r="AS98" s="72" t="s">
        <v>47</v>
      </c>
      <c r="AT98" s="99">
        <f t="shared" si="143"/>
        <v>218.56597558754012</v>
      </c>
      <c r="AU98" s="30" t="s">
        <v>59</v>
      </c>
      <c r="AV98" s="99">
        <v>19.614895245035651</v>
      </c>
      <c r="AW98" s="99">
        <v>0</v>
      </c>
      <c r="AX98" s="99">
        <f t="shared" si="100"/>
        <v>19.614895245035651</v>
      </c>
      <c r="AY98" s="72" t="s">
        <v>47</v>
      </c>
      <c r="AZ98" s="99">
        <f t="shared" si="128"/>
        <v>19.614895245035651</v>
      </c>
      <c r="BA98" s="72" t="s">
        <v>26</v>
      </c>
      <c r="BB98" s="99">
        <v>89.668092548734407</v>
      </c>
      <c r="BC98" s="99">
        <v>100.87660411732621</v>
      </c>
      <c r="BD98" s="99">
        <f t="shared" si="101"/>
        <v>190.54469666606062</v>
      </c>
      <c r="BE98" s="99"/>
      <c r="BF98" s="100">
        <f t="shared" si="102"/>
        <v>1251.4303166332745</v>
      </c>
      <c r="BG98" s="100">
        <f t="shared" si="136"/>
        <v>1.2514303166332745</v>
      </c>
      <c r="BH98" s="100">
        <f t="shared" si="103"/>
        <v>1248.067763162697</v>
      </c>
      <c r="BI98" s="100">
        <f t="shared" ref="BI98" si="146">BH98/1000</f>
        <v>1.2480677631626971</v>
      </c>
      <c r="BK98" s="100">
        <f t="shared" si="105"/>
        <v>3.3625534705774953</v>
      </c>
      <c r="BL98" s="101" t="s">
        <v>242</v>
      </c>
    </row>
    <row r="99" spans="1:64" x14ac:dyDescent="0.3">
      <c r="A99" s="95">
        <v>98</v>
      </c>
      <c r="B99" s="95" t="s">
        <v>5</v>
      </c>
      <c r="C99" s="96">
        <v>3</v>
      </c>
      <c r="D99" s="97">
        <v>6</v>
      </c>
      <c r="E99" s="98" t="s">
        <v>9</v>
      </c>
      <c r="F99" s="98" t="s">
        <v>26</v>
      </c>
      <c r="G99" s="72">
        <v>0</v>
      </c>
      <c r="H99" s="99">
        <v>162.52341774458111</v>
      </c>
      <c r="I99" s="72" t="s">
        <v>28</v>
      </c>
      <c r="J99" s="72">
        <v>0</v>
      </c>
      <c r="K99" s="99">
        <v>89.668092548734407</v>
      </c>
      <c r="L99" s="99">
        <f t="shared" si="94"/>
        <v>89.668092548734407</v>
      </c>
      <c r="M99" s="72" t="s">
        <v>38</v>
      </c>
      <c r="N99" s="99">
        <v>89.668092548734407</v>
      </c>
      <c r="O99" s="99">
        <v>34.746385862634583</v>
      </c>
      <c r="P99" s="99">
        <v>124.41447841136899</v>
      </c>
      <c r="Q99" s="95" t="s">
        <v>26</v>
      </c>
      <c r="R99" s="99">
        <v>93.030646019311945</v>
      </c>
      <c r="S99" s="99">
        <v>123.29362725450981</v>
      </c>
      <c r="T99" s="99">
        <f t="shared" si="95"/>
        <v>216.32427327382175</v>
      </c>
      <c r="U99" s="99">
        <v>212.96171980324422</v>
      </c>
      <c r="V99" s="99">
        <v>212.96171980324422</v>
      </c>
      <c r="W99" s="95" t="s">
        <v>35</v>
      </c>
      <c r="X99" s="99">
        <v>156.91916196028521</v>
      </c>
      <c r="Y99" s="99">
        <v>44.834046274367203</v>
      </c>
      <c r="Z99" s="99">
        <f t="shared" si="96"/>
        <v>201.75320823465242</v>
      </c>
      <c r="AA99" s="72" t="s">
        <v>47</v>
      </c>
      <c r="AB99" s="99">
        <f t="shared" si="142"/>
        <v>201.75320823465242</v>
      </c>
      <c r="AC99" s="95" t="s">
        <v>38</v>
      </c>
      <c r="AD99" s="99">
        <v>0</v>
      </c>
      <c r="AE99" s="99">
        <v>125.53532956822818</v>
      </c>
      <c r="AF99" s="99">
        <f t="shared" si="97"/>
        <v>125.53532956822818</v>
      </c>
      <c r="AG99" s="72" t="s">
        <v>47</v>
      </c>
      <c r="AH99" s="99">
        <f t="shared" si="127"/>
        <v>125.53532956822818</v>
      </c>
      <c r="AI99" s="95" t="s">
        <v>26</v>
      </c>
      <c r="AJ99" s="99">
        <v>89.668092548734407</v>
      </c>
      <c r="AK99" s="99">
        <v>62.767664784114089</v>
      </c>
      <c r="AL99" s="99">
        <f t="shared" si="98"/>
        <v>152.43575733284848</v>
      </c>
      <c r="AM99" s="99">
        <v>152.43575733284851</v>
      </c>
      <c r="AN99" s="99">
        <v>152.43575733284851</v>
      </c>
      <c r="AO99" s="95" t="s">
        <v>35</v>
      </c>
      <c r="AP99" s="99">
        <v>173.73192931317291</v>
      </c>
      <c r="AQ99" s="99">
        <v>44.834046274367203</v>
      </c>
      <c r="AR99" s="99">
        <f t="shared" si="99"/>
        <v>218.56597558754012</v>
      </c>
      <c r="AS99" s="72" t="s">
        <v>47</v>
      </c>
      <c r="AT99" s="99">
        <f t="shared" si="143"/>
        <v>218.56597558754012</v>
      </c>
      <c r="AU99" s="30" t="s">
        <v>33</v>
      </c>
      <c r="AV99" s="99">
        <v>0</v>
      </c>
      <c r="AW99" s="99">
        <v>123.29362725450981</v>
      </c>
      <c r="AX99" s="99">
        <f t="shared" si="100"/>
        <v>123.29362725450981</v>
      </c>
      <c r="AY99" s="72" t="s">
        <v>47</v>
      </c>
      <c r="AZ99" s="99">
        <f t="shared" si="128"/>
        <v>123.29362725450981</v>
      </c>
      <c r="BA99" s="72" t="s">
        <v>26</v>
      </c>
      <c r="BB99" s="99">
        <v>89.668092548734407</v>
      </c>
      <c r="BC99" s="99">
        <v>100.87660411732621</v>
      </c>
      <c r="BD99" s="99">
        <f t="shared" si="101"/>
        <v>190.54469666606062</v>
      </c>
      <c r="BE99" s="99"/>
      <c r="BF99" s="100">
        <f t="shared" si="102"/>
        <v>1605.058856622346</v>
      </c>
      <c r="BG99" s="100">
        <f t="shared" si="136"/>
        <v>1.605058856622346</v>
      </c>
      <c r="BH99" s="100">
        <f t="shared" si="103"/>
        <v>1601.6963031517685</v>
      </c>
      <c r="BI99" s="100">
        <f t="shared" ref="BI99" si="147">BH99/1000</f>
        <v>1.6016963031517684</v>
      </c>
      <c r="BK99" s="100">
        <f t="shared" si="105"/>
        <v>3.3625534705774953</v>
      </c>
      <c r="BL99" s="101" t="s">
        <v>242</v>
      </c>
    </row>
    <row r="100" spans="1:64" x14ac:dyDescent="0.3">
      <c r="A100" s="95">
        <v>99</v>
      </c>
      <c r="B100" s="95" t="s">
        <v>5</v>
      </c>
      <c r="C100" s="96">
        <v>3</v>
      </c>
      <c r="D100" s="97">
        <v>7</v>
      </c>
      <c r="E100" s="98" t="s">
        <v>9</v>
      </c>
      <c r="F100" s="98" t="s">
        <v>26</v>
      </c>
      <c r="G100" s="72">
        <v>0</v>
      </c>
      <c r="H100" s="99">
        <v>162.52341774458111</v>
      </c>
      <c r="I100" s="72" t="s">
        <v>28</v>
      </c>
      <c r="J100" s="72">
        <v>0</v>
      </c>
      <c r="K100" s="99">
        <v>89.668092548734407</v>
      </c>
      <c r="L100" s="99">
        <f t="shared" si="94"/>
        <v>89.668092548734407</v>
      </c>
      <c r="M100" s="72" t="s">
        <v>38</v>
      </c>
      <c r="N100" s="99">
        <v>89.668092548734407</v>
      </c>
      <c r="O100" s="99">
        <v>34.746385862634583</v>
      </c>
      <c r="P100" s="99">
        <v>124.41447841136899</v>
      </c>
      <c r="Q100" s="95" t="s">
        <v>26</v>
      </c>
      <c r="R100" s="99">
        <v>93.030646019311945</v>
      </c>
      <c r="S100" s="99">
        <v>123.29362725450981</v>
      </c>
      <c r="T100" s="99">
        <f t="shared" si="95"/>
        <v>216.32427327382175</v>
      </c>
      <c r="U100" s="99">
        <v>212.96171980324422</v>
      </c>
      <c r="V100" s="99">
        <v>212.96171980324422</v>
      </c>
      <c r="W100" s="95" t="s">
        <v>35</v>
      </c>
      <c r="X100" s="99">
        <v>156.91916196028521</v>
      </c>
      <c r="Y100" s="99">
        <v>44.834046274367203</v>
      </c>
      <c r="Z100" s="99">
        <f t="shared" si="96"/>
        <v>201.75320823465242</v>
      </c>
      <c r="AA100" s="72" t="s">
        <v>47</v>
      </c>
      <c r="AB100" s="99">
        <f t="shared" si="142"/>
        <v>201.75320823465242</v>
      </c>
      <c r="AC100" s="95" t="s">
        <v>38</v>
      </c>
      <c r="AD100" s="99">
        <v>0</v>
      </c>
      <c r="AE100" s="99">
        <v>125.53532956822818</v>
      </c>
      <c r="AF100" s="99">
        <f t="shared" si="97"/>
        <v>125.53532956822818</v>
      </c>
      <c r="AG100" s="72" t="s">
        <v>47</v>
      </c>
      <c r="AH100" s="99">
        <f t="shared" si="127"/>
        <v>125.53532956822818</v>
      </c>
      <c r="AI100" s="95" t="s">
        <v>26</v>
      </c>
      <c r="AJ100" s="99">
        <v>89.668092548734407</v>
      </c>
      <c r="AK100" s="99">
        <v>62.767664784114089</v>
      </c>
      <c r="AL100" s="99">
        <f t="shared" si="98"/>
        <v>152.43575733284848</v>
      </c>
      <c r="AM100" s="99">
        <v>152.43575733284851</v>
      </c>
      <c r="AN100" s="99">
        <v>152.43575733284851</v>
      </c>
      <c r="AO100" s="95" t="s">
        <v>35</v>
      </c>
      <c r="AP100" s="99">
        <v>173.73192931317291</v>
      </c>
      <c r="AQ100" s="99">
        <v>44.834046274367203</v>
      </c>
      <c r="AR100" s="99">
        <f t="shared" si="99"/>
        <v>218.56597558754012</v>
      </c>
      <c r="AS100" s="72" t="s">
        <v>47</v>
      </c>
      <c r="AT100" s="99">
        <f t="shared" si="143"/>
        <v>218.56597558754012</v>
      </c>
      <c r="AU100" s="30" t="s">
        <v>33</v>
      </c>
      <c r="AV100" s="99">
        <v>0</v>
      </c>
      <c r="AW100" s="99">
        <v>123.29362725450981</v>
      </c>
      <c r="AX100" s="99">
        <f t="shared" si="100"/>
        <v>123.29362725450981</v>
      </c>
      <c r="AY100" s="72" t="s">
        <v>47</v>
      </c>
      <c r="AZ100" s="99">
        <f t="shared" si="128"/>
        <v>123.29362725450981</v>
      </c>
      <c r="BA100" s="72" t="s">
        <v>26</v>
      </c>
      <c r="BB100" s="99">
        <v>89.668092548734407</v>
      </c>
      <c r="BC100" s="99">
        <v>100.87660411732621</v>
      </c>
      <c r="BD100" s="99">
        <f t="shared" si="101"/>
        <v>190.54469666606062</v>
      </c>
      <c r="BE100" s="99"/>
      <c r="BF100" s="100">
        <f t="shared" si="102"/>
        <v>1605.058856622346</v>
      </c>
      <c r="BG100" s="100">
        <f t="shared" si="136"/>
        <v>1.605058856622346</v>
      </c>
      <c r="BH100" s="100">
        <f t="shared" si="103"/>
        <v>1601.6963031517685</v>
      </c>
      <c r="BI100" s="100">
        <f t="shared" ref="BI100" si="148">BH100/1000</f>
        <v>1.6016963031517684</v>
      </c>
      <c r="BK100" s="100">
        <f t="shared" si="105"/>
        <v>3.3625534705774953</v>
      </c>
      <c r="BL100" s="101" t="s">
        <v>242</v>
      </c>
    </row>
    <row r="101" spans="1:64" x14ac:dyDescent="0.3">
      <c r="A101" s="95">
        <v>100</v>
      </c>
      <c r="B101" s="95" t="s">
        <v>5</v>
      </c>
      <c r="C101" s="96">
        <v>4</v>
      </c>
      <c r="D101" s="97">
        <v>8</v>
      </c>
      <c r="E101" s="98" t="s">
        <v>9</v>
      </c>
      <c r="F101" s="98" t="s">
        <v>26</v>
      </c>
      <c r="G101" s="72">
        <v>0</v>
      </c>
      <c r="H101" s="99">
        <v>162.52341774458111</v>
      </c>
      <c r="I101" s="72" t="s">
        <v>28</v>
      </c>
      <c r="J101" s="72">
        <v>0</v>
      </c>
      <c r="K101" s="99">
        <v>89.668092548734407</v>
      </c>
      <c r="L101" s="99">
        <f t="shared" si="94"/>
        <v>89.668092548734407</v>
      </c>
      <c r="M101" s="72" t="s">
        <v>33</v>
      </c>
      <c r="N101" s="99">
        <v>0</v>
      </c>
      <c r="O101" s="99">
        <v>109.84341337219965</v>
      </c>
      <c r="P101" s="99">
        <v>109.84341337219965</v>
      </c>
      <c r="Q101" s="95" t="s">
        <v>26</v>
      </c>
      <c r="R101" s="99">
        <v>93.030646019311945</v>
      </c>
      <c r="S101" s="99">
        <v>123.29362725450981</v>
      </c>
      <c r="T101" s="99">
        <f t="shared" si="95"/>
        <v>216.32427327382175</v>
      </c>
      <c r="U101" s="99">
        <v>212.96171980324422</v>
      </c>
      <c r="V101" s="99">
        <v>212.96171980324422</v>
      </c>
      <c r="W101" s="95" t="s">
        <v>35</v>
      </c>
      <c r="X101" s="99">
        <v>156.91916196028521</v>
      </c>
      <c r="Y101" s="99">
        <v>44.834046274367203</v>
      </c>
      <c r="Z101" s="99">
        <f t="shared" si="96"/>
        <v>201.75320823465242</v>
      </c>
      <c r="AA101" s="72" t="s">
        <v>47</v>
      </c>
      <c r="AB101" s="99">
        <f t="shared" si="142"/>
        <v>201.75320823465242</v>
      </c>
      <c r="AC101" s="95" t="s">
        <v>33</v>
      </c>
      <c r="AD101" s="99">
        <v>0</v>
      </c>
      <c r="AE101" s="99">
        <v>123.29362725450981</v>
      </c>
      <c r="AF101" s="99">
        <f t="shared" si="97"/>
        <v>123.29362725450981</v>
      </c>
      <c r="AG101" s="72" t="s">
        <v>47</v>
      </c>
      <c r="AH101" s="99">
        <f t="shared" si="127"/>
        <v>123.29362725450981</v>
      </c>
      <c r="AI101" s="95" t="s">
        <v>26</v>
      </c>
      <c r="AJ101" s="99">
        <v>89.668092548734407</v>
      </c>
      <c r="AK101" s="99">
        <v>62.767664784114089</v>
      </c>
      <c r="AL101" s="99">
        <f t="shared" si="98"/>
        <v>152.43575733284848</v>
      </c>
      <c r="AM101" s="99">
        <v>152.43575733284851</v>
      </c>
      <c r="AN101" s="99">
        <v>152.43575733284851</v>
      </c>
      <c r="AO101" s="95" t="s">
        <v>35</v>
      </c>
      <c r="AP101" s="99">
        <v>173.73192931317291</v>
      </c>
      <c r="AQ101" s="99">
        <v>44.834046274367203</v>
      </c>
      <c r="AR101" s="99">
        <f t="shared" si="99"/>
        <v>218.56597558754012</v>
      </c>
      <c r="AS101" s="72" t="s">
        <v>47</v>
      </c>
      <c r="AT101" s="99">
        <f t="shared" si="143"/>
        <v>218.56597558754012</v>
      </c>
      <c r="AU101" s="30" t="s">
        <v>70</v>
      </c>
      <c r="AV101" s="99">
        <v>0</v>
      </c>
      <c r="AW101" s="99">
        <v>0</v>
      </c>
      <c r="AX101" s="99">
        <f t="shared" si="100"/>
        <v>0</v>
      </c>
      <c r="AY101" s="72" t="s">
        <v>47</v>
      </c>
      <c r="AZ101" s="99">
        <f t="shared" si="128"/>
        <v>0</v>
      </c>
      <c r="BA101" s="72" t="s">
        <v>78</v>
      </c>
      <c r="BB101" s="99">
        <v>19.614895245035651</v>
      </c>
      <c r="BC101" s="99">
        <v>0</v>
      </c>
      <c r="BD101" s="99">
        <f t="shared" si="101"/>
        <v>19.614895245035651</v>
      </c>
      <c r="BE101" s="99"/>
      <c r="BF101" s="100">
        <f t="shared" si="102"/>
        <v>1294.0226605939233</v>
      </c>
      <c r="BG101" s="100">
        <f t="shared" si="136"/>
        <v>1.2940226605939233</v>
      </c>
      <c r="BH101" s="100">
        <f t="shared" si="103"/>
        <v>1290.6601071233458</v>
      </c>
      <c r="BI101" s="100">
        <f t="shared" ref="BI101" si="149">BH101/1000</f>
        <v>1.2906601071233459</v>
      </c>
      <c r="BK101" s="100">
        <f t="shared" si="105"/>
        <v>3.3625534705774953</v>
      </c>
      <c r="BL101" s="101" t="s">
        <v>242</v>
      </c>
    </row>
    <row r="102" spans="1:64" x14ac:dyDescent="0.3">
      <c r="A102" s="95">
        <v>101</v>
      </c>
      <c r="B102" s="95" t="s">
        <v>5</v>
      </c>
      <c r="C102" s="96">
        <v>5</v>
      </c>
      <c r="D102" s="97">
        <v>9</v>
      </c>
      <c r="E102" s="98" t="s">
        <v>9</v>
      </c>
      <c r="F102" s="98" t="s">
        <v>26</v>
      </c>
      <c r="G102" s="72">
        <v>0</v>
      </c>
      <c r="H102" s="99">
        <v>162.52341774458111</v>
      </c>
      <c r="I102" s="72" t="s">
        <v>28</v>
      </c>
      <c r="J102" s="72">
        <v>0</v>
      </c>
      <c r="K102" s="99">
        <v>89.668092548734407</v>
      </c>
      <c r="L102" s="99">
        <f t="shared" si="94"/>
        <v>89.668092548734407</v>
      </c>
      <c r="M102" s="72" t="s">
        <v>34</v>
      </c>
      <c r="N102" s="99">
        <v>0</v>
      </c>
      <c r="O102" s="99">
        <v>0</v>
      </c>
      <c r="P102" s="99">
        <v>0</v>
      </c>
      <c r="Q102" s="95" t="s">
        <v>26</v>
      </c>
      <c r="R102" s="99">
        <v>93.030646019311945</v>
      </c>
      <c r="S102" s="99">
        <v>123.29362725450981</v>
      </c>
      <c r="T102" s="99">
        <f t="shared" si="95"/>
        <v>216.32427327382175</v>
      </c>
      <c r="U102" s="99">
        <v>212.96171980324422</v>
      </c>
      <c r="V102" s="99">
        <v>212.96171980324422</v>
      </c>
      <c r="W102" s="95" t="s">
        <v>35</v>
      </c>
      <c r="X102" s="99">
        <v>156.91916196028521</v>
      </c>
      <c r="Y102" s="99">
        <v>44.834046274367203</v>
      </c>
      <c r="Z102" s="99">
        <f t="shared" si="96"/>
        <v>201.75320823465242</v>
      </c>
      <c r="AA102" s="72" t="s">
        <v>47</v>
      </c>
      <c r="AB102" s="99">
        <f t="shared" si="142"/>
        <v>201.75320823465242</v>
      </c>
      <c r="AC102" s="95" t="s">
        <v>34</v>
      </c>
      <c r="AD102" s="99">
        <v>0</v>
      </c>
      <c r="AE102" s="99">
        <v>0</v>
      </c>
      <c r="AF102" s="99">
        <f t="shared" si="97"/>
        <v>0</v>
      </c>
      <c r="AG102" s="72" t="s">
        <v>47</v>
      </c>
      <c r="AH102" s="99">
        <f t="shared" si="127"/>
        <v>0</v>
      </c>
      <c r="AI102" s="95" t="s">
        <v>26</v>
      </c>
      <c r="AJ102" s="99">
        <v>89.668092548734407</v>
      </c>
      <c r="AK102" s="99">
        <v>62.767664784114089</v>
      </c>
      <c r="AL102" s="99">
        <f t="shared" si="98"/>
        <v>152.43575733284848</v>
      </c>
      <c r="AM102" s="99">
        <v>152.43575733284851</v>
      </c>
      <c r="AN102" s="99">
        <v>152.43575733284851</v>
      </c>
      <c r="AO102" s="95" t="s">
        <v>35</v>
      </c>
      <c r="AP102" s="99">
        <v>173.73192931317291</v>
      </c>
      <c r="AQ102" s="99">
        <v>44.834046274367203</v>
      </c>
      <c r="AR102" s="99">
        <f t="shared" si="99"/>
        <v>218.56597558754012</v>
      </c>
      <c r="AS102" s="72" t="s">
        <v>47</v>
      </c>
      <c r="AT102" s="99">
        <f t="shared" si="143"/>
        <v>218.56597558754012</v>
      </c>
      <c r="AU102" s="30" t="s">
        <v>34</v>
      </c>
      <c r="AV102" s="99">
        <v>0</v>
      </c>
      <c r="AW102" s="99">
        <v>0</v>
      </c>
      <c r="AX102" s="99">
        <f t="shared" si="100"/>
        <v>0</v>
      </c>
      <c r="AY102" s="72" t="s">
        <v>47</v>
      </c>
      <c r="AZ102" s="99">
        <f t="shared" si="128"/>
        <v>0</v>
      </c>
      <c r="BA102" s="72" t="s">
        <v>26</v>
      </c>
      <c r="BB102" s="99">
        <v>89.668092548734407</v>
      </c>
      <c r="BC102" s="99">
        <v>100.87660411732621</v>
      </c>
      <c r="BD102" s="99">
        <f t="shared" si="101"/>
        <v>190.54469666606062</v>
      </c>
      <c r="BE102" s="99"/>
      <c r="BF102" s="100">
        <f t="shared" si="102"/>
        <v>1231.815421388239</v>
      </c>
      <c r="BG102" s="100">
        <f t="shared" si="136"/>
        <v>1.2318154213882391</v>
      </c>
      <c r="BH102" s="100">
        <f t="shared" si="103"/>
        <v>1228.4528679176615</v>
      </c>
      <c r="BI102" s="100">
        <f t="shared" ref="BI102" si="150">BH102/1000</f>
        <v>1.2284528679176614</v>
      </c>
      <c r="BK102" s="100">
        <f t="shared" si="105"/>
        <v>3.3625534705774953</v>
      </c>
      <c r="BL102" s="101" t="s">
        <v>242</v>
      </c>
    </row>
    <row r="103" spans="1:64" x14ac:dyDescent="0.3">
      <c r="A103" s="95">
        <v>102</v>
      </c>
      <c r="B103" s="95" t="s">
        <v>5</v>
      </c>
      <c r="C103" s="96">
        <v>6</v>
      </c>
      <c r="D103" s="97">
        <v>10</v>
      </c>
      <c r="E103" s="98" t="s">
        <v>9</v>
      </c>
      <c r="F103" s="98" t="s">
        <v>26</v>
      </c>
      <c r="G103" s="72">
        <v>0</v>
      </c>
      <c r="H103" s="99">
        <v>162.52341774458111</v>
      </c>
      <c r="I103" s="72" t="s">
        <v>28</v>
      </c>
      <c r="J103" s="72">
        <v>0</v>
      </c>
      <c r="K103" s="99">
        <v>89.668092548734407</v>
      </c>
      <c r="L103" s="99">
        <f t="shared" si="94"/>
        <v>89.668092548734407</v>
      </c>
      <c r="M103" s="72" t="s">
        <v>28</v>
      </c>
      <c r="N103" s="99">
        <v>0</v>
      </c>
      <c r="O103" s="99">
        <v>109.84341337219965</v>
      </c>
      <c r="P103" s="99">
        <v>109.84341337219965</v>
      </c>
      <c r="Q103" s="95" t="s">
        <v>26</v>
      </c>
      <c r="R103" s="99">
        <v>93.030646019311945</v>
      </c>
      <c r="S103" s="99">
        <v>123.29362725450981</v>
      </c>
      <c r="T103" s="99">
        <f t="shared" si="95"/>
        <v>216.32427327382175</v>
      </c>
      <c r="U103" s="99">
        <v>212.96171980324422</v>
      </c>
      <c r="V103" s="99">
        <v>212.96171980324422</v>
      </c>
      <c r="W103" s="95" t="s">
        <v>35</v>
      </c>
      <c r="X103" s="99">
        <v>156.91916196028521</v>
      </c>
      <c r="Y103" s="99">
        <v>44.834046274367203</v>
      </c>
      <c r="Z103" s="99">
        <f t="shared" si="96"/>
        <v>201.75320823465242</v>
      </c>
      <c r="AA103" s="72" t="s">
        <v>47</v>
      </c>
      <c r="AB103" s="99">
        <f t="shared" si="142"/>
        <v>201.75320823465242</v>
      </c>
      <c r="AC103" s="95" t="s">
        <v>28</v>
      </c>
      <c r="AD103" s="99">
        <v>0</v>
      </c>
      <c r="AE103" s="99">
        <v>123.29362725450981</v>
      </c>
      <c r="AF103" s="99">
        <f t="shared" si="97"/>
        <v>123.29362725450981</v>
      </c>
      <c r="AG103" s="72" t="s">
        <v>47</v>
      </c>
      <c r="AH103" s="99">
        <f t="shared" si="127"/>
        <v>123.29362725450981</v>
      </c>
      <c r="AI103" s="95" t="s">
        <v>26</v>
      </c>
      <c r="AJ103" s="99">
        <v>89.668092548734407</v>
      </c>
      <c r="AK103" s="99">
        <v>62.767664784114089</v>
      </c>
      <c r="AL103" s="99">
        <f t="shared" si="98"/>
        <v>152.43575733284848</v>
      </c>
      <c r="AM103" s="99">
        <v>152.43575733284851</v>
      </c>
      <c r="AN103" s="99">
        <v>152.43575733284851</v>
      </c>
      <c r="AO103" s="95" t="s">
        <v>35</v>
      </c>
      <c r="AP103" s="99">
        <v>173.73192931317291</v>
      </c>
      <c r="AQ103" s="99">
        <v>44.834046274367203</v>
      </c>
      <c r="AR103" s="99">
        <f t="shared" si="99"/>
        <v>218.56597558754012</v>
      </c>
      <c r="AS103" s="72" t="s">
        <v>47</v>
      </c>
      <c r="AT103" s="99">
        <f t="shared" si="143"/>
        <v>218.56597558754012</v>
      </c>
      <c r="AU103" s="30" t="s">
        <v>28</v>
      </c>
      <c r="AV103" s="99">
        <v>0</v>
      </c>
      <c r="AW103" s="99">
        <v>123.29362725450981</v>
      </c>
      <c r="AX103" s="99">
        <f t="shared" si="100"/>
        <v>123.29362725450981</v>
      </c>
      <c r="AY103" s="72" t="s">
        <v>47</v>
      </c>
      <c r="AZ103" s="99">
        <f t="shared" si="128"/>
        <v>123.29362725450981</v>
      </c>
      <c r="BA103" s="72" t="s">
        <v>26</v>
      </c>
      <c r="BB103" s="99">
        <v>89.668092548734407</v>
      </c>
      <c r="BC103" s="99">
        <v>100.87660411732621</v>
      </c>
      <c r="BD103" s="99">
        <f t="shared" si="101"/>
        <v>190.54469666606062</v>
      </c>
      <c r="BE103" s="99"/>
      <c r="BF103" s="100">
        <f t="shared" si="102"/>
        <v>1588.2460892694583</v>
      </c>
      <c r="BG103" s="100">
        <f t="shared" si="136"/>
        <v>1.5882460892694583</v>
      </c>
      <c r="BH103" s="100">
        <f t="shared" si="103"/>
        <v>1584.8835357988808</v>
      </c>
      <c r="BI103" s="100">
        <f t="shared" ref="BI103" si="151">BH103/1000</f>
        <v>1.5848835357988809</v>
      </c>
      <c r="BK103" s="100">
        <f t="shared" si="105"/>
        <v>3.3625534705774953</v>
      </c>
      <c r="BL103" s="101" t="s">
        <v>242</v>
      </c>
    </row>
    <row r="104" spans="1:64" x14ac:dyDescent="0.3">
      <c r="A104" s="95">
        <v>103</v>
      </c>
      <c r="B104" s="95" t="s">
        <v>6</v>
      </c>
      <c r="C104" s="96">
        <v>1</v>
      </c>
      <c r="D104" s="97">
        <v>11</v>
      </c>
      <c r="E104" s="98" t="s">
        <v>9</v>
      </c>
      <c r="F104" s="98" t="s">
        <v>26</v>
      </c>
      <c r="G104" s="72">
        <v>0</v>
      </c>
      <c r="H104" s="99">
        <v>162.52341774458111</v>
      </c>
      <c r="I104" s="72" t="s">
        <v>28</v>
      </c>
      <c r="J104" s="72">
        <v>0</v>
      </c>
      <c r="K104" s="99">
        <v>89.668092548734407</v>
      </c>
      <c r="L104" s="99">
        <f t="shared" si="94"/>
        <v>89.668092548734407</v>
      </c>
      <c r="M104" s="72" t="s">
        <v>26</v>
      </c>
      <c r="N104" s="99">
        <v>0</v>
      </c>
      <c r="O104" s="99">
        <v>156.91916196028521</v>
      </c>
      <c r="P104" s="99">
        <v>156.91916196028521</v>
      </c>
      <c r="Q104" s="95" t="s">
        <v>35</v>
      </c>
      <c r="R104" s="99">
        <v>179.33618509746881</v>
      </c>
      <c r="S104" s="99">
        <v>44.834046274367203</v>
      </c>
      <c r="T104" s="99">
        <f t="shared" si="95"/>
        <v>224.17023137183602</v>
      </c>
      <c r="U104" s="72" t="s">
        <v>47</v>
      </c>
      <c r="V104" s="99">
        <f t="shared" ref="V104:V122" si="152">R104+S104</f>
        <v>224.17023137183602</v>
      </c>
      <c r="W104" s="95" t="s">
        <v>33</v>
      </c>
      <c r="X104" s="99">
        <v>0</v>
      </c>
      <c r="Y104" s="99">
        <v>145.71065039169341</v>
      </c>
      <c r="Z104" s="99">
        <f t="shared" si="96"/>
        <v>145.71065039169341</v>
      </c>
      <c r="AA104" s="72" t="s">
        <v>47</v>
      </c>
      <c r="AB104" s="99">
        <f t="shared" si="142"/>
        <v>145.71065039169341</v>
      </c>
      <c r="AC104" s="95" t="s">
        <v>26</v>
      </c>
      <c r="AD104" s="99">
        <v>89.668092548734407</v>
      </c>
      <c r="AE104" s="99">
        <v>123.29362725450981</v>
      </c>
      <c r="AF104" s="99">
        <f t="shared" si="97"/>
        <v>212.96171980324422</v>
      </c>
      <c r="AG104" s="99">
        <v>212.96171980324422</v>
      </c>
      <c r="AH104" s="99">
        <v>212.96171980324422</v>
      </c>
      <c r="AI104" s="95" t="s">
        <v>35</v>
      </c>
      <c r="AJ104" s="99">
        <v>156.91916196028521</v>
      </c>
      <c r="AK104" s="99">
        <v>0</v>
      </c>
      <c r="AL104" s="99">
        <f t="shared" si="98"/>
        <v>156.91916196028521</v>
      </c>
      <c r="AM104" s="99" t="s">
        <v>47</v>
      </c>
      <c r="AN104" s="99">
        <f t="shared" ref="AN104:AN122" si="153">AJ104+AK104</f>
        <v>156.91916196028521</v>
      </c>
      <c r="AO104" s="95" t="s">
        <v>33</v>
      </c>
      <c r="AP104" s="99">
        <v>0</v>
      </c>
      <c r="AQ104" s="99">
        <v>123.29362725450981</v>
      </c>
      <c r="AR104" s="99">
        <f t="shared" si="99"/>
        <v>123.29362725450981</v>
      </c>
      <c r="AS104" s="72" t="s">
        <v>47</v>
      </c>
      <c r="AT104" s="99">
        <f t="shared" si="143"/>
        <v>123.29362725450981</v>
      </c>
      <c r="AU104" s="30" t="s">
        <v>26</v>
      </c>
      <c r="AV104" s="99">
        <v>90.788943705593596</v>
      </c>
      <c r="AW104" s="99">
        <v>119.93107378393228</v>
      </c>
      <c r="AX104" s="99">
        <f t="shared" si="100"/>
        <v>210.72001748952587</v>
      </c>
      <c r="AY104" s="99">
        <v>210.72001748952587</v>
      </c>
      <c r="AZ104" s="99">
        <v>210.72001748952587</v>
      </c>
      <c r="BA104" s="72" t="s">
        <v>35</v>
      </c>
      <c r="BB104" s="99">
        <v>156.91916196028521</v>
      </c>
      <c r="BC104" s="99">
        <v>33.625534705775401</v>
      </c>
      <c r="BD104" s="99">
        <f t="shared" si="101"/>
        <v>190.54469666606062</v>
      </c>
      <c r="BE104" s="99"/>
      <c r="BF104" s="100">
        <f t="shared" si="102"/>
        <v>1673.4307771907559</v>
      </c>
      <c r="BG104" s="100">
        <f t="shared" si="136"/>
        <v>1.6734307771907559</v>
      </c>
      <c r="BH104" s="100">
        <f t="shared" si="103"/>
        <v>1673.4307771907559</v>
      </c>
      <c r="BI104" s="100">
        <f t="shared" ref="BI104" si="154">BH104/1000</f>
        <v>1.6734307771907559</v>
      </c>
      <c r="BK104" s="100">
        <f t="shared" si="105"/>
        <v>0</v>
      </c>
    </row>
    <row r="105" spans="1:64" x14ac:dyDescent="0.3">
      <c r="A105" s="95">
        <v>104</v>
      </c>
      <c r="B105" s="95" t="s">
        <v>6</v>
      </c>
      <c r="C105" s="96">
        <v>1</v>
      </c>
      <c r="D105" s="97">
        <v>12</v>
      </c>
      <c r="E105" s="98" t="s">
        <v>9</v>
      </c>
      <c r="F105" s="98" t="s">
        <v>26</v>
      </c>
      <c r="G105" s="72">
        <v>0</v>
      </c>
      <c r="H105" s="99">
        <v>162.52341774458111</v>
      </c>
      <c r="I105" s="72" t="s">
        <v>28</v>
      </c>
      <c r="J105" s="72">
        <v>0</v>
      </c>
      <c r="K105" s="99">
        <v>89.668092548734407</v>
      </c>
      <c r="L105" s="99">
        <f t="shared" si="94"/>
        <v>89.668092548734407</v>
      </c>
      <c r="M105" s="72" t="s">
        <v>26</v>
      </c>
      <c r="N105" s="99">
        <v>0</v>
      </c>
      <c r="O105" s="99">
        <v>156.91916196028521</v>
      </c>
      <c r="P105" s="99">
        <v>156.91916196028521</v>
      </c>
      <c r="Q105" s="95" t="s">
        <v>35</v>
      </c>
      <c r="R105" s="99">
        <v>179.33618509746881</v>
      </c>
      <c r="S105" s="99">
        <v>44.834046274367203</v>
      </c>
      <c r="T105" s="99">
        <f t="shared" si="95"/>
        <v>224.17023137183602</v>
      </c>
      <c r="U105" s="72" t="s">
        <v>47</v>
      </c>
      <c r="V105" s="99">
        <f t="shared" si="152"/>
        <v>224.17023137183602</v>
      </c>
      <c r="W105" s="95" t="s">
        <v>33</v>
      </c>
      <c r="X105" s="99">
        <v>0</v>
      </c>
      <c r="Y105" s="99">
        <v>145.71065039169341</v>
      </c>
      <c r="Z105" s="99">
        <f t="shared" si="96"/>
        <v>145.71065039169341</v>
      </c>
      <c r="AA105" s="72" t="s">
        <v>47</v>
      </c>
      <c r="AB105" s="99">
        <f t="shared" si="142"/>
        <v>145.71065039169341</v>
      </c>
      <c r="AC105" s="95" t="s">
        <v>26</v>
      </c>
      <c r="AD105" s="99">
        <v>89.668092548734407</v>
      </c>
      <c r="AE105" s="99">
        <v>123.29362725450981</v>
      </c>
      <c r="AF105" s="99">
        <f t="shared" si="97"/>
        <v>212.96171980324422</v>
      </c>
      <c r="AG105" s="99">
        <v>212.96171980324422</v>
      </c>
      <c r="AH105" s="99">
        <v>212.96171980324422</v>
      </c>
      <c r="AI105" s="95" t="s">
        <v>35</v>
      </c>
      <c r="AJ105" s="99">
        <v>156.91916196028521</v>
      </c>
      <c r="AK105" s="99">
        <v>0</v>
      </c>
      <c r="AL105" s="99">
        <f t="shared" si="98"/>
        <v>156.91916196028521</v>
      </c>
      <c r="AM105" s="99" t="s">
        <v>47</v>
      </c>
      <c r="AN105" s="99">
        <f t="shared" si="153"/>
        <v>156.91916196028521</v>
      </c>
      <c r="AO105" s="95" t="s">
        <v>33</v>
      </c>
      <c r="AP105" s="99">
        <v>0</v>
      </c>
      <c r="AQ105" s="99">
        <v>123.29362725450981</v>
      </c>
      <c r="AR105" s="99">
        <f t="shared" si="99"/>
        <v>123.29362725450981</v>
      </c>
      <c r="AS105" s="72" t="s">
        <v>47</v>
      </c>
      <c r="AT105" s="99">
        <f t="shared" si="143"/>
        <v>123.29362725450981</v>
      </c>
      <c r="AU105" s="30" t="s">
        <v>26</v>
      </c>
      <c r="AV105" s="99">
        <v>90.788943705593596</v>
      </c>
      <c r="AW105" s="99">
        <v>119.93107378393228</v>
      </c>
      <c r="AX105" s="99">
        <f t="shared" si="100"/>
        <v>210.72001748952587</v>
      </c>
      <c r="AY105" s="99">
        <v>210.72001748952587</v>
      </c>
      <c r="AZ105" s="99">
        <v>210.72001748952587</v>
      </c>
      <c r="BA105" s="72" t="s">
        <v>35</v>
      </c>
      <c r="BB105" s="99">
        <v>156.91916196028521</v>
      </c>
      <c r="BC105" s="99">
        <v>33.625534705775401</v>
      </c>
      <c r="BD105" s="99">
        <f t="shared" si="101"/>
        <v>190.54469666606062</v>
      </c>
      <c r="BE105" s="99"/>
      <c r="BF105" s="100">
        <f t="shared" si="102"/>
        <v>1673.4307771907559</v>
      </c>
      <c r="BG105" s="100">
        <f t="shared" si="136"/>
        <v>1.6734307771907559</v>
      </c>
      <c r="BH105" s="100">
        <f t="shared" si="103"/>
        <v>1673.4307771907559</v>
      </c>
      <c r="BI105" s="100">
        <f t="shared" ref="BI105" si="155">BH105/1000</f>
        <v>1.6734307771907559</v>
      </c>
      <c r="BK105" s="100">
        <f t="shared" si="105"/>
        <v>0</v>
      </c>
    </row>
    <row r="106" spans="1:64" x14ac:dyDescent="0.3">
      <c r="A106" s="95">
        <v>105</v>
      </c>
      <c r="B106" s="95" t="s">
        <v>6</v>
      </c>
      <c r="C106" s="96">
        <v>2</v>
      </c>
      <c r="D106" s="97">
        <v>13</v>
      </c>
      <c r="E106" s="98" t="s">
        <v>9</v>
      </c>
      <c r="F106" s="98" t="s">
        <v>26</v>
      </c>
      <c r="G106" s="72">
        <v>0</v>
      </c>
      <c r="H106" s="99">
        <v>0</v>
      </c>
      <c r="I106" s="72" t="s">
        <v>28</v>
      </c>
      <c r="J106" s="72">
        <v>0</v>
      </c>
      <c r="K106" s="99">
        <v>89.668092548734407</v>
      </c>
      <c r="L106" s="99">
        <f t="shared" si="94"/>
        <v>89.668092548734407</v>
      </c>
      <c r="M106" s="72" t="s">
        <v>26</v>
      </c>
      <c r="N106" s="99">
        <v>0</v>
      </c>
      <c r="O106" s="99">
        <v>156.91916196028521</v>
      </c>
      <c r="P106" s="99">
        <v>156.91916196028521</v>
      </c>
      <c r="Q106" s="95" t="s">
        <v>35</v>
      </c>
      <c r="R106" s="99">
        <v>179.33618509746881</v>
      </c>
      <c r="S106" s="99">
        <v>44.834046274367203</v>
      </c>
      <c r="T106" s="99">
        <f t="shared" si="95"/>
        <v>224.17023137183602</v>
      </c>
      <c r="U106" s="72" t="s">
        <v>47</v>
      </c>
      <c r="V106" s="99">
        <f t="shared" si="152"/>
        <v>224.17023137183602</v>
      </c>
      <c r="W106" s="95" t="s">
        <v>37</v>
      </c>
      <c r="X106" s="99">
        <v>0</v>
      </c>
      <c r="Y106" s="99">
        <v>0</v>
      </c>
      <c r="Z106" s="99">
        <f t="shared" si="96"/>
        <v>0</v>
      </c>
      <c r="AA106" s="72" t="s">
        <v>47</v>
      </c>
      <c r="AB106" s="99">
        <f t="shared" si="142"/>
        <v>0</v>
      </c>
      <c r="AC106" s="95" t="s">
        <v>26</v>
      </c>
      <c r="AD106" s="99">
        <v>89.668092548734407</v>
      </c>
      <c r="AE106" s="99">
        <v>123.29362725450981</v>
      </c>
      <c r="AF106" s="99">
        <f t="shared" si="97"/>
        <v>212.96171980324422</v>
      </c>
      <c r="AG106" s="99">
        <v>212.96171980324422</v>
      </c>
      <c r="AH106" s="99">
        <v>212.96171980324422</v>
      </c>
      <c r="AI106" s="95" t="s">
        <v>35</v>
      </c>
      <c r="AJ106" s="99">
        <v>156.91916196028521</v>
      </c>
      <c r="AK106" s="99">
        <v>0</v>
      </c>
      <c r="AL106" s="99">
        <f t="shared" si="98"/>
        <v>156.91916196028521</v>
      </c>
      <c r="AM106" s="99" t="s">
        <v>47</v>
      </c>
      <c r="AN106" s="99">
        <f t="shared" si="153"/>
        <v>156.91916196028521</v>
      </c>
      <c r="AO106" s="95" t="s">
        <v>37</v>
      </c>
      <c r="AP106" s="99">
        <v>19.614895245035651</v>
      </c>
      <c r="AQ106" s="99">
        <v>0</v>
      </c>
      <c r="AR106" s="99">
        <f t="shared" si="99"/>
        <v>19.614895245035651</v>
      </c>
      <c r="AS106" s="72" t="s">
        <v>47</v>
      </c>
      <c r="AT106" s="99">
        <f t="shared" si="143"/>
        <v>19.614895245035651</v>
      </c>
      <c r="AU106" s="30" t="s">
        <v>26</v>
      </c>
      <c r="AV106" s="99">
        <v>90.788943705593596</v>
      </c>
      <c r="AW106" s="99">
        <v>119.93107378393228</v>
      </c>
      <c r="AX106" s="99">
        <f t="shared" si="100"/>
        <v>210.72001748952587</v>
      </c>
      <c r="AY106" s="99">
        <v>210.72001748952587</v>
      </c>
      <c r="AZ106" s="99">
        <v>210.72001748952587</v>
      </c>
      <c r="BA106" s="72" t="s">
        <v>35</v>
      </c>
      <c r="BB106" s="99">
        <v>156.91916196028521</v>
      </c>
      <c r="BC106" s="99">
        <v>33.625534705775401</v>
      </c>
      <c r="BD106" s="99">
        <f t="shared" si="101"/>
        <v>190.54469666606062</v>
      </c>
      <c r="BE106" s="99"/>
      <c r="BF106" s="100">
        <f t="shared" si="102"/>
        <v>1261.5179770450072</v>
      </c>
      <c r="BG106" s="100">
        <f t="shared" si="136"/>
        <v>1.2615179770450071</v>
      </c>
      <c r="BH106" s="100">
        <f t="shared" si="103"/>
        <v>1261.5179770450072</v>
      </c>
      <c r="BI106" s="100">
        <f t="shared" ref="BI106" si="156">BH106/1000</f>
        <v>1.2615179770450071</v>
      </c>
      <c r="BK106" s="100">
        <f t="shared" si="105"/>
        <v>0</v>
      </c>
    </row>
    <row r="107" spans="1:64" x14ac:dyDescent="0.3">
      <c r="A107" s="95">
        <v>106</v>
      </c>
      <c r="B107" s="95" t="s">
        <v>6</v>
      </c>
      <c r="C107" s="96">
        <v>3</v>
      </c>
      <c r="D107" s="97">
        <v>14</v>
      </c>
      <c r="E107" s="98" t="s">
        <v>9</v>
      </c>
      <c r="F107" s="98" t="s">
        <v>26</v>
      </c>
      <c r="G107" s="72">
        <v>0</v>
      </c>
      <c r="H107" s="99">
        <v>162.52341774458111</v>
      </c>
      <c r="I107" s="72" t="s">
        <v>28</v>
      </c>
      <c r="J107" s="72">
        <v>0</v>
      </c>
      <c r="K107" s="99">
        <v>89.668092548734407</v>
      </c>
      <c r="L107" s="99">
        <f t="shared" si="94"/>
        <v>89.668092548734407</v>
      </c>
      <c r="M107" s="72" t="s">
        <v>26</v>
      </c>
      <c r="N107" s="99">
        <v>0</v>
      </c>
      <c r="O107" s="99">
        <v>156.91916196028521</v>
      </c>
      <c r="P107" s="99">
        <v>156.91916196028521</v>
      </c>
      <c r="Q107" s="95" t="s">
        <v>35</v>
      </c>
      <c r="R107" s="99">
        <v>179.33618509746881</v>
      </c>
      <c r="S107" s="99">
        <v>44.834046274367203</v>
      </c>
      <c r="T107" s="99">
        <f t="shared" si="95"/>
        <v>224.17023137183602</v>
      </c>
      <c r="U107" s="72" t="s">
        <v>47</v>
      </c>
      <c r="V107" s="99">
        <f t="shared" si="152"/>
        <v>224.17023137183602</v>
      </c>
      <c r="W107" s="95" t="s">
        <v>38</v>
      </c>
      <c r="X107" s="99">
        <v>16.8127673528877</v>
      </c>
      <c r="Y107" s="99">
        <v>125.53532956822818</v>
      </c>
      <c r="Z107" s="99">
        <f t="shared" si="96"/>
        <v>142.34809692111588</v>
      </c>
      <c r="AA107" s="72" t="s">
        <v>47</v>
      </c>
      <c r="AB107" s="99">
        <f t="shared" si="142"/>
        <v>142.34809692111588</v>
      </c>
      <c r="AC107" s="95" t="s">
        <v>26</v>
      </c>
      <c r="AD107" s="99">
        <v>89.668092548734407</v>
      </c>
      <c r="AE107" s="99">
        <v>123.29362725450981</v>
      </c>
      <c r="AF107" s="99">
        <f t="shared" si="97"/>
        <v>212.96171980324422</v>
      </c>
      <c r="AG107" s="99">
        <v>212.96171980324422</v>
      </c>
      <c r="AH107" s="99">
        <v>212.96171980324422</v>
      </c>
      <c r="AI107" s="95" t="s">
        <v>35</v>
      </c>
      <c r="AJ107" s="99">
        <v>156.91916196028521</v>
      </c>
      <c r="AK107" s="99">
        <v>0</v>
      </c>
      <c r="AL107" s="99">
        <f t="shared" si="98"/>
        <v>156.91916196028521</v>
      </c>
      <c r="AM107" s="99" t="s">
        <v>47</v>
      </c>
      <c r="AN107" s="99">
        <f t="shared" si="153"/>
        <v>156.91916196028521</v>
      </c>
      <c r="AO107" s="95" t="s">
        <v>59</v>
      </c>
      <c r="AP107" s="99">
        <v>19.614895245035651</v>
      </c>
      <c r="AQ107" s="99">
        <v>0</v>
      </c>
      <c r="AR107" s="99">
        <f t="shared" si="99"/>
        <v>19.614895245035651</v>
      </c>
      <c r="AS107" s="72" t="s">
        <v>47</v>
      </c>
      <c r="AT107" s="99">
        <f t="shared" si="143"/>
        <v>19.614895245035651</v>
      </c>
      <c r="AU107" s="30" t="s">
        <v>26</v>
      </c>
      <c r="AV107" s="99">
        <v>90.788943705593596</v>
      </c>
      <c r="AW107" s="99">
        <v>119.93107378393228</v>
      </c>
      <c r="AX107" s="99">
        <f t="shared" si="100"/>
        <v>210.72001748952587</v>
      </c>
      <c r="AY107" s="99">
        <v>210.72001748952587</v>
      </c>
      <c r="AZ107" s="99">
        <v>210.72001748952587</v>
      </c>
      <c r="BA107" s="72" t="s">
        <v>35</v>
      </c>
      <c r="BB107" s="99">
        <v>156.91916196028521</v>
      </c>
      <c r="BC107" s="99">
        <v>33.625534705775401</v>
      </c>
      <c r="BD107" s="99">
        <f t="shared" si="101"/>
        <v>190.54469666606062</v>
      </c>
      <c r="BE107" s="99"/>
      <c r="BF107" s="100">
        <f t="shared" si="102"/>
        <v>1566.3894917107041</v>
      </c>
      <c r="BG107" s="100">
        <f t="shared" si="136"/>
        <v>1.5663894917107042</v>
      </c>
      <c r="BH107" s="100">
        <f t="shared" si="103"/>
        <v>1566.3894917107041</v>
      </c>
      <c r="BI107" s="100">
        <f t="shared" ref="BI107" si="157">BH107/1000</f>
        <v>1.5663894917107042</v>
      </c>
      <c r="BK107" s="100">
        <f t="shared" si="105"/>
        <v>0</v>
      </c>
    </row>
    <row r="108" spans="1:64" x14ac:dyDescent="0.3">
      <c r="A108" s="95">
        <v>107</v>
      </c>
      <c r="B108" s="95" t="s">
        <v>6</v>
      </c>
      <c r="C108" s="96">
        <v>4</v>
      </c>
      <c r="D108" s="97">
        <v>15</v>
      </c>
      <c r="E108" s="98" t="s">
        <v>9</v>
      </c>
      <c r="F108" s="98" t="s">
        <v>26</v>
      </c>
      <c r="G108" s="72">
        <v>0</v>
      </c>
      <c r="H108" s="99">
        <v>0</v>
      </c>
      <c r="I108" s="72" t="s">
        <v>28</v>
      </c>
      <c r="J108" s="72">
        <v>0</v>
      </c>
      <c r="K108" s="99">
        <v>89.668092548734407</v>
      </c>
      <c r="L108" s="99">
        <f t="shared" si="94"/>
        <v>89.668092548734407</v>
      </c>
      <c r="M108" s="72" t="s">
        <v>26</v>
      </c>
      <c r="N108" s="99">
        <v>0</v>
      </c>
      <c r="O108" s="99">
        <v>156.91916196028521</v>
      </c>
      <c r="P108" s="99">
        <v>156.91916196028521</v>
      </c>
      <c r="Q108" s="95" t="s">
        <v>35</v>
      </c>
      <c r="R108" s="99">
        <v>179.33618509746881</v>
      </c>
      <c r="S108" s="99">
        <v>44.834046274367203</v>
      </c>
      <c r="T108" s="99">
        <f t="shared" si="95"/>
        <v>224.17023137183602</v>
      </c>
      <c r="U108" s="72" t="s">
        <v>47</v>
      </c>
      <c r="V108" s="99">
        <f t="shared" si="152"/>
        <v>224.17023137183602</v>
      </c>
      <c r="W108" s="95" t="s">
        <v>36</v>
      </c>
      <c r="X108" s="99">
        <v>123.29362725450981</v>
      </c>
      <c r="Y108" s="99">
        <v>44.834046274367203</v>
      </c>
      <c r="Z108" s="99">
        <f t="shared" si="96"/>
        <v>168.12767352887701</v>
      </c>
      <c r="AA108" s="72" t="s">
        <v>47</v>
      </c>
      <c r="AB108" s="99">
        <f t="shared" si="142"/>
        <v>168.12767352887701</v>
      </c>
      <c r="AC108" s="95" t="s">
        <v>26</v>
      </c>
      <c r="AD108" s="99">
        <v>89.668092548734407</v>
      </c>
      <c r="AE108" s="99">
        <v>123.29362725450981</v>
      </c>
      <c r="AF108" s="99">
        <f t="shared" si="97"/>
        <v>212.96171980324422</v>
      </c>
      <c r="AG108" s="99">
        <v>212.96171980324422</v>
      </c>
      <c r="AH108" s="99">
        <v>212.96171980324422</v>
      </c>
      <c r="AI108" s="95" t="s">
        <v>35</v>
      </c>
      <c r="AJ108" s="99">
        <v>156.91916196028521</v>
      </c>
      <c r="AK108" s="99">
        <v>0</v>
      </c>
      <c r="AL108" s="99">
        <f t="shared" si="98"/>
        <v>156.91916196028521</v>
      </c>
      <c r="AM108" s="99" t="s">
        <v>47</v>
      </c>
      <c r="AN108" s="99">
        <f t="shared" si="153"/>
        <v>156.91916196028521</v>
      </c>
      <c r="AO108" s="95" t="s">
        <v>36</v>
      </c>
      <c r="AP108" s="99">
        <v>112.08511568591801</v>
      </c>
      <c r="AQ108" s="99">
        <v>44.834046274367203</v>
      </c>
      <c r="AR108" s="99">
        <f t="shared" si="99"/>
        <v>156.91916196028521</v>
      </c>
      <c r="AS108" s="72" t="s">
        <v>47</v>
      </c>
      <c r="AT108" s="99">
        <f t="shared" si="143"/>
        <v>156.91916196028521</v>
      </c>
      <c r="AU108" s="30" t="s">
        <v>26</v>
      </c>
      <c r="AV108" s="99">
        <v>90.788943705593596</v>
      </c>
      <c r="AW108" s="99">
        <v>119.93107378393228</v>
      </c>
      <c r="AX108" s="99">
        <f t="shared" si="100"/>
        <v>210.72001748952587</v>
      </c>
      <c r="AY108" s="99">
        <v>210.72001748952587</v>
      </c>
      <c r="AZ108" s="99">
        <v>210.72001748952587</v>
      </c>
      <c r="BA108" s="72" t="s">
        <v>35</v>
      </c>
      <c r="BB108" s="99">
        <v>156.91916196028521</v>
      </c>
      <c r="BC108" s="99">
        <v>33.625534705775401</v>
      </c>
      <c r="BD108" s="99">
        <f t="shared" si="101"/>
        <v>190.54469666606062</v>
      </c>
      <c r="BE108" s="99"/>
      <c r="BF108" s="100">
        <f t="shared" si="102"/>
        <v>1566.9499172891337</v>
      </c>
      <c r="BG108" s="100">
        <f t="shared" si="136"/>
        <v>1.5669499172891337</v>
      </c>
      <c r="BH108" s="100">
        <f t="shared" si="103"/>
        <v>1566.9499172891337</v>
      </c>
      <c r="BI108" s="100">
        <f t="shared" ref="BI108" si="158">BH108/1000</f>
        <v>1.5669499172891337</v>
      </c>
      <c r="BK108" s="100">
        <f t="shared" si="105"/>
        <v>0</v>
      </c>
    </row>
    <row r="109" spans="1:64" x14ac:dyDescent="0.3">
      <c r="A109" s="95">
        <v>108</v>
      </c>
      <c r="B109" s="95" t="s">
        <v>6</v>
      </c>
      <c r="C109" s="96">
        <v>5</v>
      </c>
      <c r="D109" s="97">
        <v>16</v>
      </c>
      <c r="E109" s="98" t="s">
        <v>9</v>
      </c>
      <c r="F109" s="98" t="s">
        <v>26</v>
      </c>
      <c r="G109" s="72">
        <v>0</v>
      </c>
      <c r="H109" s="99">
        <v>162.52341774458111</v>
      </c>
      <c r="I109" s="72" t="s">
        <v>28</v>
      </c>
      <c r="J109" s="72">
        <v>0</v>
      </c>
      <c r="K109" s="99">
        <v>89.668092548734407</v>
      </c>
      <c r="L109" s="99">
        <f t="shared" si="94"/>
        <v>89.668092548734407</v>
      </c>
      <c r="M109" s="72" t="s">
        <v>26</v>
      </c>
      <c r="N109" s="99">
        <v>0</v>
      </c>
      <c r="O109" s="99">
        <v>156.91916196028521</v>
      </c>
      <c r="P109" s="99">
        <v>156.91916196028521</v>
      </c>
      <c r="Q109" s="95" t="s">
        <v>35</v>
      </c>
      <c r="R109" s="99">
        <v>179.33618509746881</v>
      </c>
      <c r="S109" s="99">
        <v>44.834046274367203</v>
      </c>
      <c r="T109" s="99">
        <f t="shared" si="95"/>
        <v>224.17023137183602</v>
      </c>
      <c r="U109" s="72" t="s">
        <v>47</v>
      </c>
      <c r="V109" s="99">
        <f t="shared" si="152"/>
        <v>224.17023137183602</v>
      </c>
      <c r="W109" s="95" t="s">
        <v>28</v>
      </c>
      <c r="X109" s="99">
        <v>0</v>
      </c>
      <c r="Y109" s="99">
        <v>156.91916196028521</v>
      </c>
      <c r="Z109" s="99">
        <f t="shared" si="96"/>
        <v>156.91916196028521</v>
      </c>
      <c r="AA109" s="72" t="s">
        <v>47</v>
      </c>
      <c r="AB109" s="99">
        <f t="shared" si="142"/>
        <v>156.91916196028521</v>
      </c>
      <c r="AC109" s="95" t="s">
        <v>26</v>
      </c>
      <c r="AD109" s="99">
        <v>89.668092548734407</v>
      </c>
      <c r="AE109" s="99">
        <v>123.29362725450981</v>
      </c>
      <c r="AF109" s="99">
        <f t="shared" si="97"/>
        <v>212.96171980324422</v>
      </c>
      <c r="AG109" s="99">
        <v>212.96171980324422</v>
      </c>
      <c r="AH109" s="99">
        <v>212.96171980324422</v>
      </c>
      <c r="AI109" s="95" t="s">
        <v>35</v>
      </c>
      <c r="AJ109" s="99">
        <v>156.91916196028521</v>
      </c>
      <c r="AK109" s="99">
        <v>0</v>
      </c>
      <c r="AL109" s="99">
        <f t="shared" si="98"/>
        <v>156.91916196028521</v>
      </c>
      <c r="AM109" s="99" t="s">
        <v>47</v>
      </c>
      <c r="AN109" s="99">
        <f t="shared" si="153"/>
        <v>156.91916196028521</v>
      </c>
      <c r="AO109" s="95" t="s">
        <v>28</v>
      </c>
      <c r="AP109" s="99">
        <v>0</v>
      </c>
      <c r="AQ109" s="99">
        <v>123.29362725450981</v>
      </c>
      <c r="AR109" s="99">
        <f t="shared" si="99"/>
        <v>123.29362725450981</v>
      </c>
      <c r="AS109" s="72" t="s">
        <v>47</v>
      </c>
      <c r="AT109" s="99">
        <f t="shared" si="143"/>
        <v>123.29362725450981</v>
      </c>
      <c r="AU109" s="30" t="s">
        <v>26</v>
      </c>
      <c r="AV109" s="99">
        <v>90.788943705593596</v>
      </c>
      <c r="AW109" s="99">
        <v>119.93107378393228</v>
      </c>
      <c r="AX109" s="99">
        <f t="shared" si="100"/>
        <v>210.72001748952587</v>
      </c>
      <c r="AY109" s="99">
        <v>210.72001748952587</v>
      </c>
      <c r="AZ109" s="99">
        <v>210.72001748952587</v>
      </c>
      <c r="BA109" s="72" t="s">
        <v>35</v>
      </c>
      <c r="BB109" s="99">
        <v>156.91916196028521</v>
      </c>
      <c r="BC109" s="99">
        <v>33.625534705775401</v>
      </c>
      <c r="BD109" s="99">
        <f t="shared" si="101"/>
        <v>190.54469666606062</v>
      </c>
      <c r="BE109" s="99"/>
      <c r="BF109" s="100">
        <f t="shared" si="102"/>
        <v>1684.6392887593477</v>
      </c>
      <c r="BG109" s="100">
        <f t="shared" si="136"/>
        <v>1.6846392887593478</v>
      </c>
      <c r="BH109" s="100">
        <f t="shared" si="103"/>
        <v>1684.6392887593477</v>
      </c>
      <c r="BI109" s="100">
        <f t="shared" ref="BI109" si="159">BH109/1000</f>
        <v>1.6846392887593478</v>
      </c>
      <c r="BK109" s="100">
        <f t="shared" si="105"/>
        <v>0</v>
      </c>
    </row>
    <row r="110" spans="1:64" x14ac:dyDescent="0.3">
      <c r="A110" s="95">
        <v>109</v>
      </c>
      <c r="B110" s="95" t="s">
        <v>6</v>
      </c>
      <c r="C110" s="96">
        <v>6</v>
      </c>
      <c r="D110" s="97">
        <v>17</v>
      </c>
      <c r="E110" s="98" t="s">
        <v>9</v>
      </c>
      <c r="F110" s="98" t="s">
        <v>26</v>
      </c>
      <c r="G110" s="72">
        <v>0</v>
      </c>
      <c r="H110" s="99">
        <v>162.52341774458111</v>
      </c>
      <c r="I110" s="72" t="s">
        <v>28</v>
      </c>
      <c r="J110" s="72">
        <v>0</v>
      </c>
      <c r="K110" s="99">
        <v>89.668092548734407</v>
      </c>
      <c r="L110" s="99">
        <f t="shared" si="94"/>
        <v>89.668092548734407</v>
      </c>
      <c r="M110" s="72" t="s">
        <v>26</v>
      </c>
      <c r="N110" s="99">
        <v>0</v>
      </c>
      <c r="O110" s="99">
        <v>156.91916196028521</v>
      </c>
      <c r="P110" s="99">
        <v>156.91916196028521</v>
      </c>
      <c r="Q110" s="95" t="s">
        <v>35</v>
      </c>
      <c r="R110" s="99">
        <v>179.33618509746881</v>
      </c>
      <c r="S110" s="99">
        <v>44.834046274367203</v>
      </c>
      <c r="T110" s="99">
        <f t="shared" si="95"/>
        <v>224.17023137183602</v>
      </c>
      <c r="U110" s="72" t="s">
        <v>47</v>
      </c>
      <c r="V110" s="99">
        <f t="shared" si="152"/>
        <v>224.17023137183602</v>
      </c>
      <c r="W110" s="95" t="s">
        <v>34</v>
      </c>
      <c r="X110" s="99">
        <v>0</v>
      </c>
      <c r="Y110" s="99">
        <v>0</v>
      </c>
      <c r="Z110" s="99">
        <f t="shared" si="96"/>
        <v>0</v>
      </c>
      <c r="AA110" s="72" t="s">
        <v>47</v>
      </c>
      <c r="AB110" s="99">
        <f t="shared" si="142"/>
        <v>0</v>
      </c>
      <c r="AC110" s="95" t="s">
        <v>26</v>
      </c>
      <c r="AD110" s="99">
        <v>89.668092548734407</v>
      </c>
      <c r="AE110" s="99">
        <v>123.29362725450981</v>
      </c>
      <c r="AF110" s="99">
        <f t="shared" si="97"/>
        <v>212.96171980324422</v>
      </c>
      <c r="AG110" s="99">
        <v>212.96171980324422</v>
      </c>
      <c r="AH110" s="99">
        <v>212.96171980324422</v>
      </c>
      <c r="AI110" s="95" t="s">
        <v>35</v>
      </c>
      <c r="AJ110" s="99">
        <v>156.91916196028521</v>
      </c>
      <c r="AK110" s="99">
        <v>0</v>
      </c>
      <c r="AL110" s="99">
        <f t="shared" si="98"/>
        <v>156.91916196028521</v>
      </c>
      <c r="AM110" s="99" t="s">
        <v>47</v>
      </c>
      <c r="AN110" s="99">
        <f t="shared" si="153"/>
        <v>156.91916196028521</v>
      </c>
      <c r="AO110" s="95" t="s">
        <v>34</v>
      </c>
      <c r="AP110" s="99">
        <v>0</v>
      </c>
      <c r="AQ110" s="99">
        <v>0</v>
      </c>
      <c r="AR110" s="99">
        <f t="shared" si="99"/>
        <v>0</v>
      </c>
      <c r="AS110" s="72" t="s">
        <v>47</v>
      </c>
      <c r="AT110" s="99">
        <f t="shared" si="143"/>
        <v>0</v>
      </c>
      <c r="AU110" s="30" t="s">
        <v>26</v>
      </c>
      <c r="AV110" s="99">
        <v>90.788943705593596</v>
      </c>
      <c r="AW110" s="99">
        <v>119.93107378393228</v>
      </c>
      <c r="AX110" s="99">
        <f t="shared" si="100"/>
        <v>210.72001748952587</v>
      </c>
      <c r="AY110" s="99">
        <v>210.72001748952587</v>
      </c>
      <c r="AZ110" s="99">
        <v>210.72001748952587</v>
      </c>
      <c r="BA110" s="72" t="s">
        <v>35</v>
      </c>
      <c r="BB110" s="99">
        <v>156.91916196028521</v>
      </c>
      <c r="BC110" s="99">
        <v>33.625534705775401</v>
      </c>
      <c r="BD110" s="99">
        <f t="shared" si="101"/>
        <v>190.54469666606062</v>
      </c>
      <c r="BE110" s="99"/>
      <c r="BF110" s="100">
        <f t="shared" si="102"/>
        <v>1404.4264995445528</v>
      </c>
      <c r="BG110" s="100">
        <f t="shared" si="136"/>
        <v>1.4044264995445528</v>
      </c>
      <c r="BH110" s="100">
        <f t="shared" si="103"/>
        <v>1404.4264995445528</v>
      </c>
      <c r="BI110" s="100">
        <f t="shared" ref="BI110" si="160">BH110/1000</f>
        <v>1.4044264995445528</v>
      </c>
      <c r="BK110" s="100">
        <f t="shared" si="105"/>
        <v>0</v>
      </c>
    </row>
    <row r="111" spans="1:64" x14ac:dyDescent="0.3">
      <c r="A111" s="95">
        <v>110</v>
      </c>
      <c r="B111" s="95" t="s">
        <v>7</v>
      </c>
      <c r="C111" s="96">
        <v>1</v>
      </c>
      <c r="D111" s="97">
        <v>18</v>
      </c>
      <c r="E111" s="98" t="s">
        <v>9</v>
      </c>
      <c r="F111" s="98" t="s">
        <v>26</v>
      </c>
      <c r="G111" s="72">
        <v>0</v>
      </c>
      <c r="H111" s="99">
        <v>162.52341774458111</v>
      </c>
      <c r="I111" s="72" t="s">
        <v>28</v>
      </c>
      <c r="J111" s="72">
        <v>0</v>
      </c>
      <c r="K111" s="99">
        <v>89.668092548734407</v>
      </c>
      <c r="L111" s="99">
        <f t="shared" si="94"/>
        <v>89.668092548734407</v>
      </c>
      <c r="M111" s="72" t="s">
        <v>26</v>
      </c>
      <c r="N111" s="99">
        <v>196.14895245035652</v>
      </c>
      <c r="O111" s="99">
        <v>0</v>
      </c>
      <c r="P111" s="99">
        <v>196.14895245035652</v>
      </c>
      <c r="Q111" s="95" t="s">
        <v>38</v>
      </c>
      <c r="R111" s="99">
        <v>16.8127673528877</v>
      </c>
      <c r="S111" s="99">
        <v>44.834046274367203</v>
      </c>
      <c r="T111" s="99">
        <f t="shared" si="95"/>
        <v>61.6468136272549</v>
      </c>
      <c r="U111" s="72" t="s">
        <v>47</v>
      </c>
      <c r="V111" s="99">
        <f t="shared" si="152"/>
        <v>61.6468136272549</v>
      </c>
      <c r="W111" s="95" t="s">
        <v>26</v>
      </c>
      <c r="X111" s="99">
        <v>89.668092548734407</v>
      </c>
      <c r="Y111" s="99">
        <v>134.5021388231016</v>
      </c>
      <c r="Z111" s="99">
        <f t="shared" si="96"/>
        <v>224.170231371836</v>
      </c>
      <c r="AA111" s="99">
        <v>224.17023137183602</v>
      </c>
      <c r="AB111" s="99">
        <v>224.17023137183602</v>
      </c>
      <c r="AC111" s="95" t="s">
        <v>35</v>
      </c>
      <c r="AD111" s="99">
        <v>168.12767352887701</v>
      </c>
      <c r="AE111" s="99">
        <v>44.834046274367203</v>
      </c>
      <c r="AF111" s="99">
        <f t="shared" si="97"/>
        <v>212.96171980324422</v>
      </c>
      <c r="AG111" s="72" t="s">
        <v>47</v>
      </c>
      <c r="AH111" s="99">
        <f t="shared" ref="AH111:AH130" si="161">AD111+AE111</f>
        <v>212.96171980324422</v>
      </c>
      <c r="AI111" s="95" t="s">
        <v>59</v>
      </c>
      <c r="AJ111" s="99">
        <v>0</v>
      </c>
      <c r="AK111" s="99">
        <v>0</v>
      </c>
      <c r="AL111" s="99">
        <f t="shared" si="98"/>
        <v>0</v>
      </c>
      <c r="AM111" s="72" t="s">
        <v>47</v>
      </c>
      <c r="AN111" s="99">
        <f t="shared" si="153"/>
        <v>0</v>
      </c>
      <c r="AO111" s="95" t="s">
        <v>26</v>
      </c>
      <c r="AP111" s="99">
        <v>89.668092548734407</v>
      </c>
      <c r="AQ111" s="99">
        <v>107.6017110584813</v>
      </c>
      <c r="AR111" s="99">
        <f t="shared" si="99"/>
        <v>197.26980360721569</v>
      </c>
      <c r="AS111" s="99">
        <v>197.26980360721569</v>
      </c>
      <c r="AT111" s="99">
        <v>197.26980360721569</v>
      </c>
      <c r="AU111" s="30" t="s">
        <v>35</v>
      </c>
      <c r="AV111" s="99">
        <v>156.91916196028521</v>
      </c>
      <c r="AW111" s="99">
        <v>33.625534705775401</v>
      </c>
      <c r="AX111" s="99">
        <f t="shared" si="100"/>
        <v>190.54469666606062</v>
      </c>
      <c r="AY111" s="72" t="s">
        <v>47</v>
      </c>
      <c r="AZ111" s="99">
        <f t="shared" ref="AZ111:AZ130" si="162">AV111+AW111</f>
        <v>190.54469666606062</v>
      </c>
      <c r="BA111" s="72" t="s">
        <v>70</v>
      </c>
      <c r="BB111" s="99">
        <v>0</v>
      </c>
      <c r="BC111" s="99">
        <v>0</v>
      </c>
      <c r="BD111" s="99">
        <f t="shared" si="101"/>
        <v>0</v>
      </c>
      <c r="BE111" s="99"/>
      <c r="BF111" s="100">
        <f t="shared" si="102"/>
        <v>1334.9337278192834</v>
      </c>
      <c r="BG111" s="100">
        <f t="shared" si="136"/>
        <v>1.3349337278192834</v>
      </c>
      <c r="BH111" s="100">
        <f t="shared" si="103"/>
        <v>1334.9337278192836</v>
      </c>
      <c r="BI111" s="100">
        <f t="shared" ref="BI111" si="163">BH111/1000</f>
        <v>1.3349337278192837</v>
      </c>
      <c r="BK111" s="100">
        <f t="shared" si="105"/>
        <v>0</v>
      </c>
    </row>
    <row r="112" spans="1:64" x14ac:dyDescent="0.3">
      <c r="A112" s="95">
        <v>111</v>
      </c>
      <c r="B112" s="95" t="s">
        <v>7</v>
      </c>
      <c r="C112" s="96">
        <v>1</v>
      </c>
      <c r="D112" s="97">
        <v>19</v>
      </c>
      <c r="E112" s="98" t="s">
        <v>9</v>
      </c>
      <c r="F112" s="98" t="s">
        <v>26</v>
      </c>
      <c r="G112" s="72">
        <v>0</v>
      </c>
      <c r="H112" s="99">
        <v>162.52341774458111</v>
      </c>
      <c r="I112" s="72" t="s">
        <v>28</v>
      </c>
      <c r="J112" s="72">
        <v>0</v>
      </c>
      <c r="K112" s="99">
        <v>89.668092548734407</v>
      </c>
      <c r="L112" s="99">
        <f t="shared" si="94"/>
        <v>89.668092548734407</v>
      </c>
      <c r="M112" s="72" t="s">
        <v>35</v>
      </c>
      <c r="N112" s="99">
        <v>196.14895245035652</v>
      </c>
      <c r="O112" s="99">
        <v>0</v>
      </c>
      <c r="P112" s="99">
        <v>196.14895245035652</v>
      </c>
      <c r="Q112" s="95" t="s">
        <v>38</v>
      </c>
      <c r="R112" s="99">
        <v>16.8127673528877</v>
      </c>
      <c r="S112" s="99">
        <v>44.834046274367203</v>
      </c>
      <c r="T112" s="99">
        <f t="shared" si="95"/>
        <v>61.6468136272549</v>
      </c>
      <c r="U112" s="72" t="s">
        <v>47</v>
      </c>
      <c r="V112" s="99">
        <f t="shared" si="152"/>
        <v>61.6468136272549</v>
      </c>
      <c r="W112" s="95" t="s">
        <v>26</v>
      </c>
      <c r="X112" s="99">
        <v>89.668092548734407</v>
      </c>
      <c r="Y112" s="99">
        <v>134.5021388231016</v>
      </c>
      <c r="Z112" s="99">
        <f t="shared" si="96"/>
        <v>224.170231371836</v>
      </c>
      <c r="AA112" s="99">
        <v>224.17023137183602</v>
      </c>
      <c r="AB112" s="99">
        <v>224.17023137183602</v>
      </c>
      <c r="AC112" s="95" t="s">
        <v>35</v>
      </c>
      <c r="AD112" s="99">
        <v>168.12767352887701</v>
      </c>
      <c r="AE112" s="99">
        <v>44.834046274367203</v>
      </c>
      <c r="AF112" s="99">
        <f t="shared" si="97"/>
        <v>212.96171980324422</v>
      </c>
      <c r="AG112" s="72" t="s">
        <v>47</v>
      </c>
      <c r="AH112" s="99">
        <f t="shared" si="161"/>
        <v>212.96171980324422</v>
      </c>
      <c r="AI112" s="95" t="s">
        <v>59</v>
      </c>
      <c r="AJ112" s="99">
        <v>0</v>
      </c>
      <c r="AK112" s="99">
        <v>0</v>
      </c>
      <c r="AL112" s="99">
        <f t="shared" si="98"/>
        <v>0</v>
      </c>
      <c r="AM112" s="72" t="s">
        <v>47</v>
      </c>
      <c r="AN112" s="99">
        <f t="shared" si="153"/>
        <v>0</v>
      </c>
      <c r="AO112" s="95" t="s">
        <v>26</v>
      </c>
      <c r="AP112" s="99">
        <v>89.668092548734407</v>
      </c>
      <c r="AQ112" s="99">
        <v>107.6017110584813</v>
      </c>
      <c r="AR112" s="99">
        <f t="shared" si="99"/>
        <v>197.26980360721569</v>
      </c>
      <c r="AS112" s="99">
        <v>197.26980360721569</v>
      </c>
      <c r="AT112" s="99">
        <v>197.26980360721569</v>
      </c>
      <c r="AU112" s="30" t="s">
        <v>35</v>
      </c>
      <c r="AV112" s="99">
        <v>156.91916196028521</v>
      </c>
      <c r="AW112" s="99">
        <v>33.625534705775401</v>
      </c>
      <c r="AX112" s="99">
        <f t="shared" si="100"/>
        <v>190.54469666606062</v>
      </c>
      <c r="AY112" s="72" t="s">
        <v>47</v>
      </c>
      <c r="AZ112" s="99">
        <f t="shared" si="162"/>
        <v>190.54469666606062</v>
      </c>
      <c r="BA112" s="72" t="s">
        <v>70</v>
      </c>
      <c r="BB112" s="99">
        <v>0</v>
      </c>
      <c r="BC112" s="99">
        <v>0</v>
      </c>
      <c r="BD112" s="99">
        <f t="shared" si="101"/>
        <v>0</v>
      </c>
      <c r="BE112" s="99"/>
      <c r="BF112" s="100">
        <f t="shared" si="102"/>
        <v>1334.9337278192834</v>
      </c>
      <c r="BG112" s="100">
        <f t="shared" si="136"/>
        <v>1.3349337278192834</v>
      </c>
      <c r="BH112" s="100">
        <f t="shared" si="103"/>
        <v>1334.9337278192836</v>
      </c>
      <c r="BI112" s="100">
        <f t="shared" ref="BI112" si="164">BH112/1000</f>
        <v>1.3349337278192837</v>
      </c>
      <c r="BK112" s="100">
        <f t="shared" si="105"/>
        <v>0</v>
      </c>
    </row>
    <row r="113" spans="1:64" x14ac:dyDescent="0.3">
      <c r="A113" s="95">
        <v>112</v>
      </c>
      <c r="B113" s="95" t="s">
        <v>7</v>
      </c>
      <c r="C113" s="96">
        <v>2</v>
      </c>
      <c r="D113" s="97">
        <v>20</v>
      </c>
      <c r="E113" s="98" t="s">
        <v>9</v>
      </c>
      <c r="F113" s="98" t="s">
        <v>26</v>
      </c>
      <c r="G113" s="72">
        <v>0</v>
      </c>
      <c r="H113" s="99">
        <v>162.52341774458111</v>
      </c>
      <c r="I113" s="72" t="s">
        <v>28</v>
      </c>
      <c r="J113" s="72">
        <v>0</v>
      </c>
      <c r="K113" s="99">
        <v>89.668092548734407</v>
      </c>
      <c r="L113" s="99">
        <f t="shared" si="94"/>
        <v>89.668092548734407</v>
      </c>
      <c r="M113" s="72" t="s">
        <v>35</v>
      </c>
      <c r="N113" s="99">
        <v>196.14895245035652</v>
      </c>
      <c r="O113" s="99">
        <v>0</v>
      </c>
      <c r="P113" s="99">
        <v>196.14895245035652</v>
      </c>
      <c r="Q113" s="95" t="s">
        <v>37</v>
      </c>
      <c r="R113" s="99">
        <v>0</v>
      </c>
      <c r="S113" s="99">
        <v>0</v>
      </c>
      <c r="T113" s="99">
        <f t="shared" si="95"/>
        <v>0</v>
      </c>
      <c r="U113" s="72" t="s">
        <v>47</v>
      </c>
      <c r="V113" s="99">
        <f t="shared" si="152"/>
        <v>0</v>
      </c>
      <c r="W113" s="95" t="s">
        <v>26</v>
      </c>
      <c r="X113" s="99">
        <v>89.668092548734407</v>
      </c>
      <c r="Y113" s="99">
        <v>134.5021388231016</v>
      </c>
      <c r="Z113" s="99">
        <f t="shared" si="96"/>
        <v>224.170231371836</v>
      </c>
      <c r="AA113" s="99">
        <v>224.17023137183602</v>
      </c>
      <c r="AB113" s="99">
        <v>224.17023137183602</v>
      </c>
      <c r="AC113" s="95" t="s">
        <v>35</v>
      </c>
      <c r="AD113" s="99">
        <v>168.12767352887701</v>
      </c>
      <c r="AE113" s="99">
        <v>44.834046274367203</v>
      </c>
      <c r="AF113" s="99">
        <f t="shared" si="97"/>
        <v>212.96171980324422</v>
      </c>
      <c r="AG113" s="72" t="s">
        <v>47</v>
      </c>
      <c r="AH113" s="99">
        <f t="shared" si="161"/>
        <v>212.96171980324422</v>
      </c>
      <c r="AI113" s="95" t="s">
        <v>37</v>
      </c>
      <c r="AJ113" s="99">
        <v>0</v>
      </c>
      <c r="AK113" s="99">
        <v>0</v>
      </c>
      <c r="AL113" s="99">
        <f t="shared" si="98"/>
        <v>0</v>
      </c>
      <c r="AM113" s="72" t="s">
        <v>47</v>
      </c>
      <c r="AN113" s="99">
        <f t="shared" si="153"/>
        <v>0</v>
      </c>
      <c r="AO113" s="95" t="s">
        <v>26</v>
      </c>
      <c r="AP113" s="99">
        <v>89.668092548734407</v>
      </c>
      <c r="AQ113" s="99">
        <v>107.6017110584813</v>
      </c>
      <c r="AR113" s="99">
        <f t="shared" si="99"/>
        <v>197.26980360721569</v>
      </c>
      <c r="AS113" s="99">
        <v>197.26980360721569</v>
      </c>
      <c r="AT113" s="99">
        <v>197.26980360721569</v>
      </c>
      <c r="AU113" s="30" t="s">
        <v>35</v>
      </c>
      <c r="AV113" s="99">
        <v>156.91916196028521</v>
      </c>
      <c r="AW113" s="99">
        <v>33.625534705775401</v>
      </c>
      <c r="AX113" s="99">
        <f t="shared" si="100"/>
        <v>190.54469666606062</v>
      </c>
      <c r="AY113" s="72" t="s">
        <v>47</v>
      </c>
      <c r="AZ113" s="99">
        <f t="shared" si="162"/>
        <v>190.54469666606062</v>
      </c>
      <c r="BA113" s="72" t="s">
        <v>79</v>
      </c>
      <c r="BB113" s="99">
        <v>0</v>
      </c>
      <c r="BC113" s="99">
        <v>0</v>
      </c>
      <c r="BD113" s="99">
        <f t="shared" si="101"/>
        <v>0</v>
      </c>
      <c r="BE113" s="99"/>
      <c r="BF113" s="100">
        <f t="shared" si="102"/>
        <v>1273.2869141920285</v>
      </c>
      <c r="BG113" s="100">
        <f t="shared" si="136"/>
        <v>1.2732869141920284</v>
      </c>
      <c r="BH113" s="100">
        <f t="shared" si="103"/>
        <v>1273.2869141920287</v>
      </c>
      <c r="BI113" s="100">
        <f t="shared" ref="BI113" si="165">BH113/1000</f>
        <v>1.2732869141920287</v>
      </c>
      <c r="BK113" s="100">
        <f t="shared" si="105"/>
        <v>0</v>
      </c>
    </row>
    <row r="114" spans="1:64" x14ac:dyDescent="0.3">
      <c r="A114" s="95">
        <v>113</v>
      </c>
      <c r="B114" s="95" t="s">
        <v>7</v>
      </c>
      <c r="C114" s="96">
        <v>3</v>
      </c>
      <c r="D114" s="97">
        <v>21</v>
      </c>
      <c r="E114" s="98" t="s">
        <v>9</v>
      </c>
      <c r="F114" s="98" t="s">
        <v>26</v>
      </c>
      <c r="G114" s="72">
        <v>0</v>
      </c>
      <c r="H114" s="99">
        <v>162.52341774458111</v>
      </c>
      <c r="I114" s="72" t="s">
        <v>28</v>
      </c>
      <c r="J114" s="72">
        <v>0</v>
      </c>
      <c r="K114" s="99">
        <v>89.668092548734407</v>
      </c>
      <c r="L114" s="99">
        <f t="shared" si="94"/>
        <v>89.668092548734407</v>
      </c>
      <c r="M114" s="72" t="s">
        <v>35</v>
      </c>
      <c r="N114" s="99">
        <v>196.14895245035652</v>
      </c>
      <c r="O114" s="99">
        <v>0</v>
      </c>
      <c r="P114" s="99">
        <v>196.14895245035652</v>
      </c>
      <c r="Q114" s="95" t="s">
        <v>28</v>
      </c>
      <c r="R114" s="99">
        <v>0</v>
      </c>
      <c r="S114" s="99">
        <v>145.71065039169341</v>
      </c>
      <c r="T114" s="99">
        <f t="shared" si="95"/>
        <v>145.71065039169341</v>
      </c>
      <c r="U114" s="72" t="s">
        <v>47</v>
      </c>
      <c r="V114" s="99">
        <f t="shared" si="152"/>
        <v>145.71065039169341</v>
      </c>
      <c r="W114" s="95" t="s">
        <v>26</v>
      </c>
      <c r="X114" s="99">
        <v>89.668092548734407</v>
      </c>
      <c r="Y114" s="99">
        <v>134.5021388231016</v>
      </c>
      <c r="Z114" s="99">
        <f t="shared" si="96"/>
        <v>224.170231371836</v>
      </c>
      <c r="AA114" s="99">
        <v>224.17023137183602</v>
      </c>
      <c r="AB114" s="99">
        <v>224.17023137183602</v>
      </c>
      <c r="AC114" s="95" t="s">
        <v>35</v>
      </c>
      <c r="AD114" s="99">
        <v>168.12767352887701</v>
      </c>
      <c r="AE114" s="99">
        <v>44.834046274367203</v>
      </c>
      <c r="AF114" s="99">
        <f t="shared" si="97"/>
        <v>212.96171980324422</v>
      </c>
      <c r="AG114" s="72" t="s">
        <v>47</v>
      </c>
      <c r="AH114" s="99">
        <f t="shared" si="161"/>
        <v>212.96171980324422</v>
      </c>
      <c r="AI114" s="95" t="s">
        <v>28</v>
      </c>
      <c r="AJ114" s="99">
        <v>0</v>
      </c>
      <c r="AK114" s="99">
        <v>123.29362725450981</v>
      </c>
      <c r="AL114" s="99">
        <f t="shared" si="98"/>
        <v>123.29362725450981</v>
      </c>
      <c r="AM114" s="72" t="s">
        <v>47</v>
      </c>
      <c r="AN114" s="99">
        <f t="shared" si="153"/>
        <v>123.29362725450981</v>
      </c>
      <c r="AO114" s="95" t="s">
        <v>26</v>
      </c>
      <c r="AP114" s="99">
        <v>89.668092548734407</v>
      </c>
      <c r="AQ114" s="99">
        <v>107.6017110584813</v>
      </c>
      <c r="AR114" s="99">
        <f t="shared" si="99"/>
        <v>197.26980360721569</v>
      </c>
      <c r="AS114" s="99">
        <v>197.26980360721569</v>
      </c>
      <c r="AT114" s="99">
        <v>197.26980360721569</v>
      </c>
      <c r="AU114" s="30" t="s">
        <v>35</v>
      </c>
      <c r="AV114" s="99">
        <v>156.91916196028521</v>
      </c>
      <c r="AW114" s="99">
        <v>33.625534705775401</v>
      </c>
      <c r="AX114" s="99">
        <f t="shared" si="100"/>
        <v>190.54469666606062</v>
      </c>
      <c r="AY114" s="72" t="s">
        <v>47</v>
      </c>
      <c r="AZ114" s="99">
        <f t="shared" si="162"/>
        <v>190.54469666606062</v>
      </c>
      <c r="BA114" s="72" t="s">
        <v>28</v>
      </c>
      <c r="BB114" s="99">
        <v>0</v>
      </c>
      <c r="BC114" s="99">
        <v>123.29362725450981</v>
      </c>
      <c r="BD114" s="99">
        <f t="shared" si="101"/>
        <v>123.29362725450981</v>
      </c>
      <c r="BE114" s="99"/>
      <c r="BF114" s="100">
        <f t="shared" si="102"/>
        <v>1665.5848190927416</v>
      </c>
      <c r="BG114" s="100">
        <f t="shared" si="136"/>
        <v>1.6655848190927416</v>
      </c>
      <c r="BH114" s="100">
        <f t="shared" si="103"/>
        <v>1665.5848190927416</v>
      </c>
      <c r="BI114" s="100">
        <f t="shared" ref="BI114" si="166">BH114/1000</f>
        <v>1.6655848190927416</v>
      </c>
      <c r="BK114" s="100">
        <f t="shared" si="105"/>
        <v>0</v>
      </c>
    </row>
    <row r="115" spans="1:64" x14ac:dyDescent="0.3">
      <c r="A115" s="95">
        <v>114</v>
      </c>
      <c r="B115" s="95" t="s">
        <v>7</v>
      </c>
      <c r="C115" s="96">
        <v>3</v>
      </c>
      <c r="D115" s="97">
        <v>22</v>
      </c>
      <c r="E115" s="98" t="s">
        <v>9</v>
      </c>
      <c r="F115" s="98" t="s">
        <v>26</v>
      </c>
      <c r="G115" s="72">
        <v>0</v>
      </c>
      <c r="H115" s="99">
        <v>162.52341774458111</v>
      </c>
      <c r="I115" s="72" t="s">
        <v>28</v>
      </c>
      <c r="J115" s="72">
        <v>0</v>
      </c>
      <c r="K115" s="99">
        <v>0</v>
      </c>
      <c r="L115" s="99">
        <f t="shared" si="94"/>
        <v>0</v>
      </c>
      <c r="M115" s="72" t="s">
        <v>35</v>
      </c>
      <c r="N115" s="99">
        <v>196.14895245035652</v>
      </c>
      <c r="O115" s="99">
        <v>0</v>
      </c>
      <c r="P115" s="99">
        <v>196.14895245035652</v>
      </c>
      <c r="Q115" s="95" t="s">
        <v>28</v>
      </c>
      <c r="R115" s="99">
        <v>0</v>
      </c>
      <c r="S115" s="99">
        <v>145.71065039169341</v>
      </c>
      <c r="T115" s="99">
        <f t="shared" si="95"/>
        <v>145.71065039169341</v>
      </c>
      <c r="U115" s="72" t="s">
        <v>47</v>
      </c>
      <c r="V115" s="99">
        <f t="shared" si="152"/>
        <v>145.71065039169341</v>
      </c>
      <c r="W115" s="95" t="s">
        <v>26</v>
      </c>
      <c r="X115" s="99">
        <v>89.668092548734407</v>
      </c>
      <c r="Y115" s="99">
        <v>134.5021388231016</v>
      </c>
      <c r="Z115" s="99">
        <f t="shared" si="96"/>
        <v>224.170231371836</v>
      </c>
      <c r="AA115" s="99">
        <v>224.17023137183602</v>
      </c>
      <c r="AB115" s="99">
        <v>224.17023137183602</v>
      </c>
      <c r="AC115" s="95" t="s">
        <v>35</v>
      </c>
      <c r="AD115" s="99">
        <v>168.12767352887701</v>
      </c>
      <c r="AE115" s="99">
        <v>44.834046274367203</v>
      </c>
      <c r="AF115" s="99">
        <f t="shared" si="97"/>
        <v>212.96171980324422</v>
      </c>
      <c r="AG115" s="72" t="s">
        <v>47</v>
      </c>
      <c r="AH115" s="99">
        <f t="shared" si="161"/>
        <v>212.96171980324422</v>
      </c>
      <c r="AI115" s="95" t="s">
        <v>28</v>
      </c>
      <c r="AJ115" s="99">
        <v>0</v>
      </c>
      <c r="AK115" s="99">
        <v>123.29362725450981</v>
      </c>
      <c r="AL115" s="99">
        <f t="shared" si="98"/>
        <v>123.29362725450981</v>
      </c>
      <c r="AM115" s="72" t="s">
        <v>47</v>
      </c>
      <c r="AN115" s="99">
        <f t="shared" si="153"/>
        <v>123.29362725450981</v>
      </c>
      <c r="AO115" s="95" t="s">
        <v>26</v>
      </c>
      <c r="AP115" s="99">
        <v>89.668092548734407</v>
      </c>
      <c r="AQ115" s="99">
        <v>107.6017110584813</v>
      </c>
      <c r="AR115" s="99">
        <f t="shared" si="99"/>
        <v>197.26980360721569</v>
      </c>
      <c r="AS115" s="99">
        <v>197.26980360721569</v>
      </c>
      <c r="AT115" s="99">
        <v>197.26980360721569</v>
      </c>
      <c r="AU115" s="30" t="s">
        <v>35</v>
      </c>
      <c r="AV115" s="99">
        <v>156.91916196028521</v>
      </c>
      <c r="AW115" s="99">
        <v>33.625534705775401</v>
      </c>
      <c r="AX115" s="99">
        <f t="shared" si="100"/>
        <v>190.54469666606062</v>
      </c>
      <c r="AY115" s="72" t="s">
        <v>47</v>
      </c>
      <c r="AZ115" s="99">
        <f t="shared" si="162"/>
        <v>190.54469666606062</v>
      </c>
      <c r="BA115" s="72" t="s">
        <v>28</v>
      </c>
      <c r="BB115" s="99">
        <v>0</v>
      </c>
      <c r="BC115" s="99">
        <v>123.29362725450981</v>
      </c>
      <c r="BD115" s="99">
        <f t="shared" si="101"/>
        <v>123.29362725450981</v>
      </c>
      <c r="BE115" s="99"/>
      <c r="BF115" s="100">
        <f t="shared" si="102"/>
        <v>1575.9167265440071</v>
      </c>
      <c r="BG115" s="100">
        <f t="shared" si="136"/>
        <v>1.5759167265440071</v>
      </c>
      <c r="BH115" s="100">
        <f t="shared" si="103"/>
        <v>1575.9167265440071</v>
      </c>
      <c r="BI115" s="100">
        <f t="shared" ref="BI115" si="167">BH115/1000</f>
        <v>1.5759167265440071</v>
      </c>
      <c r="BK115" s="100">
        <f t="shared" si="105"/>
        <v>0</v>
      </c>
    </row>
    <row r="116" spans="1:64" x14ac:dyDescent="0.3">
      <c r="A116" s="95">
        <v>115</v>
      </c>
      <c r="B116" s="95" t="s">
        <v>7</v>
      </c>
      <c r="C116" s="96">
        <v>4</v>
      </c>
      <c r="D116" s="97">
        <v>23</v>
      </c>
      <c r="E116" s="98" t="s">
        <v>9</v>
      </c>
      <c r="F116" s="98" t="s">
        <v>26</v>
      </c>
      <c r="G116" s="72">
        <v>0</v>
      </c>
      <c r="H116" s="99">
        <v>162.52341774458111</v>
      </c>
      <c r="I116" s="72" t="s">
        <v>28</v>
      </c>
      <c r="J116" s="72">
        <v>0</v>
      </c>
      <c r="K116" s="99">
        <v>89.668092548734407</v>
      </c>
      <c r="L116" s="99">
        <f t="shared" si="94"/>
        <v>89.668092548734407</v>
      </c>
      <c r="M116" s="72" t="s">
        <v>35</v>
      </c>
      <c r="N116" s="99">
        <v>196.14895245035652</v>
      </c>
      <c r="O116" s="99">
        <v>0</v>
      </c>
      <c r="P116" s="99">
        <v>196.14895245035652</v>
      </c>
      <c r="Q116" s="95" t="s">
        <v>36</v>
      </c>
      <c r="R116" s="99">
        <v>179.33618509746881</v>
      </c>
      <c r="S116" s="99">
        <v>0</v>
      </c>
      <c r="T116" s="99">
        <f t="shared" si="95"/>
        <v>179.33618509746881</v>
      </c>
      <c r="U116" s="72" t="s">
        <v>47</v>
      </c>
      <c r="V116" s="99">
        <f t="shared" si="152"/>
        <v>179.33618509746881</v>
      </c>
      <c r="W116" s="95" t="s">
        <v>26</v>
      </c>
      <c r="X116" s="99">
        <v>89.668092548734407</v>
      </c>
      <c r="Y116" s="99">
        <v>134.5021388231016</v>
      </c>
      <c r="Z116" s="99">
        <f t="shared" si="96"/>
        <v>224.170231371836</v>
      </c>
      <c r="AA116" s="99">
        <v>224.17023137183602</v>
      </c>
      <c r="AB116" s="99">
        <v>224.17023137183602</v>
      </c>
      <c r="AC116" s="95" t="s">
        <v>35</v>
      </c>
      <c r="AD116" s="99">
        <v>168.12767352887701</v>
      </c>
      <c r="AE116" s="99">
        <v>44.834046274367203</v>
      </c>
      <c r="AF116" s="99">
        <f t="shared" si="97"/>
        <v>212.96171980324422</v>
      </c>
      <c r="AG116" s="72" t="s">
        <v>47</v>
      </c>
      <c r="AH116" s="99">
        <f t="shared" si="161"/>
        <v>212.96171980324422</v>
      </c>
      <c r="AI116" s="95" t="s">
        <v>36</v>
      </c>
      <c r="AJ116" s="99">
        <v>112.08511568591801</v>
      </c>
      <c r="AK116" s="99">
        <v>0</v>
      </c>
      <c r="AL116" s="99">
        <f t="shared" si="98"/>
        <v>112.08511568591801</v>
      </c>
      <c r="AM116" s="72" t="s">
        <v>47</v>
      </c>
      <c r="AN116" s="99">
        <f t="shared" si="153"/>
        <v>112.08511568591801</v>
      </c>
      <c r="AO116" s="95" t="s">
        <v>26</v>
      </c>
      <c r="AP116" s="99">
        <v>89.668092548734407</v>
      </c>
      <c r="AQ116" s="99">
        <v>107.6017110584813</v>
      </c>
      <c r="AR116" s="99">
        <f t="shared" si="99"/>
        <v>197.26980360721569</v>
      </c>
      <c r="AS116" s="99">
        <v>197.26980360721569</v>
      </c>
      <c r="AT116" s="99">
        <v>197.26980360721569</v>
      </c>
      <c r="AU116" s="30" t="s">
        <v>35</v>
      </c>
      <c r="AV116" s="99">
        <v>156.91916196028521</v>
      </c>
      <c r="AW116" s="99">
        <v>33.625534705775401</v>
      </c>
      <c r="AX116" s="99">
        <f t="shared" si="100"/>
        <v>190.54469666606062</v>
      </c>
      <c r="AY116" s="72" t="s">
        <v>47</v>
      </c>
      <c r="AZ116" s="99">
        <f t="shared" si="162"/>
        <v>190.54469666606062</v>
      </c>
      <c r="BA116" s="72" t="s">
        <v>72</v>
      </c>
      <c r="BB116" s="99">
        <v>112.08511568591801</v>
      </c>
      <c r="BC116" s="99">
        <v>0</v>
      </c>
      <c r="BD116" s="99">
        <f t="shared" si="101"/>
        <v>112.08511568591801</v>
      </c>
      <c r="BE116" s="99"/>
      <c r="BF116" s="100">
        <f t="shared" si="102"/>
        <v>1676.7933306613334</v>
      </c>
      <c r="BG116" s="100">
        <f t="shared" si="136"/>
        <v>1.6767933306613334</v>
      </c>
      <c r="BH116" s="100">
        <f t="shared" si="103"/>
        <v>1676.7933306613334</v>
      </c>
      <c r="BI116" s="100">
        <f t="shared" ref="BI116" si="168">BH116/1000</f>
        <v>1.6767933306613334</v>
      </c>
      <c r="BK116" s="100">
        <f t="shared" si="105"/>
        <v>0</v>
      </c>
    </row>
    <row r="117" spans="1:64" x14ac:dyDescent="0.3">
      <c r="A117" s="95">
        <v>116</v>
      </c>
      <c r="B117" s="95" t="s">
        <v>7</v>
      </c>
      <c r="C117" s="96">
        <v>4</v>
      </c>
      <c r="D117" s="97">
        <v>24</v>
      </c>
      <c r="E117" s="98" t="s">
        <v>9</v>
      </c>
      <c r="F117" s="98" t="s">
        <v>26</v>
      </c>
      <c r="G117" s="72">
        <v>0</v>
      </c>
      <c r="H117" s="99">
        <v>162.52341774458111</v>
      </c>
      <c r="I117" s="72" t="s">
        <v>28</v>
      </c>
      <c r="J117" s="72">
        <v>0</v>
      </c>
      <c r="K117" s="99">
        <v>89.668092548734407</v>
      </c>
      <c r="L117" s="99">
        <f t="shared" si="94"/>
        <v>89.668092548734407</v>
      </c>
      <c r="M117" s="72" t="s">
        <v>35</v>
      </c>
      <c r="N117" s="99">
        <v>196.14895245035652</v>
      </c>
      <c r="O117" s="99">
        <v>0</v>
      </c>
      <c r="P117" s="99">
        <v>196.14895245035652</v>
      </c>
      <c r="Q117" s="95" t="s">
        <v>36</v>
      </c>
      <c r="R117" s="99">
        <v>179.33618509746881</v>
      </c>
      <c r="S117" s="99">
        <v>0</v>
      </c>
      <c r="T117" s="99">
        <f t="shared" si="95"/>
        <v>179.33618509746881</v>
      </c>
      <c r="U117" s="72" t="s">
        <v>47</v>
      </c>
      <c r="V117" s="99">
        <f t="shared" si="152"/>
        <v>179.33618509746881</v>
      </c>
      <c r="W117" s="95" t="s">
        <v>26</v>
      </c>
      <c r="X117" s="99">
        <v>89.668092548734407</v>
      </c>
      <c r="Y117" s="99">
        <v>134.5021388231016</v>
      </c>
      <c r="Z117" s="99">
        <f t="shared" si="96"/>
        <v>224.170231371836</v>
      </c>
      <c r="AA117" s="99">
        <v>224.17023137183602</v>
      </c>
      <c r="AB117" s="99">
        <v>224.17023137183602</v>
      </c>
      <c r="AC117" s="95" t="s">
        <v>35</v>
      </c>
      <c r="AD117" s="99">
        <v>168.12767352887701</v>
      </c>
      <c r="AE117" s="99">
        <v>44.834046274367203</v>
      </c>
      <c r="AF117" s="99">
        <f t="shared" si="97"/>
        <v>212.96171980324422</v>
      </c>
      <c r="AG117" s="72" t="s">
        <v>47</v>
      </c>
      <c r="AH117" s="99">
        <f t="shared" si="161"/>
        <v>212.96171980324422</v>
      </c>
      <c r="AI117" s="95" t="s">
        <v>36</v>
      </c>
      <c r="AJ117" s="99">
        <v>112.08511568591801</v>
      </c>
      <c r="AK117" s="99">
        <v>0</v>
      </c>
      <c r="AL117" s="99">
        <f t="shared" si="98"/>
        <v>112.08511568591801</v>
      </c>
      <c r="AM117" s="72" t="s">
        <v>47</v>
      </c>
      <c r="AN117" s="99">
        <f t="shared" si="153"/>
        <v>112.08511568591801</v>
      </c>
      <c r="AO117" s="95" t="s">
        <v>26</v>
      </c>
      <c r="AP117" s="99">
        <v>89.668092548734407</v>
      </c>
      <c r="AQ117" s="99">
        <v>107.6017110584813</v>
      </c>
      <c r="AR117" s="99">
        <f t="shared" si="99"/>
        <v>197.26980360721569</v>
      </c>
      <c r="AS117" s="99">
        <v>197.26980360721569</v>
      </c>
      <c r="AT117" s="99">
        <v>197.26980360721569</v>
      </c>
      <c r="AU117" s="30" t="s">
        <v>35</v>
      </c>
      <c r="AV117" s="99">
        <v>156.91916196028521</v>
      </c>
      <c r="AW117" s="99">
        <v>33.625534705775401</v>
      </c>
      <c r="AX117" s="99">
        <f t="shared" si="100"/>
        <v>190.54469666606062</v>
      </c>
      <c r="AY117" s="72" t="s">
        <v>47</v>
      </c>
      <c r="AZ117" s="99">
        <f t="shared" si="162"/>
        <v>190.54469666606062</v>
      </c>
      <c r="BA117" s="72" t="s">
        <v>72</v>
      </c>
      <c r="BB117" s="99">
        <v>112.08511568591801</v>
      </c>
      <c r="BC117" s="99">
        <v>0</v>
      </c>
      <c r="BD117" s="99">
        <f t="shared" si="101"/>
        <v>112.08511568591801</v>
      </c>
      <c r="BE117" s="99"/>
      <c r="BF117" s="100">
        <f t="shared" si="102"/>
        <v>1676.7933306613334</v>
      </c>
      <c r="BG117" s="100">
        <f t="shared" si="136"/>
        <v>1.6767933306613334</v>
      </c>
      <c r="BH117" s="100">
        <f t="shared" si="103"/>
        <v>1676.7933306613334</v>
      </c>
      <c r="BI117" s="100">
        <f t="shared" ref="BI117" si="169">BH117/1000</f>
        <v>1.6767933306613334</v>
      </c>
      <c r="BK117" s="100">
        <f t="shared" si="105"/>
        <v>0</v>
      </c>
    </row>
    <row r="118" spans="1:64" x14ac:dyDescent="0.3">
      <c r="A118" s="95">
        <v>117</v>
      </c>
      <c r="B118" s="95" t="s">
        <v>7</v>
      </c>
      <c r="C118" s="96">
        <v>5</v>
      </c>
      <c r="D118" s="97">
        <v>25</v>
      </c>
      <c r="E118" s="98" t="s">
        <v>9</v>
      </c>
      <c r="F118" s="98" t="s">
        <v>26</v>
      </c>
      <c r="G118" s="72">
        <v>0</v>
      </c>
      <c r="H118" s="99">
        <v>162.52341774458111</v>
      </c>
      <c r="I118" s="72" t="s">
        <v>28</v>
      </c>
      <c r="J118" s="72">
        <v>0</v>
      </c>
      <c r="K118" s="99">
        <v>89.668092548734407</v>
      </c>
      <c r="L118" s="99">
        <f t="shared" si="94"/>
        <v>89.668092548734407</v>
      </c>
      <c r="M118" s="72" t="s">
        <v>35</v>
      </c>
      <c r="N118" s="99">
        <v>196.14895245035652</v>
      </c>
      <c r="O118" s="99">
        <v>0</v>
      </c>
      <c r="P118" s="99">
        <v>196.14895245035652</v>
      </c>
      <c r="Q118" s="95" t="s">
        <v>33</v>
      </c>
      <c r="R118" s="99">
        <v>0</v>
      </c>
      <c r="S118" s="99">
        <v>145.71065039169341</v>
      </c>
      <c r="T118" s="99">
        <f t="shared" si="95"/>
        <v>145.71065039169341</v>
      </c>
      <c r="U118" s="72" t="s">
        <v>47</v>
      </c>
      <c r="V118" s="99">
        <f t="shared" si="152"/>
        <v>145.71065039169341</v>
      </c>
      <c r="W118" s="95" t="s">
        <v>26</v>
      </c>
      <c r="X118" s="99">
        <v>89.668092548734407</v>
      </c>
      <c r="Y118" s="99">
        <v>134.5021388231016</v>
      </c>
      <c r="Z118" s="99">
        <f t="shared" si="96"/>
        <v>224.170231371836</v>
      </c>
      <c r="AA118" s="99">
        <v>224.17023137183602</v>
      </c>
      <c r="AB118" s="99">
        <v>224.17023137183602</v>
      </c>
      <c r="AC118" s="95" t="s">
        <v>35</v>
      </c>
      <c r="AD118" s="99">
        <v>168.12767352887701</v>
      </c>
      <c r="AE118" s="99">
        <v>44.834046274367203</v>
      </c>
      <c r="AF118" s="99">
        <f t="shared" si="97"/>
        <v>212.96171980324422</v>
      </c>
      <c r="AG118" s="72" t="s">
        <v>47</v>
      </c>
      <c r="AH118" s="99">
        <f t="shared" si="161"/>
        <v>212.96171980324422</v>
      </c>
      <c r="AI118" s="95" t="s">
        <v>33</v>
      </c>
      <c r="AJ118" s="99">
        <v>0</v>
      </c>
      <c r="AK118" s="99">
        <v>123.29362725450981</v>
      </c>
      <c r="AL118" s="99">
        <f t="shared" si="98"/>
        <v>123.29362725450981</v>
      </c>
      <c r="AM118" s="72" t="s">
        <v>47</v>
      </c>
      <c r="AN118" s="99">
        <f t="shared" si="153"/>
        <v>123.29362725450981</v>
      </c>
      <c r="AO118" s="95" t="s">
        <v>26</v>
      </c>
      <c r="AP118" s="99">
        <v>89.668092548734407</v>
      </c>
      <c r="AQ118" s="99">
        <v>107.6017110584813</v>
      </c>
      <c r="AR118" s="99">
        <f t="shared" si="99"/>
        <v>197.26980360721569</v>
      </c>
      <c r="AS118" s="99">
        <v>197.26980360721569</v>
      </c>
      <c r="AT118" s="99">
        <v>197.26980360721569</v>
      </c>
      <c r="AU118" s="30" t="s">
        <v>35</v>
      </c>
      <c r="AV118" s="99">
        <v>156.91916196028521</v>
      </c>
      <c r="AW118" s="99">
        <v>33.625534705775401</v>
      </c>
      <c r="AX118" s="99">
        <f t="shared" si="100"/>
        <v>190.54469666606062</v>
      </c>
      <c r="AY118" s="72" t="s">
        <v>47</v>
      </c>
      <c r="AZ118" s="99">
        <f t="shared" si="162"/>
        <v>190.54469666606062</v>
      </c>
      <c r="BA118" s="72" t="s">
        <v>33</v>
      </c>
      <c r="BB118" s="99">
        <v>0</v>
      </c>
      <c r="BC118" s="99">
        <v>123.29362725450981</v>
      </c>
      <c r="BD118" s="99">
        <f t="shared" si="101"/>
        <v>123.29362725450981</v>
      </c>
      <c r="BE118" s="99"/>
      <c r="BF118" s="100">
        <f t="shared" si="102"/>
        <v>1665.5848190927416</v>
      </c>
      <c r="BG118" s="100">
        <f t="shared" si="136"/>
        <v>1.6655848190927416</v>
      </c>
      <c r="BH118" s="100">
        <f t="shared" si="103"/>
        <v>1665.5848190927416</v>
      </c>
      <c r="BI118" s="100">
        <f t="shared" ref="BI118" si="170">BH118/1000</f>
        <v>1.6655848190927416</v>
      </c>
      <c r="BK118" s="100">
        <f t="shared" si="105"/>
        <v>0</v>
      </c>
    </row>
    <row r="119" spans="1:64" x14ac:dyDescent="0.3">
      <c r="A119" s="95">
        <v>118</v>
      </c>
      <c r="B119" s="95" t="s">
        <v>7</v>
      </c>
      <c r="C119" s="96">
        <v>6</v>
      </c>
      <c r="D119" s="97">
        <v>26</v>
      </c>
      <c r="E119" s="98" t="s">
        <v>9</v>
      </c>
      <c r="F119" s="98" t="s">
        <v>26</v>
      </c>
      <c r="G119" s="72">
        <v>0</v>
      </c>
      <c r="H119" s="99">
        <v>162.52341774458111</v>
      </c>
      <c r="I119" s="72" t="s">
        <v>28</v>
      </c>
      <c r="J119" s="72">
        <v>0</v>
      </c>
      <c r="K119" s="99">
        <v>89.668092548734407</v>
      </c>
      <c r="L119" s="99">
        <f t="shared" si="94"/>
        <v>89.668092548734407</v>
      </c>
      <c r="M119" s="72" t="s">
        <v>35</v>
      </c>
      <c r="N119" s="99">
        <v>196.14895245035652</v>
      </c>
      <c r="O119" s="99">
        <v>0</v>
      </c>
      <c r="P119" s="99">
        <v>196.14895245035652</v>
      </c>
      <c r="Q119" s="95" t="s">
        <v>34</v>
      </c>
      <c r="R119" s="99">
        <v>0</v>
      </c>
      <c r="S119" s="99">
        <v>0</v>
      </c>
      <c r="T119" s="99">
        <f t="shared" si="95"/>
        <v>0</v>
      </c>
      <c r="U119" s="72" t="s">
        <v>47</v>
      </c>
      <c r="V119" s="99">
        <f t="shared" si="152"/>
        <v>0</v>
      </c>
      <c r="W119" s="95" t="s">
        <v>26</v>
      </c>
      <c r="X119" s="99">
        <v>89.668092548734407</v>
      </c>
      <c r="Y119" s="99">
        <v>134.5021388231016</v>
      </c>
      <c r="Z119" s="99">
        <f t="shared" si="96"/>
        <v>224.170231371836</v>
      </c>
      <c r="AA119" s="99">
        <v>224.17023137183602</v>
      </c>
      <c r="AB119" s="99">
        <v>224.17023137183602</v>
      </c>
      <c r="AC119" s="95" t="s">
        <v>35</v>
      </c>
      <c r="AD119" s="99">
        <v>168.12767352887701</v>
      </c>
      <c r="AE119" s="99">
        <v>44.834046274367203</v>
      </c>
      <c r="AF119" s="99">
        <f t="shared" si="97"/>
        <v>212.96171980324422</v>
      </c>
      <c r="AG119" s="72" t="s">
        <v>47</v>
      </c>
      <c r="AH119" s="99">
        <f t="shared" si="161"/>
        <v>212.96171980324422</v>
      </c>
      <c r="AI119" s="95" t="s">
        <v>34</v>
      </c>
      <c r="AJ119" s="99">
        <v>0</v>
      </c>
      <c r="AK119" s="99">
        <v>0</v>
      </c>
      <c r="AL119" s="99">
        <f t="shared" si="98"/>
        <v>0</v>
      </c>
      <c r="AM119" s="72" t="s">
        <v>47</v>
      </c>
      <c r="AN119" s="99">
        <f t="shared" si="153"/>
        <v>0</v>
      </c>
      <c r="AO119" s="95" t="s">
        <v>26</v>
      </c>
      <c r="AP119" s="99">
        <v>89.668092548734407</v>
      </c>
      <c r="AQ119" s="99">
        <v>107.6017110584813</v>
      </c>
      <c r="AR119" s="99">
        <f t="shared" si="99"/>
        <v>197.26980360721569</v>
      </c>
      <c r="AS119" s="99">
        <v>197.26980360721569</v>
      </c>
      <c r="AT119" s="99">
        <v>197.26980360721569</v>
      </c>
      <c r="AU119" s="30" t="s">
        <v>35</v>
      </c>
      <c r="AV119" s="99">
        <v>156.91916196028521</v>
      </c>
      <c r="AW119" s="99">
        <v>33.625534705775401</v>
      </c>
      <c r="AX119" s="99">
        <f t="shared" si="100"/>
        <v>190.54469666606062</v>
      </c>
      <c r="AY119" s="72" t="s">
        <v>47</v>
      </c>
      <c r="AZ119" s="99">
        <f t="shared" si="162"/>
        <v>190.54469666606062</v>
      </c>
      <c r="BA119" s="72" t="s">
        <v>34</v>
      </c>
      <c r="BB119" s="99">
        <v>0</v>
      </c>
      <c r="BC119" s="99">
        <v>0</v>
      </c>
      <c r="BD119" s="99">
        <f t="shared" si="101"/>
        <v>0</v>
      </c>
      <c r="BE119" s="99"/>
      <c r="BF119" s="100">
        <f t="shared" si="102"/>
        <v>1273.2869141920285</v>
      </c>
      <c r="BG119" s="100">
        <f t="shared" si="136"/>
        <v>1.2732869141920284</v>
      </c>
      <c r="BH119" s="100">
        <f t="shared" si="103"/>
        <v>1273.2869141920287</v>
      </c>
      <c r="BI119" s="100">
        <f t="shared" ref="BI119" si="171">BH119/1000</f>
        <v>1.2732869141920287</v>
      </c>
      <c r="BK119" s="100">
        <f t="shared" si="105"/>
        <v>0</v>
      </c>
    </row>
    <row r="120" spans="1:64" x14ac:dyDescent="0.3">
      <c r="A120" s="95">
        <v>119</v>
      </c>
      <c r="B120" s="95" t="s">
        <v>7</v>
      </c>
      <c r="C120" s="96">
        <v>7</v>
      </c>
      <c r="D120" s="97">
        <v>27</v>
      </c>
      <c r="E120" s="98" t="s">
        <v>9</v>
      </c>
      <c r="F120" s="98" t="s">
        <v>26</v>
      </c>
      <c r="G120" s="72">
        <v>0</v>
      </c>
      <c r="H120" s="99">
        <v>162.52341774458111</v>
      </c>
      <c r="I120" s="72" t="s">
        <v>28</v>
      </c>
      <c r="J120" s="72">
        <v>0</v>
      </c>
      <c r="K120" s="99">
        <v>89.668092548734407</v>
      </c>
      <c r="L120" s="99">
        <f t="shared" si="94"/>
        <v>89.668092548734407</v>
      </c>
      <c r="M120" s="72" t="s">
        <v>35</v>
      </c>
      <c r="N120" s="99">
        <v>196.14895245035652</v>
      </c>
      <c r="O120" s="99">
        <v>0</v>
      </c>
      <c r="P120" s="99">
        <v>196.14895245035652</v>
      </c>
      <c r="Q120" s="95" t="s">
        <v>34</v>
      </c>
      <c r="R120" s="99">
        <v>0</v>
      </c>
      <c r="S120" s="99">
        <v>0</v>
      </c>
      <c r="T120" s="99">
        <f t="shared" si="95"/>
        <v>0</v>
      </c>
      <c r="U120" s="72" t="s">
        <v>47</v>
      </c>
      <c r="V120" s="99">
        <f t="shared" si="152"/>
        <v>0</v>
      </c>
      <c r="W120" s="95" t="s">
        <v>26</v>
      </c>
      <c r="X120" s="99">
        <v>89.668092548734407</v>
      </c>
      <c r="Y120" s="99">
        <v>134.5021388231016</v>
      </c>
      <c r="Z120" s="99">
        <f t="shared" si="96"/>
        <v>224.170231371836</v>
      </c>
      <c r="AA120" s="99">
        <v>224.17023137183602</v>
      </c>
      <c r="AB120" s="99">
        <v>224.17023137183602</v>
      </c>
      <c r="AC120" s="95" t="s">
        <v>35</v>
      </c>
      <c r="AD120" s="99">
        <v>168.12767352887701</v>
      </c>
      <c r="AE120" s="99">
        <v>44.834046274367203</v>
      </c>
      <c r="AF120" s="99">
        <f t="shared" si="97"/>
        <v>212.96171980324422</v>
      </c>
      <c r="AG120" s="72" t="s">
        <v>47</v>
      </c>
      <c r="AH120" s="99">
        <f t="shared" si="161"/>
        <v>212.96171980324422</v>
      </c>
      <c r="AI120" s="95" t="s">
        <v>34</v>
      </c>
      <c r="AJ120" s="99">
        <v>0</v>
      </c>
      <c r="AK120" s="99">
        <v>0</v>
      </c>
      <c r="AL120" s="99">
        <f t="shared" si="98"/>
        <v>0</v>
      </c>
      <c r="AM120" s="72" t="s">
        <v>47</v>
      </c>
      <c r="AN120" s="99">
        <f t="shared" si="153"/>
        <v>0</v>
      </c>
      <c r="AO120" s="95" t="s">
        <v>26</v>
      </c>
      <c r="AP120" s="99">
        <v>89.668092548734407</v>
      </c>
      <c r="AQ120" s="99">
        <v>107.6017110584813</v>
      </c>
      <c r="AR120" s="99">
        <f t="shared" si="99"/>
        <v>197.26980360721569</v>
      </c>
      <c r="AS120" s="99">
        <v>197.26980360721569</v>
      </c>
      <c r="AT120" s="99">
        <v>197.26980360721569</v>
      </c>
      <c r="AU120" s="30" t="s">
        <v>35</v>
      </c>
      <c r="AV120" s="99">
        <v>156.91916196028521</v>
      </c>
      <c r="AW120" s="99">
        <v>33.625534705775401</v>
      </c>
      <c r="AX120" s="99">
        <f t="shared" si="100"/>
        <v>190.54469666606062</v>
      </c>
      <c r="AY120" s="72" t="s">
        <v>47</v>
      </c>
      <c r="AZ120" s="99">
        <f t="shared" si="162"/>
        <v>190.54469666606062</v>
      </c>
      <c r="BA120" s="72" t="s">
        <v>34</v>
      </c>
      <c r="BB120" s="99">
        <v>0</v>
      </c>
      <c r="BC120" s="99">
        <v>0</v>
      </c>
      <c r="BD120" s="99">
        <f t="shared" si="101"/>
        <v>0</v>
      </c>
      <c r="BE120" s="99"/>
      <c r="BF120" s="100">
        <f t="shared" si="102"/>
        <v>1273.2869141920285</v>
      </c>
      <c r="BG120" s="100">
        <f t="shared" si="136"/>
        <v>1.2732869141920284</v>
      </c>
      <c r="BH120" s="100">
        <f t="shared" si="103"/>
        <v>1273.2869141920287</v>
      </c>
      <c r="BI120" s="100">
        <f t="shared" ref="BI120" si="172">BH120/1000</f>
        <v>1.2732869141920287</v>
      </c>
      <c r="BK120" s="100">
        <f t="shared" si="105"/>
        <v>0</v>
      </c>
    </row>
    <row r="121" spans="1:64" x14ac:dyDescent="0.3">
      <c r="A121" s="95">
        <v>120</v>
      </c>
      <c r="B121" s="95" t="s">
        <v>7</v>
      </c>
      <c r="C121" s="96">
        <v>7</v>
      </c>
      <c r="D121" s="97">
        <v>28</v>
      </c>
      <c r="E121" s="98" t="s">
        <v>9</v>
      </c>
      <c r="F121" s="98" t="s">
        <v>26</v>
      </c>
      <c r="G121" s="72">
        <v>0</v>
      </c>
      <c r="H121" s="99">
        <v>162.52341774458111</v>
      </c>
      <c r="I121" s="72" t="s">
        <v>28</v>
      </c>
      <c r="J121" s="72">
        <v>0</v>
      </c>
      <c r="K121" s="99">
        <v>89.668092548734407</v>
      </c>
      <c r="L121" s="99">
        <f t="shared" si="94"/>
        <v>89.668092548734407</v>
      </c>
      <c r="M121" s="72" t="s">
        <v>35</v>
      </c>
      <c r="N121" s="99">
        <v>196.14895245035652</v>
      </c>
      <c r="O121" s="99">
        <v>0</v>
      </c>
      <c r="P121" s="99">
        <v>196.14895245035652</v>
      </c>
      <c r="Q121" s="95" t="s">
        <v>34</v>
      </c>
      <c r="R121" s="99">
        <v>0</v>
      </c>
      <c r="S121" s="99">
        <v>0</v>
      </c>
      <c r="T121" s="99">
        <f t="shared" si="95"/>
        <v>0</v>
      </c>
      <c r="U121" s="72" t="s">
        <v>47</v>
      </c>
      <c r="V121" s="99">
        <f t="shared" si="152"/>
        <v>0</v>
      </c>
      <c r="W121" s="95" t="s">
        <v>26</v>
      </c>
      <c r="X121" s="99">
        <v>89.668092548734407</v>
      </c>
      <c r="Y121" s="99">
        <v>134.5021388231016</v>
      </c>
      <c r="Z121" s="99">
        <f t="shared" si="96"/>
        <v>224.170231371836</v>
      </c>
      <c r="AA121" s="99">
        <v>224.17023137183602</v>
      </c>
      <c r="AB121" s="99">
        <v>224.17023137183602</v>
      </c>
      <c r="AC121" s="95" t="s">
        <v>35</v>
      </c>
      <c r="AD121" s="99">
        <v>168.12767352887701</v>
      </c>
      <c r="AE121" s="99">
        <v>44.834046274367203</v>
      </c>
      <c r="AF121" s="99">
        <f t="shared" si="97"/>
        <v>212.96171980324422</v>
      </c>
      <c r="AG121" s="72" t="s">
        <v>47</v>
      </c>
      <c r="AH121" s="99">
        <f t="shared" si="161"/>
        <v>212.96171980324422</v>
      </c>
      <c r="AI121" s="95" t="s">
        <v>34</v>
      </c>
      <c r="AJ121" s="99">
        <v>0</v>
      </c>
      <c r="AK121" s="99">
        <v>0</v>
      </c>
      <c r="AL121" s="99">
        <f t="shared" si="98"/>
        <v>0</v>
      </c>
      <c r="AM121" s="72" t="s">
        <v>47</v>
      </c>
      <c r="AN121" s="99">
        <f t="shared" si="153"/>
        <v>0</v>
      </c>
      <c r="AO121" s="95" t="s">
        <v>26</v>
      </c>
      <c r="AP121" s="99">
        <v>89.668092548734407</v>
      </c>
      <c r="AQ121" s="99">
        <v>107.6017110584813</v>
      </c>
      <c r="AR121" s="99">
        <f t="shared" si="99"/>
        <v>197.26980360721569</v>
      </c>
      <c r="AS121" s="99">
        <v>197.26980360721569</v>
      </c>
      <c r="AT121" s="99">
        <v>197.26980360721569</v>
      </c>
      <c r="AU121" s="30" t="s">
        <v>35</v>
      </c>
      <c r="AV121" s="99">
        <v>156.91916196028521</v>
      </c>
      <c r="AW121" s="99">
        <v>33.625534705775401</v>
      </c>
      <c r="AX121" s="99">
        <f t="shared" si="100"/>
        <v>190.54469666606062</v>
      </c>
      <c r="AY121" s="72" t="s">
        <v>47</v>
      </c>
      <c r="AZ121" s="99">
        <f t="shared" si="162"/>
        <v>190.54469666606062</v>
      </c>
      <c r="BA121" s="72" t="s">
        <v>34</v>
      </c>
      <c r="BB121" s="99">
        <v>0</v>
      </c>
      <c r="BC121" s="99">
        <v>0</v>
      </c>
      <c r="BD121" s="99">
        <f t="shared" si="101"/>
        <v>0</v>
      </c>
      <c r="BE121" s="99"/>
      <c r="BF121" s="100">
        <f t="shared" si="102"/>
        <v>1273.2869141920285</v>
      </c>
      <c r="BG121" s="100">
        <f t="shared" si="136"/>
        <v>1.2732869141920284</v>
      </c>
      <c r="BH121" s="100">
        <f t="shared" si="103"/>
        <v>1273.2869141920287</v>
      </c>
      <c r="BI121" s="100">
        <f t="shared" ref="BI121" si="173">BH121/1000</f>
        <v>1.2732869141920287</v>
      </c>
      <c r="BK121" s="100">
        <f t="shared" si="105"/>
        <v>0</v>
      </c>
    </row>
    <row r="122" spans="1:64" x14ac:dyDescent="0.3">
      <c r="A122" s="95">
        <v>121</v>
      </c>
      <c r="B122" s="95" t="s">
        <v>7</v>
      </c>
      <c r="C122" s="96">
        <v>8</v>
      </c>
      <c r="D122" s="97">
        <v>29</v>
      </c>
      <c r="E122" s="98" t="s">
        <v>9</v>
      </c>
      <c r="F122" s="98" t="s">
        <v>26</v>
      </c>
      <c r="G122" s="72">
        <v>0</v>
      </c>
      <c r="H122" s="99">
        <v>162.52341774458111</v>
      </c>
      <c r="I122" s="72" t="s">
        <v>28</v>
      </c>
      <c r="J122" s="72">
        <v>0</v>
      </c>
      <c r="K122" s="99">
        <v>89.668092548734407</v>
      </c>
      <c r="L122" s="99">
        <f t="shared" si="94"/>
        <v>89.668092548734407</v>
      </c>
      <c r="M122" s="72" t="s">
        <v>35</v>
      </c>
      <c r="N122" s="99">
        <v>196.14895245035652</v>
      </c>
      <c r="O122" s="99">
        <v>0</v>
      </c>
      <c r="P122" s="99">
        <v>196.14895245035652</v>
      </c>
      <c r="Q122" s="95" t="s">
        <v>33</v>
      </c>
      <c r="R122" s="99">
        <v>0</v>
      </c>
      <c r="S122" s="99">
        <v>145.71065039169341</v>
      </c>
      <c r="T122" s="99">
        <f t="shared" si="95"/>
        <v>145.71065039169341</v>
      </c>
      <c r="U122" s="72" t="s">
        <v>47</v>
      </c>
      <c r="V122" s="99">
        <f t="shared" si="152"/>
        <v>145.71065039169341</v>
      </c>
      <c r="W122" s="95" t="s">
        <v>26</v>
      </c>
      <c r="X122" s="99">
        <v>89.668092548734407</v>
      </c>
      <c r="Y122" s="99">
        <v>134.5021388231016</v>
      </c>
      <c r="Z122" s="99">
        <f t="shared" si="96"/>
        <v>224.170231371836</v>
      </c>
      <c r="AA122" s="99">
        <v>224.17023137183602</v>
      </c>
      <c r="AB122" s="99">
        <v>224.17023137183602</v>
      </c>
      <c r="AC122" s="95" t="s">
        <v>35</v>
      </c>
      <c r="AD122" s="99">
        <v>168.12767352887701</v>
      </c>
      <c r="AE122" s="99">
        <v>44.834046274367203</v>
      </c>
      <c r="AF122" s="99">
        <f t="shared" si="97"/>
        <v>212.96171980324422</v>
      </c>
      <c r="AG122" s="72" t="s">
        <v>47</v>
      </c>
      <c r="AH122" s="99">
        <f t="shared" si="161"/>
        <v>212.96171980324422</v>
      </c>
      <c r="AI122" s="95" t="s">
        <v>33</v>
      </c>
      <c r="AJ122" s="99">
        <v>0</v>
      </c>
      <c r="AK122" s="99">
        <v>123.29362725450981</v>
      </c>
      <c r="AL122" s="99">
        <f t="shared" si="98"/>
        <v>123.29362725450981</v>
      </c>
      <c r="AM122" s="72" t="s">
        <v>47</v>
      </c>
      <c r="AN122" s="99">
        <f t="shared" si="153"/>
        <v>123.29362725450981</v>
      </c>
      <c r="AO122" s="95" t="s">
        <v>26</v>
      </c>
      <c r="AP122" s="99">
        <v>89.668092548734407</v>
      </c>
      <c r="AQ122" s="99">
        <v>107.6017110584813</v>
      </c>
      <c r="AR122" s="99">
        <f t="shared" si="99"/>
        <v>197.26980360721569</v>
      </c>
      <c r="AS122" s="99">
        <v>197.26980360721569</v>
      </c>
      <c r="AT122" s="99">
        <v>197.26980360721569</v>
      </c>
      <c r="AU122" s="30" t="s">
        <v>35</v>
      </c>
      <c r="AV122" s="99">
        <v>156.91916196028521</v>
      </c>
      <c r="AW122" s="99">
        <v>33.625534705775401</v>
      </c>
      <c r="AX122" s="99">
        <f t="shared" si="100"/>
        <v>190.54469666606062</v>
      </c>
      <c r="AY122" s="72" t="s">
        <v>47</v>
      </c>
      <c r="AZ122" s="99">
        <f t="shared" si="162"/>
        <v>190.54469666606062</v>
      </c>
      <c r="BA122" s="72" t="s">
        <v>33</v>
      </c>
      <c r="BB122" s="99">
        <v>0</v>
      </c>
      <c r="BC122" s="99">
        <v>123.29362725450981</v>
      </c>
      <c r="BD122" s="99">
        <f t="shared" si="101"/>
        <v>123.29362725450981</v>
      </c>
      <c r="BE122" s="99"/>
      <c r="BF122" s="100">
        <f t="shared" si="102"/>
        <v>1665.5848190927416</v>
      </c>
      <c r="BG122" s="100">
        <f t="shared" si="136"/>
        <v>1.6655848190927416</v>
      </c>
      <c r="BH122" s="100">
        <f t="shared" si="103"/>
        <v>1665.5848190927416</v>
      </c>
      <c r="BI122" s="100">
        <f t="shared" ref="BI122" si="174">BH122/1000</f>
        <v>1.6655848190927416</v>
      </c>
      <c r="BK122" s="100">
        <f t="shared" si="105"/>
        <v>0</v>
      </c>
    </row>
    <row r="123" spans="1:64" x14ac:dyDescent="0.3">
      <c r="A123" s="95">
        <v>122</v>
      </c>
      <c r="B123" s="95" t="s">
        <v>5</v>
      </c>
      <c r="C123" s="96">
        <v>1</v>
      </c>
      <c r="D123" s="97">
        <v>4</v>
      </c>
      <c r="E123" s="98" t="s">
        <v>10</v>
      </c>
      <c r="F123" s="98" t="s">
        <v>26</v>
      </c>
      <c r="G123" s="72">
        <v>0</v>
      </c>
      <c r="H123" s="99">
        <v>162.52341774458111</v>
      </c>
      <c r="I123" s="72" t="s">
        <v>28</v>
      </c>
      <c r="J123" s="72">
        <v>0</v>
      </c>
      <c r="K123" s="99">
        <v>0</v>
      </c>
      <c r="L123" s="99">
        <f t="shared" si="94"/>
        <v>0</v>
      </c>
      <c r="M123" s="72" t="s">
        <v>36</v>
      </c>
      <c r="N123" s="99">
        <v>156.91916196028521</v>
      </c>
      <c r="O123" s="99">
        <v>0</v>
      </c>
      <c r="P123" s="99">
        <v>156.91916196028521</v>
      </c>
      <c r="Q123" s="95" t="s">
        <v>26</v>
      </c>
      <c r="R123" s="99">
        <v>93.030646019311945</v>
      </c>
      <c r="S123" s="99">
        <v>123.29362725450981</v>
      </c>
      <c r="T123" s="99">
        <f t="shared" si="95"/>
        <v>216.32427327382175</v>
      </c>
      <c r="U123" s="99">
        <v>212.96171980324422</v>
      </c>
      <c r="V123" s="99">
        <v>212.96171980324422</v>
      </c>
      <c r="W123" s="95" t="s">
        <v>35</v>
      </c>
      <c r="X123" s="99">
        <v>156.91916196028521</v>
      </c>
      <c r="Y123" s="99">
        <v>44.834046274367203</v>
      </c>
      <c r="Z123" s="99">
        <f t="shared" si="96"/>
        <v>201.75320823465242</v>
      </c>
      <c r="AA123" s="72" t="s">
        <v>47</v>
      </c>
      <c r="AB123" s="99">
        <f t="shared" ref="AB123:AB138" si="175">X123+Y123</f>
        <v>201.75320823465242</v>
      </c>
      <c r="AC123" s="95" t="s">
        <v>36</v>
      </c>
      <c r="AD123" s="99">
        <v>168.12767352887701</v>
      </c>
      <c r="AE123" s="99">
        <v>44.834046274367203</v>
      </c>
      <c r="AF123" s="99">
        <f t="shared" si="97"/>
        <v>212.96171980324422</v>
      </c>
      <c r="AG123" s="72" t="s">
        <v>47</v>
      </c>
      <c r="AH123" s="99">
        <f t="shared" si="161"/>
        <v>212.96171980324422</v>
      </c>
      <c r="AI123" s="95" t="s">
        <v>26</v>
      </c>
      <c r="AJ123" s="99">
        <v>89.668092548734407</v>
      </c>
      <c r="AK123" s="99">
        <v>62.767664784114089</v>
      </c>
      <c r="AL123" s="99">
        <f t="shared" si="98"/>
        <v>152.43575733284848</v>
      </c>
      <c r="AM123" s="99">
        <v>152.43575733284851</v>
      </c>
      <c r="AN123" s="99">
        <v>152.43575733284851</v>
      </c>
      <c r="AO123" s="95" t="s">
        <v>35</v>
      </c>
      <c r="AP123" s="99">
        <v>173.73192931317291</v>
      </c>
      <c r="AQ123" s="99">
        <v>44.834046274367203</v>
      </c>
      <c r="AR123" s="99">
        <f t="shared" si="99"/>
        <v>218.56597558754012</v>
      </c>
      <c r="AS123" s="72" t="s">
        <v>47</v>
      </c>
      <c r="AT123" s="99">
        <f t="shared" ref="AT123:AT138" si="176">AP123+AQ123</f>
        <v>218.56597558754012</v>
      </c>
      <c r="AU123" s="30" t="s">
        <v>72</v>
      </c>
      <c r="AV123" s="99">
        <v>156.91916196028521</v>
      </c>
      <c r="AW123" s="99">
        <v>0</v>
      </c>
      <c r="AX123" s="99">
        <f t="shared" si="100"/>
        <v>156.91916196028521</v>
      </c>
      <c r="AY123" s="72" t="s">
        <v>47</v>
      </c>
      <c r="AZ123" s="99">
        <f t="shared" si="162"/>
        <v>156.91916196028521</v>
      </c>
      <c r="BA123" s="72" t="s">
        <v>26</v>
      </c>
      <c r="BB123" s="99">
        <v>89.668092548734407</v>
      </c>
      <c r="BC123" s="99">
        <v>100.87660411732621</v>
      </c>
      <c r="BD123" s="99">
        <f t="shared" si="101"/>
        <v>190.54469666606062</v>
      </c>
      <c r="BE123" s="99"/>
      <c r="BF123" s="100">
        <f t="shared" si="102"/>
        <v>1668.9473725633193</v>
      </c>
      <c r="BG123" s="100">
        <f t="shared" si="136"/>
        <v>1.6689473725633193</v>
      </c>
      <c r="BH123" s="100">
        <f t="shared" si="103"/>
        <v>1665.5848190927418</v>
      </c>
      <c r="BI123" s="100">
        <f t="shared" ref="BI123" si="177">BH123/1000</f>
        <v>1.6655848190927418</v>
      </c>
      <c r="BK123" s="100">
        <f t="shared" si="105"/>
        <v>3.3625534705774953</v>
      </c>
      <c r="BL123" s="101" t="s">
        <v>242</v>
      </c>
    </row>
    <row r="124" spans="1:64" x14ac:dyDescent="0.3">
      <c r="A124" s="95">
        <v>123</v>
      </c>
      <c r="B124" s="95" t="s">
        <v>5</v>
      </c>
      <c r="C124" s="96">
        <v>1</v>
      </c>
      <c r="D124" s="97">
        <v>5</v>
      </c>
      <c r="E124" s="98" t="s">
        <v>10</v>
      </c>
      <c r="F124" s="98" t="s">
        <v>26</v>
      </c>
      <c r="G124" s="72">
        <v>0</v>
      </c>
      <c r="H124" s="99">
        <v>162.52341774458111</v>
      </c>
      <c r="I124" s="72" t="s">
        <v>28</v>
      </c>
      <c r="J124" s="72">
        <v>0</v>
      </c>
      <c r="K124" s="99">
        <v>89.668092548734407</v>
      </c>
      <c r="L124" s="99">
        <f t="shared" si="94"/>
        <v>89.668092548734407</v>
      </c>
      <c r="M124" s="72" t="s">
        <v>36</v>
      </c>
      <c r="N124" s="99">
        <v>156.91916196028521</v>
      </c>
      <c r="O124" s="99">
        <v>0</v>
      </c>
      <c r="P124" s="99">
        <v>156.91916196028521</v>
      </c>
      <c r="Q124" s="95" t="s">
        <v>26</v>
      </c>
      <c r="R124" s="99">
        <v>93.030646019311945</v>
      </c>
      <c r="S124" s="99">
        <v>123.29362725450981</v>
      </c>
      <c r="T124" s="99">
        <f t="shared" si="95"/>
        <v>216.32427327382175</v>
      </c>
      <c r="U124" s="99">
        <v>212.96171980324422</v>
      </c>
      <c r="V124" s="99">
        <v>212.96171980324422</v>
      </c>
      <c r="W124" s="95" t="s">
        <v>35</v>
      </c>
      <c r="X124" s="99">
        <v>156.91916196028521</v>
      </c>
      <c r="Y124" s="99">
        <v>44.834046274367203</v>
      </c>
      <c r="Z124" s="99">
        <f t="shared" si="96"/>
        <v>201.75320823465242</v>
      </c>
      <c r="AA124" s="72" t="s">
        <v>47</v>
      </c>
      <c r="AB124" s="99">
        <f t="shared" si="175"/>
        <v>201.75320823465242</v>
      </c>
      <c r="AC124" s="95" t="s">
        <v>36</v>
      </c>
      <c r="AD124" s="99">
        <v>168.12767352887701</v>
      </c>
      <c r="AE124" s="99">
        <v>44.834046274367203</v>
      </c>
      <c r="AF124" s="99">
        <f t="shared" si="97"/>
        <v>212.96171980324422</v>
      </c>
      <c r="AG124" s="72" t="s">
        <v>47</v>
      </c>
      <c r="AH124" s="99">
        <f t="shared" si="161"/>
        <v>212.96171980324422</v>
      </c>
      <c r="AI124" s="95" t="s">
        <v>26</v>
      </c>
      <c r="AJ124" s="99">
        <v>89.668092548734407</v>
      </c>
      <c r="AK124" s="99">
        <v>62.767664784114089</v>
      </c>
      <c r="AL124" s="99">
        <f t="shared" si="98"/>
        <v>152.43575733284848</v>
      </c>
      <c r="AM124" s="99">
        <v>152.43575733284851</v>
      </c>
      <c r="AN124" s="99">
        <v>152.43575733284851</v>
      </c>
      <c r="AO124" s="95" t="s">
        <v>35</v>
      </c>
      <c r="AP124" s="99">
        <v>173.73192931317291</v>
      </c>
      <c r="AQ124" s="99">
        <v>44.834046274367203</v>
      </c>
      <c r="AR124" s="99">
        <f t="shared" si="99"/>
        <v>218.56597558754012</v>
      </c>
      <c r="AS124" s="72" t="s">
        <v>47</v>
      </c>
      <c r="AT124" s="99">
        <f t="shared" si="176"/>
        <v>218.56597558754012</v>
      </c>
      <c r="AU124" s="30" t="s">
        <v>72</v>
      </c>
      <c r="AV124" s="99">
        <v>156.91916196028521</v>
      </c>
      <c r="AW124" s="99">
        <v>0</v>
      </c>
      <c r="AX124" s="99">
        <f t="shared" si="100"/>
        <v>156.91916196028521</v>
      </c>
      <c r="AY124" s="72" t="s">
        <v>47</v>
      </c>
      <c r="AZ124" s="99">
        <f t="shared" si="162"/>
        <v>156.91916196028521</v>
      </c>
      <c r="BA124" s="72" t="s">
        <v>26</v>
      </c>
      <c r="BB124" s="99">
        <v>89.668092548734407</v>
      </c>
      <c r="BC124" s="99">
        <v>100.87660411732621</v>
      </c>
      <c r="BD124" s="99">
        <f t="shared" si="101"/>
        <v>190.54469666606062</v>
      </c>
      <c r="BE124" s="99"/>
      <c r="BF124" s="100">
        <f t="shared" si="102"/>
        <v>1758.6154651120535</v>
      </c>
      <c r="BG124" s="100">
        <f t="shared" si="136"/>
        <v>1.7586154651120536</v>
      </c>
      <c r="BH124" s="100">
        <f t="shared" si="103"/>
        <v>1755.252911641476</v>
      </c>
      <c r="BI124" s="100">
        <f t="shared" ref="BI124" si="178">BH124/1000</f>
        <v>1.7552529116414759</v>
      </c>
      <c r="BK124" s="100">
        <f t="shared" si="105"/>
        <v>3.3625534705774953</v>
      </c>
      <c r="BL124" s="101" t="s">
        <v>242</v>
      </c>
    </row>
    <row r="125" spans="1:64" x14ac:dyDescent="0.3">
      <c r="A125" s="95">
        <v>124</v>
      </c>
      <c r="B125" s="95" t="s">
        <v>5</v>
      </c>
      <c r="C125" s="96">
        <v>2</v>
      </c>
      <c r="D125" s="97">
        <v>6</v>
      </c>
      <c r="E125" s="98" t="s">
        <v>10</v>
      </c>
      <c r="F125" s="98" t="s">
        <v>26</v>
      </c>
      <c r="G125" s="72">
        <v>0</v>
      </c>
      <c r="H125" s="99">
        <v>162.52341774458111</v>
      </c>
      <c r="I125" s="72" t="s">
        <v>28</v>
      </c>
      <c r="J125" s="72">
        <v>0</v>
      </c>
      <c r="K125" s="99">
        <v>89.668092548734407</v>
      </c>
      <c r="L125" s="99">
        <f t="shared" si="94"/>
        <v>89.668092548734407</v>
      </c>
      <c r="M125" s="72" t="s">
        <v>37</v>
      </c>
      <c r="N125" s="99">
        <v>0</v>
      </c>
      <c r="O125" s="99">
        <v>0</v>
      </c>
      <c r="P125" s="99">
        <v>0</v>
      </c>
      <c r="Q125" s="95" t="s">
        <v>26</v>
      </c>
      <c r="R125" s="99">
        <v>93.030646019311945</v>
      </c>
      <c r="S125" s="99">
        <v>123.29362725450981</v>
      </c>
      <c r="T125" s="99">
        <f t="shared" si="95"/>
        <v>216.32427327382175</v>
      </c>
      <c r="U125" s="99">
        <v>212.96171980324422</v>
      </c>
      <c r="V125" s="99">
        <v>212.96171980324422</v>
      </c>
      <c r="W125" s="95" t="s">
        <v>35</v>
      </c>
      <c r="X125" s="99">
        <v>156.91916196028521</v>
      </c>
      <c r="Y125" s="99">
        <v>44.834046274367203</v>
      </c>
      <c r="Z125" s="99">
        <f t="shared" si="96"/>
        <v>201.75320823465242</v>
      </c>
      <c r="AA125" s="72" t="s">
        <v>47</v>
      </c>
      <c r="AB125" s="99">
        <f t="shared" si="175"/>
        <v>201.75320823465242</v>
      </c>
      <c r="AC125" s="95" t="s">
        <v>37</v>
      </c>
      <c r="AD125" s="99">
        <v>0</v>
      </c>
      <c r="AE125" s="99">
        <v>0</v>
      </c>
      <c r="AF125" s="99">
        <f t="shared" si="97"/>
        <v>0</v>
      </c>
      <c r="AG125" s="72" t="s">
        <v>47</v>
      </c>
      <c r="AH125" s="99">
        <f t="shared" si="161"/>
        <v>0</v>
      </c>
      <c r="AI125" s="95" t="s">
        <v>26</v>
      </c>
      <c r="AJ125" s="99">
        <v>89.668092548734407</v>
      </c>
      <c r="AK125" s="99">
        <v>62.767664784114089</v>
      </c>
      <c r="AL125" s="99">
        <f t="shared" si="98"/>
        <v>152.43575733284848</v>
      </c>
      <c r="AM125" s="99">
        <v>152.43575733284851</v>
      </c>
      <c r="AN125" s="99">
        <v>152.43575733284851</v>
      </c>
      <c r="AO125" s="95" t="s">
        <v>35</v>
      </c>
      <c r="AP125" s="99">
        <v>173.73192931317291</v>
      </c>
      <c r="AQ125" s="99">
        <v>44.834046274367203</v>
      </c>
      <c r="AR125" s="99">
        <f t="shared" si="99"/>
        <v>218.56597558754012</v>
      </c>
      <c r="AS125" s="72" t="s">
        <v>47</v>
      </c>
      <c r="AT125" s="99">
        <f t="shared" si="176"/>
        <v>218.56597558754012</v>
      </c>
      <c r="AU125" s="30" t="s">
        <v>59</v>
      </c>
      <c r="AV125" s="99">
        <v>19.614895245035651</v>
      </c>
      <c r="AW125" s="99">
        <v>0</v>
      </c>
      <c r="AX125" s="99">
        <f t="shared" si="100"/>
        <v>19.614895245035651</v>
      </c>
      <c r="AY125" s="72" t="s">
        <v>47</v>
      </c>
      <c r="AZ125" s="99">
        <f t="shared" si="162"/>
        <v>19.614895245035651</v>
      </c>
      <c r="BA125" s="72" t="s">
        <v>26</v>
      </c>
      <c r="BB125" s="99">
        <v>89.668092548734407</v>
      </c>
      <c r="BC125" s="99">
        <v>100.87660411732621</v>
      </c>
      <c r="BD125" s="99">
        <f t="shared" si="101"/>
        <v>190.54469666606062</v>
      </c>
      <c r="BE125" s="99"/>
      <c r="BF125" s="100">
        <f t="shared" si="102"/>
        <v>1251.4303166332745</v>
      </c>
      <c r="BG125" s="100">
        <f t="shared" si="136"/>
        <v>1.2514303166332745</v>
      </c>
      <c r="BH125" s="100">
        <f t="shared" si="103"/>
        <v>1248.067763162697</v>
      </c>
      <c r="BI125" s="100">
        <f t="shared" ref="BI125" si="179">BH125/1000</f>
        <v>1.2480677631626971</v>
      </c>
      <c r="BK125" s="100">
        <f t="shared" si="105"/>
        <v>3.3625534705774953</v>
      </c>
      <c r="BL125" s="101" t="s">
        <v>242</v>
      </c>
    </row>
    <row r="126" spans="1:64" x14ac:dyDescent="0.3">
      <c r="A126" s="95">
        <v>125</v>
      </c>
      <c r="B126" s="95" t="s">
        <v>5</v>
      </c>
      <c r="C126" s="96">
        <v>3</v>
      </c>
      <c r="D126" s="97">
        <v>7</v>
      </c>
      <c r="E126" s="98" t="s">
        <v>10</v>
      </c>
      <c r="F126" s="98" t="s">
        <v>26</v>
      </c>
      <c r="G126" s="72">
        <v>0</v>
      </c>
      <c r="H126" s="99">
        <v>162.52341774458111</v>
      </c>
      <c r="I126" s="72" t="s">
        <v>28</v>
      </c>
      <c r="J126" s="72">
        <v>0</v>
      </c>
      <c r="K126" s="99">
        <v>89.668092548734407</v>
      </c>
      <c r="L126" s="99">
        <f t="shared" si="94"/>
        <v>89.668092548734407</v>
      </c>
      <c r="M126" s="72" t="s">
        <v>38</v>
      </c>
      <c r="N126" s="99">
        <v>89.668092548734407</v>
      </c>
      <c r="O126" s="99">
        <v>34.746385862634583</v>
      </c>
      <c r="P126" s="99">
        <v>124.41447841136899</v>
      </c>
      <c r="Q126" s="95" t="s">
        <v>26</v>
      </c>
      <c r="R126" s="99">
        <v>93.030646019311945</v>
      </c>
      <c r="S126" s="99">
        <v>123.29362725450981</v>
      </c>
      <c r="T126" s="99">
        <f t="shared" si="95"/>
        <v>216.32427327382175</v>
      </c>
      <c r="U126" s="99">
        <v>212.96171980324422</v>
      </c>
      <c r="V126" s="99">
        <v>212.96171980324422</v>
      </c>
      <c r="W126" s="95" t="s">
        <v>35</v>
      </c>
      <c r="X126" s="99">
        <v>156.91916196028521</v>
      </c>
      <c r="Y126" s="99">
        <v>44.834046274367203</v>
      </c>
      <c r="Z126" s="99">
        <f t="shared" si="96"/>
        <v>201.75320823465242</v>
      </c>
      <c r="AA126" s="72" t="s">
        <v>47</v>
      </c>
      <c r="AB126" s="99">
        <f t="shared" si="175"/>
        <v>201.75320823465242</v>
      </c>
      <c r="AC126" s="95" t="s">
        <v>38</v>
      </c>
      <c r="AD126" s="99">
        <v>0</v>
      </c>
      <c r="AE126" s="99">
        <v>125.53532956822818</v>
      </c>
      <c r="AF126" s="99">
        <f t="shared" si="97"/>
        <v>125.53532956822818</v>
      </c>
      <c r="AG126" s="72" t="s">
        <v>47</v>
      </c>
      <c r="AH126" s="99">
        <f t="shared" si="161"/>
        <v>125.53532956822818</v>
      </c>
      <c r="AI126" s="95" t="s">
        <v>26</v>
      </c>
      <c r="AJ126" s="99">
        <v>89.668092548734407</v>
      </c>
      <c r="AK126" s="99">
        <v>62.767664784114089</v>
      </c>
      <c r="AL126" s="99">
        <f t="shared" si="98"/>
        <v>152.43575733284848</v>
      </c>
      <c r="AM126" s="99">
        <v>152.43575733284851</v>
      </c>
      <c r="AN126" s="99">
        <v>152.43575733284851</v>
      </c>
      <c r="AO126" s="95" t="s">
        <v>35</v>
      </c>
      <c r="AP126" s="99">
        <v>173.73192931317291</v>
      </c>
      <c r="AQ126" s="99">
        <v>44.834046274367203</v>
      </c>
      <c r="AR126" s="99">
        <f t="shared" si="99"/>
        <v>218.56597558754012</v>
      </c>
      <c r="AS126" s="72" t="s">
        <v>47</v>
      </c>
      <c r="AT126" s="99">
        <f t="shared" si="176"/>
        <v>218.56597558754012</v>
      </c>
      <c r="AU126" s="30" t="s">
        <v>33</v>
      </c>
      <c r="AV126" s="99">
        <v>0</v>
      </c>
      <c r="AW126" s="99">
        <v>123.29362725450981</v>
      </c>
      <c r="AX126" s="99">
        <f t="shared" si="100"/>
        <v>123.29362725450981</v>
      </c>
      <c r="AY126" s="72" t="s">
        <v>47</v>
      </c>
      <c r="AZ126" s="99">
        <f t="shared" si="162"/>
        <v>123.29362725450981</v>
      </c>
      <c r="BA126" s="72" t="s">
        <v>26</v>
      </c>
      <c r="BB126" s="99">
        <v>89.668092548734407</v>
      </c>
      <c r="BC126" s="99">
        <v>100.87660411732621</v>
      </c>
      <c r="BD126" s="99">
        <f t="shared" si="101"/>
        <v>190.54469666606062</v>
      </c>
      <c r="BE126" s="99"/>
      <c r="BF126" s="100">
        <f t="shared" si="102"/>
        <v>1605.058856622346</v>
      </c>
      <c r="BG126" s="100">
        <f t="shared" si="136"/>
        <v>1.605058856622346</v>
      </c>
      <c r="BH126" s="100">
        <f t="shared" si="103"/>
        <v>1601.6963031517685</v>
      </c>
      <c r="BI126" s="100">
        <f t="shared" ref="BI126" si="180">BH126/1000</f>
        <v>1.6016963031517684</v>
      </c>
      <c r="BK126" s="100">
        <f t="shared" si="105"/>
        <v>3.3625534705774953</v>
      </c>
      <c r="BL126" s="101" t="s">
        <v>242</v>
      </c>
    </row>
    <row r="127" spans="1:64" x14ac:dyDescent="0.3">
      <c r="A127" s="95">
        <v>126</v>
      </c>
      <c r="B127" s="95" t="s">
        <v>5</v>
      </c>
      <c r="C127" s="96">
        <v>4</v>
      </c>
      <c r="D127" s="97">
        <v>8</v>
      </c>
      <c r="E127" s="98" t="s">
        <v>10</v>
      </c>
      <c r="F127" s="98" t="s">
        <v>26</v>
      </c>
      <c r="G127" s="72">
        <v>0</v>
      </c>
      <c r="H127" s="99">
        <v>162.52341774458111</v>
      </c>
      <c r="I127" s="72" t="s">
        <v>28</v>
      </c>
      <c r="J127" s="72">
        <v>0</v>
      </c>
      <c r="K127" s="99">
        <v>89.668092548734407</v>
      </c>
      <c r="L127" s="99">
        <f t="shared" si="94"/>
        <v>89.668092548734407</v>
      </c>
      <c r="M127" s="72" t="s">
        <v>33</v>
      </c>
      <c r="N127" s="99">
        <v>0</v>
      </c>
      <c r="O127" s="99">
        <v>109.84341337219965</v>
      </c>
      <c r="P127" s="99">
        <v>109.84341337219965</v>
      </c>
      <c r="Q127" s="95" t="s">
        <v>26</v>
      </c>
      <c r="R127" s="99">
        <v>93.030646019311945</v>
      </c>
      <c r="S127" s="99">
        <v>123.29362725450981</v>
      </c>
      <c r="T127" s="99">
        <f t="shared" si="95"/>
        <v>216.32427327382175</v>
      </c>
      <c r="U127" s="99">
        <v>212.96171980324422</v>
      </c>
      <c r="V127" s="99">
        <v>212.96171980324422</v>
      </c>
      <c r="W127" s="95" t="s">
        <v>35</v>
      </c>
      <c r="X127" s="99">
        <v>156.91916196028521</v>
      </c>
      <c r="Y127" s="99">
        <v>44.834046274367203</v>
      </c>
      <c r="Z127" s="99">
        <f t="shared" si="96"/>
        <v>201.75320823465242</v>
      </c>
      <c r="AA127" s="72" t="s">
        <v>47</v>
      </c>
      <c r="AB127" s="99">
        <f t="shared" si="175"/>
        <v>201.75320823465242</v>
      </c>
      <c r="AC127" s="95" t="s">
        <v>33</v>
      </c>
      <c r="AD127" s="99">
        <v>0</v>
      </c>
      <c r="AE127" s="99">
        <v>123.29362725450981</v>
      </c>
      <c r="AF127" s="99">
        <f t="shared" si="97"/>
        <v>123.29362725450981</v>
      </c>
      <c r="AG127" s="72" t="s">
        <v>47</v>
      </c>
      <c r="AH127" s="99">
        <f t="shared" si="161"/>
        <v>123.29362725450981</v>
      </c>
      <c r="AI127" s="95" t="s">
        <v>26</v>
      </c>
      <c r="AJ127" s="99">
        <v>89.668092548734407</v>
      </c>
      <c r="AK127" s="99">
        <v>62.767664784114089</v>
      </c>
      <c r="AL127" s="99">
        <f t="shared" si="98"/>
        <v>152.43575733284848</v>
      </c>
      <c r="AM127" s="99">
        <v>152.43575733284851</v>
      </c>
      <c r="AN127" s="99">
        <v>152.43575733284851</v>
      </c>
      <c r="AO127" s="95" t="s">
        <v>35</v>
      </c>
      <c r="AP127" s="99">
        <v>173.73192931317291</v>
      </c>
      <c r="AQ127" s="99">
        <v>44.834046274367203</v>
      </c>
      <c r="AR127" s="99">
        <f t="shared" si="99"/>
        <v>218.56597558754012</v>
      </c>
      <c r="AS127" s="72" t="s">
        <v>47</v>
      </c>
      <c r="AT127" s="99">
        <f t="shared" si="176"/>
        <v>218.56597558754012</v>
      </c>
      <c r="AU127" s="30" t="s">
        <v>70</v>
      </c>
      <c r="AV127" s="99">
        <v>0</v>
      </c>
      <c r="AW127" s="99">
        <v>0</v>
      </c>
      <c r="AX127" s="99">
        <f t="shared" si="100"/>
        <v>0</v>
      </c>
      <c r="AY127" s="72" t="s">
        <v>47</v>
      </c>
      <c r="AZ127" s="99">
        <f t="shared" si="162"/>
        <v>0</v>
      </c>
      <c r="BA127" s="72" t="s">
        <v>78</v>
      </c>
      <c r="BB127" s="99">
        <v>19.614895245035651</v>
      </c>
      <c r="BC127" s="99">
        <v>0</v>
      </c>
      <c r="BD127" s="99">
        <f t="shared" si="101"/>
        <v>19.614895245035651</v>
      </c>
      <c r="BE127" s="99"/>
      <c r="BF127" s="100">
        <f t="shared" si="102"/>
        <v>1294.0226605939233</v>
      </c>
      <c r="BG127" s="100">
        <f t="shared" si="136"/>
        <v>1.2940226605939233</v>
      </c>
      <c r="BH127" s="100">
        <f t="shared" si="103"/>
        <v>1290.6601071233458</v>
      </c>
      <c r="BI127" s="100">
        <f t="shared" ref="BI127" si="181">BH127/1000</f>
        <v>1.2906601071233459</v>
      </c>
      <c r="BK127" s="100">
        <f t="shared" si="105"/>
        <v>3.3625534705774953</v>
      </c>
      <c r="BL127" s="101" t="s">
        <v>242</v>
      </c>
    </row>
    <row r="128" spans="1:64" x14ac:dyDescent="0.3">
      <c r="A128" s="95">
        <v>127</v>
      </c>
      <c r="B128" s="95" t="s">
        <v>5</v>
      </c>
      <c r="C128" s="96">
        <v>5</v>
      </c>
      <c r="D128" s="97">
        <v>9</v>
      </c>
      <c r="E128" s="98" t="s">
        <v>10</v>
      </c>
      <c r="F128" s="98" t="s">
        <v>26</v>
      </c>
      <c r="G128" s="72">
        <v>0</v>
      </c>
      <c r="H128" s="99">
        <v>162.52341774458111</v>
      </c>
      <c r="I128" s="72" t="s">
        <v>28</v>
      </c>
      <c r="J128" s="72">
        <v>0</v>
      </c>
      <c r="K128" s="99">
        <v>89.668092548734407</v>
      </c>
      <c r="L128" s="99">
        <f t="shared" si="94"/>
        <v>89.668092548734407</v>
      </c>
      <c r="M128" s="72" t="s">
        <v>34</v>
      </c>
      <c r="N128" s="99">
        <v>0</v>
      </c>
      <c r="O128" s="99">
        <v>0</v>
      </c>
      <c r="P128" s="99">
        <v>0</v>
      </c>
      <c r="Q128" s="95" t="s">
        <v>26</v>
      </c>
      <c r="R128" s="99">
        <v>93.030646019311945</v>
      </c>
      <c r="S128" s="99">
        <v>123.29362725450981</v>
      </c>
      <c r="T128" s="99">
        <f t="shared" si="95"/>
        <v>216.32427327382175</v>
      </c>
      <c r="U128" s="99">
        <v>212.96171980324422</v>
      </c>
      <c r="V128" s="99">
        <v>212.96171980324422</v>
      </c>
      <c r="W128" s="95" t="s">
        <v>35</v>
      </c>
      <c r="X128" s="99">
        <v>156.91916196028521</v>
      </c>
      <c r="Y128" s="99">
        <v>44.834046274367203</v>
      </c>
      <c r="Z128" s="99">
        <f t="shared" si="96"/>
        <v>201.75320823465242</v>
      </c>
      <c r="AA128" s="72" t="s">
        <v>47</v>
      </c>
      <c r="AB128" s="99">
        <f t="shared" si="175"/>
        <v>201.75320823465242</v>
      </c>
      <c r="AC128" s="95" t="s">
        <v>34</v>
      </c>
      <c r="AD128" s="99">
        <v>0</v>
      </c>
      <c r="AE128" s="99">
        <v>0</v>
      </c>
      <c r="AF128" s="99">
        <f t="shared" si="97"/>
        <v>0</v>
      </c>
      <c r="AG128" s="72" t="s">
        <v>47</v>
      </c>
      <c r="AH128" s="99">
        <f t="shared" si="161"/>
        <v>0</v>
      </c>
      <c r="AI128" s="95" t="s">
        <v>26</v>
      </c>
      <c r="AJ128" s="99">
        <v>89.668092548734407</v>
      </c>
      <c r="AK128" s="99">
        <v>62.767664784114089</v>
      </c>
      <c r="AL128" s="99">
        <f t="shared" si="98"/>
        <v>152.43575733284848</v>
      </c>
      <c r="AM128" s="99">
        <v>152.43575733284851</v>
      </c>
      <c r="AN128" s="99">
        <v>152.43575733284851</v>
      </c>
      <c r="AO128" s="95" t="s">
        <v>35</v>
      </c>
      <c r="AP128" s="99">
        <v>173.73192931317291</v>
      </c>
      <c r="AQ128" s="99">
        <v>44.834046274367203</v>
      </c>
      <c r="AR128" s="99">
        <f t="shared" si="99"/>
        <v>218.56597558754012</v>
      </c>
      <c r="AS128" s="72" t="s">
        <v>47</v>
      </c>
      <c r="AT128" s="99">
        <f t="shared" si="176"/>
        <v>218.56597558754012</v>
      </c>
      <c r="AU128" s="30" t="s">
        <v>34</v>
      </c>
      <c r="AV128" s="99">
        <v>0</v>
      </c>
      <c r="AW128" s="99">
        <v>0</v>
      </c>
      <c r="AX128" s="99">
        <f t="shared" si="100"/>
        <v>0</v>
      </c>
      <c r="AY128" s="72" t="s">
        <v>47</v>
      </c>
      <c r="AZ128" s="99">
        <f t="shared" si="162"/>
        <v>0</v>
      </c>
      <c r="BA128" s="72" t="s">
        <v>26</v>
      </c>
      <c r="BB128" s="99">
        <v>89.668092548734407</v>
      </c>
      <c r="BC128" s="99">
        <v>100.87660411732621</v>
      </c>
      <c r="BD128" s="99">
        <f t="shared" si="101"/>
        <v>190.54469666606062</v>
      </c>
      <c r="BE128" s="99"/>
      <c r="BF128" s="100">
        <f t="shared" si="102"/>
        <v>1231.815421388239</v>
      </c>
      <c r="BG128" s="100">
        <f t="shared" si="136"/>
        <v>1.2318154213882391</v>
      </c>
      <c r="BH128" s="100">
        <f t="shared" si="103"/>
        <v>1228.4528679176615</v>
      </c>
      <c r="BI128" s="100">
        <f t="shared" ref="BI128" si="182">BH128/1000</f>
        <v>1.2284528679176614</v>
      </c>
      <c r="BK128" s="100">
        <f t="shared" si="105"/>
        <v>3.3625534705774953</v>
      </c>
      <c r="BL128" s="101" t="s">
        <v>242</v>
      </c>
    </row>
    <row r="129" spans="1:64" x14ac:dyDescent="0.3">
      <c r="A129" s="95">
        <v>128</v>
      </c>
      <c r="B129" s="95" t="s">
        <v>5</v>
      </c>
      <c r="C129" s="96">
        <v>5</v>
      </c>
      <c r="D129" s="97">
        <v>10</v>
      </c>
      <c r="E129" s="98" t="s">
        <v>10</v>
      </c>
      <c r="F129" s="98" t="s">
        <v>26</v>
      </c>
      <c r="G129" s="72">
        <v>0</v>
      </c>
      <c r="H129" s="99">
        <v>162.52341774458111</v>
      </c>
      <c r="I129" s="72" t="s">
        <v>28</v>
      </c>
      <c r="J129" s="72">
        <v>0</v>
      </c>
      <c r="K129" s="99">
        <v>89.668092548734407</v>
      </c>
      <c r="L129" s="99">
        <f t="shared" si="94"/>
        <v>89.668092548734407</v>
      </c>
      <c r="M129" s="72" t="s">
        <v>34</v>
      </c>
      <c r="N129" s="99">
        <v>0</v>
      </c>
      <c r="O129" s="99">
        <v>0</v>
      </c>
      <c r="P129" s="99">
        <v>0</v>
      </c>
      <c r="Q129" s="95" t="s">
        <v>26</v>
      </c>
      <c r="R129" s="99">
        <v>93.030646019311945</v>
      </c>
      <c r="S129" s="99">
        <v>123.29362725450981</v>
      </c>
      <c r="T129" s="99">
        <f t="shared" si="95"/>
        <v>216.32427327382175</v>
      </c>
      <c r="U129" s="99">
        <v>212.96171980324422</v>
      </c>
      <c r="V129" s="99">
        <v>212.96171980324422</v>
      </c>
      <c r="W129" s="95" t="s">
        <v>35</v>
      </c>
      <c r="X129" s="99">
        <v>156.91916196028521</v>
      </c>
      <c r="Y129" s="99">
        <v>44.834046274367203</v>
      </c>
      <c r="Z129" s="99">
        <f t="shared" si="96"/>
        <v>201.75320823465242</v>
      </c>
      <c r="AA129" s="72" t="s">
        <v>47</v>
      </c>
      <c r="AB129" s="99">
        <f t="shared" si="175"/>
        <v>201.75320823465242</v>
      </c>
      <c r="AC129" s="95" t="s">
        <v>34</v>
      </c>
      <c r="AD129" s="99">
        <v>0</v>
      </c>
      <c r="AE129" s="99">
        <v>0</v>
      </c>
      <c r="AF129" s="99">
        <f t="shared" si="97"/>
        <v>0</v>
      </c>
      <c r="AG129" s="72" t="s">
        <v>47</v>
      </c>
      <c r="AH129" s="99">
        <f t="shared" si="161"/>
        <v>0</v>
      </c>
      <c r="AI129" s="95" t="s">
        <v>26</v>
      </c>
      <c r="AJ129" s="99">
        <v>89.668092548734407</v>
      </c>
      <c r="AK129" s="99">
        <v>62.767664784114089</v>
      </c>
      <c r="AL129" s="99">
        <f t="shared" si="98"/>
        <v>152.43575733284848</v>
      </c>
      <c r="AM129" s="99">
        <v>152.43575733284851</v>
      </c>
      <c r="AN129" s="99">
        <v>152.43575733284851</v>
      </c>
      <c r="AO129" s="95" t="s">
        <v>35</v>
      </c>
      <c r="AP129" s="99">
        <v>173.73192931317291</v>
      </c>
      <c r="AQ129" s="99">
        <v>44.834046274367203</v>
      </c>
      <c r="AR129" s="99">
        <f t="shared" si="99"/>
        <v>218.56597558754012</v>
      </c>
      <c r="AS129" s="72" t="s">
        <v>47</v>
      </c>
      <c r="AT129" s="99">
        <f t="shared" si="176"/>
        <v>218.56597558754012</v>
      </c>
      <c r="AU129" s="30" t="s">
        <v>34</v>
      </c>
      <c r="AV129" s="99">
        <v>0</v>
      </c>
      <c r="AW129" s="99">
        <v>0</v>
      </c>
      <c r="AX129" s="99">
        <f t="shared" si="100"/>
        <v>0</v>
      </c>
      <c r="AY129" s="72" t="s">
        <v>47</v>
      </c>
      <c r="AZ129" s="99">
        <f t="shared" si="162"/>
        <v>0</v>
      </c>
      <c r="BA129" s="72" t="s">
        <v>26</v>
      </c>
      <c r="BB129" s="99">
        <v>89.668092548734407</v>
      </c>
      <c r="BC129" s="99">
        <v>100.87660411732621</v>
      </c>
      <c r="BD129" s="99">
        <f t="shared" si="101"/>
        <v>190.54469666606062</v>
      </c>
      <c r="BE129" s="99"/>
      <c r="BF129" s="100">
        <f t="shared" si="102"/>
        <v>1231.815421388239</v>
      </c>
      <c r="BG129" s="100">
        <f t="shared" si="136"/>
        <v>1.2318154213882391</v>
      </c>
      <c r="BH129" s="100">
        <f t="shared" si="103"/>
        <v>1228.4528679176615</v>
      </c>
      <c r="BI129" s="100">
        <f t="shared" ref="BI129" si="183">BH129/1000</f>
        <v>1.2284528679176614</v>
      </c>
      <c r="BK129" s="100">
        <f t="shared" si="105"/>
        <v>3.3625534705774953</v>
      </c>
      <c r="BL129" s="101" t="s">
        <v>242</v>
      </c>
    </row>
    <row r="130" spans="1:64" x14ac:dyDescent="0.3">
      <c r="A130" s="95">
        <v>129</v>
      </c>
      <c r="B130" s="95" t="s">
        <v>5</v>
      </c>
      <c r="C130" s="96">
        <v>6</v>
      </c>
      <c r="D130" s="97">
        <v>11</v>
      </c>
      <c r="E130" s="98" t="s">
        <v>10</v>
      </c>
      <c r="F130" s="98" t="s">
        <v>26</v>
      </c>
      <c r="G130" s="72">
        <v>0</v>
      </c>
      <c r="H130" s="99">
        <v>162.52341774458111</v>
      </c>
      <c r="I130" s="72" t="s">
        <v>28</v>
      </c>
      <c r="J130" s="72">
        <v>0</v>
      </c>
      <c r="K130" s="99">
        <v>89.668092548734407</v>
      </c>
      <c r="L130" s="99">
        <f t="shared" ref="L130:L193" si="184">J130+K130</f>
        <v>89.668092548734407</v>
      </c>
      <c r="M130" s="72" t="s">
        <v>28</v>
      </c>
      <c r="N130" s="99">
        <v>0</v>
      </c>
      <c r="O130" s="99">
        <v>109.84341337219965</v>
      </c>
      <c r="P130" s="99">
        <v>109.84341337219965</v>
      </c>
      <c r="Q130" s="95" t="s">
        <v>26</v>
      </c>
      <c r="R130" s="99">
        <v>93.030646019311945</v>
      </c>
      <c r="S130" s="99">
        <v>123.29362725450981</v>
      </c>
      <c r="T130" s="99">
        <f t="shared" ref="T130:T193" si="185">R130+S130</f>
        <v>216.32427327382175</v>
      </c>
      <c r="U130" s="99">
        <v>212.96171980324422</v>
      </c>
      <c r="V130" s="99">
        <v>212.96171980324422</v>
      </c>
      <c r="W130" s="95" t="s">
        <v>35</v>
      </c>
      <c r="X130" s="99">
        <v>156.91916196028521</v>
      </c>
      <c r="Y130" s="99">
        <v>44.834046274367203</v>
      </c>
      <c r="Z130" s="99">
        <f t="shared" ref="Z130:Z193" si="186">X130+Y130</f>
        <v>201.75320823465242</v>
      </c>
      <c r="AA130" s="72" t="s">
        <v>47</v>
      </c>
      <c r="AB130" s="99">
        <f t="shared" si="175"/>
        <v>201.75320823465242</v>
      </c>
      <c r="AC130" s="95" t="s">
        <v>28</v>
      </c>
      <c r="AD130" s="99">
        <v>0</v>
      </c>
      <c r="AE130" s="99">
        <v>123.29362725450981</v>
      </c>
      <c r="AF130" s="99">
        <f t="shared" ref="AF130:AF193" si="187">AD130+AE130</f>
        <v>123.29362725450981</v>
      </c>
      <c r="AG130" s="72" t="s">
        <v>47</v>
      </c>
      <c r="AH130" s="99">
        <f t="shared" si="161"/>
        <v>123.29362725450981</v>
      </c>
      <c r="AI130" s="95" t="s">
        <v>26</v>
      </c>
      <c r="AJ130" s="99">
        <v>89.668092548734407</v>
      </c>
      <c r="AK130" s="99">
        <v>62.767664784114089</v>
      </c>
      <c r="AL130" s="99">
        <f t="shared" ref="AL130:AL193" si="188">AJ130+AK130</f>
        <v>152.43575733284848</v>
      </c>
      <c r="AM130" s="99">
        <v>152.43575733284851</v>
      </c>
      <c r="AN130" s="99">
        <v>152.43575733284851</v>
      </c>
      <c r="AO130" s="95" t="s">
        <v>35</v>
      </c>
      <c r="AP130" s="99">
        <v>173.73192931317291</v>
      </c>
      <c r="AQ130" s="99">
        <v>44.834046274367203</v>
      </c>
      <c r="AR130" s="99">
        <f t="shared" ref="AR130:AR193" si="189">AP130+AQ130</f>
        <v>218.56597558754012</v>
      </c>
      <c r="AS130" s="72" t="s">
        <v>47</v>
      </c>
      <c r="AT130" s="99">
        <f t="shared" si="176"/>
        <v>218.56597558754012</v>
      </c>
      <c r="AU130" s="30" t="s">
        <v>28</v>
      </c>
      <c r="AV130" s="99">
        <v>0</v>
      </c>
      <c r="AW130" s="99">
        <v>123.29362725450981</v>
      </c>
      <c r="AX130" s="99">
        <f t="shared" ref="AX130:AX193" si="190">AV130+AW130</f>
        <v>123.29362725450981</v>
      </c>
      <c r="AY130" s="72" t="s">
        <v>47</v>
      </c>
      <c r="AZ130" s="99">
        <f t="shared" si="162"/>
        <v>123.29362725450981</v>
      </c>
      <c r="BA130" s="72" t="s">
        <v>26</v>
      </c>
      <c r="BB130" s="99">
        <v>89.668092548734407</v>
      </c>
      <c r="BC130" s="99">
        <v>100.87660411732621</v>
      </c>
      <c r="BD130" s="99">
        <f t="shared" ref="BD130:BD193" si="191">BB130+BC130</f>
        <v>190.54469666606062</v>
      </c>
      <c r="BE130" s="99"/>
      <c r="BF130" s="100">
        <f t="shared" ref="BF130:BF193" si="192">G130+H130+L130+P130+T130+Z130+AF130+AL130+AR130+AX130+BD130</f>
        <v>1588.2460892694583</v>
      </c>
      <c r="BG130" s="100">
        <f t="shared" si="136"/>
        <v>1.5882460892694583</v>
      </c>
      <c r="BH130" s="100">
        <f t="shared" ref="BH130:BH193" si="193">H130+L130+P130+V130+AB130+AH130+AN130+AT130+AZ130+BD130</f>
        <v>1584.8835357988808</v>
      </c>
      <c r="BI130" s="100">
        <f t="shared" ref="BI130" si="194">BH130/1000</f>
        <v>1.5848835357988809</v>
      </c>
      <c r="BK130" s="100">
        <f t="shared" ref="BK130:BK193" si="195">BF130-BH130</f>
        <v>3.3625534705774953</v>
      </c>
      <c r="BL130" s="101" t="s">
        <v>242</v>
      </c>
    </row>
    <row r="131" spans="1:64" x14ac:dyDescent="0.3">
      <c r="A131" s="95">
        <v>130</v>
      </c>
      <c r="B131" s="95" t="s">
        <v>6</v>
      </c>
      <c r="C131" s="96">
        <v>1</v>
      </c>
      <c r="D131" s="97">
        <v>12</v>
      </c>
      <c r="E131" s="98" t="s">
        <v>10</v>
      </c>
      <c r="F131" s="98" t="s">
        <v>26</v>
      </c>
      <c r="G131" s="72">
        <v>0</v>
      </c>
      <c r="H131" s="99">
        <v>0</v>
      </c>
      <c r="I131" s="72" t="s">
        <v>28</v>
      </c>
      <c r="J131" s="72">
        <v>0</v>
      </c>
      <c r="K131" s="99">
        <v>89.668092548734407</v>
      </c>
      <c r="L131" s="99">
        <f t="shared" si="184"/>
        <v>89.668092548734407</v>
      </c>
      <c r="M131" s="72" t="s">
        <v>26</v>
      </c>
      <c r="N131" s="99">
        <v>0</v>
      </c>
      <c r="O131" s="99">
        <v>156.91916196028521</v>
      </c>
      <c r="P131" s="99">
        <v>156.91916196028521</v>
      </c>
      <c r="Q131" s="95" t="s">
        <v>35</v>
      </c>
      <c r="R131" s="99">
        <v>179.33618509746881</v>
      </c>
      <c r="S131" s="99">
        <v>44.834046274367203</v>
      </c>
      <c r="T131" s="99">
        <f t="shared" si="185"/>
        <v>224.17023137183602</v>
      </c>
      <c r="U131" s="72" t="s">
        <v>47</v>
      </c>
      <c r="V131" s="99">
        <f t="shared" ref="V131:V149" si="196">R131+S131</f>
        <v>224.17023137183602</v>
      </c>
      <c r="W131" s="95" t="s">
        <v>33</v>
      </c>
      <c r="X131" s="99">
        <v>0</v>
      </c>
      <c r="Y131" s="99">
        <v>145.71065039169341</v>
      </c>
      <c r="Z131" s="99">
        <f t="shared" si="186"/>
        <v>145.71065039169341</v>
      </c>
      <c r="AA131" s="72" t="s">
        <v>47</v>
      </c>
      <c r="AB131" s="99">
        <f t="shared" si="175"/>
        <v>145.71065039169341</v>
      </c>
      <c r="AC131" s="95" t="s">
        <v>26</v>
      </c>
      <c r="AD131" s="99">
        <v>89.668092548734407</v>
      </c>
      <c r="AE131" s="99">
        <v>123.29362725450981</v>
      </c>
      <c r="AF131" s="99">
        <f t="shared" si="187"/>
        <v>212.96171980324422</v>
      </c>
      <c r="AG131" s="99">
        <v>212.96171980324422</v>
      </c>
      <c r="AH131" s="99">
        <v>212.96171980324422</v>
      </c>
      <c r="AI131" s="95" t="s">
        <v>35</v>
      </c>
      <c r="AJ131" s="99">
        <v>156.91916196028521</v>
      </c>
      <c r="AK131" s="99">
        <v>0</v>
      </c>
      <c r="AL131" s="99">
        <f t="shared" si="188"/>
        <v>156.91916196028521</v>
      </c>
      <c r="AM131" s="99" t="s">
        <v>47</v>
      </c>
      <c r="AN131" s="99">
        <f t="shared" ref="AN131:AN149" si="197">AJ131+AK131</f>
        <v>156.91916196028521</v>
      </c>
      <c r="AO131" s="95" t="s">
        <v>33</v>
      </c>
      <c r="AP131" s="99">
        <v>0</v>
      </c>
      <c r="AQ131" s="99">
        <v>123.29362725450981</v>
      </c>
      <c r="AR131" s="99">
        <f t="shared" si="189"/>
        <v>123.29362725450981</v>
      </c>
      <c r="AS131" s="72" t="s">
        <v>47</v>
      </c>
      <c r="AT131" s="99">
        <f t="shared" si="176"/>
        <v>123.29362725450981</v>
      </c>
      <c r="AU131" s="30" t="s">
        <v>26</v>
      </c>
      <c r="AV131" s="99">
        <v>90.788943705593596</v>
      </c>
      <c r="AW131" s="99">
        <v>119.93107378393228</v>
      </c>
      <c r="AX131" s="99">
        <f t="shared" si="190"/>
        <v>210.72001748952587</v>
      </c>
      <c r="AY131" s="99">
        <v>210.72001748952587</v>
      </c>
      <c r="AZ131" s="99">
        <v>210.72001748952587</v>
      </c>
      <c r="BA131" s="72" t="s">
        <v>35</v>
      </c>
      <c r="BB131" s="99">
        <v>156.91916196028521</v>
      </c>
      <c r="BC131" s="99">
        <v>33.625534705775401</v>
      </c>
      <c r="BD131" s="99">
        <f t="shared" si="191"/>
        <v>190.54469666606062</v>
      </c>
      <c r="BE131" s="99"/>
      <c r="BF131" s="100">
        <f t="shared" si="192"/>
        <v>1510.9073594461747</v>
      </c>
      <c r="BG131" s="100">
        <f t="shared" si="136"/>
        <v>1.5109073594461748</v>
      </c>
      <c r="BH131" s="100">
        <f t="shared" si="193"/>
        <v>1510.9073594461747</v>
      </c>
      <c r="BI131" s="100">
        <f t="shared" ref="BI131" si="198">BH131/1000</f>
        <v>1.5109073594461748</v>
      </c>
      <c r="BK131" s="100">
        <f t="shared" si="195"/>
        <v>0</v>
      </c>
    </row>
    <row r="132" spans="1:64" x14ac:dyDescent="0.3">
      <c r="A132" s="95">
        <v>131</v>
      </c>
      <c r="B132" s="95" t="s">
        <v>6</v>
      </c>
      <c r="C132" s="96">
        <v>2</v>
      </c>
      <c r="D132" s="97">
        <v>13</v>
      </c>
      <c r="E132" s="98" t="s">
        <v>10</v>
      </c>
      <c r="F132" s="98" t="s">
        <v>26</v>
      </c>
      <c r="G132" s="72">
        <v>0</v>
      </c>
      <c r="H132" s="99">
        <v>162.52341774458111</v>
      </c>
      <c r="I132" s="72" t="s">
        <v>28</v>
      </c>
      <c r="J132" s="72">
        <v>0</v>
      </c>
      <c r="K132" s="99">
        <v>89.668092548734407</v>
      </c>
      <c r="L132" s="99">
        <f t="shared" si="184"/>
        <v>89.668092548734407</v>
      </c>
      <c r="M132" s="72" t="s">
        <v>26</v>
      </c>
      <c r="N132" s="99">
        <v>0</v>
      </c>
      <c r="O132" s="99">
        <v>156.91916196028521</v>
      </c>
      <c r="P132" s="99">
        <v>156.91916196028521</v>
      </c>
      <c r="Q132" s="95" t="s">
        <v>35</v>
      </c>
      <c r="R132" s="99">
        <v>179.33618509746881</v>
      </c>
      <c r="S132" s="99">
        <v>44.834046274367203</v>
      </c>
      <c r="T132" s="99">
        <f t="shared" si="185"/>
        <v>224.17023137183602</v>
      </c>
      <c r="U132" s="72" t="s">
        <v>47</v>
      </c>
      <c r="V132" s="99">
        <f t="shared" si="196"/>
        <v>224.17023137183602</v>
      </c>
      <c r="W132" s="95" t="s">
        <v>37</v>
      </c>
      <c r="X132" s="99">
        <v>0</v>
      </c>
      <c r="Y132" s="99">
        <v>0</v>
      </c>
      <c r="Z132" s="99">
        <f t="shared" si="186"/>
        <v>0</v>
      </c>
      <c r="AA132" s="72" t="s">
        <v>47</v>
      </c>
      <c r="AB132" s="99">
        <f t="shared" si="175"/>
        <v>0</v>
      </c>
      <c r="AC132" s="95" t="s">
        <v>26</v>
      </c>
      <c r="AD132" s="99">
        <v>89.668092548734407</v>
      </c>
      <c r="AE132" s="99">
        <v>123.29362725450981</v>
      </c>
      <c r="AF132" s="99">
        <f t="shared" si="187"/>
        <v>212.96171980324422</v>
      </c>
      <c r="AG132" s="99">
        <v>212.96171980324422</v>
      </c>
      <c r="AH132" s="99">
        <v>212.96171980324422</v>
      </c>
      <c r="AI132" s="95" t="s">
        <v>35</v>
      </c>
      <c r="AJ132" s="99">
        <v>156.91916196028521</v>
      </c>
      <c r="AK132" s="99">
        <v>0</v>
      </c>
      <c r="AL132" s="99">
        <f t="shared" si="188"/>
        <v>156.91916196028521</v>
      </c>
      <c r="AM132" s="99" t="s">
        <v>47</v>
      </c>
      <c r="AN132" s="99">
        <f t="shared" si="197"/>
        <v>156.91916196028521</v>
      </c>
      <c r="AO132" s="95" t="s">
        <v>37</v>
      </c>
      <c r="AP132" s="99">
        <v>19.614895245035651</v>
      </c>
      <c r="AQ132" s="99">
        <v>0</v>
      </c>
      <c r="AR132" s="99">
        <f t="shared" si="189"/>
        <v>19.614895245035651</v>
      </c>
      <c r="AS132" s="72" t="s">
        <v>47</v>
      </c>
      <c r="AT132" s="99">
        <f t="shared" si="176"/>
        <v>19.614895245035651</v>
      </c>
      <c r="AU132" s="30" t="s">
        <v>26</v>
      </c>
      <c r="AV132" s="99">
        <v>90.788943705593596</v>
      </c>
      <c r="AW132" s="99">
        <v>119.93107378393228</v>
      </c>
      <c r="AX132" s="99">
        <f t="shared" si="190"/>
        <v>210.72001748952587</v>
      </c>
      <c r="AY132" s="99">
        <v>210.72001748952587</v>
      </c>
      <c r="AZ132" s="99">
        <v>210.72001748952587</v>
      </c>
      <c r="BA132" s="72" t="s">
        <v>35</v>
      </c>
      <c r="BB132" s="99">
        <v>156.91916196028521</v>
      </c>
      <c r="BC132" s="99">
        <v>33.625534705775401</v>
      </c>
      <c r="BD132" s="99">
        <f t="shared" si="191"/>
        <v>190.54469666606062</v>
      </c>
      <c r="BE132" s="99"/>
      <c r="BF132" s="100">
        <f t="shared" si="192"/>
        <v>1424.0413947895884</v>
      </c>
      <c r="BG132" s="100">
        <f t="shared" si="136"/>
        <v>1.4240413947895885</v>
      </c>
      <c r="BH132" s="100">
        <f t="shared" si="193"/>
        <v>1424.0413947895884</v>
      </c>
      <c r="BI132" s="100">
        <f t="shared" ref="BI132" si="199">BH132/1000</f>
        <v>1.4240413947895885</v>
      </c>
      <c r="BK132" s="100">
        <f t="shared" si="195"/>
        <v>0</v>
      </c>
    </row>
    <row r="133" spans="1:64" x14ac:dyDescent="0.3">
      <c r="A133" s="95">
        <v>132</v>
      </c>
      <c r="B133" s="95" t="s">
        <v>6</v>
      </c>
      <c r="C133" s="96">
        <v>2</v>
      </c>
      <c r="D133" s="97">
        <v>14</v>
      </c>
      <c r="E133" s="98" t="s">
        <v>10</v>
      </c>
      <c r="F133" s="98" t="s">
        <v>26</v>
      </c>
      <c r="G133" s="72">
        <v>0</v>
      </c>
      <c r="H133" s="99">
        <v>162.52341774458111</v>
      </c>
      <c r="I133" s="72" t="s">
        <v>28</v>
      </c>
      <c r="J133" s="72">
        <v>0</v>
      </c>
      <c r="K133" s="99">
        <v>89.668092548734407</v>
      </c>
      <c r="L133" s="99">
        <f t="shared" si="184"/>
        <v>89.668092548734407</v>
      </c>
      <c r="M133" s="72" t="s">
        <v>26</v>
      </c>
      <c r="N133" s="99">
        <v>0</v>
      </c>
      <c r="O133" s="99">
        <v>156.91916196028521</v>
      </c>
      <c r="P133" s="99">
        <v>156.91916196028521</v>
      </c>
      <c r="Q133" s="95" t="s">
        <v>35</v>
      </c>
      <c r="R133" s="99">
        <v>179.33618509746881</v>
      </c>
      <c r="S133" s="99">
        <v>44.834046274367203</v>
      </c>
      <c r="T133" s="99">
        <f t="shared" si="185"/>
        <v>224.17023137183602</v>
      </c>
      <c r="U133" s="72" t="s">
        <v>47</v>
      </c>
      <c r="V133" s="99">
        <f t="shared" si="196"/>
        <v>224.17023137183602</v>
      </c>
      <c r="W133" s="95" t="s">
        <v>37</v>
      </c>
      <c r="X133" s="99">
        <v>0</v>
      </c>
      <c r="Y133" s="99">
        <v>0</v>
      </c>
      <c r="Z133" s="99">
        <f t="shared" si="186"/>
        <v>0</v>
      </c>
      <c r="AA133" s="72" t="s">
        <v>47</v>
      </c>
      <c r="AB133" s="99">
        <f t="shared" si="175"/>
        <v>0</v>
      </c>
      <c r="AC133" s="95" t="s">
        <v>26</v>
      </c>
      <c r="AD133" s="99">
        <v>89.668092548734407</v>
      </c>
      <c r="AE133" s="99">
        <v>123.29362725450981</v>
      </c>
      <c r="AF133" s="99">
        <f t="shared" si="187"/>
        <v>212.96171980324422</v>
      </c>
      <c r="AG133" s="99">
        <v>212.96171980324422</v>
      </c>
      <c r="AH133" s="99">
        <v>212.96171980324422</v>
      </c>
      <c r="AI133" s="95" t="s">
        <v>35</v>
      </c>
      <c r="AJ133" s="99">
        <v>156.91916196028521</v>
      </c>
      <c r="AK133" s="99">
        <v>0</v>
      </c>
      <c r="AL133" s="99">
        <f t="shared" si="188"/>
        <v>156.91916196028521</v>
      </c>
      <c r="AM133" s="99" t="s">
        <v>47</v>
      </c>
      <c r="AN133" s="99">
        <f t="shared" si="197"/>
        <v>156.91916196028521</v>
      </c>
      <c r="AO133" s="95" t="s">
        <v>37</v>
      </c>
      <c r="AP133" s="99">
        <v>19.614895245035651</v>
      </c>
      <c r="AQ133" s="99">
        <v>0</v>
      </c>
      <c r="AR133" s="99">
        <f t="shared" si="189"/>
        <v>19.614895245035651</v>
      </c>
      <c r="AS133" s="72" t="s">
        <v>47</v>
      </c>
      <c r="AT133" s="99">
        <f t="shared" si="176"/>
        <v>19.614895245035651</v>
      </c>
      <c r="AU133" s="30" t="s">
        <v>26</v>
      </c>
      <c r="AV133" s="99">
        <v>90.788943705593596</v>
      </c>
      <c r="AW133" s="99">
        <v>119.93107378393228</v>
      </c>
      <c r="AX133" s="99">
        <f t="shared" si="190"/>
        <v>210.72001748952587</v>
      </c>
      <c r="AY133" s="99">
        <v>210.72001748952587</v>
      </c>
      <c r="AZ133" s="99">
        <v>210.72001748952587</v>
      </c>
      <c r="BA133" s="72" t="s">
        <v>35</v>
      </c>
      <c r="BB133" s="99">
        <v>156.91916196028521</v>
      </c>
      <c r="BC133" s="99">
        <v>33.625534705775401</v>
      </c>
      <c r="BD133" s="99">
        <f t="shared" si="191"/>
        <v>190.54469666606062</v>
      </c>
      <c r="BE133" s="99"/>
      <c r="BF133" s="100">
        <f t="shared" si="192"/>
        <v>1424.0413947895884</v>
      </c>
      <c r="BG133" s="100">
        <f t="shared" si="136"/>
        <v>1.4240413947895885</v>
      </c>
      <c r="BH133" s="100">
        <f t="shared" si="193"/>
        <v>1424.0413947895884</v>
      </c>
      <c r="BI133" s="100">
        <f t="shared" ref="BI133" si="200">BH133/1000</f>
        <v>1.4240413947895885</v>
      </c>
      <c r="BK133" s="100">
        <f t="shared" si="195"/>
        <v>0</v>
      </c>
    </row>
    <row r="134" spans="1:64" x14ac:dyDescent="0.3">
      <c r="A134" s="95">
        <v>133</v>
      </c>
      <c r="B134" s="95" t="s">
        <v>6</v>
      </c>
      <c r="C134" s="96">
        <v>3</v>
      </c>
      <c r="D134" s="97">
        <v>15</v>
      </c>
      <c r="E134" s="98" t="s">
        <v>10</v>
      </c>
      <c r="F134" s="98" t="s">
        <v>26</v>
      </c>
      <c r="G134" s="72">
        <v>0</v>
      </c>
      <c r="H134" s="99">
        <v>162.52341774458111</v>
      </c>
      <c r="I134" s="72" t="s">
        <v>28</v>
      </c>
      <c r="J134" s="72">
        <v>0</v>
      </c>
      <c r="K134" s="99">
        <v>89.668092548734407</v>
      </c>
      <c r="L134" s="99">
        <f t="shared" si="184"/>
        <v>89.668092548734407</v>
      </c>
      <c r="M134" s="72" t="s">
        <v>26</v>
      </c>
      <c r="N134" s="99">
        <v>0</v>
      </c>
      <c r="O134" s="99">
        <v>156.91916196028521</v>
      </c>
      <c r="P134" s="99">
        <v>156.91916196028521</v>
      </c>
      <c r="Q134" s="95" t="s">
        <v>35</v>
      </c>
      <c r="R134" s="99">
        <v>179.33618509746881</v>
      </c>
      <c r="S134" s="99">
        <v>44.834046274367203</v>
      </c>
      <c r="T134" s="99">
        <f t="shared" si="185"/>
        <v>224.17023137183602</v>
      </c>
      <c r="U134" s="72" t="s">
        <v>47</v>
      </c>
      <c r="V134" s="99">
        <f t="shared" si="196"/>
        <v>224.17023137183602</v>
      </c>
      <c r="W134" s="95" t="s">
        <v>38</v>
      </c>
      <c r="X134" s="99">
        <v>16.8127673528877</v>
      </c>
      <c r="Y134" s="99">
        <v>125.53532956822818</v>
      </c>
      <c r="Z134" s="99">
        <f t="shared" si="186"/>
        <v>142.34809692111588</v>
      </c>
      <c r="AA134" s="72" t="s">
        <v>47</v>
      </c>
      <c r="AB134" s="99">
        <f t="shared" si="175"/>
        <v>142.34809692111588</v>
      </c>
      <c r="AC134" s="95" t="s">
        <v>26</v>
      </c>
      <c r="AD134" s="99">
        <v>89.668092548734407</v>
      </c>
      <c r="AE134" s="99">
        <v>123.29362725450981</v>
      </c>
      <c r="AF134" s="99">
        <f t="shared" si="187"/>
        <v>212.96171980324422</v>
      </c>
      <c r="AG134" s="99">
        <v>212.96171980324422</v>
      </c>
      <c r="AH134" s="99">
        <v>212.96171980324422</v>
      </c>
      <c r="AI134" s="95" t="s">
        <v>35</v>
      </c>
      <c r="AJ134" s="99">
        <v>156.91916196028521</v>
      </c>
      <c r="AK134" s="99">
        <v>0</v>
      </c>
      <c r="AL134" s="99">
        <f t="shared" si="188"/>
        <v>156.91916196028521</v>
      </c>
      <c r="AM134" s="99" t="s">
        <v>47</v>
      </c>
      <c r="AN134" s="99">
        <f t="shared" si="197"/>
        <v>156.91916196028521</v>
      </c>
      <c r="AO134" s="95" t="s">
        <v>59</v>
      </c>
      <c r="AP134" s="99">
        <v>19.614895245035651</v>
      </c>
      <c r="AQ134" s="99">
        <v>0</v>
      </c>
      <c r="AR134" s="99">
        <f t="shared" si="189"/>
        <v>19.614895245035651</v>
      </c>
      <c r="AS134" s="72" t="s">
        <v>47</v>
      </c>
      <c r="AT134" s="99">
        <f t="shared" si="176"/>
        <v>19.614895245035651</v>
      </c>
      <c r="AU134" s="30" t="s">
        <v>26</v>
      </c>
      <c r="AV134" s="99">
        <v>90.788943705593596</v>
      </c>
      <c r="AW134" s="99">
        <v>119.93107378393228</v>
      </c>
      <c r="AX134" s="99">
        <f t="shared" si="190"/>
        <v>210.72001748952587</v>
      </c>
      <c r="AY134" s="99">
        <v>210.72001748952587</v>
      </c>
      <c r="AZ134" s="99">
        <v>210.72001748952587</v>
      </c>
      <c r="BA134" s="72" t="s">
        <v>35</v>
      </c>
      <c r="BB134" s="99">
        <v>156.91916196028521</v>
      </c>
      <c r="BC134" s="99">
        <v>33.625534705775401</v>
      </c>
      <c r="BD134" s="99">
        <f t="shared" si="191"/>
        <v>190.54469666606062</v>
      </c>
      <c r="BE134" s="99"/>
      <c r="BF134" s="100">
        <f t="shared" si="192"/>
        <v>1566.3894917107041</v>
      </c>
      <c r="BG134" s="100">
        <f t="shared" si="136"/>
        <v>1.5663894917107042</v>
      </c>
      <c r="BH134" s="100">
        <f t="shared" si="193"/>
        <v>1566.3894917107041</v>
      </c>
      <c r="BI134" s="100">
        <f t="shared" ref="BI134" si="201">BH134/1000</f>
        <v>1.5663894917107042</v>
      </c>
      <c r="BK134" s="100">
        <f t="shared" si="195"/>
        <v>0</v>
      </c>
    </row>
    <row r="135" spans="1:64" x14ac:dyDescent="0.3">
      <c r="A135" s="95">
        <v>134</v>
      </c>
      <c r="B135" s="95" t="s">
        <v>6</v>
      </c>
      <c r="C135" s="96">
        <v>4</v>
      </c>
      <c r="D135" s="97">
        <v>16</v>
      </c>
      <c r="E135" s="98" t="s">
        <v>10</v>
      </c>
      <c r="F135" s="98" t="s">
        <v>26</v>
      </c>
      <c r="G135" s="72">
        <v>0</v>
      </c>
      <c r="H135" s="99">
        <v>162.52341774458111</v>
      </c>
      <c r="I135" s="72" t="s">
        <v>28</v>
      </c>
      <c r="J135" s="72">
        <v>0</v>
      </c>
      <c r="K135" s="99">
        <v>89.668092548734407</v>
      </c>
      <c r="L135" s="99">
        <f t="shared" si="184"/>
        <v>89.668092548734407</v>
      </c>
      <c r="M135" s="72" t="s">
        <v>26</v>
      </c>
      <c r="N135" s="99">
        <v>0</v>
      </c>
      <c r="O135" s="99">
        <v>156.91916196028521</v>
      </c>
      <c r="P135" s="99">
        <v>156.91916196028521</v>
      </c>
      <c r="Q135" s="95" t="s">
        <v>35</v>
      </c>
      <c r="R135" s="99">
        <v>179.33618509746881</v>
      </c>
      <c r="S135" s="99">
        <v>44.834046274367203</v>
      </c>
      <c r="T135" s="99">
        <f t="shared" si="185"/>
        <v>224.17023137183602</v>
      </c>
      <c r="U135" s="72" t="s">
        <v>47</v>
      </c>
      <c r="V135" s="99">
        <f t="shared" si="196"/>
        <v>224.17023137183602</v>
      </c>
      <c r="W135" s="95" t="s">
        <v>36</v>
      </c>
      <c r="X135" s="99">
        <v>123.29362725450981</v>
      </c>
      <c r="Y135" s="99">
        <v>44.834046274367203</v>
      </c>
      <c r="Z135" s="99">
        <f t="shared" si="186"/>
        <v>168.12767352887701</v>
      </c>
      <c r="AA135" s="72" t="s">
        <v>47</v>
      </c>
      <c r="AB135" s="99">
        <f t="shared" si="175"/>
        <v>168.12767352887701</v>
      </c>
      <c r="AC135" s="95" t="s">
        <v>26</v>
      </c>
      <c r="AD135" s="99">
        <v>89.668092548734407</v>
      </c>
      <c r="AE135" s="99">
        <v>123.29362725450981</v>
      </c>
      <c r="AF135" s="99">
        <f t="shared" si="187"/>
        <v>212.96171980324422</v>
      </c>
      <c r="AG135" s="99">
        <v>212.96171980324422</v>
      </c>
      <c r="AH135" s="99">
        <v>212.96171980324422</v>
      </c>
      <c r="AI135" s="95" t="s">
        <v>35</v>
      </c>
      <c r="AJ135" s="99">
        <v>156.91916196028521</v>
      </c>
      <c r="AK135" s="99">
        <v>0</v>
      </c>
      <c r="AL135" s="99">
        <f t="shared" si="188"/>
        <v>156.91916196028521</v>
      </c>
      <c r="AM135" s="99" t="s">
        <v>47</v>
      </c>
      <c r="AN135" s="99">
        <f t="shared" si="197"/>
        <v>156.91916196028521</v>
      </c>
      <c r="AO135" s="95" t="s">
        <v>36</v>
      </c>
      <c r="AP135" s="99">
        <v>112.08511568591801</v>
      </c>
      <c r="AQ135" s="99">
        <v>44.834046274367203</v>
      </c>
      <c r="AR135" s="99">
        <f t="shared" si="189"/>
        <v>156.91916196028521</v>
      </c>
      <c r="AS135" s="72" t="s">
        <v>47</v>
      </c>
      <c r="AT135" s="99">
        <f t="shared" si="176"/>
        <v>156.91916196028521</v>
      </c>
      <c r="AU135" s="30" t="s">
        <v>26</v>
      </c>
      <c r="AV135" s="99">
        <v>90.788943705593596</v>
      </c>
      <c r="AW135" s="99">
        <v>119.93107378393228</v>
      </c>
      <c r="AX135" s="99">
        <f t="shared" si="190"/>
        <v>210.72001748952587</v>
      </c>
      <c r="AY135" s="99">
        <v>210.72001748952587</v>
      </c>
      <c r="AZ135" s="99">
        <v>210.72001748952587</v>
      </c>
      <c r="BA135" s="72" t="s">
        <v>35</v>
      </c>
      <c r="BB135" s="99">
        <v>156.91916196028521</v>
      </c>
      <c r="BC135" s="99">
        <v>33.625534705775401</v>
      </c>
      <c r="BD135" s="99">
        <f t="shared" si="191"/>
        <v>190.54469666606062</v>
      </c>
      <c r="BE135" s="99"/>
      <c r="BF135" s="100">
        <f t="shared" si="192"/>
        <v>1729.4733350337149</v>
      </c>
      <c r="BG135" s="100">
        <f t="shared" si="136"/>
        <v>1.7294733350337148</v>
      </c>
      <c r="BH135" s="100">
        <f t="shared" si="193"/>
        <v>1729.4733350337149</v>
      </c>
      <c r="BI135" s="100">
        <f t="shared" ref="BI135" si="202">BH135/1000</f>
        <v>1.7294733350337148</v>
      </c>
      <c r="BK135" s="100">
        <f t="shared" si="195"/>
        <v>0</v>
      </c>
    </row>
    <row r="136" spans="1:64" x14ac:dyDescent="0.3">
      <c r="A136" s="95">
        <v>135</v>
      </c>
      <c r="B136" s="95" t="s">
        <v>6</v>
      </c>
      <c r="C136" s="96">
        <v>5</v>
      </c>
      <c r="D136" s="97">
        <v>17</v>
      </c>
      <c r="E136" s="98" t="s">
        <v>10</v>
      </c>
      <c r="F136" s="98" t="s">
        <v>26</v>
      </c>
      <c r="G136" s="72">
        <v>0</v>
      </c>
      <c r="H136" s="99">
        <v>162.52341774458111</v>
      </c>
      <c r="I136" s="72" t="s">
        <v>28</v>
      </c>
      <c r="J136" s="72">
        <v>0</v>
      </c>
      <c r="K136" s="99">
        <v>89.668092548734407</v>
      </c>
      <c r="L136" s="99">
        <f t="shared" si="184"/>
        <v>89.668092548734407</v>
      </c>
      <c r="M136" s="72" t="s">
        <v>26</v>
      </c>
      <c r="N136" s="99">
        <v>0</v>
      </c>
      <c r="O136" s="99">
        <v>156.91916196028521</v>
      </c>
      <c r="P136" s="99">
        <v>156.91916196028521</v>
      </c>
      <c r="Q136" s="95" t="s">
        <v>35</v>
      </c>
      <c r="R136" s="99">
        <v>179.33618509746881</v>
      </c>
      <c r="S136" s="99">
        <v>44.834046274367203</v>
      </c>
      <c r="T136" s="99">
        <f t="shared" si="185"/>
        <v>224.17023137183602</v>
      </c>
      <c r="U136" s="72" t="s">
        <v>47</v>
      </c>
      <c r="V136" s="99">
        <f t="shared" si="196"/>
        <v>224.17023137183602</v>
      </c>
      <c r="W136" s="95" t="s">
        <v>28</v>
      </c>
      <c r="X136" s="99">
        <v>0</v>
      </c>
      <c r="Y136" s="99">
        <v>156.91916196028521</v>
      </c>
      <c r="Z136" s="99">
        <f t="shared" si="186"/>
        <v>156.91916196028521</v>
      </c>
      <c r="AA136" s="72" t="s">
        <v>47</v>
      </c>
      <c r="AB136" s="99">
        <f t="shared" si="175"/>
        <v>156.91916196028521</v>
      </c>
      <c r="AC136" s="95" t="s">
        <v>26</v>
      </c>
      <c r="AD136" s="99">
        <v>89.668092548734407</v>
      </c>
      <c r="AE136" s="99">
        <v>123.29362725450981</v>
      </c>
      <c r="AF136" s="99">
        <f t="shared" si="187"/>
        <v>212.96171980324422</v>
      </c>
      <c r="AG136" s="99">
        <v>212.96171980324422</v>
      </c>
      <c r="AH136" s="99">
        <v>212.96171980324422</v>
      </c>
      <c r="AI136" s="95" t="s">
        <v>35</v>
      </c>
      <c r="AJ136" s="99">
        <v>156.91916196028521</v>
      </c>
      <c r="AK136" s="99">
        <v>0</v>
      </c>
      <c r="AL136" s="99">
        <f t="shared" si="188"/>
        <v>156.91916196028521</v>
      </c>
      <c r="AM136" s="99" t="s">
        <v>47</v>
      </c>
      <c r="AN136" s="99">
        <f t="shared" si="197"/>
        <v>156.91916196028521</v>
      </c>
      <c r="AO136" s="95" t="s">
        <v>28</v>
      </c>
      <c r="AP136" s="99">
        <v>0</v>
      </c>
      <c r="AQ136" s="99">
        <v>123.29362725450981</v>
      </c>
      <c r="AR136" s="99">
        <f t="shared" si="189"/>
        <v>123.29362725450981</v>
      </c>
      <c r="AS136" s="72" t="s">
        <v>47</v>
      </c>
      <c r="AT136" s="99">
        <f t="shared" si="176"/>
        <v>123.29362725450981</v>
      </c>
      <c r="AU136" s="30" t="s">
        <v>26</v>
      </c>
      <c r="AV136" s="99">
        <v>90.788943705593596</v>
      </c>
      <c r="AW136" s="99">
        <v>119.93107378393228</v>
      </c>
      <c r="AX136" s="99">
        <f t="shared" si="190"/>
        <v>210.72001748952587</v>
      </c>
      <c r="AY136" s="99">
        <v>210.72001748952587</v>
      </c>
      <c r="AZ136" s="99">
        <v>210.72001748952587</v>
      </c>
      <c r="BA136" s="72" t="s">
        <v>35</v>
      </c>
      <c r="BB136" s="99">
        <v>156.91916196028521</v>
      </c>
      <c r="BC136" s="99">
        <v>33.625534705775401</v>
      </c>
      <c r="BD136" s="99">
        <f t="shared" si="191"/>
        <v>190.54469666606062</v>
      </c>
      <c r="BE136" s="99"/>
      <c r="BF136" s="100">
        <f t="shared" si="192"/>
        <v>1684.6392887593477</v>
      </c>
      <c r="BG136" s="100">
        <f t="shared" si="136"/>
        <v>1.6846392887593478</v>
      </c>
      <c r="BH136" s="100">
        <f t="shared" si="193"/>
        <v>1684.6392887593477</v>
      </c>
      <c r="BI136" s="100">
        <f t="shared" ref="BI136" si="203">BH136/1000</f>
        <v>1.6846392887593478</v>
      </c>
      <c r="BK136" s="100">
        <f t="shared" si="195"/>
        <v>0</v>
      </c>
    </row>
    <row r="137" spans="1:64" x14ac:dyDescent="0.3">
      <c r="A137" s="95">
        <v>136</v>
      </c>
      <c r="B137" s="95" t="s">
        <v>6</v>
      </c>
      <c r="C137" s="96">
        <v>6</v>
      </c>
      <c r="D137" s="97">
        <v>18</v>
      </c>
      <c r="E137" s="98" t="s">
        <v>10</v>
      </c>
      <c r="F137" s="98" t="s">
        <v>26</v>
      </c>
      <c r="G137" s="72">
        <v>0</v>
      </c>
      <c r="H137" s="99">
        <v>162.52341774458111</v>
      </c>
      <c r="I137" s="72" t="s">
        <v>28</v>
      </c>
      <c r="J137" s="72">
        <v>0</v>
      </c>
      <c r="K137" s="99">
        <v>89.668092548734407</v>
      </c>
      <c r="L137" s="99">
        <f t="shared" si="184"/>
        <v>89.668092548734407</v>
      </c>
      <c r="M137" s="72" t="s">
        <v>26</v>
      </c>
      <c r="N137" s="99">
        <v>0</v>
      </c>
      <c r="O137" s="99">
        <v>156.91916196028521</v>
      </c>
      <c r="P137" s="99">
        <v>156.91916196028521</v>
      </c>
      <c r="Q137" s="95" t="s">
        <v>35</v>
      </c>
      <c r="R137" s="99">
        <v>179.33618509746881</v>
      </c>
      <c r="S137" s="99">
        <v>44.834046274367203</v>
      </c>
      <c r="T137" s="99">
        <f t="shared" si="185"/>
        <v>224.17023137183602</v>
      </c>
      <c r="U137" s="72" t="s">
        <v>47</v>
      </c>
      <c r="V137" s="99">
        <f t="shared" si="196"/>
        <v>224.17023137183602</v>
      </c>
      <c r="W137" s="95" t="s">
        <v>34</v>
      </c>
      <c r="X137" s="99">
        <v>0</v>
      </c>
      <c r="Y137" s="99">
        <v>0</v>
      </c>
      <c r="Z137" s="99">
        <f t="shared" si="186"/>
        <v>0</v>
      </c>
      <c r="AA137" s="72" t="s">
        <v>47</v>
      </c>
      <c r="AB137" s="99">
        <f t="shared" si="175"/>
        <v>0</v>
      </c>
      <c r="AC137" s="95" t="s">
        <v>26</v>
      </c>
      <c r="AD137" s="99">
        <v>89.668092548734407</v>
      </c>
      <c r="AE137" s="99">
        <v>123.29362725450981</v>
      </c>
      <c r="AF137" s="99">
        <f t="shared" si="187"/>
        <v>212.96171980324422</v>
      </c>
      <c r="AG137" s="99">
        <v>212.96171980324422</v>
      </c>
      <c r="AH137" s="99">
        <v>212.96171980324422</v>
      </c>
      <c r="AI137" s="95" t="s">
        <v>35</v>
      </c>
      <c r="AJ137" s="99">
        <v>156.91916196028521</v>
      </c>
      <c r="AK137" s="99">
        <v>0</v>
      </c>
      <c r="AL137" s="99">
        <f t="shared" si="188"/>
        <v>156.91916196028521</v>
      </c>
      <c r="AM137" s="99" t="s">
        <v>47</v>
      </c>
      <c r="AN137" s="99">
        <f t="shared" si="197"/>
        <v>156.91916196028521</v>
      </c>
      <c r="AO137" s="95" t="s">
        <v>34</v>
      </c>
      <c r="AP137" s="99">
        <v>0</v>
      </c>
      <c r="AQ137" s="99">
        <v>0</v>
      </c>
      <c r="AR137" s="99">
        <f t="shared" si="189"/>
        <v>0</v>
      </c>
      <c r="AS137" s="72" t="s">
        <v>47</v>
      </c>
      <c r="AT137" s="99">
        <f t="shared" si="176"/>
        <v>0</v>
      </c>
      <c r="AU137" s="30" t="s">
        <v>26</v>
      </c>
      <c r="AV137" s="99">
        <v>90.788943705593596</v>
      </c>
      <c r="AW137" s="99">
        <v>119.93107378393228</v>
      </c>
      <c r="AX137" s="99">
        <f t="shared" si="190"/>
        <v>210.72001748952587</v>
      </c>
      <c r="AY137" s="99">
        <v>210.72001748952587</v>
      </c>
      <c r="AZ137" s="99">
        <v>210.72001748952587</v>
      </c>
      <c r="BA137" s="72" t="s">
        <v>35</v>
      </c>
      <c r="BB137" s="99">
        <v>156.91916196028521</v>
      </c>
      <c r="BC137" s="99">
        <v>33.625534705775401</v>
      </c>
      <c r="BD137" s="99">
        <f t="shared" si="191"/>
        <v>190.54469666606062</v>
      </c>
      <c r="BE137" s="99"/>
      <c r="BF137" s="100">
        <f t="shared" si="192"/>
        <v>1404.4264995445528</v>
      </c>
      <c r="BG137" s="100">
        <f t="shared" si="136"/>
        <v>1.4044264995445528</v>
      </c>
      <c r="BH137" s="100">
        <f t="shared" si="193"/>
        <v>1404.4264995445528</v>
      </c>
      <c r="BI137" s="100">
        <f t="shared" ref="BI137" si="204">BH137/1000</f>
        <v>1.4044264995445528</v>
      </c>
      <c r="BK137" s="100">
        <f t="shared" si="195"/>
        <v>0</v>
      </c>
    </row>
    <row r="138" spans="1:64" x14ac:dyDescent="0.3">
      <c r="A138" s="95">
        <v>137</v>
      </c>
      <c r="B138" s="95" t="s">
        <v>6</v>
      </c>
      <c r="C138" s="96">
        <v>6</v>
      </c>
      <c r="D138" s="97">
        <v>19</v>
      </c>
      <c r="E138" s="98" t="s">
        <v>10</v>
      </c>
      <c r="F138" s="98" t="s">
        <v>26</v>
      </c>
      <c r="G138" s="72">
        <v>0</v>
      </c>
      <c r="H138" s="99">
        <v>162.52341774458111</v>
      </c>
      <c r="I138" s="72" t="s">
        <v>28</v>
      </c>
      <c r="J138" s="72">
        <v>0</v>
      </c>
      <c r="K138" s="99">
        <v>89.668092548734407</v>
      </c>
      <c r="L138" s="99">
        <f t="shared" si="184"/>
        <v>89.668092548734407</v>
      </c>
      <c r="M138" s="72" t="s">
        <v>26</v>
      </c>
      <c r="N138" s="99">
        <v>0</v>
      </c>
      <c r="O138" s="99">
        <v>156.91916196028521</v>
      </c>
      <c r="P138" s="99">
        <v>156.91916196028521</v>
      </c>
      <c r="Q138" s="95" t="s">
        <v>35</v>
      </c>
      <c r="R138" s="99">
        <v>179.33618509746881</v>
      </c>
      <c r="S138" s="99">
        <v>44.834046274367203</v>
      </c>
      <c r="T138" s="99">
        <f t="shared" si="185"/>
        <v>224.17023137183602</v>
      </c>
      <c r="U138" s="72" t="s">
        <v>47</v>
      </c>
      <c r="V138" s="99">
        <f t="shared" si="196"/>
        <v>224.17023137183602</v>
      </c>
      <c r="W138" s="95" t="s">
        <v>34</v>
      </c>
      <c r="X138" s="99">
        <v>0</v>
      </c>
      <c r="Y138" s="99">
        <v>0</v>
      </c>
      <c r="Z138" s="99">
        <f t="shared" si="186"/>
        <v>0</v>
      </c>
      <c r="AA138" s="72" t="s">
        <v>47</v>
      </c>
      <c r="AB138" s="99">
        <f t="shared" si="175"/>
        <v>0</v>
      </c>
      <c r="AC138" s="95" t="s">
        <v>26</v>
      </c>
      <c r="AD138" s="99">
        <v>89.668092548734407</v>
      </c>
      <c r="AE138" s="99">
        <v>123.29362725450981</v>
      </c>
      <c r="AF138" s="99">
        <f t="shared" si="187"/>
        <v>212.96171980324422</v>
      </c>
      <c r="AG138" s="99">
        <v>212.96171980324422</v>
      </c>
      <c r="AH138" s="99">
        <v>212.96171980324422</v>
      </c>
      <c r="AI138" s="95" t="s">
        <v>35</v>
      </c>
      <c r="AJ138" s="99">
        <v>156.91916196028521</v>
      </c>
      <c r="AK138" s="99">
        <v>0</v>
      </c>
      <c r="AL138" s="99">
        <f t="shared" si="188"/>
        <v>156.91916196028521</v>
      </c>
      <c r="AM138" s="99" t="s">
        <v>47</v>
      </c>
      <c r="AN138" s="99">
        <f t="shared" si="197"/>
        <v>156.91916196028521</v>
      </c>
      <c r="AO138" s="95" t="s">
        <v>34</v>
      </c>
      <c r="AP138" s="99">
        <v>0</v>
      </c>
      <c r="AQ138" s="99">
        <v>0</v>
      </c>
      <c r="AR138" s="99">
        <f t="shared" si="189"/>
        <v>0</v>
      </c>
      <c r="AS138" s="72" t="s">
        <v>47</v>
      </c>
      <c r="AT138" s="99">
        <f t="shared" si="176"/>
        <v>0</v>
      </c>
      <c r="AU138" s="30" t="s">
        <v>26</v>
      </c>
      <c r="AV138" s="99">
        <v>90.788943705593596</v>
      </c>
      <c r="AW138" s="99">
        <v>119.93107378393228</v>
      </c>
      <c r="AX138" s="99">
        <f t="shared" si="190"/>
        <v>210.72001748952587</v>
      </c>
      <c r="AY138" s="99">
        <v>210.72001748952587</v>
      </c>
      <c r="AZ138" s="99">
        <v>210.72001748952587</v>
      </c>
      <c r="BA138" s="72" t="s">
        <v>35</v>
      </c>
      <c r="BB138" s="99">
        <v>156.91916196028521</v>
      </c>
      <c r="BC138" s="99">
        <v>33.625534705775401</v>
      </c>
      <c r="BD138" s="99">
        <f t="shared" si="191"/>
        <v>190.54469666606062</v>
      </c>
      <c r="BE138" s="99"/>
      <c r="BF138" s="100">
        <f t="shared" si="192"/>
        <v>1404.4264995445528</v>
      </c>
      <c r="BG138" s="100">
        <f t="shared" si="136"/>
        <v>1.4044264995445528</v>
      </c>
      <c r="BH138" s="100">
        <f t="shared" si="193"/>
        <v>1404.4264995445528</v>
      </c>
      <c r="BI138" s="100">
        <f t="shared" ref="BI138" si="205">BH138/1000</f>
        <v>1.4044264995445528</v>
      </c>
      <c r="BK138" s="100">
        <f t="shared" si="195"/>
        <v>0</v>
      </c>
    </row>
    <row r="139" spans="1:64" x14ac:dyDescent="0.3">
      <c r="A139" s="95">
        <v>138</v>
      </c>
      <c r="B139" s="95" t="s">
        <v>7</v>
      </c>
      <c r="C139" s="96">
        <v>1</v>
      </c>
      <c r="D139" s="97">
        <v>20</v>
      </c>
      <c r="E139" s="98" t="s">
        <v>10</v>
      </c>
      <c r="F139" s="98" t="s">
        <v>26</v>
      </c>
      <c r="G139" s="72">
        <v>0</v>
      </c>
      <c r="H139" s="99">
        <v>162.52341774458111</v>
      </c>
      <c r="I139" s="72" t="s">
        <v>28</v>
      </c>
      <c r="J139" s="72">
        <v>0</v>
      </c>
      <c r="K139" s="99">
        <v>89.668092548734407</v>
      </c>
      <c r="L139" s="99">
        <f t="shared" si="184"/>
        <v>89.668092548734407</v>
      </c>
      <c r="M139" s="72" t="s">
        <v>35</v>
      </c>
      <c r="N139" s="99">
        <v>196.14895245035652</v>
      </c>
      <c r="O139" s="99">
        <v>0</v>
      </c>
      <c r="P139" s="99">
        <v>196.14895245035652</v>
      </c>
      <c r="Q139" s="95" t="s">
        <v>38</v>
      </c>
      <c r="R139" s="99">
        <v>16.8127673528877</v>
      </c>
      <c r="S139" s="99">
        <v>44.834046274367203</v>
      </c>
      <c r="T139" s="99">
        <f t="shared" si="185"/>
        <v>61.6468136272549</v>
      </c>
      <c r="U139" s="72" t="s">
        <v>47</v>
      </c>
      <c r="V139" s="99">
        <f t="shared" si="196"/>
        <v>61.6468136272549</v>
      </c>
      <c r="W139" s="95" t="s">
        <v>26</v>
      </c>
      <c r="X139" s="99">
        <v>89.668092548734407</v>
      </c>
      <c r="Y139" s="99">
        <v>134.5021388231016</v>
      </c>
      <c r="Z139" s="99">
        <f t="shared" si="186"/>
        <v>224.170231371836</v>
      </c>
      <c r="AA139" s="99">
        <v>224.17023137183602</v>
      </c>
      <c r="AB139" s="99">
        <v>224.17023137183602</v>
      </c>
      <c r="AC139" s="95" t="s">
        <v>35</v>
      </c>
      <c r="AD139" s="99">
        <v>168.12767352887701</v>
      </c>
      <c r="AE139" s="99">
        <v>44.834046274367203</v>
      </c>
      <c r="AF139" s="99">
        <f t="shared" si="187"/>
        <v>212.96171980324422</v>
      </c>
      <c r="AG139" s="72" t="s">
        <v>47</v>
      </c>
      <c r="AH139" s="99">
        <f t="shared" ref="AH139:AH156" si="206">AD139+AE139</f>
        <v>212.96171980324422</v>
      </c>
      <c r="AI139" s="95" t="s">
        <v>59</v>
      </c>
      <c r="AJ139" s="99">
        <v>0</v>
      </c>
      <c r="AK139" s="99">
        <v>0</v>
      </c>
      <c r="AL139" s="99">
        <f t="shared" si="188"/>
        <v>0</v>
      </c>
      <c r="AM139" s="72" t="s">
        <v>47</v>
      </c>
      <c r="AN139" s="99">
        <f t="shared" si="197"/>
        <v>0</v>
      </c>
      <c r="AO139" s="95" t="s">
        <v>26</v>
      </c>
      <c r="AP139" s="99">
        <v>89.668092548734407</v>
      </c>
      <c r="AQ139" s="99">
        <v>107.6017110584813</v>
      </c>
      <c r="AR139" s="99">
        <f t="shared" si="189"/>
        <v>197.26980360721569</v>
      </c>
      <c r="AS139" s="99">
        <v>197.26980360721569</v>
      </c>
      <c r="AT139" s="99">
        <v>197.26980360721569</v>
      </c>
      <c r="AU139" s="30" t="s">
        <v>35</v>
      </c>
      <c r="AV139" s="99">
        <v>156.91916196028521</v>
      </c>
      <c r="AW139" s="99">
        <v>33.625534705775401</v>
      </c>
      <c r="AX139" s="99">
        <f t="shared" si="190"/>
        <v>190.54469666606062</v>
      </c>
      <c r="AY139" s="72" t="s">
        <v>47</v>
      </c>
      <c r="AZ139" s="99">
        <f t="shared" ref="AZ139:AZ156" si="207">AV139+AW139</f>
        <v>190.54469666606062</v>
      </c>
      <c r="BA139" s="72" t="s">
        <v>70</v>
      </c>
      <c r="BB139" s="99">
        <v>0</v>
      </c>
      <c r="BC139" s="99">
        <v>0</v>
      </c>
      <c r="BD139" s="99">
        <f t="shared" si="191"/>
        <v>0</v>
      </c>
      <c r="BE139" s="99"/>
      <c r="BF139" s="100">
        <f t="shared" si="192"/>
        <v>1334.9337278192834</v>
      </c>
      <c r="BG139" s="100">
        <f t="shared" si="136"/>
        <v>1.3349337278192834</v>
      </c>
      <c r="BH139" s="100">
        <f t="shared" si="193"/>
        <v>1334.9337278192836</v>
      </c>
      <c r="BI139" s="100">
        <f t="shared" ref="BI139" si="208">BH139/1000</f>
        <v>1.3349337278192837</v>
      </c>
      <c r="BK139" s="100">
        <f t="shared" si="195"/>
        <v>0</v>
      </c>
    </row>
    <row r="140" spans="1:64" x14ac:dyDescent="0.3">
      <c r="A140" s="95">
        <v>139</v>
      </c>
      <c r="B140" s="95" t="s">
        <v>7</v>
      </c>
      <c r="C140" s="96">
        <v>2</v>
      </c>
      <c r="D140" s="97">
        <v>21</v>
      </c>
      <c r="E140" s="98" t="s">
        <v>10</v>
      </c>
      <c r="F140" s="98" t="s">
        <v>26</v>
      </c>
      <c r="G140" s="72">
        <v>0</v>
      </c>
      <c r="H140" s="99">
        <v>162.52341774458111</v>
      </c>
      <c r="I140" s="72" t="s">
        <v>28</v>
      </c>
      <c r="J140" s="72">
        <v>0</v>
      </c>
      <c r="K140" s="99">
        <v>89.668092548734407</v>
      </c>
      <c r="L140" s="99">
        <f t="shared" si="184"/>
        <v>89.668092548734407</v>
      </c>
      <c r="M140" s="72" t="s">
        <v>35</v>
      </c>
      <c r="N140" s="99">
        <v>196.14895245035652</v>
      </c>
      <c r="O140" s="99">
        <v>0</v>
      </c>
      <c r="P140" s="99">
        <v>196.14895245035652</v>
      </c>
      <c r="Q140" s="95" t="s">
        <v>37</v>
      </c>
      <c r="R140" s="99">
        <v>0</v>
      </c>
      <c r="S140" s="99">
        <v>0</v>
      </c>
      <c r="T140" s="99">
        <f t="shared" si="185"/>
        <v>0</v>
      </c>
      <c r="U140" s="72" t="s">
        <v>47</v>
      </c>
      <c r="V140" s="99">
        <f t="shared" si="196"/>
        <v>0</v>
      </c>
      <c r="W140" s="95" t="s">
        <v>26</v>
      </c>
      <c r="X140" s="99">
        <v>89.668092548734407</v>
      </c>
      <c r="Y140" s="99">
        <v>134.5021388231016</v>
      </c>
      <c r="Z140" s="99">
        <f t="shared" si="186"/>
        <v>224.170231371836</v>
      </c>
      <c r="AA140" s="99">
        <v>224.17023137183602</v>
      </c>
      <c r="AB140" s="99">
        <v>224.17023137183602</v>
      </c>
      <c r="AC140" s="95" t="s">
        <v>35</v>
      </c>
      <c r="AD140" s="99">
        <v>168.12767352887701</v>
      </c>
      <c r="AE140" s="99">
        <v>44.834046274367203</v>
      </c>
      <c r="AF140" s="99">
        <f t="shared" si="187"/>
        <v>212.96171980324422</v>
      </c>
      <c r="AG140" s="72" t="s">
        <v>47</v>
      </c>
      <c r="AH140" s="99">
        <f t="shared" si="206"/>
        <v>212.96171980324422</v>
      </c>
      <c r="AI140" s="95" t="s">
        <v>37</v>
      </c>
      <c r="AJ140" s="99">
        <v>0</v>
      </c>
      <c r="AK140" s="99">
        <v>0</v>
      </c>
      <c r="AL140" s="99">
        <f t="shared" si="188"/>
        <v>0</v>
      </c>
      <c r="AM140" s="72" t="s">
        <v>47</v>
      </c>
      <c r="AN140" s="99">
        <f t="shared" si="197"/>
        <v>0</v>
      </c>
      <c r="AO140" s="95" t="s">
        <v>26</v>
      </c>
      <c r="AP140" s="99">
        <v>89.668092548734407</v>
      </c>
      <c r="AQ140" s="99">
        <v>107.6017110584813</v>
      </c>
      <c r="AR140" s="99">
        <f t="shared" si="189"/>
        <v>197.26980360721569</v>
      </c>
      <c r="AS140" s="99">
        <v>197.26980360721569</v>
      </c>
      <c r="AT140" s="99">
        <v>197.26980360721569</v>
      </c>
      <c r="AU140" s="30" t="s">
        <v>35</v>
      </c>
      <c r="AV140" s="99">
        <v>156.91916196028521</v>
      </c>
      <c r="AW140" s="99">
        <v>33.625534705775401</v>
      </c>
      <c r="AX140" s="99">
        <f t="shared" si="190"/>
        <v>190.54469666606062</v>
      </c>
      <c r="AY140" s="72" t="s">
        <v>47</v>
      </c>
      <c r="AZ140" s="99">
        <f t="shared" si="207"/>
        <v>190.54469666606062</v>
      </c>
      <c r="BA140" s="72" t="s">
        <v>79</v>
      </c>
      <c r="BB140" s="99">
        <v>0</v>
      </c>
      <c r="BC140" s="99">
        <v>0</v>
      </c>
      <c r="BD140" s="99">
        <f t="shared" si="191"/>
        <v>0</v>
      </c>
      <c r="BE140" s="99"/>
      <c r="BF140" s="100">
        <f t="shared" si="192"/>
        <v>1273.2869141920285</v>
      </c>
      <c r="BG140" s="100">
        <f t="shared" si="136"/>
        <v>1.2732869141920284</v>
      </c>
      <c r="BH140" s="100">
        <f t="shared" si="193"/>
        <v>1273.2869141920287</v>
      </c>
      <c r="BI140" s="100">
        <f t="shared" ref="BI140" si="209">BH140/1000</f>
        <v>1.2732869141920287</v>
      </c>
      <c r="BK140" s="100">
        <f t="shared" si="195"/>
        <v>0</v>
      </c>
    </row>
    <row r="141" spans="1:64" x14ac:dyDescent="0.3">
      <c r="A141" s="95">
        <v>140</v>
      </c>
      <c r="B141" s="95" t="s">
        <v>7</v>
      </c>
      <c r="C141" s="96">
        <v>2</v>
      </c>
      <c r="D141" s="97">
        <v>22</v>
      </c>
      <c r="E141" s="98" t="s">
        <v>10</v>
      </c>
      <c r="F141" s="98" t="s">
        <v>26</v>
      </c>
      <c r="G141" s="72">
        <v>0</v>
      </c>
      <c r="H141" s="99">
        <v>162.52341774458111</v>
      </c>
      <c r="I141" s="72" t="s">
        <v>28</v>
      </c>
      <c r="J141" s="72">
        <v>0</v>
      </c>
      <c r="K141" s="99">
        <v>89.668092548734407</v>
      </c>
      <c r="L141" s="99">
        <f t="shared" si="184"/>
        <v>89.668092548734407</v>
      </c>
      <c r="M141" s="72" t="s">
        <v>35</v>
      </c>
      <c r="N141" s="99">
        <v>196.14895245035652</v>
      </c>
      <c r="O141" s="99">
        <v>0</v>
      </c>
      <c r="P141" s="99">
        <v>196.14895245035652</v>
      </c>
      <c r="Q141" s="95" t="s">
        <v>37</v>
      </c>
      <c r="R141" s="99">
        <v>0</v>
      </c>
      <c r="S141" s="99">
        <v>0</v>
      </c>
      <c r="T141" s="99">
        <f t="shared" si="185"/>
        <v>0</v>
      </c>
      <c r="U141" s="72" t="s">
        <v>47</v>
      </c>
      <c r="V141" s="99">
        <f t="shared" si="196"/>
        <v>0</v>
      </c>
      <c r="W141" s="95" t="s">
        <v>26</v>
      </c>
      <c r="X141" s="99">
        <v>89.668092548734407</v>
      </c>
      <c r="Y141" s="99">
        <v>134.5021388231016</v>
      </c>
      <c r="Z141" s="99">
        <f t="shared" si="186"/>
        <v>224.170231371836</v>
      </c>
      <c r="AA141" s="99">
        <v>224.17023137183602</v>
      </c>
      <c r="AB141" s="99">
        <v>224.17023137183602</v>
      </c>
      <c r="AC141" s="95" t="s">
        <v>35</v>
      </c>
      <c r="AD141" s="99">
        <v>168.12767352887701</v>
      </c>
      <c r="AE141" s="99">
        <v>44.834046274367203</v>
      </c>
      <c r="AF141" s="99">
        <f t="shared" si="187"/>
        <v>212.96171980324422</v>
      </c>
      <c r="AG141" s="72" t="s">
        <v>47</v>
      </c>
      <c r="AH141" s="99">
        <f t="shared" si="206"/>
        <v>212.96171980324422</v>
      </c>
      <c r="AI141" s="95" t="s">
        <v>37</v>
      </c>
      <c r="AJ141" s="99">
        <v>0</v>
      </c>
      <c r="AK141" s="99">
        <v>0</v>
      </c>
      <c r="AL141" s="99">
        <f t="shared" si="188"/>
        <v>0</v>
      </c>
      <c r="AM141" s="72" t="s">
        <v>47</v>
      </c>
      <c r="AN141" s="99">
        <f t="shared" si="197"/>
        <v>0</v>
      </c>
      <c r="AO141" s="95" t="s">
        <v>26</v>
      </c>
      <c r="AP141" s="99">
        <v>89.668092548734407</v>
      </c>
      <c r="AQ141" s="99">
        <v>107.6017110584813</v>
      </c>
      <c r="AR141" s="99">
        <f t="shared" si="189"/>
        <v>197.26980360721569</v>
      </c>
      <c r="AS141" s="99">
        <v>197.26980360721569</v>
      </c>
      <c r="AT141" s="99">
        <v>197.26980360721569</v>
      </c>
      <c r="AU141" s="30" t="s">
        <v>35</v>
      </c>
      <c r="AV141" s="99">
        <v>156.91916196028521</v>
      </c>
      <c r="AW141" s="99">
        <v>33.625534705775401</v>
      </c>
      <c r="AX141" s="99">
        <f t="shared" si="190"/>
        <v>190.54469666606062</v>
      </c>
      <c r="AY141" s="72" t="s">
        <v>47</v>
      </c>
      <c r="AZ141" s="99">
        <f t="shared" si="207"/>
        <v>190.54469666606062</v>
      </c>
      <c r="BA141" s="72" t="s">
        <v>79</v>
      </c>
      <c r="BB141" s="99">
        <v>0</v>
      </c>
      <c r="BC141" s="99">
        <v>0</v>
      </c>
      <c r="BD141" s="99">
        <f t="shared" si="191"/>
        <v>0</v>
      </c>
      <c r="BE141" s="99"/>
      <c r="BF141" s="100">
        <f t="shared" si="192"/>
        <v>1273.2869141920285</v>
      </c>
      <c r="BG141" s="100">
        <f t="shared" si="136"/>
        <v>1.2732869141920284</v>
      </c>
      <c r="BH141" s="100">
        <f t="shared" si="193"/>
        <v>1273.2869141920287</v>
      </c>
      <c r="BI141" s="100">
        <f t="shared" ref="BI141" si="210">BH141/1000</f>
        <v>1.2732869141920287</v>
      </c>
      <c r="BK141" s="100">
        <f t="shared" si="195"/>
        <v>0</v>
      </c>
    </row>
    <row r="142" spans="1:64" x14ac:dyDescent="0.3">
      <c r="A142" s="95">
        <v>141</v>
      </c>
      <c r="B142" s="95" t="s">
        <v>7</v>
      </c>
      <c r="C142" s="96">
        <v>3</v>
      </c>
      <c r="D142" s="97">
        <v>23</v>
      </c>
      <c r="E142" s="98" t="s">
        <v>10</v>
      </c>
      <c r="F142" s="98" t="s">
        <v>26</v>
      </c>
      <c r="G142" s="72">
        <v>0</v>
      </c>
      <c r="H142" s="99">
        <v>162.52341774458111</v>
      </c>
      <c r="I142" s="72" t="s">
        <v>28</v>
      </c>
      <c r="J142" s="72">
        <v>0</v>
      </c>
      <c r="K142" s="99">
        <v>89.668092548734407</v>
      </c>
      <c r="L142" s="99">
        <f t="shared" si="184"/>
        <v>89.668092548734407</v>
      </c>
      <c r="M142" s="72" t="s">
        <v>35</v>
      </c>
      <c r="N142" s="99">
        <v>196.14895245035652</v>
      </c>
      <c r="O142" s="99">
        <v>0</v>
      </c>
      <c r="P142" s="99">
        <v>196.14895245035652</v>
      </c>
      <c r="Q142" s="95" t="s">
        <v>28</v>
      </c>
      <c r="R142" s="99">
        <v>0</v>
      </c>
      <c r="S142" s="99">
        <v>145.71065039169341</v>
      </c>
      <c r="T142" s="99">
        <f t="shared" si="185"/>
        <v>145.71065039169341</v>
      </c>
      <c r="U142" s="72" t="s">
        <v>47</v>
      </c>
      <c r="V142" s="99">
        <f t="shared" si="196"/>
        <v>145.71065039169341</v>
      </c>
      <c r="W142" s="95" t="s">
        <v>26</v>
      </c>
      <c r="X142" s="99">
        <v>89.668092548734407</v>
      </c>
      <c r="Y142" s="99">
        <v>134.5021388231016</v>
      </c>
      <c r="Z142" s="99">
        <f t="shared" si="186"/>
        <v>224.170231371836</v>
      </c>
      <c r="AA142" s="99">
        <v>224.17023137183602</v>
      </c>
      <c r="AB142" s="99">
        <v>224.17023137183602</v>
      </c>
      <c r="AC142" s="95" t="s">
        <v>35</v>
      </c>
      <c r="AD142" s="99">
        <v>168.12767352887701</v>
      </c>
      <c r="AE142" s="99">
        <v>44.834046274367203</v>
      </c>
      <c r="AF142" s="99">
        <f t="shared" si="187"/>
        <v>212.96171980324422</v>
      </c>
      <c r="AG142" s="72" t="s">
        <v>47</v>
      </c>
      <c r="AH142" s="99">
        <f t="shared" si="206"/>
        <v>212.96171980324422</v>
      </c>
      <c r="AI142" s="95" t="s">
        <v>28</v>
      </c>
      <c r="AJ142" s="99">
        <v>0</v>
      </c>
      <c r="AK142" s="99">
        <v>123.29362725450981</v>
      </c>
      <c r="AL142" s="99">
        <f t="shared" si="188"/>
        <v>123.29362725450981</v>
      </c>
      <c r="AM142" s="72" t="s">
        <v>47</v>
      </c>
      <c r="AN142" s="99">
        <f t="shared" si="197"/>
        <v>123.29362725450981</v>
      </c>
      <c r="AO142" s="95" t="s">
        <v>26</v>
      </c>
      <c r="AP142" s="99">
        <v>89.668092548734407</v>
      </c>
      <c r="AQ142" s="99">
        <v>107.6017110584813</v>
      </c>
      <c r="AR142" s="99">
        <f t="shared" si="189"/>
        <v>197.26980360721569</v>
      </c>
      <c r="AS142" s="99">
        <v>197.26980360721569</v>
      </c>
      <c r="AT142" s="99">
        <v>197.26980360721569</v>
      </c>
      <c r="AU142" s="30" t="s">
        <v>35</v>
      </c>
      <c r="AV142" s="99">
        <v>156.91916196028521</v>
      </c>
      <c r="AW142" s="99">
        <v>33.625534705775401</v>
      </c>
      <c r="AX142" s="99">
        <f t="shared" si="190"/>
        <v>190.54469666606062</v>
      </c>
      <c r="AY142" s="72" t="s">
        <v>47</v>
      </c>
      <c r="AZ142" s="99">
        <f t="shared" si="207"/>
        <v>190.54469666606062</v>
      </c>
      <c r="BA142" s="72" t="s">
        <v>28</v>
      </c>
      <c r="BB142" s="99">
        <v>0</v>
      </c>
      <c r="BC142" s="99">
        <v>123.29362725450981</v>
      </c>
      <c r="BD142" s="99">
        <f t="shared" si="191"/>
        <v>123.29362725450981</v>
      </c>
      <c r="BE142" s="99"/>
      <c r="BF142" s="100">
        <f t="shared" si="192"/>
        <v>1665.5848190927416</v>
      </c>
      <c r="BG142" s="100">
        <f t="shared" si="136"/>
        <v>1.6655848190927416</v>
      </c>
      <c r="BH142" s="100">
        <f t="shared" si="193"/>
        <v>1665.5848190927416</v>
      </c>
      <c r="BI142" s="100">
        <f t="shared" ref="BI142" si="211">BH142/1000</f>
        <v>1.6655848190927416</v>
      </c>
      <c r="BK142" s="100">
        <f t="shared" si="195"/>
        <v>0</v>
      </c>
    </row>
    <row r="143" spans="1:64" x14ac:dyDescent="0.3">
      <c r="A143" s="95">
        <v>142</v>
      </c>
      <c r="B143" s="95" t="s">
        <v>7</v>
      </c>
      <c r="C143" s="96">
        <v>4</v>
      </c>
      <c r="D143" s="97">
        <v>24</v>
      </c>
      <c r="E143" s="98" t="s">
        <v>10</v>
      </c>
      <c r="F143" s="98" t="s">
        <v>26</v>
      </c>
      <c r="G143" s="72">
        <v>0</v>
      </c>
      <c r="H143" s="99">
        <v>162.52341774458111</v>
      </c>
      <c r="I143" s="72" t="s">
        <v>28</v>
      </c>
      <c r="J143" s="72">
        <v>0</v>
      </c>
      <c r="K143" s="99">
        <v>89.668092548734407</v>
      </c>
      <c r="L143" s="99">
        <f t="shared" si="184"/>
        <v>89.668092548734407</v>
      </c>
      <c r="M143" s="72" t="s">
        <v>35</v>
      </c>
      <c r="N143" s="99">
        <v>196.14895245035652</v>
      </c>
      <c r="O143" s="99">
        <v>0</v>
      </c>
      <c r="P143" s="99">
        <v>196.14895245035652</v>
      </c>
      <c r="Q143" s="95" t="s">
        <v>36</v>
      </c>
      <c r="R143" s="99">
        <v>179.33618509746881</v>
      </c>
      <c r="S143" s="99">
        <v>0</v>
      </c>
      <c r="T143" s="99">
        <f t="shared" si="185"/>
        <v>179.33618509746881</v>
      </c>
      <c r="U143" s="72" t="s">
        <v>47</v>
      </c>
      <c r="V143" s="99">
        <f t="shared" si="196"/>
        <v>179.33618509746881</v>
      </c>
      <c r="W143" s="95" t="s">
        <v>26</v>
      </c>
      <c r="X143" s="99">
        <v>89.668092548734407</v>
      </c>
      <c r="Y143" s="99">
        <v>134.5021388231016</v>
      </c>
      <c r="Z143" s="99">
        <f t="shared" si="186"/>
        <v>224.170231371836</v>
      </c>
      <c r="AA143" s="99">
        <v>224.17023137183602</v>
      </c>
      <c r="AB143" s="99">
        <v>224.17023137183602</v>
      </c>
      <c r="AC143" s="95" t="s">
        <v>35</v>
      </c>
      <c r="AD143" s="99">
        <v>168.12767352887701</v>
      </c>
      <c r="AE143" s="99">
        <v>44.834046274367203</v>
      </c>
      <c r="AF143" s="99">
        <f t="shared" si="187"/>
        <v>212.96171980324422</v>
      </c>
      <c r="AG143" s="72" t="s">
        <v>47</v>
      </c>
      <c r="AH143" s="99">
        <f t="shared" si="206"/>
        <v>212.96171980324422</v>
      </c>
      <c r="AI143" s="95" t="s">
        <v>36</v>
      </c>
      <c r="AJ143" s="99">
        <v>112.08511568591801</v>
      </c>
      <c r="AK143" s="99">
        <v>0</v>
      </c>
      <c r="AL143" s="99">
        <f t="shared" si="188"/>
        <v>112.08511568591801</v>
      </c>
      <c r="AM143" s="72" t="s">
        <v>47</v>
      </c>
      <c r="AN143" s="99">
        <f t="shared" si="197"/>
        <v>112.08511568591801</v>
      </c>
      <c r="AO143" s="95" t="s">
        <v>26</v>
      </c>
      <c r="AP143" s="99">
        <v>89.668092548734407</v>
      </c>
      <c r="AQ143" s="99">
        <v>107.6017110584813</v>
      </c>
      <c r="AR143" s="99">
        <f t="shared" si="189"/>
        <v>197.26980360721569</v>
      </c>
      <c r="AS143" s="99">
        <v>197.26980360721569</v>
      </c>
      <c r="AT143" s="99">
        <v>197.26980360721569</v>
      </c>
      <c r="AU143" s="30" t="s">
        <v>35</v>
      </c>
      <c r="AV143" s="99">
        <v>156.91916196028521</v>
      </c>
      <c r="AW143" s="99">
        <v>33.625534705775401</v>
      </c>
      <c r="AX143" s="99">
        <f t="shared" si="190"/>
        <v>190.54469666606062</v>
      </c>
      <c r="AY143" s="72" t="s">
        <v>47</v>
      </c>
      <c r="AZ143" s="99">
        <f t="shared" si="207"/>
        <v>190.54469666606062</v>
      </c>
      <c r="BA143" s="72" t="s">
        <v>72</v>
      </c>
      <c r="BB143" s="99">
        <v>112.08511568591801</v>
      </c>
      <c r="BC143" s="99">
        <v>0</v>
      </c>
      <c r="BD143" s="99">
        <f t="shared" si="191"/>
        <v>112.08511568591801</v>
      </c>
      <c r="BE143" s="99"/>
      <c r="BF143" s="100">
        <f t="shared" si="192"/>
        <v>1676.7933306613334</v>
      </c>
      <c r="BG143" s="100">
        <f t="shared" si="136"/>
        <v>1.6767933306613334</v>
      </c>
      <c r="BH143" s="100">
        <f t="shared" si="193"/>
        <v>1676.7933306613334</v>
      </c>
      <c r="BI143" s="100">
        <f t="shared" ref="BI143" si="212">BH143/1000</f>
        <v>1.6767933306613334</v>
      </c>
      <c r="BK143" s="100">
        <f t="shared" si="195"/>
        <v>0</v>
      </c>
    </row>
    <row r="144" spans="1:64" x14ac:dyDescent="0.3">
      <c r="A144" s="95">
        <v>143</v>
      </c>
      <c r="B144" s="95" t="s">
        <v>7</v>
      </c>
      <c r="C144" s="96">
        <v>5</v>
      </c>
      <c r="D144" s="97">
        <v>25</v>
      </c>
      <c r="E144" s="98" t="s">
        <v>10</v>
      </c>
      <c r="F144" s="98" t="s">
        <v>26</v>
      </c>
      <c r="G144" s="72">
        <v>0</v>
      </c>
      <c r="H144" s="99">
        <v>162.52341774458111</v>
      </c>
      <c r="I144" s="72" t="s">
        <v>28</v>
      </c>
      <c r="J144" s="72">
        <v>0</v>
      </c>
      <c r="K144" s="99">
        <v>89.668092548734407</v>
      </c>
      <c r="L144" s="99">
        <f t="shared" si="184"/>
        <v>89.668092548734407</v>
      </c>
      <c r="M144" s="72" t="s">
        <v>35</v>
      </c>
      <c r="N144" s="99">
        <v>196.14895245035652</v>
      </c>
      <c r="O144" s="99">
        <v>0</v>
      </c>
      <c r="P144" s="99">
        <v>196.14895245035652</v>
      </c>
      <c r="Q144" s="95" t="s">
        <v>33</v>
      </c>
      <c r="R144" s="99">
        <v>0</v>
      </c>
      <c r="S144" s="99">
        <v>145.71065039169341</v>
      </c>
      <c r="T144" s="99">
        <f t="shared" si="185"/>
        <v>145.71065039169341</v>
      </c>
      <c r="U144" s="72" t="s">
        <v>47</v>
      </c>
      <c r="V144" s="99">
        <f t="shared" si="196"/>
        <v>145.71065039169341</v>
      </c>
      <c r="W144" s="95" t="s">
        <v>26</v>
      </c>
      <c r="X144" s="99">
        <v>89.668092548734407</v>
      </c>
      <c r="Y144" s="99">
        <v>134.5021388231016</v>
      </c>
      <c r="Z144" s="99">
        <f t="shared" si="186"/>
        <v>224.170231371836</v>
      </c>
      <c r="AA144" s="99">
        <v>224.17023137183602</v>
      </c>
      <c r="AB144" s="99">
        <v>224.17023137183602</v>
      </c>
      <c r="AC144" s="95" t="s">
        <v>35</v>
      </c>
      <c r="AD144" s="99">
        <v>168.12767352887701</v>
      </c>
      <c r="AE144" s="99">
        <v>44.834046274367203</v>
      </c>
      <c r="AF144" s="99">
        <f t="shared" si="187"/>
        <v>212.96171980324422</v>
      </c>
      <c r="AG144" s="72" t="s">
        <v>47</v>
      </c>
      <c r="AH144" s="99">
        <f t="shared" si="206"/>
        <v>212.96171980324422</v>
      </c>
      <c r="AI144" s="95" t="s">
        <v>33</v>
      </c>
      <c r="AJ144" s="99">
        <v>0</v>
      </c>
      <c r="AK144" s="99">
        <v>123.29362725450981</v>
      </c>
      <c r="AL144" s="99">
        <f t="shared" si="188"/>
        <v>123.29362725450981</v>
      </c>
      <c r="AM144" s="72" t="s">
        <v>47</v>
      </c>
      <c r="AN144" s="99">
        <f t="shared" si="197"/>
        <v>123.29362725450981</v>
      </c>
      <c r="AO144" s="95" t="s">
        <v>26</v>
      </c>
      <c r="AP144" s="99">
        <v>89.668092548734407</v>
      </c>
      <c r="AQ144" s="99">
        <v>107.6017110584813</v>
      </c>
      <c r="AR144" s="99">
        <f t="shared" si="189"/>
        <v>197.26980360721569</v>
      </c>
      <c r="AS144" s="99">
        <v>197.26980360721569</v>
      </c>
      <c r="AT144" s="99">
        <v>197.26980360721569</v>
      </c>
      <c r="AU144" s="30" t="s">
        <v>35</v>
      </c>
      <c r="AV144" s="99">
        <v>156.91916196028521</v>
      </c>
      <c r="AW144" s="99">
        <v>33.625534705775401</v>
      </c>
      <c r="AX144" s="99">
        <f t="shared" si="190"/>
        <v>190.54469666606062</v>
      </c>
      <c r="AY144" s="72" t="s">
        <v>47</v>
      </c>
      <c r="AZ144" s="99">
        <f t="shared" si="207"/>
        <v>190.54469666606062</v>
      </c>
      <c r="BA144" s="72" t="s">
        <v>33</v>
      </c>
      <c r="BB144" s="99">
        <v>0</v>
      </c>
      <c r="BC144" s="99">
        <v>123.29362725450981</v>
      </c>
      <c r="BD144" s="99">
        <f t="shared" si="191"/>
        <v>123.29362725450981</v>
      </c>
      <c r="BE144" s="99"/>
      <c r="BF144" s="100">
        <f t="shared" si="192"/>
        <v>1665.5848190927416</v>
      </c>
      <c r="BG144" s="100">
        <f t="shared" si="136"/>
        <v>1.6655848190927416</v>
      </c>
      <c r="BH144" s="100">
        <f t="shared" si="193"/>
        <v>1665.5848190927416</v>
      </c>
      <c r="BI144" s="100">
        <f t="shared" ref="BI144" si="213">BH144/1000</f>
        <v>1.6655848190927416</v>
      </c>
      <c r="BK144" s="100">
        <f t="shared" si="195"/>
        <v>0</v>
      </c>
    </row>
    <row r="145" spans="1:64" x14ac:dyDescent="0.3">
      <c r="A145" s="95">
        <v>144</v>
      </c>
      <c r="B145" s="95" t="s">
        <v>7</v>
      </c>
      <c r="C145" s="96">
        <v>5</v>
      </c>
      <c r="D145" s="97">
        <v>26</v>
      </c>
      <c r="E145" s="98" t="s">
        <v>10</v>
      </c>
      <c r="F145" s="98" t="s">
        <v>26</v>
      </c>
      <c r="G145" s="72">
        <v>0</v>
      </c>
      <c r="H145" s="99">
        <v>162.52341774458111</v>
      </c>
      <c r="I145" s="72" t="s">
        <v>28</v>
      </c>
      <c r="J145" s="72">
        <v>0</v>
      </c>
      <c r="K145" s="99">
        <v>89.668092548734407</v>
      </c>
      <c r="L145" s="99">
        <f t="shared" si="184"/>
        <v>89.668092548734407</v>
      </c>
      <c r="M145" s="72" t="s">
        <v>35</v>
      </c>
      <c r="N145" s="99">
        <v>196.14895245035652</v>
      </c>
      <c r="O145" s="99">
        <v>0</v>
      </c>
      <c r="P145" s="99">
        <v>196.14895245035652</v>
      </c>
      <c r="Q145" s="95" t="s">
        <v>33</v>
      </c>
      <c r="R145" s="99">
        <v>0</v>
      </c>
      <c r="S145" s="99">
        <v>145.71065039169341</v>
      </c>
      <c r="T145" s="99">
        <f t="shared" si="185"/>
        <v>145.71065039169341</v>
      </c>
      <c r="U145" s="72" t="s">
        <v>47</v>
      </c>
      <c r="V145" s="99">
        <f t="shared" si="196"/>
        <v>145.71065039169341</v>
      </c>
      <c r="W145" s="95" t="s">
        <v>26</v>
      </c>
      <c r="X145" s="99">
        <v>89.668092548734407</v>
      </c>
      <c r="Y145" s="99">
        <v>134.5021388231016</v>
      </c>
      <c r="Z145" s="99">
        <f t="shared" si="186"/>
        <v>224.170231371836</v>
      </c>
      <c r="AA145" s="99">
        <v>224.17023137183602</v>
      </c>
      <c r="AB145" s="99">
        <v>224.17023137183602</v>
      </c>
      <c r="AC145" s="95" t="s">
        <v>35</v>
      </c>
      <c r="AD145" s="99">
        <v>168.12767352887701</v>
      </c>
      <c r="AE145" s="99">
        <v>44.834046274367203</v>
      </c>
      <c r="AF145" s="99">
        <f t="shared" si="187"/>
        <v>212.96171980324422</v>
      </c>
      <c r="AG145" s="72" t="s">
        <v>47</v>
      </c>
      <c r="AH145" s="99">
        <f t="shared" si="206"/>
        <v>212.96171980324422</v>
      </c>
      <c r="AI145" s="95" t="s">
        <v>33</v>
      </c>
      <c r="AJ145" s="99">
        <v>0</v>
      </c>
      <c r="AK145" s="99">
        <v>123.29362725450981</v>
      </c>
      <c r="AL145" s="99">
        <f t="shared" si="188"/>
        <v>123.29362725450981</v>
      </c>
      <c r="AM145" s="72" t="s">
        <v>47</v>
      </c>
      <c r="AN145" s="99">
        <f t="shared" si="197"/>
        <v>123.29362725450981</v>
      </c>
      <c r="AO145" s="95" t="s">
        <v>26</v>
      </c>
      <c r="AP145" s="99">
        <v>89.668092548734407</v>
      </c>
      <c r="AQ145" s="99">
        <v>107.6017110584813</v>
      </c>
      <c r="AR145" s="99">
        <f t="shared" si="189"/>
        <v>197.26980360721569</v>
      </c>
      <c r="AS145" s="99">
        <v>197.26980360721569</v>
      </c>
      <c r="AT145" s="99">
        <v>197.26980360721569</v>
      </c>
      <c r="AU145" s="30" t="s">
        <v>35</v>
      </c>
      <c r="AV145" s="99">
        <v>156.91916196028521</v>
      </c>
      <c r="AW145" s="99">
        <v>33.625534705775401</v>
      </c>
      <c r="AX145" s="99">
        <f t="shared" si="190"/>
        <v>190.54469666606062</v>
      </c>
      <c r="AY145" s="72" t="s">
        <v>47</v>
      </c>
      <c r="AZ145" s="99">
        <f t="shared" si="207"/>
        <v>190.54469666606062</v>
      </c>
      <c r="BA145" s="72" t="s">
        <v>33</v>
      </c>
      <c r="BB145" s="99">
        <v>0</v>
      </c>
      <c r="BC145" s="99">
        <v>123.29362725450981</v>
      </c>
      <c r="BD145" s="99">
        <f t="shared" si="191"/>
        <v>123.29362725450981</v>
      </c>
      <c r="BE145" s="99"/>
      <c r="BF145" s="100">
        <f t="shared" si="192"/>
        <v>1665.5848190927416</v>
      </c>
      <c r="BG145" s="100">
        <f t="shared" si="136"/>
        <v>1.6655848190927416</v>
      </c>
      <c r="BH145" s="100">
        <f t="shared" si="193"/>
        <v>1665.5848190927416</v>
      </c>
      <c r="BI145" s="100">
        <f t="shared" ref="BI145" si="214">BH145/1000</f>
        <v>1.6655848190927416</v>
      </c>
      <c r="BK145" s="100">
        <f t="shared" si="195"/>
        <v>0</v>
      </c>
    </row>
    <row r="146" spans="1:64" x14ac:dyDescent="0.3">
      <c r="A146" s="95">
        <v>145</v>
      </c>
      <c r="B146" s="95" t="s">
        <v>7</v>
      </c>
      <c r="C146" s="96">
        <v>6</v>
      </c>
      <c r="D146" s="97">
        <v>27</v>
      </c>
      <c r="E146" s="98" t="s">
        <v>10</v>
      </c>
      <c r="F146" s="98" t="s">
        <v>26</v>
      </c>
      <c r="G146" s="72">
        <v>0</v>
      </c>
      <c r="H146" s="99">
        <v>162.52341774458111</v>
      </c>
      <c r="I146" s="72" t="s">
        <v>28</v>
      </c>
      <c r="J146" s="72">
        <v>0</v>
      </c>
      <c r="K146" s="99">
        <v>89.668092548734407</v>
      </c>
      <c r="L146" s="99">
        <f t="shared" si="184"/>
        <v>89.668092548734407</v>
      </c>
      <c r="M146" s="72" t="s">
        <v>35</v>
      </c>
      <c r="N146" s="99">
        <v>196.14895245035652</v>
      </c>
      <c r="O146" s="99">
        <v>0</v>
      </c>
      <c r="P146" s="99">
        <v>196.14895245035652</v>
      </c>
      <c r="Q146" s="95" t="s">
        <v>34</v>
      </c>
      <c r="R146" s="99">
        <v>0</v>
      </c>
      <c r="S146" s="99">
        <v>0</v>
      </c>
      <c r="T146" s="99">
        <f t="shared" si="185"/>
        <v>0</v>
      </c>
      <c r="U146" s="72" t="s">
        <v>47</v>
      </c>
      <c r="V146" s="99">
        <f t="shared" si="196"/>
        <v>0</v>
      </c>
      <c r="W146" s="95" t="s">
        <v>26</v>
      </c>
      <c r="X146" s="99">
        <v>89.668092548734407</v>
      </c>
      <c r="Y146" s="99">
        <v>134.5021388231016</v>
      </c>
      <c r="Z146" s="99">
        <f t="shared" si="186"/>
        <v>224.170231371836</v>
      </c>
      <c r="AA146" s="99">
        <v>224.17023137183602</v>
      </c>
      <c r="AB146" s="99">
        <v>224.17023137183602</v>
      </c>
      <c r="AC146" s="95" t="s">
        <v>35</v>
      </c>
      <c r="AD146" s="99">
        <v>168.12767352887701</v>
      </c>
      <c r="AE146" s="99">
        <v>44.834046274367203</v>
      </c>
      <c r="AF146" s="99">
        <f t="shared" si="187"/>
        <v>212.96171980324422</v>
      </c>
      <c r="AG146" s="72" t="s">
        <v>47</v>
      </c>
      <c r="AH146" s="99">
        <f t="shared" si="206"/>
        <v>212.96171980324422</v>
      </c>
      <c r="AI146" s="95" t="s">
        <v>34</v>
      </c>
      <c r="AJ146" s="99">
        <v>0</v>
      </c>
      <c r="AK146" s="99">
        <v>0</v>
      </c>
      <c r="AL146" s="99">
        <f t="shared" si="188"/>
        <v>0</v>
      </c>
      <c r="AM146" s="72" t="s">
        <v>47</v>
      </c>
      <c r="AN146" s="99">
        <f t="shared" si="197"/>
        <v>0</v>
      </c>
      <c r="AO146" s="95" t="s">
        <v>26</v>
      </c>
      <c r="AP146" s="99">
        <v>89.668092548734407</v>
      </c>
      <c r="AQ146" s="99">
        <v>107.6017110584813</v>
      </c>
      <c r="AR146" s="99">
        <f t="shared" si="189"/>
        <v>197.26980360721569</v>
      </c>
      <c r="AS146" s="99">
        <v>197.26980360721569</v>
      </c>
      <c r="AT146" s="99">
        <v>197.26980360721569</v>
      </c>
      <c r="AU146" s="30" t="s">
        <v>35</v>
      </c>
      <c r="AV146" s="99">
        <v>156.91916196028521</v>
      </c>
      <c r="AW146" s="99">
        <v>33.625534705775401</v>
      </c>
      <c r="AX146" s="99">
        <f t="shared" si="190"/>
        <v>190.54469666606062</v>
      </c>
      <c r="AY146" s="72" t="s">
        <v>47</v>
      </c>
      <c r="AZ146" s="99">
        <f t="shared" si="207"/>
        <v>190.54469666606062</v>
      </c>
      <c r="BA146" s="72" t="s">
        <v>34</v>
      </c>
      <c r="BB146" s="99">
        <v>0</v>
      </c>
      <c r="BC146" s="99">
        <v>0</v>
      </c>
      <c r="BD146" s="99">
        <f t="shared" si="191"/>
        <v>0</v>
      </c>
      <c r="BE146" s="99"/>
      <c r="BF146" s="100">
        <f t="shared" si="192"/>
        <v>1273.2869141920285</v>
      </c>
      <c r="BG146" s="100">
        <f t="shared" si="136"/>
        <v>1.2732869141920284</v>
      </c>
      <c r="BH146" s="100">
        <f t="shared" si="193"/>
        <v>1273.2869141920287</v>
      </c>
      <c r="BI146" s="100">
        <f t="shared" ref="BI146" si="215">BH146/1000</f>
        <v>1.2732869141920287</v>
      </c>
      <c r="BK146" s="100">
        <f t="shared" si="195"/>
        <v>0</v>
      </c>
    </row>
    <row r="147" spans="1:64" x14ac:dyDescent="0.3">
      <c r="A147" s="95">
        <v>146</v>
      </c>
      <c r="B147" s="95" t="s">
        <v>7</v>
      </c>
      <c r="C147" s="96">
        <v>7</v>
      </c>
      <c r="D147" s="97">
        <v>28</v>
      </c>
      <c r="E147" s="98" t="s">
        <v>10</v>
      </c>
      <c r="F147" s="98" t="s">
        <v>26</v>
      </c>
      <c r="G147" s="72">
        <v>0</v>
      </c>
      <c r="H147" s="99">
        <v>162.52341774458111</v>
      </c>
      <c r="I147" s="72" t="s">
        <v>28</v>
      </c>
      <c r="J147" s="72">
        <v>0</v>
      </c>
      <c r="K147" s="99">
        <v>89.668092548734407</v>
      </c>
      <c r="L147" s="99">
        <f t="shared" si="184"/>
        <v>89.668092548734407</v>
      </c>
      <c r="M147" s="72" t="s">
        <v>35</v>
      </c>
      <c r="N147" s="99">
        <v>196.14895245035652</v>
      </c>
      <c r="O147" s="99">
        <v>0</v>
      </c>
      <c r="P147" s="99">
        <v>196.14895245035652</v>
      </c>
      <c r="Q147" s="95" t="s">
        <v>34</v>
      </c>
      <c r="R147" s="99">
        <v>0</v>
      </c>
      <c r="S147" s="99">
        <v>0</v>
      </c>
      <c r="T147" s="99">
        <f t="shared" si="185"/>
        <v>0</v>
      </c>
      <c r="U147" s="72" t="s">
        <v>47</v>
      </c>
      <c r="V147" s="99">
        <f t="shared" si="196"/>
        <v>0</v>
      </c>
      <c r="W147" s="95" t="s">
        <v>26</v>
      </c>
      <c r="X147" s="99">
        <v>89.668092548734407</v>
      </c>
      <c r="Y147" s="99">
        <v>134.5021388231016</v>
      </c>
      <c r="Z147" s="99">
        <f t="shared" si="186"/>
        <v>224.170231371836</v>
      </c>
      <c r="AA147" s="99">
        <v>224.17023137183602</v>
      </c>
      <c r="AB147" s="99">
        <v>224.17023137183602</v>
      </c>
      <c r="AC147" s="95" t="s">
        <v>35</v>
      </c>
      <c r="AD147" s="99">
        <v>168.12767352887701</v>
      </c>
      <c r="AE147" s="99">
        <v>44.834046274367203</v>
      </c>
      <c r="AF147" s="99">
        <f t="shared" si="187"/>
        <v>212.96171980324422</v>
      </c>
      <c r="AG147" s="72" t="s">
        <v>47</v>
      </c>
      <c r="AH147" s="99">
        <f t="shared" si="206"/>
        <v>212.96171980324422</v>
      </c>
      <c r="AI147" s="95" t="s">
        <v>34</v>
      </c>
      <c r="AJ147" s="99">
        <v>0</v>
      </c>
      <c r="AK147" s="99">
        <v>0</v>
      </c>
      <c r="AL147" s="99">
        <f t="shared" si="188"/>
        <v>0</v>
      </c>
      <c r="AM147" s="72" t="s">
        <v>47</v>
      </c>
      <c r="AN147" s="99">
        <f t="shared" si="197"/>
        <v>0</v>
      </c>
      <c r="AO147" s="95" t="s">
        <v>26</v>
      </c>
      <c r="AP147" s="99">
        <v>89.668092548734407</v>
      </c>
      <c r="AQ147" s="99">
        <v>107.6017110584813</v>
      </c>
      <c r="AR147" s="99">
        <f t="shared" si="189"/>
        <v>197.26980360721569</v>
      </c>
      <c r="AS147" s="99">
        <v>197.26980360721569</v>
      </c>
      <c r="AT147" s="99">
        <v>197.26980360721569</v>
      </c>
      <c r="AU147" s="30" t="s">
        <v>35</v>
      </c>
      <c r="AV147" s="99">
        <v>156.91916196028521</v>
      </c>
      <c r="AW147" s="99">
        <v>33.625534705775401</v>
      </c>
      <c r="AX147" s="99">
        <f t="shared" si="190"/>
        <v>190.54469666606062</v>
      </c>
      <c r="AY147" s="72" t="s">
        <v>47</v>
      </c>
      <c r="AZ147" s="99">
        <f t="shared" si="207"/>
        <v>190.54469666606062</v>
      </c>
      <c r="BA147" s="72" t="s">
        <v>34</v>
      </c>
      <c r="BB147" s="99">
        <v>0</v>
      </c>
      <c r="BC147" s="99">
        <v>0</v>
      </c>
      <c r="BD147" s="99">
        <f t="shared" si="191"/>
        <v>0</v>
      </c>
      <c r="BE147" s="99"/>
      <c r="BF147" s="100">
        <f t="shared" si="192"/>
        <v>1273.2869141920285</v>
      </c>
      <c r="BG147" s="100">
        <f t="shared" si="136"/>
        <v>1.2732869141920284</v>
      </c>
      <c r="BH147" s="100">
        <f t="shared" si="193"/>
        <v>1273.2869141920287</v>
      </c>
      <c r="BI147" s="100">
        <f t="shared" ref="BI147" si="216">BH147/1000</f>
        <v>1.2732869141920287</v>
      </c>
      <c r="BK147" s="100">
        <f t="shared" si="195"/>
        <v>0</v>
      </c>
    </row>
    <row r="148" spans="1:64" x14ac:dyDescent="0.3">
      <c r="A148" s="95">
        <v>147</v>
      </c>
      <c r="B148" s="95" t="s">
        <v>7</v>
      </c>
      <c r="C148" s="96">
        <v>7</v>
      </c>
      <c r="D148" s="97">
        <v>29</v>
      </c>
      <c r="E148" s="98" t="s">
        <v>10</v>
      </c>
      <c r="F148" s="98" t="s">
        <v>26</v>
      </c>
      <c r="G148" s="72">
        <v>0</v>
      </c>
      <c r="H148" s="99">
        <v>162.52341774458111</v>
      </c>
      <c r="I148" s="72" t="s">
        <v>28</v>
      </c>
      <c r="J148" s="72">
        <v>0</v>
      </c>
      <c r="K148" s="99">
        <v>89.668092548734407</v>
      </c>
      <c r="L148" s="99">
        <f t="shared" si="184"/>
        <v>89.668092548734407</v>
      </c>
      <c r="M148" s="72" t="s">
        <v>35</v>
      </c>
      <c r="N148" s="99">
        <v>196.14895245035652</v>
      </c>
      <c r="O148" s="99">
        <v>0</v>
      </c>
      <c r="P148" s="99">
        <v>196.14895245035652</v>
      </c>
      <c r="Q148" s="95" t="s">
        <v>34</v>
      </c>
      <c r="R148" s="99">
        <v>0</v>
      </c>
      <c r="S148" s="99">
        <v>0</v>
      </c>
      <c r="T148" s="99">
        <f t="shared" si="185"/>
        <v>0</v>
      </c>
      <c r="U148" s="72" t="s">
        <v>47</v>
      </c>
      <c r="V148" s="99">
        <f t="shared" si="196"/>
        <v>0</v>
      </c>
      <c r="W148" s="95" t="s">
        <v>26</v>
      </c>
      <c r="X148" s="99">
        <v>89.668092548734407</v>
      </c>
      <c r="Y148" s="99">
        <v>134.5021388231016</v>
      </c>
      <c r="Z148" s="99">
        <f t="shared" si="186"/>
        <v>224.170231371836</v>
      </c>
      <c r="AA148" s="99">
        <v>224.17023137183602</v>
      </c>
      <c r="AB148" s="99">
        <v>224.17023137183602</v>
      </c>
      <c r="AC148" s="95" t="s">
        <v>35</v>
      </c>
      <c r="AD148" s="99">
        <v>168.12767352887701</v>
      </c>
      <c r="AE148" s="99">
        <v>44.834046274367203</v>
      </c>
      <c r="AF148" s="99">
        <f t="shared" si="187"/>
        <v>212.96171980324422</v>
      </c>
      <c r="AG148" s="72" t="s">
        <v>47</v>
      </c>
      <c r="AH148" s="99">
        <f t="shared" si="206"/>
        <v>212.96171980324422</v>
      </c>
      <c r="AI148" s="95" t="s">
        <v>34</v>
      </c>
      <c r="AJ148" s="99">
        <v>0</v>
      </c>
      <c r="AK148" s="99">
        <v>0</v>
      </c>
      <c r="AL148" s="99">
        <f t="shared" si="188"/>
        <v>0</v>
      </c>
      <c r="AM148" s="72" t="s">
        <v>47</v>
      </c>
      <c r="AN148" s="99">
        <f t="shared" si="197"/>
        <v>0</v>
      </c>
      <c r="AO148" s="95" t="s">
        <v>26</v>
      </c>
      <c r="AP148" s="99">
        <v>89.668092548734407</v>
      </c>
      <c r="AQ148" s="99">
        <v>107.6017110584813</v>
      </c>
      <c r="AR148" s="99">
        <f t="shared" si="189"/>
        <v>197.26980360721569</v>
      </c>
      <c r="AS148" s="99">
        <v>197.26980360721569</v>
      </c>
      <c r="AT148" s="99">
        <v>197.26980360721569</v>
      </c>
      <c r="AU148" s="30" t="s">
        <v>35</v>
      </c>
      <c r="AV148" s="99">
        <v>156.91916196028521</v>
      </c>
      <c r="AW148" s="99">
        <v>33.625534705775401</v>
      </c>
      <c r="AX148" s="99">
        <f t="shared" si="190"/>
        <v>190.54469666606062</v>
      </c>
      <c r="AY148" s="72" t="s">
        <v>47</v>
      </c>
      <c r="AZ148" s="99">
        <f t="shared" si="207"/>
        <v>190.54469666606062</v>
      </c>
      <c r="BA148" s="72" t="s">
        <v>34</v>
      </c>
      <c r="BB148" s="99">
        <v>0</v>
      </c>
      <c r="BC148" s="99">
        <v>0</v>
      </c>
      <c r="BD148" s="99">
        <f t="shared" si="191"/>
        <v>0</v>
      </c>
      <c r="BE148" s="99"/>
      <c r="BF148" s="100">
        <f t="shared" si="192"/>
        <v>1273.2869141920285</v>
      </c>
      <c r="BG148" s="100">
        <f t="shared" si="136"/>
        <v>1.2732869141920284</v>
      </c>
      <c r="BH148" s="100">
        <f t="shared" si="193"/>
        <v>1273.2869141920287</v>
      </c>
      <c r="BI148" s="100">
        <f t="shared" ref="BI148" si="217">BH148/1000</f>
        <v>1.2732869141920287</v>
      </c>
      <c r="BK148" s="100">
        <f t="shared" si="195"/>
        <v>0</v>
      </c>
    </row>
    <row r="149" spans="1:64" x14ac:dyDescent="0.3">
      <c r="A149" s="95">
        <v>148</v>
      </c>
      <c r="B149" s="95" t="s">
        <v>7</v>
      </c>
      <c r="C149" s="96">
        <v>8</v>
      </c>
      <c r="D149" s="97">
        <v>30</v>
      </c>
      <c r="E149" s="98" t="s">
        <v>10</v>
      </c>
      <c r="F149" s="98" t="s">
        <v>26</v>
      </c>
      <c r="G149" s="72">
        <v>0</v>
      </c>
      <c r="H149" s="99">
        <v>162.52341774458111</v>
      </c>
      <c r="I149" s="72" t="s">
        <v>28</v>
      </c>
      <c r="J149" s="72">
        <v>0</v>
      </c>
      <c r="K149" s="99">
        <v>89.668092548734407</v>
      </c>
      <c r="L149" s="99">
        <f t="shared" si="184"/>
        <v>89.668092548734407</v>
      </c>
      <c r="M149" s="72" t="s">
        <v>35</v>
      </c>
      <c r="N149" s="99">
        <v>196.14895245035652</v>
      </c>
      <c r="O149" s="99">
        <v>0</v>
      </c>
      <c r="P149" s="99">
        <v>196.14895245035652</v>
      </c>
      <c r="Q149" s="95" t="s">
        <v>33</v>
      </c>
      <c r="R149" s="99">
        <v>0</v>
      </c>
      <c r="S149" s="99">
        <v>145.71065039169341</v>
      </c>
      <c r="T149" s="99">
        <f t="shared" si="185"/>
        <v>145.71065039169341</v>
      </c>
      <c r="U149" s="72" t="s">
        <v>47</v>
      </c>
      <c r="V149" s="99">
        <f t="shared" si="196"/>
        <v>145.71065039169341</v>
      </c>
      <c r="W149" s="95" t="s">
        <v>26</v>
      </c>
      <c r="X149" s="99">
        <v>89.668092548734407</v>
      </c>
      <c r="Y149" s="99">
        <v>134.5021388231016</v>
      </c>
      <c r="Z149" s="99">
        <f t="shared" si="186"/>
        <v>224.170231371836</v>
      </c>
      <c r="AA149" s="99">
        <v>224.17023137183602</v>
      </c>
      <c r="AB149" s="99">
        <v>224.17023137183602</v>
      </c>
      <c r="AC149" s="95" t="s">
        <v>35</v>
      </c>
      <c r="AD149" s="99">
        <v>168.12767352887701</v>
      </c>
      <c r="AE149" s="99">
        <v>44.834046274367203</v>
      </c>
      <c r="AF149" s="99">
        <f t="shared" si="187"/>
        <v>212.96171980324422</v>
      </c>
      <c r="AG149" s="72" t="s">
        <v>47</v>
      </c>
      <c r="AH149" s="99">
        <f t="shared" si="206"/>
        <v>212.96171980324422</v>
      </c>
      <c r="AI149" s="95" t="s">
        <v>33</v>
      </c>
      <c r="AJ149" s="99">
        <v>0</v>
      </c>
      <c r="AK149" s="99">
        <v>123.29362725450981</v>
      </c>
      <c r="AL149" s="99">
        <f t="shared" si="188"/>
        <v>123.29362725450981</v>
      </c>
      <c r="AM149" s="72" t="s">
        <v>47</v>
      </c>
      <c r="AN149" s="99">
        <f t="shared" si="197"/>
        <v>123.29362725450981</v>
      </c>
      <c r="AO149" s="95" t="s">
        <v>26</v>
      </c>
      <c r="AP149" s="99">
        <v>89.668092548734407</v>
      </c>
      <c r="AQ149" s="99">
        <v>107.6017110584813</v>
      </c>
      <c r="AR149" s="99">
        <f t="shared" si="189"/>
        <v>197.26980360721569</v>
      </c>
      <c r="AS149" s="99">
        <v>197.26980360721569</v>
      </c>
      <c r="AT149" s="99">
        <v>197.26980360721569</v>
      </c>
      <c r="AU149" s="30" t="s">
        <v>35</v>
      </c>
      <c r="AV149" s="99">
        <v>156.91916196028521</v>
      </c>
      <c r="AW149" s="99">
        <v>33.625534705775401</v>
      </c>
      <c r="AX149" s="99">
        <f t="shared" si="190"/>
        <v>190.54469666606062</v>
      </c>
      <c r="AY149" s="72" t="s">
        <v>47</v>
      </c>
      <c r="AZ149" s="99">
        <f t="shared" si="207"/>
        <v>190.54469666606062</v>
      </c>
      <c r="BA149" s="72" t="s">
        <v>33</v>
      </c>
      <c r="BB149" s="99">
        <v>0</v>
      </c>
      <c r="BC149" s="99">
        <v>123.29362725450981</v>
      </c>
      <c r="BD149" s="99">
        <f t="shared" si="191"/>
        <v>123.29362725450981</v>
      </c>
      <c r="BE149" s="99"/>
      <c r="BF149" s="100">
        <f t="shared" si="192"/>
        <v>1665.5848190927416</v>
      </c>
      <c r="BG149" s="100">
        <f t="shared" si="136"/>
        <v>1.6655848190927416</v>
      </c>
      <c r="BH149" s="100">
        <f t="shared" si="193"/>
        <v>1665.5848190927416</v>
      </c>
      <c r="BI149" s="100">
        <f t="shared" ref="BI149" si="218">BH149/1000</f>
        <v>1.6655848190927416</v>
      </c>
      <c r="BK149" s="100">
        <f t="shared" si="195"/>
        <v>0</v>
      </c>
    </row>
    <row r="150" spans="1:64" x14ac:dyDescent="0.3">
      <c r="A150" s="95">
        <v>149</v>
      </c>
      <c r="B150" s="95" t="s">
        <v>5</v>
      </c>
      <c r="C150" s="96">
        <v>1</v>
      </c>
      <c r="D150" s="97">
        <v>6</v>
      </c>
      <c r="E150" s="98" t="s">
        <v>11</v>
      </c>
      <c r="F150" s="98" t="s">
        <v>26</v>
      </c>
      <c r="G150" s="72">
        <v>0</v>
      </c>
      <c r="H150" s="99">
        <v>162.52341774458111</v>
      </c>
      <c r="I150" s="72" t="s">
        <v>28</v>
      </c>
      <c r="J150" s="72">
        <v>0</v>
      </c>
      <c r="K150" s="99">
        <v>89.668092548734407</v>
      </c>
      <c r="L150" s="99">
        <f t="shared" si="184"/>
        <v>89.668092548734407</v>
      </c>
      <c r="M150" s="72" t="s">
        <v>36</v>
      </c>
      <c r="N150" s="99">
        <v>156.91916196028521</v>
      </c>
      <c r="O150" s="99">
        <v>0</v>
      </c>
      <c r="P150" s="99">
        <v>156.91916196028521</v>
      </c>
      <c r="Q150" s="95" t="s">
        <v>26</v>
      </c>
      <c r="R150" s="99">
        <v>93.030646019311945</v>
      </c>
      <c r="S150" s="99">
        <v>123.29362725450981</v>
      </c>
      <c r="T150" s="99">
        <f t="shared" si="185"/>
        <v>216.32427327382175</v>
      </c>
      <c r="U150" s="99">
        <v>212.96171980324422</v>
      </c>
      <c r="V150" s="99">
        <v>212.96171980324422</v>
      </c>
      <c r="W150" s="95" t="s">
        <v>35</v>
      </c>
      <c r="X150" s="99">
        <v>156.91916196028521</v>
      </c>
      <c r="Y150" s="99">
        <v>44.834046274367203</v>
      </c>
      <c r="Z150" s="99">
        <f t="shared" si="186"/>
        <v>201.75320823465242</v>
      </c>
      <c r="AA150" s="72" t="s">
        <v>47</v>
      </c>
      <c r="AB150" s="99">
        <f t="shared" ref="AB150:AB164" si="219">X150+Y150</f>
        <v>201.75320823465242</v>
      </c>
      <c r="AC150" s="95" t="s">
        <v>36</v>
      </c>
      <c r="AD150" s="99">
        <v>168.12767352887701</v>
      </c>
      <c r="AE150" s="99">
        <v>44.834046274367203</v>
      </c>
      <c r="AF150" s="99">
        <f t="shared" si="187"/>
        <v>212.96171980324422</v>
      </c>
      <c r="AG150" s="72" t="s">
        <v>47</v>
      </c>
      <c r="AH150" s="99">
        <f t="shared" si="206"/>
        <v>212.96171980324422</v>
      </c>
      <c r="AI150" s="95" t="s">
        <v>26</v>
      </c>
      <c r="AJ150" s="99">
        <v>89.668092548734407</v>
      </c>
      <c r="AK150" s="99">
        <v>62.767664784114089</v>
      </c>
      <c r="AL150" s="99">
        <f t="shared" si="188"/>
        <v>152.43575733284848</v>
      </c>
      <c r="AM150" s="99">
        <v>152.43575733284851</v>
      </c>
      <c r="AN150" s="99">
        <v>152.43575733284851</v>
      </c>
      <c r="AO150" s="95" t="s">
        <v>35</v>
      </c>
      <c r="AP150" s="99">
        <v>173.73192931317291</v>
      </c>
      <c r="AQ150" s="99">
        <v>44.834046274367203</v>
      </c>
      <c r="AR150" s="99">
        <f t="shared" si="189"/>
        <v>218.56597558754012</v>
      </c>
      <c r="AS150" s="72" t="s">
        <v>47</v>
      </c>
      <c r="AT150" s="99">
        <f t="shared" ref="AT150:AT164" si="220">AP150+AQ150</f>
        <v>218.56597558754012</v>
      </c>
      <c r="AU150" s="30" t="s">
        <v>72</v>
      </c>
      <c r="AV150" s="99">
        <v>156.91916196028521</v>
      </c>
      <c r="AW150" s="99">
        <v>0</v>
      </c>
      <c r="AX150" s="99">
        <f t="shared" si="190"/>
        <v>156.91916196028521</v>
      </c>
      <c r="AY150" s="72" t="s">
        <v>47</v>
      </c>
      <c r="AZ150" s="99">
        <f t="shared" si="207"/>
        <v>156.91916196028521</v>
      </c>
      <c r="BA150" s="72" t="s">
        <v>26</v>
      </c>
      <c r="BB150" s="99">
        <v>89.668092548734407</v>
      </c>
      <c r="BC150" s="99">
        <v>100.87660411732621</v>
      </c>
      <c r="BD150" s="99">
        <f t="shared" si="191"/>
        <v>190.54469666606062</v>
      </c>
      <c r="BE150" s="99"/>
      <c r="BF150" s="100">
        <f t="shared" si="192"/>
        <v>1758.6154651120535</v>
      </c>
      <c r="BG150" s="100">
        <f t="shared" si="136"/>
        <v>1.7586154651120536</v>
      </c>
      <c r="BH150" s="100">
        <f t="shared" si="193"/>
        <v>1755.252911641476</v>
      </c>
      <c r="BI150" s="100">
        <f t="shared" ref="BI150" si="221">BH150/1000</f>
        <v>1.7552529116414759</v>
      </c>
      <c r="BK150" s="100">
        <f t="shared" si="195"/>
        <v>3.3625534705774953</v>
      </c>
      <c r="BL150" s="101" t="s">
        <v>242</v>
      </c>
    </row>
    <row r="151" spans="1:64" x14ac:dyDescent="0.3">
      <c r="A151" s="95">
        <v>150</v>
      </c>
      <c r="B151" s="95" t="s">
        <v>5</v>
      </c>
      <c r="C151" s="96">
        <v>2</v>
      </c>
      <c r="D151" s="97">
        <v>7</v>
      </c>
      <c r="E151" s="98" t="s">
        <v>11</v>
      </c>
      <c r="F151" s="98" t="s">
        <v>26</v>
      </c>
      <c r="G151" s="72">
        <v>0</v>
      </c>
      <c r="H151" s="99">
        <v>162.52341774458111</v>
      </c>
      <c r="I151" s="72" t="s">
        <v>28</v>
      </c>
      <c r="J151" s="72">
        <v>0</v>
      </c>
      <c r="K151" s="99">
        <v>89.668092548734407</v>
      </c>
      <c r="L151" s="99">
        <f t="shared" si="184"/>
        <v>89.668092548734407</v>
      </c>
      <c r="M151" s="72" t="s">
        <v>37</v>
      </c>
      <c r="N151" s="99">
        <v>0</v>
      </c>
      <c r="O151" s="99">
        <v>0</v>
      </c>
      <c r="P151" s="99">
        <v>0</v>
      </c>
      <c r="Q151" s="95" t="s">
        <v>26</v>
      </c>
      <c r="R151" s="99">
        <v>93.030646019311945</v>
      </c>
      <c r="S151" s="99">
        <v>123.29362725450981</v>
      </c>
      <c r="T151" s="99">
        <f t="shared" si="185"/>
        <v>216.32427327382175</v>
      </c>
      <c r="U151" s="99">
        <v>212.96171980324422</v>
      </c>
      <c r="V151" s="99">
        <v>212.96171980324422</v>
      </c>
      <c r="W151" s="95" t="s">
        <v>35</v>
      </c>
      <c r="X151" s="99">
        <v>156.91916196028521</v>
      </c>
      <c r="Y151" s="99">
        <v>44.834046274367203</v>
      </c>
      <c r="Z151" s="99">
        <f t="shared" si="186"/>
        <v>201.75320823465242</v>
      </c>
      <c r="AA151" s="72" t="s">
        <v>47</v>
      </c>
      <c r="AB151" s="99">
        <f t="shared" si="219"/>
        <v>201.75320823465242</v>
      </c>
      <c r="AC151" s="95" t="s">
        <v>37</v>
      </c>
      <c r="AD151" s="99">
        <v>0</v>
      </c>
      <c r="AE151" s="99">
        <v>0</v>
      </c>
      <c r="AF151" s="99">
        <f t="shared" si="187"/>
        <v>0</v>
      </c>
      <c r="AG151" s="72" t="s">
        <v>47</v>
      </c>
      <c r="AH151" s="99">
        <f t="shared" si="206"/>
        <v>0</v>
      </c>
      <c r="AI151" s="95" t="s">
        <v>26</v>
      </c>
      <c r="AJ151" s="99">
        <v>89.668092548734407</v>
      </c>
      <c r="AK151" s="99">
        <v>62.767664784114089</v>
      </c>
      <c r="AL151" s="99">
        <f t="shared" si="188"/>
        <v>152.43575733284848</v>
      </c>
      <c r="AM151" s="99">
        <v>152.43575733284851</v>
      </c>
      <c r="AN151" s="99">
        <v>152.43575733284851</v>
      </c>
      <c r="AO151" s="95" t="s">
        <v>35</v>
      </c>
      <c r="AP151" s="99">
        <v>173.73192931317291</v>
      </c>
      <c r="AQ151" s="99">
        <v>44.834046274367203</v>
      </c>
      <c r="AR151" s="99">
        <f t="shared" si="189"/>
        <v>218.56597558754012</v>
      </c>
      <c r="AS151" s="72" t="s">
        <v>47</v>
      </c>
      <c r="AT151" s="99">
        <f t="shared" si="220"/>
        <v>218.56597558754012</v>
      </c>
      <c r="AU151" s="30" t="s">
        <v>59</v>
      </c>
      <c r="AV151" s="99">
        <v>19.614895245035651</v>
      </c>
      <c r="AW151" s="99">
        <v>0</v>
      </c>
      <c r="AX151" s="99">
        <f t="shared" si="190"/>
        <v>19.614895245035651</v>
      </c>
      <c r="AY151" s="72" t="s">
        <v>47</v>
      </c>
      <c r="AZ151" s="99">
        <f t="shared" si="207"/>
        <v>19.614895245035651</v>
      </c>
      <c r="BA151" s="72" t="s">
        <v>26</v>
      </c>
      <c r="BB151" s="99">
        <v>89.668092548734407</v>
      </c>
      <c r="BC151" s="99">
        <v>100.87660411732621</v>
      </c>
      <c r="BD151" s="99">
        <f t="shared" si="191"/>
        <v>190.54469666606062</v>
      </c>
      <c r="BE151" s="99"/>
      <c r="BF151" s="100">
        <f t="shared" si="192"/>
        <v>1251.4303166332745</v>
      </c>
      <c r="BG151" s="100">
        <f t="shared" si="136"/>
        <v>1.2514303166332745</v>
      </c>
      <c r="BH151" s="100">
        <f t="shared" si="193"/>
        <v>1248.067763162697</v>
      </c>
      <c r="BI151" s="100">
        <f t="shared" ref="BI151" si="222">BH151/1000</f>
        <v>1.2480677631626971</v>
      </c>
      <c r="BK151" s="100">
        <f t="shared" si="195"/>
        <v>3.3625534705774953</v>
      </c>
      <c r="BL151" s="101" t="s">
        <v>242</v>
      </c>
    </row>
    <row r="152" spans="1:64" x14ac:dyDescent="0.3">
      <c r="A152" s="95">
        <v>151</v>
      </c>
      <c r="B152" s="95" t="s">
        <v>5</v>
      </c>
      <c r="C152" s="96">
        <v>3</v>
      </c>
      <c r="D152" s="97">
        <v>8</v>
      </c>
      <c r="E152" s="98" t="s">
        <v>11</v>
      </c>
      <c r="F152" s="98" t="s">
        <v>26</v>
      </c>
      <c r="G152" s="72">
        <v>0</v>
      </c>
      <c r="H152" s="99">
        <v>162.52341774458111</v>
      </c>
      <c r="I152" s="72" t="s">
        <v>28</v>
      </c>
      <c r="J152" s="72">
        <v>0</v>
      </c>
      <c r="K152" s="99">
        <v>89.668092548734407</v>
      </c>
      <c r="L152" s="99">
        <f t="shared" si="184"/>
        <v>89.668092548734407</v>
      </c>
      <c r="M152" s="72" t="s">
        <v>38</v>
      </c>
      <c r="N152" s="99">
        <v>89.668092548734407</v>
      </c>
      <c r="O152" s="99">
        <v>34.746385862634583</v>
      </c>
      <c r="P152" s="99">
        <v>124.41447841136899</v>
      </c>
      <c r="Q152" s="95" t="s">
        <v>26</v>
      </c>
      <c r="R152" s="99">
        <v>93.030646019311945</v>
      </c>
      <c r="S152" s="99">
        <v>123.29362725450981</v>
      </c>
      <c r="T152" s="99">
        <f t="shared" si="185"/>
        <v>216.32427327382175</v>
      </c>
      <c r="U152" s="99">
        <v>212.96171980324422</v>
      </c>
      <c r="V152" s="99">
        <v>212.96171980324422</v>
      </c>
      <c r="W152" s="95" t="s">
        <v>35</v>
      </c>
      <c r="X152" s="99">
        <v>156.91916196028521</v>
      </c>
      <c r="Y152" s="99">
        <v>44.834046274367203</v>
      </c>
      <c r="Z152" s="99">
        <f t="shared" si="186"/>
        <v>201.75320823465242</v>
      </c>
      <c r="AA152" s="72" t="s">
        <v>47</v>
      </c>
      <c r="AB152" s="99">
        <f t="shared" si="219"/>
        <v>201.75320823465242</v>
      </c>
      <c r="AC152" s="95" t="s">
        <v>38</v>
      </c>
      <c r="AD152" s="99">
        <v>0</v>
      </c>
      <c r="AE152" s="99">
        <v>125.53532956822818</v>
      </c>
      <c r="AF152" s="99">
        <f t="shared" si="187"/>
        <v>125.53532956822818</v>
      </c>
      <c r="AG152" s="72" t="s">
        <v>47</v>
      </c>
      <c r="AH152" s="99">
        <f t="shared" si="206"/>
        <v>125.53532956822818</v>
      </c>
      <c r="AI152" s="95" t="s">
        <v>26</v>
      </c>
      <c r="AJ152" s="99">
        <v>89.668092548734407</v>
      </c>
      <c r="AK152" s="99">
        <v>62.767664784114089</v>
      </c>
      <c r="AL152" s="99">
        <f t="shared" si="188"/>
        <v>152.43575733284848</v>
      </c>
      <c r="AM152" s="99">
        <v>152.43575733284851</v>
      </c>
      <c r="AN152" s="99">
        <v>152.43575733284851</v>
      </c>
      <c r="AO152" s="95" t="s">
        <v>35</v>
      </c>
      <c r="AP152" s="99">
        <v>173.73192931317291</v>
      </c>
      <c r="AQ152" s="99">
        <v>44.834046274367203</v>
      </c>
      <c r="AR152" s="99">
        <f t="shared" si="189"/>
        <v>218.56597558754012</v>
      </c>
      <c r="AS152" s="72" t="s">
        <v>47</v>
      </c>
      <c r="AT152" s="99">
        <f t="shared" si="220"/>
        <v>218.56597558754012</v>
      </c>
      <c r="AU152" s="30" t="s">
        <v>33</v>
      </c>
      <c r="AV152" s="99">
        <v>0</v>
      </c>
      <c r="AW152" s="99">
        <v>123.29362725450981</v>
      </c>
      <c r="AX152" s="99">
        <f t="shared" si="190"/>
        <v>123.29362725450981</v>
      </c>
      <c r="AY152" s="72" t="s">
        <v>47</v>
      </c>
      <c r="AZ152" s="99">
        <f t="shared" si="207"/>
        <v>123.29362725450981</v>
      </c>
      <c r="BA152" s="72" t="s">
        <v>26</v>
      </c>
      <c r="BB152" s="99">
        <v>89.668092548734407</v>
      </c>
      <c r="BC152" s="99">
        <v>100.87660411732621</v>
      </c>
      <c r="BD152" s="99">
        <f t="shared" si="191"/>
        <v>190.54469666606062</v>
      </c>
      <c r="BE152" s="99"/>
      <c r="BF152" s="100">
        <f t="shared" si="192"/>
        <v>1605.058856622346</v>
      </c>
      <c r="BG152" s="100">
        <f t="shared" si="136"/>
        <v>1.605058856622346</v>
      </c>
      <c r="BH152" s="100">
        <f t="shared" si="193"/>
        <v>1601.6963031517685</v>
      </c>
      <c r="BI152" s="100">
        <f t="shared" ref="BI152" si="223">BH152/1000</f>
        <v>1.6016963031517684</v>
      </c>
      <c r="BK152" s="100">
        <f t="shared" si="195"/>
        <v>3.3625534705774953</v>
      </c>
      <c r="BL152" s="101" t="s">
        <v>242</v>
      </c>
    </row>
    <row r="153" spans="1:64" x14ac:dyDescent="0.3">
      <c r="A153" s="95">
        <v>152</v>
      </c>
      <c r="B153" s="95" t="s">
        <v>5</v>
      </c>
      <c r="C153" s="96">
        <v>4</v>
      </c>
      <c r="D153" s="97">
        <v>9</v>
      </c>
      <c r="E153" s="98" t="s">
        <v>11</v>
      </c>
      <c r="F153" s="98" t="s">
        <v>26</v>
      </c>
      <c r="G153" s="72">
        <v>0</v>
      </c>
      <c r="H153" s="99">
        <v>162.52341774458111</v>
      </c>
      <c r="I153" s="72" t="s">
        <v>28</v>
      </c>
      <c r="J153" s="72">
        <v>0</v>
      </c>
      <c r="K153" s="99">
        <v>89.668092548734407</v>
      </c>
      <c r="L153" s="99">
        <f t="shared" si="184"/>
        <v>89.668092548734407</v>
      </c>
      <c r="M153" s="72" t="s">
        <v>33</v>
      </c>
      <c r="N153" s="99">
        <v>0</v>
      </c>
      <c r="O153" s="99">
        <v>109.84341337219965</v>
      </c>
      <c r="P153" s="99">
        <v>109.84341337219965</v>
      </c>
      <c r="Q153" s="95" t="s">
        <v>26</v>
      </c>
      <c r="R153" s="99">
        <v>93.030646019311945</v>
      </c>
      <c r="S153" s="99">
        <v>123.29362725450981</v>
      </c>
      <c r="T153" s="99">
        <f t="shared" si="185"/>
        <v>216.32427327382175</v>
      </c>
      <c r="U153" s="99">
        <v>212.96171980324422</v>
      </c>
      <c r="V153" s="99">
        <v>212.96171980324422</v>
      </c>
      <c r="W153" s="95" t="s">
        <v>35</v>
      </c>
      <c r="X153" s="99">
        <v>156.91916196028521</v>
      </c>
      <c r="Y153" s="99">
        <v>44.834046274367203</v>
      </c>
      <c r="Z153" s="99">
        <f t="shared" si="186"/>
        <v>201.75320823465242</v>
      </c>
      <c r="AA153" s="72" t="s">
        <v>47</v>
      </c>
      <c r="AB153" s="99">
        <f t="shared" si="219"/>
        <v>201.75320823465242</v>
      </c>
      <c r="AC153" s="95" t="s">
        <v>33</v>
      </c>
      <c r="AD153" s="99">
        <v>0</v>
      </c>
      <c r="AE153" s="99">
        <v>123.29362725450981</v>
      </c>
      <c r="AF153" s="99">
        <f t="shared" si="187"/>
        <v>123.29362725450981</v>
      </c>
      <c r="AG153" s="72" t="s">
        <v>47</v>
      </c>
      <c r="AH153" s="99">
        <f t="shared" si="206"/>
        <v>123.29362725450981</v>
      </c>
      <c r="AI153" s="95" t="s">
        <v>26</v>
      </c>
      <c r="AJ153" s="99">
        <v>89.668092548734407</v>
      </c>
      <c r="AK153" s="99">
        <v>62.767664784114089</v>
      </c>
      <c r="AL153" s="99">
        <f t="shared" si="188"/>
        <v>152.43575733284848</v>
      </c>
      <c r="AM153" s="99">
        <v>152.43575733284851</v>
      </c>
      <c r="AN153" s="99">
        <v>152.43575733284851</v>
      </c>
      <c r="AO153" s="95" t="s">
        <v>35</v>
      </c>
      <c r="AP153" s="99">
        <v>173.73192931317291</v>
      </c>
      <c r="AQ153" s="99">
        <v>44.834046274367203</v>
      </c>
      <c r="AR153" s="99">
        <f t="shared" si="189"/>
        <v>218.56597558754012</v>
      </c>
      <c r="AS153" s="72" t="s">
        <v>47</v>
      </c>
      <c r="AT153" s="99">
        <f t="shared" si="220"/>
        <v>218.56597558754012</v>
      </c>
      <c r="AU153" s="30" t="s">
        <v>70</v>
      </c>
      <c r="AV153" s="99">
        <v>0</v>
      </c>
      <c r="AW153" s="99">
        <v>0</v>
      </c>
      <c r="AX153" s="99">
        <f t="shared" si="190"/>
        <v>0</v>
      </c>
      <c r="AY153" s="72" t="s">
        <v>47</v>
      </c>
      <c r="AZ153" s="99">
        <f t="shared" si="207"/>
        <v>0</v>
      </c>
      <c r="BA153" s="72" t="s">
        <v>78</v>
      </c>
      <c r="BB153" s="99">
        <v>19.614895245035651</v>
      </c>
      <c r="BC153" s="99">
        <v>0</v>
      </c>
      <c r="BD153" s="99">
        <f t="shared" si="191"/>
        <v>19.614895245035651</v>
      </c>
      <c r="BE153" s="99"/>
      <c r="BF153" s="100">
        <f t="shared" si="192"/>
        <v>1294.0226605939233</v>
      </c>
      <c r="BG153" s="100">
        <f t="shared" si="136"/>
        <v>1.2940226605939233</v>
      </c>
      <c r="BH153" s="100">
        <f t="shared" si="193"/>
        <v>1290.6601071233458</v>
      </c>
      <c r="BI153" s="100">
        <f t="shared" ref="BI153" si="224">BH153/1000</f>
        <v>1.2906601071233459</v>
      </c>
      <c r="BK153" s="100">
        <f t="shared" si="195"/>
        <v>3.3625534705774953</v>
      </c>
      <c r="BL153" s="101" t="s">
        <v>242</v>
      </c>
    </row>
    <row r="154" spans="1:64" x14ac:dyDescent="0.3">
      <c r="A154" s="95">
        <v>153</v>
      </c>
      <c r="B154" s="95" t="s">
        <v>5</v>
      </c>
      <c r="C154" s="96">
        <v>4</v>
      </c>
      <c r="D154" s="97">
        <v>10</v>
      </c>
      <c r="E154" s="98" t="s">
        <v>11</v>
      </c>
      <c r="F154" s="98" t="s">
        <v>26</v>
      </c>
      <c r="G154" s="72">
        <v>0</v>
      </c>
      <c r="H154" s="99">
        <v>162.52341774458111</v>
      </c>
      <c r="I154" s="72" t="s">
        <v>28</v>
      </c>
      <c r="J154" s="72">
        <v>0</v>
      </c>
      <c r="K154" s="99">
        <v>89.668092548734407</v>
      </c>
      <c r="L154" s="99">
        <f t="shared" si="184"/>
        <v>89.668092548734407</v>
      </c>
      <c r="M154" s="72" t="s">
        <v>33</v>
      </c>
      <c r="N154" s="99">
        <v>0</v>
      </c>
      <c r="O154" s="99">
        <v>109.84341337219965</v>
      </c>
      <c r="P154" s="99">
        <v>109.84341337219965</v>
      </c>
      <c r="Q154" s="95" t="s">
        <v>26</v>
      </c>
      <c r="R154" s="99">
        <v>93.030646019311945</v>
      </c>
      <c r="S154" s="99">
        <v>123.29362725450981</v>
      </c>
      <c r="T154" s="99">
        <f t="shared" si="185"/>
        <v>216.32427327382175</v>
      </c>
      <c r="U154" s="99">
        <v>212.96171980324422</v>
      </c>
      <c r="V154" s="99">
        <v>212.96171980324422</v>
      </c>
      <c r="W154" s="95" t="s">
        <v>35</v>
      </c>
      <c r="X154" s="99">
        <v>156.91916196028521</v>
      </c>
      <c r="Y154" s="99">
        <v>44.834046274367203</v>
      </c>
      <c r="Z154" s="99">
        <f t="shared" si="186"/>
        <v>201.75320823465242</v>
      </c>
      <c r="AA154" s="72" t="s">
        <v>47</v>
      </c>
      <c r="AB154" s="99">
        <f t="shared" si="219"/>
        <v>201.75320823465242</v>
      </c>
      <c r="AC154" s="95" t="s">
        <v>33</v>
      </c>
      <c r="AD154" s="99">
        <v>0</v>
      </c>
      <c r="AE154" s="99">
        <v>123.29362725450981</v>
      </c>
      <c r="AF154" s="99">
        <f t="shared" si="187"/>
        <v>123.29362725450981</v>
      </c>
      <c r="AG154" s="72" t="s">
        <v>47</v>
      </c>
      <c r="AH154" s="99">
        <f t="shared" si="206"/>
        <v>123.29362725450981</v>
      </c>
      <c r="AI154" s="95" t="s">
        <v>26</v>
      </c>
      <c r="AJ154" s="99">
        <v>89.668092548734407</v>
      </c>
      <c r="AK154" s="99">
        <v>62.767664784114089</v>
      </c>
      <c r="AL154" s="99">
        <f t="shared" si="188"/>
        <v>152.43575733284848</v>
      </c>
      <c r="AM154" s="99">
        <v>152.43575733284851</v>
      </c>
      <c r="AN154" s="99">
        <v>152.43575733284851</v>
      </c>
      <c r="AO154" s="95" t="s">
        <v>35</v>
      </c>
      <c r="AP154" s="99">
        <v>173.73192931317291</v>
      </c>
      <c r="AQ154" s="99">
        <v>44.834046274367203</v>
      </c>
      <c r="AR154" s="99">
        <f t="shared" si="189"/>
        <v>218.56597558754012</v>
      </c>
      <c r="AS154" s="72" t="s">
        <v>47</v>
      </c>
      <c r="AT154" s="99">
        <f t="shared" si="220"/>
        <v>218.56597558754012</v>
      </c>
      <c r="AU154" s="30" t="s">
        <v>70</v>
      </c>
      <c r="AV154" s="99">
        <v>0</v>
      </c>
      <c r="AW154" s="99">
        <v>0</v>
      </c>
      <c r="AX154" s="99">
        <f t="shared" si="190"/>
        <v>0</v>
      </c>
      <c r="AY154" s="72" t="s">
        <v>47</v>
      </c>
      <c r="AZ154" s="99">
        <f t="shared" si="207"/>
        <v>0</v>
      </c>
      <c r="BA154" s="72" t="s">
        <v>78</v>
      </c>
      <c r="BB154" s="99">
        <v>19.614895245035651</v>
      </c>
      <c r="BC154" s="99">
        <v>0</v>
      </c>
      <c r="BD154" s="99">
        <f t="shared" si="191"/>
        <v>19.614895245035651</v>
      </c>
      <c r="BE154" s="99"/>
      <c r="BF154" s="100">
        <f t="shared" si="192"/>
        <v>1294.0226605939233</v>
      </c>
      <c r="BG154" s="100">
        <f t="shared" si="136"/>
        <v>1.2940226605939233</v>
      </c>
      <c r="BH154" s="100">
        <f t="shared" si="193"/>
        <v>1290.6601071233458</v>
      </c>
      <c r="BI154" s="100">
        <f t="shared" ref="BI154" si="225">BH154/1000</f>
        <v>1.2906601071233459</v>
      </c>
      <c r="BK154" s="100">
        <f t="shared" si="195"/>
        <v>3.3625534705774953</v>
      </c>
      <c r="BL154" s="101" t="s">
        <v>242</v>
      </c>
    </row>
    <row r="155" spans="1:64" x14ac:dyDescent="0.3">
      <c r="A155" s="95">
        <v>154</v>
      </c>
      <c r="B155" s="95" t="s">
        <v>5</v>
      </c>
      <c r="C155" s="96">
        <v>5</v>
      </c>
      <c r="D155" s="97">
        <v>11</v>
      </c>
      <c r="E155" s="98" t="s">
        <v>11</v>
      </c>
      <c r="F155" s="98" t="s">
        <v>26</v>
      </c>
      <c r="G155" s="72">
        <v>0</v>
      </c>
      <c r="H155" s="99">
        <v>162.52341774458111</v>
      </c>
      <c r="I155" s="72" t="s">
        <v>28</v>
      </c>
      <c r="J155" s="72">
        <v>0</v>
      </c>
      <c r="K155" s="99">
        <v>89.668092548734407</v>
      </c>
      <c r="L155" s="99">
        <f t="shared" si="184"/>
        <v>89.668092548734407</v>
      </c>
      <c r="M155" s="72" t="s">
        <v>34</v>
      </c>
      <c r="N155" s="99">
        <v>0</v>
      </c>
      <c r="O155" s="99">
        <v>0</v>
      </c>
      <c r="P155" s="99">
        <v>0</v>
      </c>
      <c r="Q155" s="95" t="s">
        <v>26</v>
      </c>
      <c r="R155" s="99">
        <v>93.030646019311945</v>
      </c>
      <c r="S155" s="99">
        <v>123.29362725450981</v>
      </c>
      <c r="T155" s="99">
        <f t="shared" si="185"/>
        <v>216.32427327382175</v>
      </c>
      <c r="U155" s="99">
        <v>212.96171980324422</v>
      </c>
      <c r="V155" s="99">
        <v>212.96171980324422</v>
      </c>
      <c r="W155" s="95" t="s">
        <v>35</v>
      </c>
      <c r="X155" s="99">
        <v>156.91916196028521</v>
      </c>
      <c r="Y155" s="99">
        <v>44.834046274367203</v>
      </c>
      <c r="Z155" s="99">
        <f t="shared" si="186"/>
        <v>201.75320823465242</v>
      </c>
      <c r="AA155" s="72" t="s">
        <v>47</v>
      </c>
      <c r="AB155" s="99">
        <f t="shared" si="219"/>
        <v>201.75320823465242</v>
      </c>
      <c r="AC155" s="95" t="s">
        <v>34</v>
      </c>
      <c r="AD155" s="99">
        <v>0</v>
      </c>
      <c r="AE155" s="99">
        <v>0</v>
      </c>
      <c r="AF155" s="99">
        <f t="shared" si="187"/>
        <v>0</v>
      </c>
      <c r="AG155" s="72" t="s">
        <v>47</v>
      </c>
      <c r="AH155" s="99">
        <f t="shared" si="206"/>
        <v>0</v>
      </c>
      <c r="AI155" s="95" t="s">
        <v>26</v>
      </c>
      <c r="AJ155" s="99">
        <v>89.668092548734407</v>
      </c>
      <c r="AK155" s="99">
        <v>62.767664784114089</v>
      </c>
      <c r="AL155" s="99">
        <f t="shared" si="188"/>
        <v>152.43575733284848</v>
      </c>
      <c r="AM155" s="99">
        <v>152.43575733284851</v>
      </c>
      <c r="AN155" s="99">
        <v>152.43575733284851</v>
      </c>
      <c r="AO155" s="95" t="s">
        <v>35</v>
      </c>
      <c r="AP155" s="99">
        <v>173.73192931317291</v>
      </c>
      <c r="AQ155" s="99">
        <v>44.834046274367203</v>
      </c>
      <c r="AR155" s="99">
        <f t="shared" si="189"/>
        <v>218.56597558754012</v>
      </c>
      <c r="AS155" s="72" t="s">
        <v>47</v>
      </c>
      <c r="AT155" s="99">
        <f t="shared" si="220"/>
        <v>218.56597558754012</v>
      </c>
      <c r="AU155" s="30" t="s">
        <v>34</v>
      </c>
      <c r="AV155" s="99">
        <v>0</v>
      </c>
      <c r="AW155" s="99">
        <v>0</v>
      </c>
      <c r="AX155" s="99">
        <f t="shared" si="190"/>
        <v>0</v>
      </c>
      <c r="AY155" s="72" t="s">
        <v>47</v>
      </c>
      <c r="AZ155" s="99">
        <f t="shared" si="207"/>
        <v>0</v>
      </c>
      <c r="BA155" s="72" t="s">
        <v>26</v>
      </c>
      <c r="BB155" s="99">
        <v>89.668092548734407</v>
      </c>
      <c r="BC155" s="99">
        <v>100.87660411732621</v>
      </c>
      <c r="BD155" s="99">
        <f t="shared" si="191"/>
        <v>190.54469666606062</v>
      </c>
      <c r="BE155" s="99"/>
      <c r="BF155" s="100">
        <f t="shared" si="192"/>
        <v>1231.815421388239</v>
      </c>
      <c r="BG155" s="100">
        <f t="shared" ref="BG155:BG218" si="226">BF155/1000</f>
        <v>1.2318154213882391</v>
      </c>
      <c r="BH155" s="100">
        <f t="shared" si="193"/>
        <v>1228.4528679176615</v>
      </c>
      <c r="BI155" s="100">
        <f t="shared" ref="BI155" si="227">BH155/1000</f>
        <v>1.2284528679176614</v>
      </c>
      <c r="BK155" s="100">
        <f t="shared" si="195"/>
        <v>3.3625534705774953</v>
      </c>
      <c r="BL155" s="101" t="s">
        <v>242</v>
      </c>
    </row>
    <row r="156" spans="1:64" x14ac:dyDescent="0.3">
      <c r="A156" s="95">
        <v>155</v>
      </c>
      <c r="B156" s="95" t="s">
        <v>5</v>
      </c>
      <c r="C156" s="96">
        <v>6</v>
      </c>
      <c r="D156" s="97">
        <v>12</v>
      </c>
      <c r="E156" s="98" t="s">
        <v>11</v>
      </c>
      <c r="F156" s="98" t="s">
        <v>26</v>
      </c>
      <c r="G156" s="72">
        <v>0</v>
      </c>
      <c r="H156" s="99">
        <v>162.52341774458111</v>
      </c>
      <c r="I156" s="72" t="s">
        <v>28</v>
      </c>
      <c r="J156" s="72">
        <v>0</v>
      </c>
      <c r="K156" s="99">
        <v>89.668092548734407</v>
      </c>
      <c r="L156" s="99">
        <f t="shared" si="184"/>
        <v>89.668092548734407</v>
      </c>
      <c r="M156" s="72" t="s">
        <v>28</v>
      </c>
      <c r="N156" s="99">
        <v>0</v>
      </c>
      <c r="O156" s="99">
        <v>109.84341337219965</v>
      </c>
      <c r="P156" s="99">
        <v>109.84341337219965</v>
      </c>
      <c r="Q156" s="95" t="s">
        <v>26</v>
      </c>
      <c r="R156" s="99">
        <v>93.030646019311945</v>
      </c>
      <c r="S156" s="99">
        <v>123.29362725450981</v>
      </c>
      <c r="T156" s="99">
        <f t="shared" si="185"/>
        <v>216.32427327382175</v>
      </c>
      <c r="U156" s="99">
        <v>212.96171980324422</v>
      </c>
      <c r="V156" s="99">
        <v>212.96171980324422</v>
      </c>
      <c r="W156" s="95" t="s">
        <v>35</v>
      </c>
      <c r="X156" s="99">
        <v>156.91916196028521</v>
      </c>
      <c r="Y156" s="99">
        <v>44.834046274367203</v>
      </c>
      <c r="Z156" s="99">
        <f t="shared" si="186"/>
        <v>201.75320823465242</v>
      </c>
      <c r="AA156" s="72" t="s">
        <v>47</v>
      </c>
      <c r="AB156" s="99">
        <f t="shared" si="219"/>
        <v>201.75320823465242</v>
      </c>
      <c r="AC156" s="95" t="s">
        <v>28</v>
      </c>
      <c r="AD156" s="99">
        <v>0</v>
      </c>
      <c r="AE156" s="99">
        <v>123.29362725450981</v>
      </c>
      <c r="AF156" s="99">
        <f t="shared" si="187"/>
        <v>123.29362725450981</v>
      </c>
      <c r="AG156" s="72" t="s">
        <v>47</v>
      </c>
      <c r="AH156" s="99">
        <f t="shared" si="206"/>
        <v>123.29362725450981</v>
      </c>
      <c r="AI156" s="95" t="s">
        <v>26</v>
      </c>
      <c r="AJ156" s="99">
        <v>89.668092548734407</v>
      </c>
      <c r="AK156" s="99">
        <v>62.767664784114089</v>
      </c>
      <c r="AL156" s="99">
        <f t="shared" si="188"/>
        <v>152.43575733284848</v>
      </c>
      <c r="AM156" s="99">
        <v>152.43575733284851</v>
      </c>
      <c r="AN156" s="99">
        <v>152.43575733284851</v>
      </c>
      <c r="AO156" s="95" t="s">
        <v>35</v>
      </c>
      <c r="AP156" s="99">
        <v>173.73192931317291</v>
      </c>
      <c r="AQ156" s="99">
        <v>44.834046274367203</v>
      </c>
      <c r="AR156" s="99">
        <f t="shared" si="189"/>
        <v>218.56597558754012</v>
      </c>
      <c r="AS156" s="72" t="s">
        <v>47</v>
      </c>
      <c r="AT156" s="99">
        <f t="shared" si="220"/>
        <v>218.56597558754012</v>
      </c>
      <c r="AU156" s="30" t="s">
        <v>28</v>
      </c>
      <c r="AV156" s="99">
        <v>0</v>
      </c>
      <c r="AW156" s="99">
        <v>123.29362725450981</v>
      </c>
      <c r="AX156" s="99">
        <f t="shared" si="190"/>
        <v>123.29362725450981</v>
      </c>
      <c r="AY156" s="72" t="s">
        <v>47</v>
      </c>
      <c r="AZ156" s="99">
        <f t="shared" si="207"/>
        <v>123.29362725450981</v>
      </c>
      <c r="BA156" s="72" t="s">
        <v>26</v>
      </c>
      <c r="BB156" s="99">
        <v>89.668092548734407</v>
      </c>
      <c r="BC156" s="99">
        <v>100.87660411732621</v>
      </c>
      <c r="BD156" s="99">
        <f t="shared" si="191"/>
        <v>190.54469666606062</v>
      </c>
      <c r="BE156" s="99"/>
      <c r="BF156" s="100">
        <f t="shared" si="192"/>
        <v>1588.2460892694583</v>
      </c>
      <c r="BG156" s="100">
        <f t="shared" si="226"/>
        <v>1.5882460892694583</v>
      </c>
      <c r="BH156" s="100">
        <f t="shared" si="193"/>
        <v>1584.8835357988808</v>
      </c>
      <c r="BI156" s="100">
        <f t="shared" ref="BI156" si="228">BH156/1000</f>
        <v>1.5848835357988809</v>
      </c>
      <c r="BK156" s="100">
        <f t="shared" si="195"/>
        <v>3.3625534705774953</v>
      </c>
      <c r="BL156" s="101" t="s">
        <v>242</v>
      </c>
    </row>
    <row r="157" spans="1:64" x14ac:dyDescent="0.3">
      <c r="A157" s="95">
        <v>156</v>
      </c>
      <c r="B157" s="95" t="s">
        <v>6</v>
      </c>
      <c r="C157" s="96">
        <v>1</v>
      </c>
      <c r="D157" s="97">
        <v>13</v>
      </c>
      <c r="E157" s="98" t="s">
        <v>11</v>
      </c>
      <c r="F157" s="98" t="s">
        <v>26</v>
      </c>
      <c r="G157" s="72">
        <v>0</v>
      </c>
      <c r="H157" s="99">
        <v>162.52341774458111</v>
      </c>
      <c r="I157" s="72" t="s">
        <v>28</v>
      </c>
      <c r="J157" s="72">
        <v>0</v>
      </c>
      <c r="K157" s="99">
        <v>89.668092548734407</v>
      </c>
      <c r="L157" s="99">
        <f t="shared" si="184"/>
        <v>89.668092548734407</v>
      </c>
      <c r="M157" s="72" t="s">
        <v>26</v>
      </c>
      <c r="N157" s="99">
        <v>0</v>
      </c>
      <c r="O157" s="99">
        <v>156.91916196028521</v>
      </c>
      <c r="P157" s="99">
        <v>156.91916196028521</v>
      </c>
      <c r="Q157" s="95" t="s">
        <v>35</v>
      </c>
      <c r="R157" s="99">
        <v>179.33618509746881</v>
      </c>
      <c r="S157" s="99">
        <v>44.834046274367203</v>
      </c>
      <c r="T157" s="99">
        <f t="shared" si="185"/>
        <v>224.17023137183602</v>
      </c>
      <c r="U157" s="72" t="s">
        <v>47</v>
      </c>
      <c r="V157" s="99">
        <f t="shared" ref="V157:V175" si="229">R157+S157</f>
        <v>224.17023137183602</v>
      </c>
      <c r="W157" s="95" t="s">
        <v>33</v>
      </c>
      <c r="X157" s="99">
        <v>0</v>
      </c>
      <c r="Y157" s="99">
        <v>145.71065039169341</v>
      </c>
      <c r="Z157" s="99">
        <f t="shared" si="186"/>
        <v>145.71065039169341</v>
      </c>
      <c r="AA157" s="72" t="s">
        <v>47</v>
      </c>
      <c r="AB157" s="99">
        <f t="shared" si="219"/>
        <v>145.71065039169341</v>
      </c>
      <c r="AC157" s="95" t="s">
        <v>26</v>
      </c>
      <c r="AD157" s="99">
        <v>89.668092548734407</v>
      </c>
      <c r="AE157" s="99">
        <v>123.29362725450981</v>
      </c>
      <c r="AF157" s="99">
        <f t="shared" si="187"/>
        <v>212.96171980324422</v>
      </c>
      <c r="AG157" s="99">
        <v>212.96171980324422</v>
      </c>
      <c r="AH157" s="99">
        <v>212.96171980324422</v>
      </c>
      <c r="AI157" s="95" t="s">
        <v>35</v>
      </c>
      <c r="AJ157" s="99">
        <v>156.91916196028521</v>
      </c>
      <c r="AK157" s="99">
        <v>0</v>
      </c>
      <c r="AL157" s="99">
        <f t="shared" si="188"/>
        <v>156.91916196028521</v>
      </c>
      <c r="AM157" s="99" t="s">
        <v>47</v>
      </c>
      <c r="AN157" s="99">
        <f t="shared" ref="AN157:AN175" si="230">AJ157+AK157</f>
        <v>156.91916196028521</v>
      </c>
      <c r="AO157" s="95" t="s">
        <v>33</v>
      </c>
      <c r="AP157" s="99">
        <v>0</v>
      </c>
      <c r="AQ157" s="99">
        <v>123.29362725450981</v>
      </c>
      <c r="AR157" s="99">
        <f t="shared" si="189"/>
        <v>123.29362725450981</v>
      </c>
      <c r="AS157" s="72" t="s">
        <v>47</v>
      </c>
      <c r="AT157" s="99">
        <f t="shared" si="220"/>
        <v>123.29362725450981</v>
      </c>
      <c r="AU157" s="30" t="s">
        <v>26</v>
      </c>
      <c r="AV157" s="99">
        <v>90.788943705593596</v>
      </c>
      <c r="AW157" s="99">
        <v>119.93107378393228</v>
      </c>
      <c r="AX157" s="99">
        <f t="shared" si="190"/>
        <v>210.72001748952587</v>
      </c>
      <c r="AY157" s="99">
        <v>210.72001748952587</v>
      </c>
      <c r="AZ157" s="99">
        <v>210.72001748952587</v>
      </c>
      <c r="BA157" s="72" t="s">
        <v>35</v>
      </c>
      <c r="BB157" s="99">
        <v>156.91916196028521</v>
      </c>
      <c r="BC157" s="99">
        <v>33.625534705775401</v>
      </c>
      <c r="BD157" s="99">
        <f t="shared" si="191"/>
        <v>190.54469666606062</v>
      </c>
      <c r="BE157" s="99"/>
      <c r="BF157" s="100">
        <f t="shared" si="192"/>
        <v>1673.4307771907559</v>
      </c>
      <c r="BG157" s="100">
        <f t="shared" si="226"/>
        <v>1.6734307771907559</v>
      </c>
      <c r="BH157" s="100">
        <f t="shared" si="193"/>
        <v>1673.4307771907559</v>
      </c>
      <c r="BI157" s="100">
        <f t="shared" ref="BI157" si="231">BH157/1000</f>
        <v>1.6734307771907559</v>
      </c>
      <c r="BK157" s="100">
        <f t="shared" si="195"/>
        <v>0</v>
      </c>
    </row>
    <row r="158" spans="1:64" x14ac:dyDescent="0.3">
      <c r="A158" s="95">
        <v>157</v>
      </c>
      <c r="B158" s="95" t="s">
        <v>6</v>
      </c>
      <c r="C158" s="96">
        <v>1</v>
      </c>
      <c r="D158" s="97">
        <v>14</v>
      </c>
      <c r="E158" s="98" t="s">
        <v>11</v>
      </c>
      <c r="F158" s="98" t="s">
        <v>26</v>
      </c>
      <c r="G158" s="72">
        <v>0</v>
      </c>
      <c r="H158" s="99">
        <v>162.52341774458111</v>
      </c>
      <c r="I158" s="72" t="s">
        <v>28</v>
      </c>
      <c r="J158" s="72">
        <v>0</v>
      </c>
      <c r="K158" s="99">
        <v>89.668092548734407</v>
      </c>
      <c r="L158" s="99">
        <f t="shared" si="184"/>
        <v>89.668092548734407</v>
      </c>
      <c r="M158" s="72" t="s">
        <v>26</v>
      </c>
      <c r="N158" s="99">
        <v>0</v>
      </c>
      <c r="O158" s="99">
        <v>156.91916196028521</v>
      </c>
      <c r="P158" s="99">
        <v>156.91916196028521</v>
      </c>
      <c r="Q158" s="95" t="s">
        <v>35</v>
      </c>
      <c r="R158" s="99">
        <v>179.33618509746881</v>
      </c>
      <c r="S158" s="99">
        <v>44.834046274367203</v>
      </c>
      <c r="T158" s="99">
        <f t="shared" si="185"/>
        <v>224.17023137183602</v>
      </c>
      <c r="U158" s="72" t="s">
        <v>47</v>
      </c>
      <c r="V158" s="99">
        <f t="shared" si="229"/>
        <v>224.17023137183602</v>
      </c>
      <c r="W158" s="95" t="s">
        <v>33</v>
      </c>
      <c r="X158" s="99">
        <v>0</v>
      </c>
      <c r="Y158" s="99">
        <v>145.71065039169341</v>
      </c>
      <c r="Z158" s="99">
        <f t="shared" si="186"/>
        <v>145.71065039169341</v>
      </c>
      <c r="AA158" s="72" t="s">
        <v>47</v>
      </c>
      <c r="AB158" s="99">
        <f t="shared" si="219"/>
        <v>145.71065039169341</v>
      </c>
      <c r="AC158" s="95" t="s">
        <v>26</v>
      </c>
      <c r="AD158" s="99">
        <v>89.668092548734407</v>
      </c>
      <c r="AE158" s="99">
        <v>123.29362725450981</v>
      </c>
      <c r="AF158" s="99">
        <f t="shared" si="187"/>
        <v>212.96171980324422</v>
      </c>
      <c r="AG158" s="99">
        <v>212.96171980324422</v>
      </c>
      <c r="AH158" s="99">
        <v>212.96171980324422</v>
      </c>
      <c r="AI158" s="95" t="s">
        <v>35</v>
      </c>
      <c r="AJ158" s="99">
        <v>156.91916196028521</v>
      </c>
      <c r="AK158" s="99">
        <v>0</v>
      </c>
      <c r="AL158" s="99">
        <f t="shared" si="188"/>
        <v>156.91916196028521</v>
      </c>
      <c r="AM158" s="99" t="s">
        <v>47</v>
      </c>
      <c r="AN158" s="99">
        <f t="shared" si="230"/>
        <v>156.91916196028521</v>
      </c>
      <c r="AO158" s="95" t="s">
        <v>33</v>
      </c>
      <c r="AP158" s="99">
        <v>0</v>
      </c>
      <c r="AQ158" s="99">
        <v>123.29362725450981</v>
      </c>
      <c r="AR158" s="99">
        <f t="shared" si="189"/>
        <v>123.29362725450981</v>
      </c>
      <c r="AS158" s="72" t="s">
        <v>47</v>
      </c>
      <c r="AT158" s="99">
        <f t="shared" si="220"/>
        <v>123.29362725450981</v>
      </c>
      <c r="AU158" s="30" t="s">
        <v>26</v>
      </c>
      <c r="AV158" s="99">
        <v>90.788943705593596</v>
      </c>
      <c r="AW158" s="99">
        <v>119.93107378393228</v>
      </c>
      <c r="AX158" s="99">
        <f t="shared" si="190"/>
        <v>210.72001748952587</v>
      </c>
      <c r="AY158" s="99">
        <v>210.72001748952587</v>
      </c>
      <c r="AZ158" s="99">
        <v>210.72001748952587</v>
      </c>
      <c r="BA158" s="72" t="s">
        <v>35</v>
      </c>
      <c r="BB158" s="99">
        <v>156.91916196028521</v>
      </c>
      <c r="BC158" s="99">
        <v>33.625534705775401</v>
      </c>
      <c r="BD158" s="99">
        <f t="shared" si="191"/>
        <v>190.54469666606062</v>
      </c>
      <c r="BE158" s="99"/>
      <c r="BF158" s="100">
        <f t="shared" si="192"/>
        <v>1673.4307771907559</v>
      </c>
      <c r="BG158" s="100">
        <f t="shared" si="226"/>
        <v>1.6734307771907559</v>
      </c>
      <c r="BH158" s="100">
        <f t="shared" si="193"/>
        <v>1673.4307771907559</v>
      </c>
      <c r="BI158" s="100">
        <f t="shared" ref="BI158" si="232">BH158/1000</f>
        <v>1.6734307771907559</v>
      </c>
      <c r="BK158" s="100">
        <f t="shared" si="195"/>
        <v>0</v>
      </c>
    </row>
    <row r="159" spans="1:64" x14ac:dyDescent="0.3">
      <c r="A159" s="95">
        <v>158</v>
      </c>
      <c r="B159" s="95" t="s">
        <v>6</v>
      </c>
      <c r="C159" s="96">
        <v>2</v>
      </c>
      <c r="D159" s="97">
        <v>15</v>
      </c>
      <c r="E159" s="98" t="s">
        <v>11</v>
      </c>
      <c r="F159" s="98" t="s">
        <v>26</v>
      </c>
      <c r="G159" s="72">
        <v>0</v>
      </c>
      <c r="H159" s="99">
        <v>162.52341774458111</v>
      </c>
      <c r="I159" s="72" t="s">
        <v>28</v>
      </c>
      <c r="J159" s="72">
        <v>0</v>
      </c>
      <c r="K159" s="99">
        <v>89.668092548734407</v>
      </c>
      <c r="L159" s="99">
        <f t="shared" si="184"/>
        <v>89.668092548734407</v>
      </c>
      <c r="M159" s="72" t="s">
        <v>26</v>
      </c>
      <c r="N159" s="99">
        <v>0</v>
      </c>
      <c r="O159" s="99">
        <v>156.91916196028521</v>
      </c>
      <c r="P159" s="99">
        <v>156.91916196028521</v>
      </c>
      <c r="Q159" s="95" t="s">
        <v>35</v>
      </c>
      <c r="R159" s="99">
        <v>179.33618509746881</v>
      </c>
      <c r="S159" s="99">
        <v>44.834046274367203</v>
      </c>
      <c r="T159" s="99">
        <f t="shared" si="185"/>
        <v>224.17023137183602</v>
      </c>
      <c r="U159" s="72" t="s">
        <v>47</v>
      </c>
      <c r="V159" s="99">
        <f t="shared" si="229"/>
        <v>224.17023137183602</v>
      </c>
      <c r="W159" s="95" t="s">
        <v>37</v>
      </c>
      <c r="X159" s="99">
        <v>0</v>
      </c>
      <c r="Y159" s="99">
        <v>0</v>
      </c>
      <c r="Z159" s="99">
        <f t="shared" si="186"/>
        <v>0</v>
      </c>
      <c r="AA159" s="72" t="s">
        <v>47</v>
      </c>
      <c r="AB159" s="99">
        <f t="shared" si="219"/>
        <v>0</v>
      </c>
      <c r="AC159" s="95" t="s">
        <v>26</v>
      </c>
      <c r="AD159" s="99">
        <v>89.668092548734407</v>
      </c>
      <c r="AE159" s="99">
        <v>123.29362725450981</v>
      </c>
      <c r="AF159" s="99">
        <f t="shared" si="187"/>
        <v>212.96171980324422</v>
      </c>
      <c r="AG159" s="99">
        <v>212.96171980324422</v>
      </c>
      <c r="AH159" s="99">
        <v>212.96171980324422</v>
      </c>
      <c r="AI159" s="95" t="s">
        <v>35</v>
      </c>
      <c r="AJ159" s="99">
        <v>156.91916196028521</v>
      </c>
      <c r="AK159" s="99">
        <v>0</v>
      </c>
      <c r="AL159" s="99">
        <f t="shared" si="188"/>
        <v>156.91916196028521</v>
      </c>
      <c r="AM159" s="99" t="s">
        <v>47</v>
      </c>
      <c r="AN159" s="99">
        <f t="shared" si="230"/>
        <v>156.91916196028521</v>
      </c>
      <c r="AO159" s="95" t="s">
        <v>37</v>
      </c>
      <c r="AP159" s="99">
        <v>19.614895245035651</v>
      </c>
      <c r="AQ159" s="99">
        <v>0</v>
      </c>
      <c r="AR159" s="99">
        <f t="shared" si="189"/>
        <v>19.614895245035651</v>
      </c>
      <c r="AS159" s="72" t="s">
        <v>47</v>
      </c>
      <c r="AT159" s="99">
        <f t="shared" si="220"/>
        <v>19.614895245035651</v>
      </c>
      <c r="AU159" s="30" t="s">
        <v>26</v>
      </c>
      <c r="AV159" s="99">
        <v>90.788943705593596</v>
      </c>
      <c r="AW159" s="99">
        <v>119.93107378393228</v>
      </c>
      <c r="AX159" s="99">
        <f t="shared" si="190"/>
        <v>210.72001748952587</v>
      </c>
      <c r="AY159" s="99">
        <v>210.72001748952587</v>
      </c>
      <c r="AZ159" s="99">
        <v>210.72001748952587</v>
      </c>
      <c r="BA159" s="72" t="s">
        <v>35</v>
      </c>
      <c r="BB159" s="99">
        <v>156.91916196028521</v>
      </c>
      <c r="BC159" s="99">
        <v>33.625534705775401</v>
      </c>
      <c r="BD159" s="99">
        <f t="shared" si="191"/>
        <v>190.54469666606062</v>
      </c>
      <c r="BE159" s="99"/>
      <c r="BF159" s="100">
        <f t="shared" si="192"/>
        <v>1424.0413947895884</v>
      </c>
      <c r="BG159" s="100">
        <f t="shared" si="226"/>
        <v>1.4240413947895885</v>
      </c>
      <c r="BH159" s="100">
        <f t="shared" si="193"/>
        <v>1424.0413947895884</v>
      </c>
      <c r="BI159" s="100">
        <f t="shared" ref="BI159" si="233">BH159/1000</f>
        <v>1.4240413947895885</v>
      </c>
      <c r="BK159" s="100">
        <f t="shared" si="195"/>
        <v>0</v>
      </c>
    </row>
    <row r="160" spans="1:64" x14ac:dyDescent="0.3">
      <c r="A160" s="95">
        <v>159</v>
      </c>
      <c r="B160" s="95" t="s">
        <v>6</v>
      </c>
      <c r="C160" s="96">
        <v>3</v>
      </c>
      <c r="D160" s="97">
        <v>16</v>
      </c>
      <c r="E160" s="98" t="s">
        <v>11</v>
      </c>
      <c r="F160" s="98" t="s">
        <v>26</v>
      </c>
      <c r="G160" s="72">
        <v>0</v>
      </c>
      <c r="H160" s="99">
        <v>162.52341774458111</v>
      </c>
      <c r="I160" s="72" t="s">
        <v>28</v>
      </c>
      <c r="J160" s="72">
        <v>0</v>
      </c>
      <c r="K160" s="99">
        <v>89.668092548734407</v>
      </c>
      <c r="L160" s="99">
        <f t="shared" si="184"/>
        <v>89.668092548734407</v>
      </c>
      <c r="M160" s="72" t="s">
        <v>26</v>
      </c>
      <c r="N160" s="99">
        <v>0</v>
      </c>
      <c r="O160" s="99">
        <v>156.91916196028521</v>
      </c>
      <c r="P160" s="99">
        <v>156.91916196028521</v>
      </c>
      <c r="Q160" s="95" t="s">
        <v>35</v>
      </c>
      <c r="R160" s="99">
        <v>179.33618509746881</v>
      </c>
      <c r="S160" s="99">
        <v>44.834046274367203</v>
      </c>
      <c r="T160" s="99">
        <f t="shared" si="185"/>
        <v>224.17023137183602</v>
      </c>
      <c r="U160" s="72" t="s">
        <v>47</v>
      </c>
      <c r="V160" s="99">
        <f t="shared" si="229"/>
        <v>224.17023137183602</v>
      </c>
      <c r="W160" s="95" t="s">
        <v>38</v>
      </c>
      <c r="X160" s="99">
        <v>16.8127673528877</v>
      </c>
      <c r="Y160" s="99">
        <v>125.53532956822818</v>
      </c>
      <c r="Z160" s="99">
        <f t="shared" si="186"/>
        <v>142.34809692111588</v>
      </c>
      <c r="AA160" s="72" t="s">
        <v>47</v>
      </c>
      <c r="AB160" s="99">
        <f t="shared" si="219"/>
        <v>142.34809692111588</v>
      </c>
      <c r="AC160" s="95" t="s">
        <v>26</v>
      </c>
      <c r="AD160" s="99">
        <v>89.668092548734407</v>
      </c>
      <c r="AE160" s="99">
        <v>123.29362725450981</v>
      </c>
      <c r="AF160" s="99">
        <f t="shared" si="187"/>
        <v>212.96171980324422</v>
      </c>
      <c r="AG160" s="99">
        <v>212.96171980324422</v>
      </c>
      <c r="AH160" s="99">
        <v>212.96171980324422</v>
      </c>
      <c r="AI160" s="95" t="s">
        <v>35</v>
      </c>
      <c r="AJ160" s="99">
        <v>156.91916196028521</v>
      </c>
      <c r="AK160" s="99">
        <v>0</v>
      </c>
      <c r="AL160" s="99">
        <f t="shared" si="188"/>
        <v>156.91916196028521</v>
      </c>
      <c r="AM160" s="99" t="s">
        <v>47</v>
      </c>
      <c r="AN160" s="99">
        <f t="shared" si="230"/>
        <v>156.91916196028521</v>
      </c>
      <c r="AO160" s="95" t="s">
        <v>59</v>
      </c>
      <c r="AP160" s="99">
        <v>19.614895245035651</v>
      </c>
      <c r="AQ160" s="99">
        <v>0</v>
      </c>
      <c r="AR160" s="99">
        <f t="shared" si="189"/>
        <v>19.614895245035651</v>
      </c>
      <c r="AS160" s="72" t="s">
        <v>47</v>
      </c>
      <c r="AT160" s="99">
        <f t="shared" si="220"/>
        <v>19.614895245035651</v>
      </c>
      <c r="AU160" s="30" t="s">
        <v>26</v>
      </c>
      <c r="AV160" s="99">
        <v>90.788943705593596</v>
      </c>
      <c r="AW160" s="99">
        <v>119.93107378393228</v>
      </c>
      <c r="AX160" s="99">
        <f t="shared" si="190"/>
        <v>210.72001748952587</v>
      </c>
      <c r="AY160" s="99">
        <v>210.72001748952587</v>
      </c>
      <c r="AZ160" s="99">
        <v>210.72001748952587</v>
      </c>
      <c r="BA160" s="72" t="s">
        <v>35</v>
      </c>
      <c r="BB160" s="99">
        <v>156.91916196028521</v>
      </c>
      <c r="BC160" s="99">
        <v>33.625534705775401</v>
      </c>
      <c r="BD160" s="99">
        <f t="shared" si="191"/>
        <v>190.54469666606062</v>
      </c>
      <c r="BE160" s="99"/>
      <c r="BF160" s="100">
        <f t="shared" si="192"/>
        <v>1566.3894917107041</v>
      </c>
      <c r="BG160" s="100">
        <f t="shared" si="226"/>
        <v>1.5663894917107042</v>
      </c>
      <c r="BH160" s="100">
        <f t="shared" si="193"/>
        <v>1566.3894917107041</v>
      </c>
      <c r="BI160" s="100">
        <f t="shared" ref="BI160" si="234">BH160/1000</f>
        <v>1.5663894917107042</v>
      </c>
      <c r="BK160" s="100">
        <f t="shared" si="195"/>
        <v>0</v>
      </c>
    </row>
    <row r="161" spans="1:64" x14ac:dyDescent="0.3">
      <c r="A161" s="95">
        <v>160</v>
      </c>
      <c r="B161" s="95" t="s">
        <v>6</v>
      </c>
      <c r="C161" s="96">
        <v>4</v>
      </c>
      <c r="D161" s="97">
        <v>17</v>
      </c>
      <c r="E161" s="98" t="s">
        <v>11</v>
      </c>
      <c r="F161" s="98" t="s">
        <v>26</v>
      </c>
      <c r="G161" s="72">
        <v>0</v>
      </c>
      <c r="H161" s="99">
        <v>162.52341774458111</v>
      </c>
      <c r="I161" s="72" t="s">
        <v>28</v>
      </c>
      <c r="J161" s="72">
        <v>0</v>
      </c>
      <c r="K161" s="99">
        <v>89.668092548734407</v>
      </c>
      <c r="L161" s="99">
        <f t="shared" si="184"/>
        <v>89.668092548734407</v>
      </c>
      <c r="M161" s="72" t="s">
        <v>26</v>
      </c>
      <c r="N161" s="99">
        <v>0</v>
      </c>
      <c r="O161" s="99">
        <v>156.91916196028521</v>
      </c>
      <c r="P161" s="99">
        <v>156.91916196028521</v>
      </c>
      <c r="Q161" s="95" t="s">
        <v>35</v>
      </c>
      <c r="R161" s="99">
        <v>179.33618509746881</v>
      </c>
      <c r="S161" s="99">
        <v>44.834046274367203</v>
      </c>
      <c r="T161" s="99">
        <f t="shared" si="185"/>
        <v>224.17023137183602</v>
      </c>
      <c r="U161" s="72" t="s">
        <v>47</v>
      </c>
      <c r="V161" s="99">
        <f t="shared" si="229"/>
        <v>224.17023137183602</v>
      </c>
      <c r="W161" s="95" t="s">
        <v>36</v>
      </c>
      <c r="X161" s="99">
        <v>123.29362725450981</v>
      </c>
      <c r="Y161" s="99">
        <v>44.834046274367203</v>
      </c>
      <c r="Z161" s="99">
        <f t="shared" si="186"/>
        <v>168.12767352887701</v>
      </c>
      <c r="AA161" s="72" t="s">
        <v>47</v>
      </c>
      <c r="AB161" s="99">
        <f t="shared" si="219"/>
        <v>168.12767352887701</v>
      </c>
      <c r="AC161" s="95" t="s">
        <v>26</v>
      </c>
      <c r="AD161" s="99">
        <v>89.668092548734407</v>
      </c>
      <c r="AE161" s="99">
        <v>123.29362725450981</v>
      </c>
      <c r="AF161" s="99">
        <f t="shared" si="187"/>
        <v>212.96171980324422</v>
      </c>
      <c r="AG161" s="99">
        <v>212.96171980324422</v>
      </c>
      <c r="AH161" s="99">
        <v>212.96171980324422</v>
      </c>
      <c r="AI161" s="95" t="s">
        <v>35</v>
      </c>
      <c r="AJ161" s="99">
        <v>156.91916196028521</v>
      </c>
      <c r="AK161" s="99">
        <v>0</v>
      </c>
      <c r="AL161" s="99">
        <f t="shared" si="188"/>
        <v>156.91916196028521</v>
      </c>
      <c r="AM161" s="99" t="s">
        <v>47</v>
      </c>
      <c r="AN161" s="99">
        <f t="shared" si="230"/>
        <v>156.91916196028521</v>
      </c>
      <c r="AO161" s="95" t="s">
        <v>36</v>
      </c>
      <c r="AP161" s="99">
        <v>112.08511568591801</v>
      </c>
      <c r="AQ161" s="99">
        <v>44.834046274367203</v>
      </c>
      <c r="AR161" s="99">
        <f t="shared" si="189"/>
        <v>156.91916196028521</v>
      </c>
      <c r="AS161" s="72" t="s">
        <v>47</v>
      </c>
      <c r="AT161" s="99">
        <f t="shared" si="220"/>
        <v>156.91916196028521</v>
      </c>
      <c r="AU161" s="30" t="s">
        <v>26</v>
      </c>
      <c r="AV161" s="99">
        <v>90.788943705593596</v>
      </c>
      <c r="AW161" s="99">
        <v>119.93107378393228</v>
      </c>
      <c r="AX161" s="99">
        <f t="shared" si="190"/>
        <v>210.72001748952587</v>
      </c>
      <c r="AY161" s="99">
        <v>210.72001748952587</v>
      </c>
      <c r="AZ161" s="99">
        <v>210.72001748952587</v>
      </c>
      <c r="BA161" s="72" t="s">
        <v>35</v>
      </c>
      <c r="BB161" s="99">
        <v>156.91916196028521</v>
      </c>
      <c r="BC161" s="99">
        <v>33.625534705775401</v>
      </c>
      <c r="BD161" s="99">
        <f t="shared" si="191"/>
        <v>190.54469666606062</v>
      </c>
      <c r="BE161" s="99"/>
      <c r="BF161" s="100">
        <f t="shared" si="192"/>
        <v>1729.4733350337149</v>
      </c>
      <c r="BG161" s="100">
        <f t="shared" si="226"/>
        <v>1.7294733350337148</v>
      </c>
      <c r="BH161" s="100">
        <f t="shared" si="193"/>
        <v>1729.4733350337149</v>
      </c>
      <c r="BI161" s="100">
        <f t="shared" ref="BI161" si="235">BH161/1000</f>
        <v>1.7294733350337148</v>
      </c>
      <c r="BK161" s="100">
        <f t="shared" si="195"/>
        <v>0</v>
      </c>
    </row>
    <row r="162" spans="1:64" x14ac:dyDescent="0.3">
      <c r="A162" s="95">
        <v>161</v>
      </c>
      <c r="B162" s="95" t="s">
        <v>6</v>
      </c>
      <c r="C162" s="96">
        <v>5</v>
      </c>
      <c r="D162" s="97">
        <v>18</v>
      </c>
      <c r="E162" s="98" t="s">
        <v>11</v>
      </c>
      <c r="F162" s="98" t="s">
        <v>26</v>
      </c>
      <c r="G162" s="72">
        <v>0</v>
      </c>
      <c r="H162" s="99">
        <v>162.52341774458111</v>
      </c>
      <c r="I162" s="72" t="s">
        <v>28</v>
      </c>
      <c r="J162" s="72">
        <v>0</v>
      </c>
      <c r="K162" s="99">
        <v>89.668092548734407</v>
      </c>
      <c r="L162" s="99">
        <f t="shared" si="184"/>
        <v>89.668092548734407</v>
      </c>
      <c r="M162" s="72" t="s">
        <v>26</v>
      </c>
      <c r="N162" s="99">
        <v>0</v>
      </c>
      <c r="O162" s="99">
        <v>156.91916196028521</v>
      </c>
      <c r="P162" s="99">
        <v>156.91916196028521</v>
      </c>
      <c r="Q162" s="95" t="s">
        <v>35</v>
      </c>
      <c r="R162" s="99">
        <v>179.33618509746881</v>
      </c>
      <c r="S162" s="99">
        <v>44.834046274367203</v>
      </c>
      <c r="T162" s="99">
        <f t="shared" si="185"/>
        <v>224.17023137183602</v>
      </c>
      <c r="U162" s="72" t="s">
        <v>47</v>
      </c>
      <c r="V162" s="99">
        <f t="shared" si="229"/>
        <v>224.17023137183602</v>
      </c>
      <c r="W162" s="95" t="s">
        <v>28</v>
      </c>
      <c r="X162" s="99">
        <v>0</v>
      </c>
      <c r="Y162" s="99">
        <v>156.91916196028521</v>
      </c>
      <c r="Z162" s="99">
        <f t="shared" si="186"/>
        <v>156.91916196028521</v>
      </c>
      <c r="AA162" s="72" t="s">
        <v>47</v>
      </c>
      <c r="AB162" s="99">
        <f t="shared" si="219"/>
        <v>156.91916196028521</v>
      </c>
      <c r="AC162" s="95" t="s">
        <v>26</v>
      </c>
      <c r="AD162" s="99">
        <v>89.668092548734407</v>
      </c>
      <c r="AE162" s="99">
        <v>123.29362725450981</v>
      </c>
      <c r="AF162" s="99">
        <f t="shared" si="187"/>
        <v>212.96171980324422</v>
      </c>
      <c r="AG162" s="99">
        <v>212.96171980324422</v>
      </c>
      <c r="AH162" s="99">
        <v>212.96171980324422</v>
      </c>
      <c r="AI162" s="95" t="s">
        <v>35</v>
      </c>
      <c r="AJ162" s="99">
        <v>156.91916196028521</v>
      </c>
      <c r="AK162" s="99">
        <v>0</v>
      </c>
      <c r="AL162" s="99">
        <f t="shared" si="188"/>
        <v>156.91916196028521</v>
      </c>
      <c r="AM162" s="99" t="s">
        <v>47</v>
      </c>
      <c r="AN162" s="99">
        <f t="shared" si="230"/>
        <v>156.91916196028521</v>
      </c>
      <c r="AO162" s="95" t="s">
        <v>28</v>
      </c>
      <c r="AP162" s="99">
        <v>0</v>
      </c>
      <c r="AQ162" s="99">
        <v>123.29362725450981</v>
      </c>
      <c r="AR162" s="99">
        <f t="shared" si="189"/>
        <v>123.29362725450981</v>
      </c>
      <c r="AS162" s="72" t="s">
        <v>47</v>
      </c>
      <c r="AT162" s="99">
        <f t="shared" si="220"/>
        <v>123.29362725450981</v>
      </c>
      <c r="AU162" s="30" t="s">
        <v>26</v>
      </c>
      <c r="AV162" s="99">
        <v>90.788943705593596</v>
      </c>
      <c r="AW162" s="99">
        <v>119.93107378393228</v>
      </c>
      <c r="AX162" s="99">
        <f t="shared" si="190"/>
        <v>210.72001748952587</v>
      </c>
      <c r="AY162" s="99">
        <v>210.72001748952587</v>
      </c>
      <c r="AZ162" s="99">
        <v>210.72001748952587</v>
      </c>
      <c r="BA162" s="72" t="s">
        <v>35</v>
      </c>
      <c r="BB162" s="99">
        <v>156.91916196028521</v>
      </c>
      <c r="BC162" s="99">
        <v>33.625534705775401</v>
      </c>
      <c r="BD162" s="99">
        <f t="shared" si="191"/>
        <v>190.54469666606062</v>
      </c>
      <c r="BE162" s="99"/>
      <c r="BF162" s="100">
        <f t="shared" si="192"/>
        <v>1684.6392887593477</v>
      </c>
      <c r="BG162" s="100">
        <f t="shared" si="226"/>
        <v>1.6846392887593478</v>
      </c>
      <c r="BH162" s="100">
        <f t="shared" si="193"/>
        <v>1684.6392887593477</v>
      </c>
      <c r="BI162" s="100">
        <f t="shared" ref="BI162" si="236">BH162/1000</f>
        <v>1.6846392887593478</v>
      </c>
      <c r="BK162" s="100">
        <f t="shared" si="195"/>
        <v>0</v>
      </c>
    </row>
    <row r="163" spans="1:64" x14ac:dyDescent="0.3">
      <c r="A163" s="95">
        <v>162</v>
      </c>
      <c r="B163" s="95" t="s">
        <v>6</v>
      </c>
      <c r="C163" s="96">
        <v>6</v>
      </c>
      <c r="D163" s="97">
        <v>19</v>
      </c>
      <c r="E163" s="98" t="s">
        <v>11</v>
      </c>
      <c r="F163" s="98" t="s">
        <v>26</v>
      </c>
      <c r="G163" s="72">
        <v>0</v>
      </c>
      <c r="H163" s="99">
        <v>162.52341774458111</v>
      </c>
      <c r="I163" s="72" t="s">
        <v>28</v>
      </c>
      <c r="J163" s="72">
        <v>0</v>
      </c>
      <c r="K163" s="99">
        <v>89.668092548734407</v>
      </c>
      <c r="L163" s="99">
        <f t="shared" si="184"/>
        <v>89.668092548734407</v>
      </c>
      <c r="M163" s="72" t="s">
        <v>26</v>
      </c>
      <c r="N163" s="99">
        <v>0</v>
      </c>
      <c r="O163" s="99">
        <v>156.91916196028521</v>
      </c>
      <c r="P163" s="99">
        <v>156.91916196028521</v>
      </c>
      <c r="Q163" s="95" t="s">
        <v>35</v>
      </c>
      <c r="R163" s="99">
        <v>179.33618509746881</v>
      </c>
      <c r="S163" s="99">
        <v>44.834046274367203</v>
      </c>
      <c r="T163" s="99">
        <f t="shared" si="185"/>
        <v>224.17023137183602</v>
      </c>
      <c r="U163" s="72" t="s">
        <v>47</v>
      </c>
      <c r="V163" s="99">
        <f t="shared" si="229"/>
        <v>224.17023137183602</v>
      </c>
      <c r="W163" s="95" t="s">
        <v>34</v>
      </c>
      <c r="X163" s="99">
        <v>0</v>
      </c>
      <c r="Y163" s="99">
        <v>0</v>
      </c>
      <c r="Z163" s="99">
        <f t="shared" si="186"/>
        <v>0</v>
      </c>
      <c r="AA163" s="72" t="s">
        <v>47</v>
      </c>
      <c r="AB163" s="99">
        <f t="shared" si="219"/>
        <v>0</v>
      </c>
      <c r="AC163" s="95" t="s">
        <v>26</v>
      </c>
      <c r="AD163" s="99">
        <v>89.668092548734407</v>
      </c>
      <c r="AE163" s="99">
        <v>123.29362725450981</v>
      </c>
      <c r="AF163" s="99">
        <f t="shared" si="187"/>
        <v>212.96171980324422</v>
      </c>
      <c r="AG163" s="99">
        <v>212.96171980324422</v>
      </c>
      <c r="AH163" s="99">
        <v>212.96171980324422</v>
      </c>
      <c r="AI163" s="95" t="s">
        <v>35</v>
      </c>
      <c r="AJ163" s="99">
        <v>156.91916196028521</v>
      </c>
      <c r="AK163" s="99">
        <v>0</v>
      </c>
      <c r="AL163" s="99">
        <f t="shared" si="188"/>
        <v>156.91916196028521</v>
      </c>
      <c r="AM163" s="99" t="s">
        <v>47</v>
      </c>
      <c r="AN163" s="99">
        <f t="shared" si="230"/>
        <v>156.91916196028521</v>
      </c>
      <c r="AO163" s="95" t="s">
        <v>34</v>
      </c>
      <c r="AP163" s="99">
        <v>0</v>
      </c>
      <c r="AQ163" s="99">
        <v>0</v>
      </c>
      <c r="AR163" s="99">
        <f t="shared" si="189"/>
        <v>0</v>
      </c>
      <c r="AS163" s="72" t="s">
        <v>47</v>
      </c>
      <c r="AT163" s="99">
        <f t="shared" si="220"/>
        <v>0</v>
      </c>
      <c r="AU163" s="30" t="s">
        <v>26</v>
      </c>
      <c r="AV163" s="99">
        <v>90.788943705593596</v>
      </c>
      <c r="AW163" s="99">
        <v>119.93107378393228</v>
      </c>
      <c r="AX163" s="99">
        <f t="shared" si="190"/>
        <v>210.72001748952587</v>
      </c>
      <c r="AY163" s="99">
        <v>210.72001748952587</v>
      </c>
      <c r="AZ163" s="99">
        <v>210.72001748952587</v>
      </c>
      <c r="BA163" s="72" t="s">
        <v>35</v>
      </c>
      <c r="BB163" s="99">
        <v>156.91916196028521</v>
      </c>
      <c r="BC163" s="99">
        <v>33.625534705775401</v>
      </c>
      <c r="BD163" s="99">
        <f t="shared" si="191"/>
        <v>190.54469666606062</v>
      </c>
      <c r="BE163" s="99"/>
      <c r="BF163" s="100">
        <f t="shared" si="192"/>
        <v>1404.4264995445528</v>
      </c>
      <c r="BG163" s="100">
        <f t="shared" si="226"/>
        <v>1.4044264995445528</v>
      </c>
      <c r="BH163" s="100">
        <f t="shared" si="193"/>
        <v>1404.4264995445528</v>
      </c>
      <c r="BI163" s="100">
        <f t="shared" ref="BI163" si="237">BH163/1000</f>
        <v>1.4044264995445528</v>
      </c>
      <c r="BK163" s="100">
        <f t="shared" si="195"/>
        <v>0</v>
      </c>
    </row>
    <row r="164" spans="1:64" x14ac:dyDescent="0.3">
      <c r="A164" s="95">
        <v>163</v>
      </c>
      <c r="B164" s="95" t="s">
        <v>6</v>
      </c>
      <c r="C164" s="96">
        <v>6</v>
      </c>
      <c r="D164" s="97">
        <v>20</v>
      </c>
      <c r="E164" s="98" t="s">
        <v>11</v>
      </c>
      <c r="F164" s="98" t="s">
        <v>26</v>
      </c>
      <c r="G164" s="72">
        <v>0</v>
      </c>
      <c r="H164" s="99">
        <v>162.52341774458111</v>
      </c>
      <c r="I164" s="72" t="s">
        <v>28</v>
      </c>
      <c r="J164" s="72">
        <v>0</v>
      </c>
      <c r="K164" s="99">
        <v>89.668092548734407</v>
      </c>
      <c r="L164" s="99">
        <f t="shared" si="184"/>
        <v>89.668092548734407</v>
      </c>
      <c r="M164" s="72" t="s">
        <v>26</v>
      </c>
      <c r="N164" s="99">
        <v>0</v>
      </c>
      <c r="O164" s="99">
        <v>156.91916196028521</v>
      </c>
      <c r="P164" s="99">
        <v>156.91916196028521</v>
      </c>
      <c r="Q164" s="95" t="s">
        <v>35</v>
      </c>
      <c r="R164" s="99">
        <v>179.33618509746881</v>
      </c>
      <c r="S164" s="99">
        <v>44.834046274367203</v>
      </c>
      <c r="T164" s="99">
        <f t="shared" si="185"/>
        <v>224.17023137183602</v>
      </c>
      <c r="U164" s="72" t="s">
        <v>47</v>
      </c>
      <c r="V164" s="99">
        <f t="shared" si="229"/>
        <v>224.17023137183602</v>
      </c>
      <c r="W164" s="95" t="s">
        <v>34</v>
      </c>
      <c r="X164" s="99">
        <v>0</v>
      </c>
      <c r="Y164" s="99">
        <v>0</v>
      </c>
      <c r="Z164" s="99">
        <f t="shared" si="186"/>
        <v>0</v>
      </c>
      <c r="AA164" s="72" t="s">
        <v>47</v>
      </c>
      <c r="AB164" s="99">
        <f t="shared" si="219"/>
        <v>0</v>
      </c>
      <c r="AC164" s="95" t="s">
        <v>26</v>
      </c>
      <c r="AD164" s="99">
        <v>89.668092548734407</v>
      </c>
      <c r="AE164" s="99">
        <v>123.29362725450981</v>
      </c>
      <c r="AF164" s="99">
        <f t="shared" si="187"/>
        <v>212.96171980324422</v>
      </c>
      <c r="AG164" s="99">
        <v>212.96171980324422</v>
      </c>
      <c r="AH164" s="99">
        <v>212.96171980324422</v>
      </c>
      <c r="AI164" s="95" t="s">
        <v>35</v>
      </c>
      <c r="AJ164" s="99">
        <v>156.91916196028521</v>
      </c>
      <c r="AK164" s="99">
        <v>0</v>
      </c>
      <c r="AL164" s="99">
        <f t="shared" si="188"/>
        <v>156.91916196028521</v>
      </c>
      <c r="AM164" s="99" t="s">
        <v>47</v>
      </c>
      <c r="AN164" s="99">
        <f t="shared" si="230"/>
        <v>156.91916196028521</v>
      </c>
      <c r="AO164" s="95" t="s">
        <v>34</v>
      </c>
      <c r="AP164" s="99">
        <v>0</v>
      </c>
      <c r="AQ164" s="99">
        <v>0</v>
      </c>
      <c r="AR164" s="99">
        <f t="shared" si="189"/>
        <v>0</v>
      </c>
      <c r="AS164" s="72" t="s">
        <v>47</v>
      </c>
      <c r="AT164" s="99">
        <f t="shared" si="220"/>
        <v>0</v>
      </c>
      <c r="AU164" s="30" t="s">
        <v>26</v>
      </c>
      <c r="AV164" s="99">
        <v>90.788943705593596</v>
      </c>
      <c r="AW164" s="99">
        <v>119.93107378393228</v>
      </c>
      <c r="AX164" s="99">
        <f t="shared" si="190"/>
        <v>210.72001748952587</v>
      </c>
      <c r="AY164" s="99">
        <v>210.72001748952587</v>
      </c>
      <c r="AZ164" s="99">
        <v>210.72001748952587</v>
      </c>
      <c r="BA164" s="72" t="s">
        <v>35</v>
      </c>
      <c r="BB164" s="99">
        <v>156.91916196028521</v>
      </c>
      <c r="BC164" s="99">
        <v>33.625534705775401</v>
      </c>
      <c r="BD164" s="99">
        <f t="shared" si="191"/>
        <v>190.54469666606062</v>
      </c>
      <c r="BE164" s="99"/>
      <c r="BF164" s="100">
        <f t="shared" si="192"/>
        <v>1404.4264995445528</v>
      </c>
      <c r="BG164" s="100">
        <f t="shared" si="226"/>
        <v>1.4044264995445528</v>
      </c>
      <c r="BH164" s="100">
        <f t="shared" si="193"/>
        <v>1404.4264995445528</v>
      </c>
      <c r="BI164" s="100">
        <f t="shared" ref="BI164" si="238">BH164/1000</f>
        <v>1.4044264995445528</v>
      </c>
      <c r="BK164" s="100">
        <f t="shared" si="195"/>
        <v>0</v>
      </c>
    </row>
    <row r="165" spans="1:64" x14ac:dyDescent="0.3">
      <c r="A165" s="95">
        <v>164</v>
      </c>
      <c r="B165" s="95" t="s">
        <v>7</v>
      </c>
      <c r="C165" s="96">
        <v>1</v>
      </c>
      <c r="D165" s="97">
        <v>21</v>
      </c>
      <c r="E165" s="98" t="s">
        <v>11</v>
      </c>
      <c r="F165" s="98" t="s">
        <v>26</v>
      </c>
      <c r="G165" s="72">
        <v>0</v>
      </c>
      <c r="H165" s="99">
        <v>162.52341774458111</v>
      </c>
      <c r="I165" s="72" t="s">
        <v>28</v>
      </c>
      <c r="J165" s="72">
        <v>0</v>
      </c>
      <c r="K165" s="99">
        <v>89.668092548734407</v>
      </c>
      <c r="L165" s="99">
        <f t="shared" si="184"/>
        <v>89.668092548734407</v>
      </c>
      <c r="M165" s="72" t="s">
        <v>35</v>
      </c>
      <c r="N165" s="99">
        <v>196.14895245035652</v>
      </c>
      <c r="O165" s="99">
        <v>0</v>
      </c>
      <c r="P165" s="99">
        <v>196.14895245035652</v>
      </c>
      <c r="Q165" s="95" t="s">
        <v>38</v>
      </c>
      <c r="R165" s="99">
        <v>16.8127673528877</v>
      </c>
      <c r="S165" s="99">
        <v>44.834046274367203</v>
      </c>
      <c r="T165" s="99">
        <f t="shared" si="185"/>
        <v>61.6468136272549</v>
      </c>
      <c r="U165" s="72" t="s">
        <v>47</v>
      </c>
      <c r="V165" s="99">
        <f t="shared" si="229"/>
        <v>61.6468136272549</v>
      </c>
      <c r="W165" s="95" t="s">
        <v>26</v>
      </c>
      <c r="X165" s="99">
        <v>89.668092548734407</v>
      </c>
      <c r="Y165" s="99">
        <v>134.5021388231016</v>
      </c>
      <c r="Z165" s="99">
        <f t="shared" si="186"/>
        <v>224.170231371836</v>
      </c>
      <c r="AA165" s="99">
        <v>224.17023137183602</v>
      </c>
      <c r="AB165" s="99">
        <v>224.17023137183602</v>
      </c>
      <c r="AC165" s="95" t="s">
        <v>35</v>
      </c>
      <c r="AD165" s="99">
        <v>168.12767352887701</v>
      </c>
      <c r="AE165" s="99">
        <v>44.834046274367203</v>
      </c>
      <c r="AF165" s="99">
        <f t="shared" si="187"/>
        <v>212.96171980324422</v>
      </c>
      <c r="AG165" s="72" t="s">
        <v>47</v>
      </c>
      <c r="AH165" s="99">
        <f t="shared" ref="AH165:AH182" si="239">AD165+AE165</f>
        <v>212.96171980324422</v>
      </c>
      <c r="AI165" s="95" t="s">
        <v>59</v>
      </c>
      <c r="AJ165" s="99">
        <v>0</v>
      </c>
      <c r="AK165" s="99">
        <v>0</v>
      </c>
      <c r="AL165" s="99">
        <f t="shared" si="188"/>
        <v>0</v>
      </c>
      <c r="AM165" s="72" t="s">
        <v>47</v>
      </c>
      <c r="AN165" s="99">
        <f t="shared" si="230"/>
        <v>0</v>
      </c>
      <c r="AO165" s="95" t="s">
        <v>26</v>
      </c>
      <c r="AP165" s="99">
        <v>89.668092548734407</v>
      </c>
      <c r="AQ165" s="99">
        <v>107.6017110584813</v>
      </c>
      <c r="AR165" s="99">
        <f t="shared" si="189"/>
        <v>197.26980360721569</v>
      </c>
      <c r="AS165" s="99">
        <v>197.26980360721569</v>
      </c>
      <c r="AT165" s="99">
        <v>197.26980360721569</v>
      </c>
      <c r="AU165" s="30" t="s">
        <v>35</v>
      </c>
      <c r="AV165" s="99">
        <v>156.91916196028521</v>
      </c>
      <c r="AW165" s="99">
        <v>33.625534705775401</v>
      </c>
      <c r="AX165" s="99">
        <f t="shared" si="190"/>
        <v>190.54469666606062</v>
      </c>
      <c r="AY165" s="72" t="s">
        <v>47</v>
      </c>
      <c r="AZ165" s="99">
        <f t="shared" ref="AZ165:AZ182" si="240">AV165+AW165</f>
        <v>190.54469666606062</v>
      </c>
      <c r="BA165" s="72" t="s">
        <v>70</v>
      </c>
      <c r="BB165" s="99">
        <v>0</v>
      </c>
      <c r="BC165" s="99">
        <v>0</v>
      </c>
      <c r="BD165" s="99">
        <f t="shared" si="191"/>
        <v>0</v>
      </c>
      <c r="BE165" s="99"/>
      <c r="BF165" s="100">
        <f t="shared" si="192"/>
        <v>1334.9337278192834</v>
      </c>
      <c r="BG165" s="100">
        <f t="shared" si="226"/>
        <v>1.3349337278192834</v>
      </c>
      <c r="BH165" s="100">
        <f t="shared" si="193"/>
        <v>1334.9337278192836</v>
      </c>
      <c r="BI165" s="100">
        <f t="shared" ref="BI165" si="241">BH165/1000</f>
        <v>1.3349337278192837</v>
      </c>
      <c r="BK165" s="100">
        <f t="shared" si="195"/>
        <v>0</v>
      </c>
    </row>
    <row r="166" spans="1:64" x14ac:dyDescent="0.3">
      <c r="A166" s="95">
        <v>165</v>
      </c>
      <c r="B166" s="95" t="s">
        <v>7</v>
      </c>
      <c r="C166" s="96">
        <v>1</v>
      </c>
      <c r="D166" s="97">
        <v>22</v>
      </c>
      <c r="E166" s="98" t="s">
        <v>11</v>
      </c>
      <c r="F166" s="98" t="s">
        <v>26</v>
      </c>
      <c r="G166" s="72">
        <v>0</v>
      </c>
      <c r="H166" s="99">
        <v>162.52341774458111</v>
      </c>
      <c r="I166" s="72" t="s">
        <v>28</v>
      </c>
      <c r="J166" s="72">
        <v>0</v>
      </c>
      <c r="K166" s="99">
        <v>89.668092548734407</v>
      </c>
      <c r="L166" s="99">
        <f t="shared" si="184"/>
        <v>89.668092548734407</v>
      </c>
      <c r="M166" s="72" t="s">
        <v>35</v>
      </c>
      <c r="N166" s="99">
        <v>196.14895245035652</v>
      </c>
      <c r="O166" s="99">
        <v>0</v>
      </c>
      <c r="P166" s="99">
        <v>196.14895245035652</v>
      </c>
      <c r="Q166" s="95" t="s">
        <v>38</v>
      </c>
      <c r="R166" s="99">
        <v>16.8127673528877</v>
      </c>
      <c r="S166" s="99">
        <v>44.834046274367203</v>
      </c>
      <c r="T166" s="99">
        <f t="shared" si="185"/>
        <v>61.6468136272549</v>
      </c>
      <c r="U166" s="72" t="s">
        <v>47</v>
      </c>
      <c r="V166" s="99">
        <f t="shared" si="229"/>
        <v>61.6468136272549</v>
      </c>
      <c r="W166" s="95" t="s">
        <v>26</v>
      </c>
      <c r="X166" s="99">
        <v>89.668092548734407</v>
      </c>
      <c r="Y166" s="99">
        <v>134.5021388231016</v>
      </c>
      <c r="Z166" s="99">
        <f t="shared" si="186"/>
        <v>224.170231371836</v>
      </c>
      <c r="AA166" s="99">
        <v>224.17023137183602</v>
      </c>
      <c r="AB166" s="99">
        <v>224.17023137183602</v>
      </c>
      <c r="AC166" s="95" t="s">
        <v>35</v>
      </c>
      <c r="AD166" s="99">
        <v>168.12767352887701</v>
      </c>
      <c r="AE166" s="99">
        <v>44.834046274367203</v>
      </c>
      <c r="AF166" s="99">
        <f t="shared" si="187"/>
        <v>212.96171980324422</v>
      </c>
      <c r="AG166" s="72" t="s">
        <v>47</v>
      </c>
      <c r="AH166" s="99">
        <f t="shared" si="239"/>
        <v>212.96171980324422</v>
      </c>
      <c r="AI166" s="95" t="s">
        <v>59</v>
      </c>
      <c r="AJ166" s="99">
        <v>0</v>
      </c>
      <c r="AK166" s="99">
        <v>0</v>
      </c>
      <c r="AL166" s="99">
        <f t="shared" si="188"/>
        <v>0</v>
      </c>
      <c r="AM166" s="72" t="s">
        <v>47</v>
      </c>
      <c r="AN166" s="99">
        <f t="shared" si="230"/>
        <v>0</v>
      </c>
      <c r="AO166" s="95" t="s">
        <v>26</v>
      </c>
      <c r="AP166" s="99">
        <v>89.668092548734407</v>
      </c>
      <c r="AQ166" s="99">
        <v>107.6017110584813</v>
      </c>
      <c r="AR166" s="99">
        <f t="shared" si="189"/>
        <v>197.26980360721569</v>
      </c>
      <c r="AS166" s="99">
        <v>197.26980360721569</v>
      </c>
      <c r="AT166" s="99">
        <v>197.26980360721569</v>
      </c>
      <c r="AU166" s="30" t="s">
        <v>35</v>
      </c>
      <c r="AV166" s="99">
        <v>156.91916196028521</v>
      </c>
      <c r="AW166" s="99">
        <v>33.625534705775401</v>
      </c>
      <c r="AX166" s="99">
        <f t="shared" si="190"/>
        <v>190.54469666606062</v>
      </c>
      <c r="AY166" s="72" t="s">
        <v>47</v>
      </c>
      <c r="AZ166" s="99">
        <f t="shared" si="240"/>
        <v>190.54469666606062</v>
      </c>
      <c r="BA166" s="72" t="s">
        <v>70</v>
      </c>
      <c r="BB166" s="99">
        <v>0</v>
      </c>
      <c r="BC166" s="99">
        <v>0</v>
      </c>
      <c r="BD166" s="99">
        <f t="shared" si="191"/>
        <v>0</v>
      </c>
      <c r="BE166" s="99"/>
      <c r="BF166" s="100">
        <f t="shared" si="192"/>
        <v>1334.9337278192834</v>
      </c>
      <c r="BG166" s="100">
        <f t="shared" si="226"/>
        <v>1.3349337278192834</v>
      </c>
      <c r="BH166" s="100">
        <f t="shared" si="193"/>
        <v>1334.9337278192836</v>
      </c>
      <c r="BI166" s="100">
        <f t="shared" ref="BI166" si="242">BH166/1000</f>
        <v>1.3349337278192837</v>
      </c>
      <c r="BK166" s="100">
        <f t="shared" si="195"/>
        <v>0</v>
      </c>
    </row>
    <row r="167" spans="1:64" x14ac:dyDescent="0.3">
      <c r="A167" s="95">
        <v>166</v>
      </c>
      <c r="B167" s="95" t="s">
        <v>7</v>
      </c>
      <c r="C167" s="96">
        <v>2</v>
      </c>
      <c r="D167" s="97">
        <v>23</v>
      </c>
      <c r="E167" s="98" t="s">
        <v>11</v>
      </c>
      <c r="F167" s="98" t="s">
        <v>26</v>
      </c>
      <c r="G167" s="72">
        <v>0</v>
      </c>
      <c r="H167" s="99">
        <v>162.52341774458111</v>
      </c>
      <c r="I167" s="72" t="s">
        <v>28</v>
      </c>
      <c r="J167" s="72">
        <v>0</v>
      </c>
      <c r="K167" s="99">
        <v>89.668092548734407</v>
      </c>
      <c r="L167" s="99">
        <f t="shared" si="184"/>
        <v>89.668092548734407</v>
      </c>
      <c r="M167" s="72" t="s">
        <v>35</v>
      </c>
      <c r="N167" s="99">
        <v>196.14895245035652</v>
      </c>
      <c r="O167" s="99">
        <v>0</v>
      </c>
      <c r="P167" s="99">
        <v>196.14895245035652</v>
      </c>
      <c r="Q167" s="95" t="s">
        <v>37</v>
      </c>
      <c r="R167" s="99">
        <v>0</v>
      </c>
      <c r="S167" s="99">
        <v>0</v>
      </c>
      <c r="T167" s="99">
        <f t="shared" si="185"/>
        <v>0</v>
      </c>
      <c r="U167" s="72" t="s">
        <v>47</v>
      </c>
      <c r="V167" s="99">
        <f t="shared" si="229"/>
        <v>0</v>
      </c>
      <c r="W167" s="95" t="s">
        <v>26</v>
      </c>
      <c r="X167" s="99">
        <v>89.668092548734407</v>
      </c>
      <c r="Y167" s="99">
        <v>134.5021388231016</v>
      </c>
      <c r="Z167" s="99">
        <f t="shared" si="186"/>
        <v>224.170231371836</v>
      </c>
      <c r="AA167" s="99">
        <v>224.17023137183602</v>
      </c>
      <c r="AB167" s="99">
        <v>224.17023137183602</v>
      </c>
      <c r="AC167" s="95" t="s">
        <v>35</v>
      </c>
      <c r="AD167" s="99">
        <v>168.12767352887701</v>
      </c>
      <c r="AE167" s="99">
        <v>44.834046274367203</v>
      </c>
      <c r="AF167" s="99">
        <f t="shared" si="187"/>
        <v>212.96171980324422</v>
      </c>
      <c r="AG167" s="72" t="s">
        <v>47</v>
      </c>
      <c r="AH167" s="99">
        <f t="shared" si="239"/>
        <v>212.96171980324422</v>
      </c>
      <c r="AI167" s="95" t="s">
        <v>37</v>
      </c>
      <c r="AJ167" s="99">
        <v>0</v>
      </c>
      <c r="AK167" s="99">
        <v>0</v>
      </c>
      <c r="AL167" s="99">
        <f t="shared" si="188"/>
        <v>0</v>
      </c>
      <c r="AM167" s="72" t="s">
        <v>47</v>
      </c>
      <c r="AN167" s="99">
        <f t="shared" si="230"/>
        <v>0</v>
      </c>
      <c r="AO167" s="95" t="s">
        <v>26</v>
      </c>
      <c r="AP167" s="99">
        <v>89.668092548734407</v>
      </c>
      <c r="AQ167" s="99">
        <v>107.6017110584813</v>
      </c>
      <c r="AR167" s="99">
        <f t="shared" si="189"/>
        <v>197.26980360721569</v>
      </c>
      <c r="AS167" s="99">
        <v>197.26980360721569</v>
      </c>
      <c r="AT167" s="99">
        <v>197.26980360721569</v>
      </c>
      <c r="AU167" s="30" t="s">
        <v>35</v>
      </c>
      <c r="AV167" s="99">
        <v>156.91916196028521</v>
      </c>
      <c r="AW167" s="99">
        <v>33.625534705775401</v>
      </c>
      <c r="AX167" s="99">
        <f t="shared" si="190"/>
        <v>190.54469666606062</v>
      </c>
      <c r="AY167" s="72" t="s">
        <v>47</v>
      </c>
      <c r="AZ167" s="99">
        <f t="shared" si="240"/>
        <v>190.54469666606062</v>
      </c>
      <c r="BA167" s="72" t="s">
        <v>79</v>
      </c>
      <c r="BB167" s="99">
        <v>0</v>
      </c>
      <c r="BC167" s="99">
        <v>0</v>
      </c>
      <c r="BD167" s="99">
        <f t="shared" si="191"/>
        <v>0</v>
      </c>
      <c r="BE167" s="99"/>
      <c r="BF167" s="100">
        <f t="shared" si="192"/>
        <v>1273.2869141920285</v>
      </c>
      <c r="BG167" s="100">
        <f t="shared" si="226"/>
        <v>1.2732869141920284</v>
      </c>
      <c r="BH167" s="100">
        <f t="shared" si="193"/>
        <v>1273.2869141920287</v>
      </c>
      <c r="BI167" s="100">
        <f t="shared" ref="BI167" si="243">BH167/1000</f>
        <v>1.2732869141920287</v>
      </c>
      <c r="BK167" s="100">
        <f t="shared" si="195"/>
        <v>0</v>
      </c>
    </row>
    <row r="168" spans="1:64" x14ac:dyDescent="0.3">
      <c r="A168" s="95">
        <v>167</v>
      </c>
      <c r="B168" s="95" t="s">
        <v>7</v>
      </c>
      <c r="C168" s="96">
        <v>3</v>
      </c>
      <c r="D168" s="97">
        <v>24</v>
      </c>
      <c r="E168" s="98" t="s">
        <v>11</v>
      </c>
      <c r="F168" s="98" t="s">
        <v>26</v>
      </c>
      <c r="G168" s="72">
        <v>0</v>
      </c>
      <c r="H168" s="99">
        <v>162.52341774458111</v>
      </c>
      <c r="I168" s="72" t="s">
        <v>28</v>
      </c>
      <c r="J168" s="72">
        <v>0</v>
      </c>
      <c r="K168" s="99">
        <v>89.668092548734407</v>
      </c>
      <c r="L168" s="99">
        <f t="shared" si="184"/>
        <v>89.668092548734407</v>
      </c>
      <c r="M168" s="72" t="s">
        <v>35</v>
      </c>
      <c r="N168" s="99">
        <v>196.14895245035652</v>
      </c>
      <c r="O168" s="99">
        <v>0</v>
      </c>
      <c r="P168" s="99">
        <v>196.14895245035652</v>
      </c>
      <c r="Q168" s="95" t="s">
        <v>28</v>
      </c>
      <c r="R168" s="99">
        <v>0</v>
      </c>
      <c r="S168" s="99">
        <v>145.71065039169341</v>
      </c>
      <c r="T168" s="99">
        <f t="shared" si="185"/>
        <v>145.71065039169341</v>
      </c>
      <c r="U168" s="72" t="s">
        <v>47</v>
      </c>
      <c r="V168" s="99">
        <f t="shared" si="229"/>
        <v>145.71065039169341</v>
      </c>
      <c r="W168" s="95" t="s">
        <v>26</v>
      </c>
      <c r="X168" s="99">
        <v>89.668092548734407</v>
      </c>
      <c r="Y168" s="99">
        <v>134.5021388231016</v>
      </c>
      <c r="Z168" s="99">
        <f t="shared" si="186"/>
        <v>224.170231371836</v>
      </c>
      <c r="AA168" s="99">
        <v>224.17023137183602</v>
      </c>
      <c r="AB168" s="99">
        <v>224.17023137183602</v>
      </c>
      <c r="AC168" s="95" t="s">
        <v>35</v>
      </c>
      <c r="AD168" s="99">
        <v>168.12767352887701</v>
      </c>
      <c r="AE168" s="99">
        <v>44.834046274367203</v>
      </c>
      <c r="AF168" s="99">
        <f t="shared" si="187"/>
        <v>212.96171980324422</v>
      </c>
      <c r="AG168" s="72" t="s">
        <v>47</v>
      </c>
      <c r="AH168" s="99">
        <f t="shared" si="239"/>
        <v>212.96171980324422</v>
      </c>
      <c r="AI168" s="95" t="s">
        <v>28</v>
      </c>
      <c r="AJ168" s="99">
        <v>0</v>
      </c>
      <c r="AK168" s="99">
        <v>123.29362725450981</v>
      </c>
      <c r="AL168" s="99">
        <f t="shared" si="188"/>
        <v>123.29362725450981</v>
      </c>
      <c r="AM168" s="72" t="s">
        <v>47</v>
      </c>
      <c r="AN168" s="99">
        <f t="shared" si="230"/>
        <v>123.29362725450981</v>
      </c>
      <c r="AO168" s="95" t="s">
        <v>26</v>
      </c>
      <c r="AP168" s="99">
        <v>89.668092548734407</v>
      </c>
      <c r="AQ168" s="99">
        <v>107.6017110584813</v>
      </c>
      <c r="AR168" s="99">
        <f t="shared" si="189"/>
        <v>197.26980360721569</v>
      </c>
      <c r="AS168" s="99">
        <v>197.26980360721569</v>
      </c>
      <c r="AT168" s="99">
        <v>197.26980360721569</v>
      </c>
      <c r="AU168" s="30" t="s">
        <v>35</v>
      </c>
      <c r="AV168" s="99">
        <v>156.91916196028521</v>
      </c>
      <c r="AW168" s="99">
        <v>33.625534705775401</v>
      </c>
      <c r="AX168" s="99">
        <f t="shared" si="190"/>
        <v>190.54469666606062</v>
      </c>
      <c r="AY168" s="72" t="s">
        <v>47</v>
      </c>
      <c r="AZ168" s="99">
        <f t="shared" si="240"/>
        <v>190.54469666606062</v>
      </c>
      <c r="BA168" s="72" t="s">
        <v>28</v>
      </c>
      <c r="BB168" s="99">
        <v>0</v>
      </c>
      <c r="BC168" s="99">
        <v>123.29362725450981</v>
      </c>
      <c r="BD168" s="99">
        <f t="shared" si="191"/>
        <v>123.29362725450981</v>
      </c>
      <c r="BE168" s="99"/>
      <c r="BF168" s="100">
        <f t="shared" si="192"/>
        <v>1665.5848190927416</v>
      </c>
      <c r="BG168" s="100">
        <f t="shared" si="226"/>
        <v>1.6655848190927416</v>
      </c>
      <c r="BH168" s="100">
        <f t="shared" si="193"/>
        <v>1665.5848190927416</v>
      </c>
      <c r="BI168" s="100">
        <f t="shared" ref="BI168" si="244">BH168/1000</f>
        <v>1.6655848190927416</v>
      </c>
      <c r="BK168" s="100">
        <f t="shared" si="195"/>
        <v>0</v>
      </c>
    </row>
    <row r="169" spans="1:64" x14ac:dyDescent="0.3">
      <c r="A169" s="95">
        <v>168</v>
      </c>
      <c r="B169" s="95" t="s">
        <v>7</v>
      </c>
      <c r="C169" s="96">
        <v>4</v>
      </c>
      <c r="D169" s="97">
        <v>25</v>
      </c>
      <c r="E169" s="98" t="s">
        <v>11</v>
      </c>
      <c r="F169" s="98" t="s">
        <v>26</v>
      </c>
      <c r="G169" s="72">
        <v>0</v>
      </c>
      <c r="H169" s="99">
        <v>162.52341774458111</v>
      </c>
      <c r="I169" s="72" t="s">
        <v>28</v>
      </c>
      <c r="J169" s="72">
        <v>0</v>
      </c>
      <c r="K169" s="99">
        <v>89.668092548734407</v>
      </c>
      <c r="L169" s="99">
        <f t="shared" si="184"/>
        <v>89.668092548734407</v>
      </c>
      <c r="M169" s="72" t="s">
        <v>35</v>
      </c>
      <c r="N169" s="99">
        <v>196.14895245035652</v>
      </c>
      <c r="O169" s="99">
        <v>0</v>
      </c>
      <c r="P169" s="99">
        <v>196.14895245035652</v>
      </c>
      <c r="Q169" s="95" t="s">
        <v>36</v>
      </c>
      <c r="R169" s="99">
        <v>179.33618509746881</v>
      </c>
      <c r="S169" s="99">
        <v>0</v>
      </c>
      <c r="T169" s="99">
        <f t="shared" si="185"/>
        <v>179.33618509746881</v>
      </c>
      <c r="U169" s="72" t="s">
        <v>47</v>
      </c>
      <c r="V169" s="99">
        <f t="shared" si="229"/>
        <v>179.33618509746881</v>
      </c>
      <c r="W169" s="95" t="s">
        <v>26</v>
      </c>
      <c r="X169" s="99">
        <v>89.668092548734407</v>
      </c>
      <c r="Y169" s="99">
        <v>134.5021388231016</v>
      </c>
      <c r="Z169" s="99">
        <f t="shared" si="186"/>
        <v>224.170231371836</v>
      </c>
      <c r="AA169" s="99">
        <v>224.17023137183602</v>
      </c>
      <c r="AB169" s="99">
        <v>224.17023137183602</v>
      </c>
      <c r="AC169" s="95" t="s">
        <v>35</v>
      </c>
      <c r="AD169" s="99">
        <v>168.12767352887701</v>
      </c>
      <c r="AE169" s="99">
        <v>44.834046274367203</v>
      </c>
      <c r="AF169" s="99">
        <f t="shared" si="187"/>
        <v>212.96171980324422</v>
      </c>
      <c r="AG169" s="72" t="s">
        <v>47</v>
      </c>
      <c r="AH169" s="99">
        <f t="shared" si="239"/>
        <v>212.96171980324422</v>
      </c>
      <c r="AI169" s="95" t="s">
        <v>36</v>
      </c>
      <c r="AJ169" s="99">
        <v>112.08511568591801</v>
      </c>
      <c r="AK169" s="99">
        <v>0</v>
      </c>
      <c r="AL169" s="99">
        <f t="shared" si="188"/>
        <v>112.08511568591801</v>
      </c>
      <c r="AM169" s="72" t="s">
        <v>47</v>
      </c>
      <c r="AN169" s="99">
        <f t="shared" si="230"/>
        <v>112.08511568591801</v>
      </c>
      <c r="AO169" s="95" t="s">
        <v>26</v>
      </c>
      <c r="AP169" s="99">
        <v>89.668092548734407</v>
      </c>
      <c r="AQ169" s="99">
        <v>107.6017110584813</v>
      </c>
      <c r="AR169" s="99">
        <f t="shared" si="189"/>
        <v>197.26980360721569</v>
      </c>
      <c r="AS169" s="99">
        <v>197.26980360721569</v>
      </c>
      <c r="AT169" s="99">
        <v>197.26980360721569</v>
      </c>
      <c r="AU169" s="30" t="s">
        <v>35</v>
      </c>
      <c r="AV169" s="99">
        <v>156.91916196028521</v>
      </c>
      <c r="AW169" s="99">
        <v>33.625534705775401</v>
      </c>
      <c r="AX169" s="99">
        <f t="shared" si="190"/>
        <v>190.54469666606062</v>
      </c>
      <c r="AY169" s="72" t="s">
        <v>47</v>
      </c>
      <c r="AZ169" s="99">
        <f t="shared" si="240"/>
        <v>190.54469666606062</v>
      </c>
      <c r="BA169" s="72" t="s">
        <v>72</v>
      </c>
      <c r="BB169" s="99">
        <v>112.08511568591801</v>
      </c>
      <c r="BC169" s="99">
        <v>0</v>
      </c>
      <c r="BD169" s="99">
        <f t="shared" si="191"/>
        <v>112.08511568591801</v>
      </c>
      <c r="BE169" s="99"/>
      <c r="BF169" s="100">
        <f t="shared" si="192"/>
        <v>1676.7933306613334</v>
      </c>
      <c r="BG169" s="100">
        <f t="shared" si="226"/>
        <v>1.6767933306613334</v>
      </c>
      <c r="BH169" s="100">
        <f t="shared" si="193"/>
        <v>1676.7933306613334</v>
      </c>
      <c r="BI169" s="100">
        <f t="shared" ref="BI169" si="245">BH169/1000</f>
        <v>1.6767933306613334</v>
      </c>
      <c r="BK169" s="100">
        <f t="shared" si="195"/>
        <v>0</v>
      </c>
    </row>
    <row r="170" spans="1:64" x14ac:dyDescent="0.3">
      <c r="A170" s="95">
        <v>169</v>
      </c>
      <c r="B170" s="95" t="s">
        <v>7</v>
      </c>
      <c r="C170" s="96">
        <v>4</v>
      </c>
      <c r="D170" s="97">
        <v>26</v>
      </c>
      <c r="E170" s="98" t="s">
        <v>11</v>
      </c>
      <c r="F170" s="98" t="s">
        <v>26</v>
      </c>
      <c r="G170" s="72">
        <v>0</v>
      </c>
      <c r="H170" s="99">
        <v>162.52341774458111</v>
      </c>
      <c r="I170" s="72" t="s">
        <v>28</v>
      </c>
      <c r="J170" s="72">
        <v>0</v>
      </c>
      <c r="K170" s="99">
        <v>89.668092548734407</v>
      </c>
      <c r="L170" s="99">
        <f t="shared" si="184"/>
        <v>89.668092548734407</v>
      </c>
      <c r="M170" s="72" t="s">
        <v>35</v>
      </c>
      <c r="N170" s="99">
        <v>196.14895245035652</v>
      </c>
      <c r="O170" s="99">
        <v>0</v>
      </c>
      <c r="P170" s="99">
        <v>196.14895245035652</v>
      </c>
      <c r="Q170" s="95" t="s">
        <v>36</v>
      </c>
      <c r="R170" s="99">
        <v>179.33618509746881</v>
      </c>
      <c r="S170" s="99">
        <v>0</v>
      </c>
      <c r="T170" s="99">
        <f t="shared" si="185"/>
        <v>179.33618509746881</v>
      </c>
      <c r="U170" s="72" t="s">
        <v>47</v>
      </c>
      <c r="V170" s="99">
        <f t="shared" si="229"/>
        <v>179.33618509746881</v>
      </c>
      <c r="W170" s="95" t="s">
        <v>26</v>
      </c>
      <c r="X170" s="99">
        <v>89.668092548734407</v>
      </c>
      <c r="Y170" s="99">
        <v>134.5021388231016</v>
      </c>
      <c r="Z170" s="99">
        <f t="shared" si="186"/>
        <v>224.170231371836</v>
      </c>
      <c r="AA170" s="99">
        <v>224.17023137183602</v>
      </c>
      <c r="AB170" s="99">
        <v>224.17023137183602</v>
      </c>
      <c r="AC170" s="95" t="s">
        <v>35</v>
      </c>
      <c r="AD170" s="99">
        <v>168.12767352887701</v>
      </c>
      <c r="AE170" s="99">
        <v>44.834046274367203</v>
      </c>
      <c r="AF170" s="99">
        <f t="shared" si="187"/>
        <v>212.96171980324422</v>
      </c>
      <c r="AG170" s="72" t="s">
        <v>47</v>
      </c>
      <c r="AH170" s="99">
        <f t="shared" si="239"/>
        <v>212.96171980324422</v>
      </c>
      <c r="AI170" s="95" t="s">
        <v>36</v>
      </c>
      <c r="AJ170" s="99">
        <v>112.08511568591801</v>
      </c>
      <c r="AK170" s="99">
        <v>0</v>
      </c>
      <c r="AL170" s="99">
        <f t="shared" si="188"/>
        <v>112.08511568591801</v>
      </c>
      <c r="AM170" s="72" t="s">
        <v>47</v>
      </c>
      <c r="AN170" s="99">
        <f t="shared" si="230"/>
        <v>112.08511568591801</v>
      </c>
      <c r="AO170" s="95" t="s">
        <v>26</v>
      </c>
      <c r="AP170" s="99">
        <v>89.668092548734407</v>
      </c>
      <c r="AQ170" s="99">
        <v>107.6017110584813</v>
      </c>
      <c r="AR170" s="99">
        <f t="shared" si="189"/>
        <v>197.26980360721569</v>
      </c>
      <c r="AS170" s="99">
        <v>197.26980360721569</v>
      </c>
      <c r="AT170" s="99">
        <v>197.26980360721569</v>
      </c>
      <c r="AU170" s="30" t="s">
        <v>35</v>
      </c>
      <c r="AV170" s="99">
        <v>156.91916196028521</v>
      </c>
      <c r="AW170" s="99">
        <v>33.625534705775401</v>
      </c>
      <c r="AX170" s="99">
        <f t="shared" si="190"/>
        <v>190.54469666606062</v>
      </c>
      <c r="AY170" s="72" t="s">
        <v>47</v>
      </c>
      <c r="AZ170" s="99">
        <f t="shared" si="240"/>
        <v>190.54469666606062</v>
      </c>
      <c r="BA170" s="72" t="s">
        <v>72</v>
      </c>
      <c r="BB170" s="99">
        <v>112.08511568591801</v>
      </c>
      <c r="BC170" s="99">
        <v>0</v>
      </c>
      <c r="BD170" s="99">
        <f t="shared" si="191"/>
        <v>112.08511568591801</v>
      </c>
      <c r="BE170" s="99"/>
      <c r="BF170" s="100">
        <f t="shared" si="192"/>
        <v>1676.7933306613334</v>
      </c>
      <c r="BG170" s="100">
        <f t="shared" si="226"/>
        <v>1.6767933306613334</v>
      </c>
      <c r="BH170" s="100">
        <f t="shared" si="193"/>
        <v>1676.7933306613334</v>
      </c>
      <c r="BI170" s="100">
        <f t="shared" ref="BI170" si="246">BH170/1000</f>
        <v>1.6767933306613334</v>
      </c>
      <c r="BK170" s="100">
        <f t="shared" si="195"/>
        <v>0</v>
      </c>
    </row>
    <row r="171" spans="1:64" x14ac:dyDescent="0.3">
      <c r="A171" s="95">
        <v>170</v>
      </c>
      <c r="B171" s="95" t="s">
        <v>7</v>
      </c>
      <c r="C171" s="96">
        <v>5</v>
      </c>
      <c r="D171" s="97">
        <v>27</v>
      </c>
      <c r="E171" s="98" t="s">
        <v>11</v>
      </c>
      <c r="F171" s="98" t="s">
        <v>26</v>
      </c>
      <c r="G171" s="72">
        <v>0</v>
      </c>
      <c r="H171" s="99">
        <v>162.52341774458111</v>
      </c>
      <c r="I171" s="72" t="s">
        <v>28</v>
      </c>
      <c r="J171" s="72">
        <v>0</v>
      </c>
      <c r="K171" s="99">
        <v>89.668092548734407</v>
      </c>
      <c r="L171" s="99">
        <f t="shared" si="184"/>
        <v>89.668092548734407</v>
      </c>
      <c r="M171" s="72" t="s">
        <v>35</v>
      </c>
      <c r="N171" s="99">
        <v>196.14895245035652</v>
      </c>
      <c r="O171" s="99">
        <v>0</v>
      </c>
      <c r="P171" s="99">
        <v>196.14895245035652</v>
      </c>
      <c r="Q171" s="95" t="s">
        <v>33</v>
      </c>
      <c r="R171" s="99">
        <v>0</v>
      </c>
      <c r="S171" s="99">
        <v>145.71065039169341</v>
      </c>
      <c r="T171" s="99">
        <f t="shared" si="185"/>
        <v>145.71065039169341</v>
      </c>
      <c r="U171" s="72" t="s">
        <v>47</v>
      </c>
      <c r="V171" s="99">
        <f t="shared" si="229"/>
        <v>145.71065039169341</v>
      </c>
      <c r="W171" s="95" t="s">
        <v>26</v>
      </c>
      <c r="X171" s="99">
        <v>89.668092548734407</v>
      </c>
      <c r="Y171" s="99">
        <v>134.5021388231016</v>
      </c>
      <c r="Z171" s="99">
        <f t="shared" si="186"/>
        <v>224.170231371836</v>
      </c>
      <c r="AA171" s="99">
        <v>224.17023137183602</v>
      </c>
      <c r="AB171" s="99">
        <v>224.17023137183602</v>
      </c>
      <c r="AC171" s="95" t="s">
        <v>35</v>
      </c>
      <c r="AD171" s="99">
        <v>168.12767352887701</v>
      </c>
      <c r="AE171" s="99">
        <v>44.834046274367203</v>
      </c>
      <c r="AF171" s="99">
        <f t="shared" si="187"/>
        <v>212.96171980324422</v>
      </c>
      <c r="AG171" s="72" t="s">
        <v>47</v>
      </c>
      <c r="AH171" s="99">
        <f t="shared" si="239"/>
        <v>212.96171980324422</v>
      </c>
      <c r="AI171" s="95" t="s">
        <v>33</v>
      </c>
      <c r="AJ171" s="99">
        <v>0</v>
      </c>
      <c r="AK171" s="99">
        <v>123.29362725450981</v>
      </c>
      <c r="AL171" s="99">
        <f t="shared" si="188"/>
        <v>123.29362725450981</v>
      </c>
      <c r="AM171" s="72" t="s">
        <v>47</v>
      </c>
      <c r="AN171" s="99">
        <f t="shared" si="230"/>
        <v>123.29362725450981</v>
      </c>
      <c r="AO171" s="95" t="s">
        <v>26</v>
      </c>
      <c r="AP171" s="99">
        <v>89.668092548734407</v>
      </c>
      <c r="AQ171" s="99">
        <v>107.6017110584813</v>
      </c>
      <c r="AR171" s="99">
        <f t="shared" si="189"/>
        <v>197.26980360721569</v>
      </c>
      <c r="AS171" s="99">
        <v>197.26980360721569</v>
      </c>
      <c r="AT171" s="99">
        <v>197.26980360721569</v>
      </c>
      <c r="AU171" s="30" t="s">
        <v>35</v>
      </c>
      <c r="AV171" s="99">
        <v>156.91916196028521</v>
      </c>
      <c r="AW171" s="99">
        <v>33.625534705775401</v>
      </c>
      <c r="AX171" s="99">
        <f t="shared" si="190"/>
        <v>190.54469666606062</v>
      </c>
      <c r="AY171" s="72" t="s">
        <v>47</v>
      </c>
      <c r="AZ171" s="99">
        <f t="shared" si="240"/>
        <v>190.54469666606062</v>
      </c>
      <c r="BA171" s="72" t="s">
        <v>33</v>
      </c>
      <c r="BB171" s="99">
        <v>0</v>
      </c>
      <c r="BC171" s="99">
        <v>123.29362725450981</v>
      </c>
      <c r="BD171" s="99">
        <f t="shared" si="191"/>
        <v>123.29362725450981</v>
      </c>
      <c r="BE171" s="99"/>
      <c r="BF171" s="100">
        <f t="shared" si="192"/>
        <v>1665.5848190927416</v>
      </c>
      <c r="BG171" s="100">
        <f t="shared" si="226"/>
        <v>1.6655848190927416</v>
      </c>
      <c r="BH171" s="100">
        <f t="shared" si="193"/>
        <v>1665.5848190927416</v>
      </c>
      <c r="BI171" s="100">
        <f t="shared" ref="BI171" si="247">BH171/1000</f>
        <v>1.6655848190927416</v>
      </c>
      <c r="BK171" s="100">
        <f t="shared" si="195"/>
        <v>0</v>
      </c>
    </row>
    <row r="172" spans="1:64" x14ac:dyDescent="0.3">
      <c r="A172" s="95">
        <v>171</v>
      </c>
      <c r="B172" s="95" t="s">
        <v>7</v>
      </c>
      <c r="C172" s="96">
        <v>6</v>
      </c>
      <c r="D172" s="97">
        <v>28</v>
      </c>
      <c r="E172" s="98" t="s">
        <v>11</v>
      </c>
      <c r="F172" s="98" t="s">
        <v>26</v>
      </c>
      <c r="G172" s="72">
        <v>0</v>
      </c>
      <c r="H172" s="99">
        <v>162.52341774458111</v>
      </c>
      <c r="I172" s="72" t="s">
        <v>28</v>
      </c>
      <c r="J172" s="72">
        <v>0</v>
      </c>
      <c r="K172" s="99">
        <v>89.668092548734407</v>
      </c>
      <c r="L172" s="99">
        <f t="shared" si="184"/>
        <v>89.668092548734407</v>
      </c>
      <c r="M172" s="72" t="s">
        <v>35</v>
      </c>
      <c r="N172" s="99">
        <v>196.14895245035652</v>
      </c>
      <c r="O172" s="99">
        <v>0</v>
      </c>
      <c r="P172" s="99">
        <v>196.14895245035652</v>
      </c>
      <c r="Q172" s="95" t="s">
        <v>34</v>
      </c>
      <c r="R172" s="99">
        <v>0</v>
      </c>
      <c r="S172" s="99">
        <v>0</v>
      </c>
      <c r="T172" s="99">
        <f t="shared" si="185"/>
        <v>0</v>
      </c>
      <c r="U172" s="72" t="s">
        <v>47</v>
      </c>
      <c r="V172" s="99">
        <f t="shared" si="229"/>
        <v>0</v>
      </c>
      <c r="W172" s="95" t="s">
        <v>26</v>
      </c>
      <c r="X172" s="99">
        <v>89.668092548734407</v>
      </c>
      <c r="Y172" s="99">
        <v>134.5021388231016</v>
      </c>
      <c r="Z172" s="99">
        <f t="shared" si="186"/>
        <v>224.170231371836</v>
      </c>
      <c r="AA172" s="99">
        <v>224.17023137183602</v>
      </c>
      <c r="AB172" s="99">
        <v>224.17023137183602</v>
      </c>
      <c r="AC172" s="95" t="s">
        <v>35</v>
      </c>
      <c r="AD172" s="99">
        <v>168.12767352887701</v>
      </c>
      <c r="AE172" s="99">
        <v>44.834046274367203</v>
      </c>
      <c r="AF172" s="99">
        <f t="shared" si="187"/>
        <v>212.96171980324422</v>
      </c>
      <c r="AG172" s="72" t="s">
        <v>47</v>
      </c>
      <c r="AH172" s="99">
        <f t="shared" si="239"/>
        <v>212.96171980324422</v>
      </c>
      <c r="AI172" s="95" t="s">
        <v>34</v>
      </c>
      <c r="AJ172" s="99">
        <v>0</v>
      </c>
      <c r="AK172" s="99">
        <v>0</v>
      </c>
      <c r="AL172" s="99">
        <f t="shared" si="188"/>
        <v>0</v>
      </c>
      <c r="AM172" s="72" t="s">
        <v>47</v>
      </c>
      <c r="AN172" s="99">
        <f t="shared" si="230"/>
        <v>0</v>
      </c>
      <c r="AO172" s="95" t="s">
        <v>26</v>
      </c>
      <c r="AP172" s="99">
        <v>89.668092548734407</v>
      </c>
      <c r="AQ172" s="99">
        <v>107.6017110584813</v>
      </c>
      <c r="AR172" s="99">
        <f t="shared" si="189"/>
        <v>197.26980360721569</v>
      </c>
      <c r="AS172" s="99">
        <v>197.26980360721569</v>
      </c>
      <c r="AT172" s="99">
        <v>197.26980360721569</v>
      </c>
      <c r="AU172" s="30" t="s">
        <v>35</v>
      </c>
      <c r="AV172" s="99">
        <v>156.91916196028521</v>
      </c>
      <c r="AW172" s="99">
        <v>33.625534705775401</v>
      </c>
      <c r="AX172" s="99">
        <f t="shared" si="190"/>
        <v>190.54469666606062</v>
      </c>
      <c r="AY172" s="72" t="s">
        <v>47</v>
      </c>
      <c r="AZ172" s="99">
        <f t="shared" si="240"/>
        <v>190.54469666606062</v>
      </c>
      <c r="BA172" s="72" t="s">
        <v>34</v>
      </c>
      <c r="BB172" s="99">
        <v>0</v>
      </c>
      <c r="BC172" s="99">
        <v>0</v>
      </c>
      <c r="BD172" s="99">
        <f t="shared" si="191"/>
        <v>0</v>
      </c>
      <c r="BE172" s="99"/>
      <c r="BF172" s="100">
        <f t="shared" si="192"/>
        <v>1273.2869141920285</v>
      </c>
      <c r="BG172" s="100">
        <f t="shared" si="226"/>
        <v>1.2732869141920284</v>
      </c>
      <c r="BH172" s="100">
        <f t="shared" si="193"/>
        <v>1273.2869141920287</v>
      </c>
      <c r="BI172" s="100">
        <f t="shared" ref="BI172" si="248">BH172/1000</f>
        <v>1.2732869141920287</v>
      </c>
      <c r="BK172" s="100">
        <f t="shared" si="195"/>
        <v>0</v>
      </c>
    </row>
    <row r="173" spans="1:64" x14ac:dyDescent="0.3">
      <c r="A173" s="95">
        <v>172</v>
      </c>
      <c r="B173" s="95" t="s">
        <v>7</v>
      </c>
      <c r="C173" s="96">
        <v>6</v>
      </c>
      <c r="D173" s="97">
        <v>29</v>
      </c>
      <c r="E173" s="98" t="s">
        <v>11</v>
      </c>
      <c r="F173" s="98" t="s">
        <v>26</v>
      </c>
      <c r="G173" s="72">
        <v>0</v>
      </c>
      <c r="H173" s="99">
        <v>162.52341774458111</v>
      </c>
      <c r="I173" s="72" t="s">
        <v>28</v>
      </c>
      <c r="J173" s="72">
        <v>0</v>
      </c>
      <c r="K173" s="99">
        <v>89.668092548734407</v>
      </c>
      <c r="L173" s="99">
        <f t="shared" si="184"/>
        <v>89.668092548734407</v>
      </c>
      <c r="M173" s="72" t="s">
        <v>35</v>
      </c>
      <c r="N173" s="99">
        <v>196.14895245035652</v>
      </c>
      <c r="O173" s="99">
        <v>0</v>
      </c>
      <c r="P173" s="99">
        <v>196.14895245035652</v>
      </c>
      <c r="Q173" s="95" t="s">
        <v>34</v>
      </c>
      <c r="R173" s="99">
        <v>0</v>
      </c>
      <c r="S173" s="99">
        <v>0</v>
      </c>
      <c r="T173" s="99">
        <f t="shared" si="185"/>
        <v>0</v>
      </c>
      <c r="U173" s="72" t="s">
        <v>47</v>
      </c>
      <c r="V173" s="99">
        <f t="shared" si="229"/>
        <v>0</v>
      </c>
      <c r="W173" s="95" t="s">
        <v>26</v>
      </c>
      <c r="X173" s="99">
        <v>89.668092548734407</v>
      </c>
      <c r="Y173" s="99">
        <v>134.5021388231016</v>
      </c>
      <c r="Z173" s="99">
        <f t="shared" si="186"/>
        <v>224.170231371836</v>
      </c>
      <c r="AA173" s="99">
        <v>224.17023137183602</v>
      </c>
      <c r="AB173" s="99">
        <v>224.17023137183602</v>
      </c>
      <c r="AC173" s="95" t="s">
        <v>35</v>
      </c>
      <c r="AD173" s="99">
        <v>168.12767352887701</v>
      </c>
      <c r="AE173" s="99">
        <v>44.834046274367203</v>
      </c>
      <c r="AF173" s="99">
        <f t="shared" si="187"/>
        <v>212.96171980324422</v>
      </c>
      <c r="AG173" s="72" t="s">
        <v>47</v>
      </c>
      <c r="AH173" s="99">
        <f t="shared" si="239"/>
        <v>212.96171980324422</v>
      </c>
      <c r="AI173" s="95" t="s">
        <v>34</v>
      </c>
      <c r="AJ173" s="99">
        <v>0</v>
      </c>
      <c r="AK173" s="99">
        <v>0</v>
      </c>
      <c r="AL173" s="99">
        <f t="shared" si="188"/>
        <v>0</v>
      </c>
      <c r="AM173" s="72" t="s">
        <v>47</v>
      </c>
      <c r="AN173" s="99">
        <f t="shared" si="230"/>
        <v>0</v>
      </c>
      <c r="AO173" s="95" t="s">
        <v>26</v>
      </c>
      <c r="AP173" s="99">
        <v>89.668092548734407</v>
      </c>
      <c r="AQ173" s="99">
        <v>107.6017110584813</v>
      </c>
      <c r="AR173" s="99">
        <f t="shared" si="189"/>
        <v>197.26980360721569</v>
      </c>
      <c r="AS173" s="99">
        <v>197.26980360721569</v>
      </c>
      <c r="AT173" s="99">
        <v>197.26980360721569</v>
      </c>
      <c r="AU173" s="30" t="s">
        <v>35</v>
      </c>
      <c r="AV173" s="99">
        <v>156.91916196028521</v>
      </c>
      <c r="AW173" s="99">
        <v>33.625534705775401</v>
      </c>
      <c r="AX173" s="99">
        <f t="shared" si="190"/>
        <v>190.54469666606062</v>
      </c>
      <c r="AY173" s="72" t="s">
        <v>47</v>
      </c>
      <c r="AZ173" s="99">
        <f t="shared" si="240"/>
        <v>190.54469666606062</v>
      </c>
      <c r="BA173" s="72" t="s">
        <v>34</v>
      </c>
      <c r="BB173" s="99">
        <v>0</v>
      </c>
      <c r="BC173" s="99">
        <v>0</v>
      </c>
      <c r="BD173" s="99">
        <f t="shared" si="191"/>
        <v>0</v>
      </c>
      <c r="BE173" s="99"/>
      <c r="BF173" s="100">
        <f t="shared" si="192"/>
        <v>1273.2869141920285</v>
      </c>
      <c r="BG173" s="100">
        <f t="shared" si="226"/>
        <v>1.2732869141920284</v>
      </c>
      <c r="BH173" s="100">
        <f t="shared" si="193"/>
        <v>1273.2869141920287</v>
      </c>
      <c r="BI173" s="100">
        <f t="shared" ref="BI173" si="249">BH173/1000</f>
        <v>1.2732869141920287</v>
      </c>
      <c r="BK173" s="100">
        <f t="shared" si="195"/>
        <v>0</v>
      </c>
    </row>
    <row r="174" spans="1:64" x14ac:dyDescent="0.3">
      <c r="A174" s="95">
        <v>173</v>
      </c>
      <c r="B174" s="95" t="s">
        <v>7</v>
      </c>
      <c r="C174" s="96">
        <v>7</v>
      </c>
      <c r="D174" s="97">
        <v>30</v>
      </c>
      <c r="E174" s="98" t="s">
        <v>11</v>
      </c>
      <c r="F174" s="98" t="s">
        <v>26</v>
      </c>
      <c r="G174" s="72">
        <v>0</v>
      </c>
      <c r="H174" s="99">
        <v>162.52341774458111</v>
      </c>
      <c r="I174" s="72" t="s">
        <v>28</v>
      </c>
      <c r="J174" s="72">
        <v>0</v>
      </c>
      <c r="K174" s="99">
        <v>89.668092548734407</v>
      </c>
      <c r="L174" s="99">
        <f t="shared" si="184"/>
        <v>89.668092548734407</v>
      </c>
      <c r="M174" s="72" t="s">
        <v>35</v>
      </c>
      <c r="N174" s="99">
        <v>196.14895245035652</v>
      </c>
      <c r="O174" s="99">
        <v>0</v>
      </c>
      <c r="P174" s="99">
        <v>196.14895245035652</v>
      </c>
      <c r="Q174" s="95" t="s">
        <v>34</v>
      </c>
      <c r="R174" s="99">
        <v>0</v>
      </c>
      <c r="S174" s="99">
        <v>0</v>
      </c>
      <c r="T174" s="99">
        <f t="shared" si="185"/>
        <v>0</v>
      </c>
      <c r="U174" s="72" t="s">
        <v>47</v>
      </c>
      <c r="V174" s="99">
        <f t="shared" si="229"/>
        <v>0</v>
      </c>
      <c r="W174" s="95" t="s">
        <v>26</v>
      </c>
      <c r="X174" s="99">
        <v>89.668092548734407</v>
      </c>
      <c r="Y174" s="99">
        <v>134.5021388231016</v>
      </c>
      <c r="Z174" s="99">
        <f t="shared" si="186"/>
        <v>224.170231371836</v>
      </c>
      <c r="AA174" s="99">
        <v>224.17023137183602</v>
      </c>
      <c r="AB174" s="99">
        <v>224.17023137183602</v>
      </c>
      <c r="AC174" s="95" t="s">
        <v>35</v>
      </c>
      <c r="AD174" s="99">
        <v>168.12767352887701</v>
      </c>
      <c r="AE174" s="99">
        <v>44.834046274367203</v>
      </c>
      <c r="AF174" s="99">
        <f t="shared" si="187"/>
        <v>212.96171980324422</v>
      </c>
      <c r="AG174" s="72" t="s">
        <v>47</v>
      </c>
      <c r="AH174" s="99">
        <f t="shared" si="239"/>
        <v>212.96171980324422</v>
      </c>
      <c r="AI174" s="95" t="s">
        <v>34</v>
      </c>
      <c r="AJ174" s="99">
        <v>0</v>
      </c>
      <c r="AK174" s="99">
        <v>0</v>
      </c>
      <c r="AL174" s="99">
        <f t="shared" si="188"/>
        <v>0</v>
      </c>
      <c r="AM174" s="72" t="s">
        <v>47</v>
      </c>
      <c r="AN174" s="99">
        <f t="shared" si="230"/>
        <v>0</v>
      </c>
      <c r="AO174" s="95" t="s">
        <v>26</v>
      </c>
      <c r="AP174" s="99">
        <v>89.668092548734407</v>
      </c>
      <c r="AQ174" s="99">
        <v>107.6017110584813</v>
      </c>
      <c r="AR174" s="99">
        <f t="shared" si="189"/>
        <v>197.26980360721569</v>
      </c>
      <c r="AS174" s="99">
        <v>197.26980360721569</v>
      </c>
      <c r="AT174" s="99">
        <v>197.26980360721569</v>
      </c>
      <c r="AU174" s="30" t="s">
        <v>35</v>
      </c>
      <c r="AV174" s="99">
        <v>156.91916196028521</v>
      </c>
      <c r="AW174" s="99">
        <v>33.625534705775401</v>
      </c>
      <c r="AX174" s="99">
        <f t="shared" si="190"/>
        <v>190.54469666606062</v>
      </c>
      <c r="AY174" s="72" t="s">
        <v>47</v>
      </c>
      <c r="AZ174" s="99">
        <f t="shared" si="240"/>
        <v>190.54469666606062</v>
      </c>
      <c r="BA174" s="72" t="s">
        <v>34</v>
      </c>
      <c r="BB174" s="99">
        <v>0</v>
      </c>
      <c r="BC174" s="99">
        <v>0</v>
      </c>
      <c r="BD174" s="99">
        <f t="shared" si="191"/>
        <v>0</v>
      </c>
      <c r="BE174" s="99"/>
      <c r="BF174" s="100">
        <f t="shared" si="192"/>
        <v>1273.2869141920285</v>
      </c>
      <c r="BG174" s="100">
        <f t="shared" si="226"/>
        <v>1.2732869141920284</v>
      </c>
      <c r="BH174" s="100">
        <f t="shared" si="193"/>
        <v>1273.2869141920287</v>
      </c>
      <c r="BI174" s="100">
        <f t="shared" ref="BI174" si="250">BH174/1000</f>
        <v>1.2732869141920287</v>
      </c>
      <c r="BK174" s="100">
        <f t="shared" si="195"/>
        <v>0</v>
      </c>
    </row>
    <row r="175" spans="1:64" x14ac:dyDescent="0.3">
      <c r="A175" s="95">
        <v>174</v>
      </c>
      <c r="B175" s="95" t="s">
        <v>7</v>
      </c>
      <c r="C175" s="96">
        <v>8</v>
      </c>
      <c r="D175" s="97">
        <v>31</v>
      </c>
      <c r="E175" s="98" t="s">
        <v>11</v>
      </c>
      <c r="F175" s="98" t="s">
        <v>26</v>
      </c>
      <c r="G175" s="72">
        <v>0</v>
      </c>
      <c r="H175" s="99">
        <v>162.52341774458111</v>
      </c>
      <c r="I175" s="72" t="s">
        <v>28</v>
      </c>
      <c r="J175" s="72">
        <v>0</v>
      </c>
      <c r="K175" s="99">
        <v>89.668092548734407</v>
      </c>
      <c r="L175" s="99">
        <f t="shared" si="184"/>
        <v>89.668092548734407</v>
      </c>
      <c r="M175" s="72" t="s">
        <v>35</v>
      </c>
      <c r="N175" s="99">
        <v>196.14895245035652</v>
      </c>
      <c r="O175" s="99">
        <v>0</v>
      </c>
      <c r="P175" s="99">
        <v>196.14895245035652</v>
      </c>
      <c r="Q175" s="95" t="s">
        <v>33</v>
      </c>
      <c r="R175" s="99">
        <v>0</v>
      </c>
      <c r="S175" s="99">
        <v>145.71065039169341</v>
      </c>
      <c r="T175" s="99">
        <f t="shared" si="185"/>
        <v>145.71065039169341</v>
      </c>
      <c r="U175" s="72" t="s">
        <v>47</v>
      </c>
      <c r="V175" s="99">
        <f t="shared" si="229"/>
        <v>145.71065039169341</v>
      </c>
      <c r="W175" s="95" t="s">
        <v>26</v>
      </c>
      <c r="X175" s="99">
        <v>89.668092548734407</v>
      </c>
      <c r="Y175" s="99">
        <v>134.5021388231016</v>
      </c>
      <c r="Z175" s="99">
        <f t="shared" si="186"/>
        <v>224.170231371836</v>
      </c>
      <c r="AA175" s="99">
        <v>224.17023137183602</v>
      </c>
      <c r="AB175" s="99">
        <v>224.17023137183602</v>
      </c>
      <c r="AC175" s="95" t="s">
        <v>35</v>
      </c>
      <c r="AD175" s="99">
        <v>168.12767352887701</v>
      </c>
      <c r="AE175" s="99">
        <v>44.834046274367203</v>
      </c>
      <c r="AF175" s="99">
        <f t="shared" si="187"/>
        <v>212.96171980324422</v>
      </c>
      <c r="AG175" s="72" t="s">
        <v>47</v>
      </c>
      <c r="AH175" s="99">
        <f t="shared" si="239"/>
        <v>212.96171980324422</v>
      </c>
      <c r="AI175" s="95" t="s">
        <v>33</v>
      </c>
      <c r="AJ175" s="99">
        <v>0</v>
      </c>
      <c r="AK175" s="99">
        <v>123.29362725450981</v>
      </c>
      <c r="AL175" s="99">
        <f t="shared" si="188"/>
        <v>123.29362725450981</v>
      </c>
      <c r="AM175" s="72" t="s">
        <v>47</v>
      </c>
      <c r="AN175" s="99">
        <f t="shared" si="230"/>
        <v>123.29362725450981</v>
      </c>
      <c r="AO175" s="95" t="s">
        <v>26</v>
      </c>
      <c r="AP175" s="99">
        <v>89.668092548734407</v>
      </c>
      <c r="AQ175" s="99">
        <v>107.6017110584813</v>
      </c>
      <c r="AR175" s="99">
        <f t="shared" si="189"/>
        <v>197.26980360721569</v>
      </c>
      <c r="AS175" s="99">
        <v>197.26980360721569</v>
      </c>
      <c r="AT175" s="99">
        <v>197.26980360721569</v>
      </c>
      <c r="AU175" s="30" t="s">
        <v>35</v>
      </c>
      <c r="AV175" s="99">
        <v>156.91916196028521</v>
      </c>
      <c r="AW175" s="99">
        <v>33.625534705775401</v>
      </c>
      <c r="AX175" s="99">
        <f t="shared" si="190"/>
        <v>190.54469666606062</v>
      </c>
      <c r="AY175" s="72" t="s">
        <v>47</v>
      </c>
      <c r="AZ175" s="99">
        <f t="shared" si="240"/>
        <v>190.54469666606062</v>
      </c>
      <c r="BA175" s="72" t="s">
        <v>33</v>
      </c>
      <c r="BB175" s="99">
        <v>0</v>
      </c>
      <c r="BC175" s="99">
        <v>123.29362725450981</v>
      </c>
      <c r="BD175" s="99">
        <f t="shared" si="191"/>
        <v>123.29362725450981</v>
      </c>
      <c r="BE175" s="99"/>
      <c r="BF175" s="100">
        <f t="shared" si="192"/>
        <v>1665.5848190927416</v>
      </c>
      <c r="BG175" s="100">
        <f t="shared" si="226"/>
        <v>1.6655848190927416</v>
      </c>
      <c r="BH175" s="100">
        <f t="shared" si="193"/>
        <v>1665.5848190927416</v>
      </c>
      <c r="BI175" s="100">
        <f t="shared" ref="BI175" si="251">BH175/1000</f>
        <v>1.6655848190927416</v>
      </c>
      <c r="BK175" s="100">
        <f t="shared" si="195"/>
        <v>0</v>
      </c>
    </row>
    <row r="176" spans="1:64" x14ac:dyDescent="0.3">
      <c r="A176" s="95">
        <v>175</v>
      </c>
      <c r="B176" s="95" t="s">
        <v>5</v>
      </c>
      <c r="C176" s="96">
        <v>1</v>
      </c>
      <c r="D176" s="97">
        <v>6</v>
      </c>
      <c r="E176" s="98" t="s">
        <v>12</v>
      </c>
      <c r="F176" s="98" t="s">
        <v>26</v>
      </c>
      <c r="G176" s="72">
        <v>0</v>
      </c>
      <c r="H176" s="99">
        <v>162.52341774458111</v>
      </c>
      <c r="I176" s="72" t="s">
        <v>28</v>
      </c>
      <c r="J176" s="72">
        <v>0</v>
      </c>
      <c r="K176" s="99">
        <v>89.668092548734407</v>
      </c>
      <c r="L176" s="99">
        <f t="shared" si="184"/>
        <v>89.668092548734407</v>
      </c>
      <c r="M176" s="72" t="s">
        <v>36</v>
      </c>
      <c r="N176" s="99">
        <v>156.91916196028521</v>
      </c>
      <c r="O176" s="99">
        <v>0</v>
      </c>
      <c r="P176" s="99">
        <v>156.91916196028521</v>
      </c>
      <c r="Q176" s="95" t="s">
        <v>26</v>
      </c>
      <c r="R176" s="99">
        <v>93.030646019311945</v>
      </c>
      <c r="S176" s="99">
        <v>123.29362725450981</v>
      </c>
      <c r="T176" s="99">
        <f t="shared" si="185"/>
        <v>216.32427327382175</v>
      </c>
      <c r="U176" s="99">
        <v>212.96171980324422</v>
      </c>
      <c r="V176" s="99">
        <v>212.96171980324422</v>
      </c>
      <c r="W176" s="95" t="s">
        <v>35</v>
      </c>
      <c r="X176" s="99">
        <v>156.91916196028521</v>
      </c>
      <c r="Y176" s="99">
        <v>44.834046274367203</v>
      </c>
      <c r="Z176" s="99">
        <f t="shared" si="186"/>
        <v>201.75320823465242</v>
      </c>
      <c r="AA176" s="72" t="s">
        <v>47</v>
      </c>
      <c r="AB176" s="99">
        <f t="shared" ref="AB176:AB190" si="252">X176+Y176</f>
        <v>201.75320823465242</v>
      </c>
      <c r="AC176" s="95" t="s">
        <v>36</v>
      </c>
      <c r="AD176" s="99">
        <v>168.12767352887701</v>
      </c>
      <c r="AE176" s="99">
        <v>44.834046274367203</v>
      </c>
      <c r="AF176" s="99">
        <f t="shared" si="187"/>
        <v>212.96171980324422</v>
      </c>
      <c r="AG176" s="72" t="s">
        <v>47</v>
      </c>
      <c r="AH176" s="99">
        <f t="shared" si="239"/>
        <v>212.96171980324422</v>
      </c>
      <c r="AI176" s="95" t="s">
        <v>26</v>
      </c>
      <c r="AJ176" s="99">
        <v>89.668092548734407</v>
      </c>
      <c r="AK176" s="99">
        <v>62.767664784114089</v>
      </c>
      <c r="AL176" s="99">
        <f t="shared" si="188"/>
        <v>152.43575733284848</v>
      </c>
      <c r="AM176" s="99">
        <v>152.43575733284851</v>
      </c>
      <c r="AN176" s="99">
        <v>152.43575733284851</v>
      </c>
      <c r="AO176" s="95" t="s">
        <v>35</v>
      </c>
      <c r="AP176" s="99">
        <v>173.73192931317291</v>
      </c>
      <c r="AQ176" s="99">
        <v>44.834046274367203</v>
      </c>
      <c r="AR176" s="99">
        <f t="shared" si="189"/>
        <v>218.56597558754012</v>
      </c>
      <c r="AS176" s="72" t="s">
        <v>47</v>
      </c>
      <c r="AT176" s="99">
        <f t="shared" ref="AT176:AT190" si="253">AP176+AQ176</f>
        <v>218.56597558754012</v>
      </c>
      <c r="AU176" s="30" t="s">
        <v>72</v>
      </c>
      <c r="AV176" s="99">
        <v>156.91916196028521</v>
      </c>
      <c r="AW176" s="99">
        <v>0</v>
      </c>
      <c r="AX176" s="99">
        <f t="shared" si="190"/>
        <v>156.91916196028521</v>
      </c>
      <c r="AY176" s="72" t="s">
        <v>47</v>
      </c>
      <c r="AZ176" s="99">
        <f t="shared" si="240"/>
        <v>156.91916196028521</v>
      </c>
      <c r="BA176" s="72" t="s">
        <v>26</v>
      </c>
      <c r="BB176" s="99">
        <v>89.668092548734407</v>
      </c>
      <c r="BC176" s="99">
        <v>100.87660411732621</v>
      </c>
      <c r="BD176" s="99">
        <f t="shared" si="191"/>
        <v>190.54469666606062</v>
      </c>
      <c r="BE176" s="99"/>
      <c r="BF176" s="100">
        <f t="shared" si="192"/>
        <v>1758.6154651120535</v>
      </c>
      <c r="BG176" s="100">
        <f t="shared" si="226"/>
        <v>1.7586154651120536</v>
      </c>
      <c r="BH176" s="100">
        <f t="shared" si="193"/>
        <v>1755.252911641476</v>
      </c>
      <c r="BI176" s="100">
        <f t="shared" ref="BI176" si="254">BH176/1000</f>
        <v>1.7552529116414759</v>
      </c>
      <c r="BK176" s="100">
        <f t="shared" si="195"/>
        <v>3.3625534705774953</v>
      </c>
      <c r="BL176" s="101" t="s">
        <v>242</v>
      </c>
    </row>
    <row r="177" spans="1:64" x14ac:dyDescent="0.3">
      <c r="A177" s="95">
        <v>176</v>
      </c>
      <c r="B177" s="95" t="s">
        <v>5</v>
      </c>
      <c r="C177" s="96">
        <v>1</v>
      </c>
      <c r="D177" s="97">
        <v>7</v>
      </c>
      <c r="E177" s="98" t="s">
        <v>12</v>
      </c>
      <c r="F177" s="98" t="s">
        <v>26</v>
      </c>
      <c r="G177" s="72">
        <v>0</v>
      </c>
      <c r="H177" s="99">
        <v>162.52341774458111</v>
      </c>
      <c r="I177" s="72" t="s">
        <v>28</v>
      </c>
      <c r="J177" s="72">
        <v>0</v>
      </c>
      <c r="K177" s="99">
        <v>89.668092548734407</v>
      </c>
      <c r="L177" s="99">
        <f t="shared" si="184"/>
        <v>89.668092548734407</v>
      </c>
      <c r="M177" s="72" t="s">
        <v>37</v>
      </c>
      <c r="N177" s="99">
        <v>156.91916196028521</v>
      </c>
      <c r="O177" s="99">
        <v>0</v>
      </c>
      <c r="P177" s="99">
        <v>156.91916196028521</v>
      </c>
      <c r="Q177" s="95" t="s">
        <v>26</v>
      </c>
      <c r="R177" s="99">
        <v>93.030646019311945</v>
      </c>
      <c r="S177" s="99">
        <v>123.29362725450981</v>
      </c>
      <c r="T177" s="99">
        <f t="shared" si="185"/>
        <v>216.32427327382175</v>
      </c>
      <c r="U177" s="99">
        <v>212.96171980324422</v>
      </c>
      <c r="V177" s="99">
        <v>212.96171980324422</v>
      </c>
      <c r="W177" s="95" t="s">
        <v>35</v>
      </c>
      <c r="X177" s="99">
        <v>156.91916196028521</v>
      </c>
      <c r="Y177" s="99">
        <v>44.834046274367203</v>
      </c>
      <c r="Z177" s="99">
        <f t="shared" si="186"/>
        <v>201.75320823465242</v>
      </c>
      <c r="AA177" s="72" t="s">
        <v>47</v>
      </c>
      <c r="AB177" s="99">
        <f t="shared" si="252"/>
        <v>201.75320823465242</v>
      </c>
      <c r="AC177" s="95" t="s">
        <v>36</v>
      </c>
      <c r="AD177" s="99">
        <v>168.12767352887701</v>
      </c>
      <c r="AE177" s="99">
        <v>44.834046274367203</v>
      </c>
      <c r="AF177" s="99">
        <f t="shared" si="187"/>
        <v>212.96171980324422</v>
      </c>
      <c r="AG177" s="72" t="s">
        <v>47</v>
      </c>
      <c r="AH177" s="99">
        <f t="shared" si="239"/>
        <v>212.96171980324422</v>
      </c>
      <c r="AI177" s="95" t="s">
        <v>26</v>
      </c>
      <c r="AJ177" s="99">
        <v>89.668092548734407</v>
      </c>
      <c r="AK177" s="99">
        <v>62.767664784114089</v>
      </c>
      <c r="AL177" s="99">
        <f t="shared" si="188"/>
        <v>152.43575733284848</v>
      </c>
      <c r="AM177" s="99">
        <v>152.43575733284851</v>
      </c>
      <c r="AN177" s="99">
        <v>152.43575733284851</v>
      </c>
      <c r="AO177" s="95" t="s">
        <v>35</v>
      </c>
      <c r="AP177" s="99">
        <v>173.73192931317291</v>
      </c>
      <c r="AQ177" s="99">
        <v>44.834046274367203</v>
      </c>
      <c r="AR177" s="99">
        <f t="shared" si="189"/>
        <v>218.56597558754012</v>
      </c>
      <c r="AS177" s="72" t="s">
        <v>47</v>
      </c>
      <c r="AT177" s="99">
        <f t="shared" si="253"/>
        <v>218.56597558754012</v>
      </c>
      <c r="AU177" s="30" t="s">
        <v>72</v>
      </c>
      <c r="AV177" s="99">
        <v>156.91916196028521</v>
      </c>
      <c r="AW177" s="99">
        <v>0</v>
      </c>
      <c r="AX177" s="99">
        <f t="shared" si="190"/>
        <v>156.91916196028521</v>
      </c>
      <c r="AY177" s="72" t="s">
        <v>47</v>
      </c>
      <c r="AZ177" s="99">
        <f t="shared" si="240"/>
        <v>156.91916196028521</v>
      </c>
      <c r="BA177" s="72" t="s">
        <v>26</v>
      </c>
      <c r="BB177" s="99">
        <v>89.668092548734407</v>
      </c>
      <c r="BC177" s="99">
        <v>100.87660411732621</v>
      </c>
      <c r="BD177" s="99">
        <f t="shared" si="191"/>
        <v>190.54469666606062</v>
      </c>
      <c r="BE177" s="99"/>
      <c r="BF177" s="100">
        <f t="shared" si="192"/>
        <v>1758.6154651120535</v>
      </c>
      <c r="BG177" s="100">
        <f t="shared" si="226"/>
        <v>1.7586154651120536</v>
      </c>
      <c r="BH177" s="100">
        <f t="shared" si="193"/>
        <v>1755.252911641476</v>
      </c>
      <c r="BI177" s="100">
        <f t="shared" ref="BI177" si="255">BH177/1000</f>
        <v>1.7552529116414759</v>
      </c>
      <c r="BK177" s="100">
        <f t="shared" si="195"/>
        <v>3.3625534705774953</v>
      </c>
      <c r="BL177" s="101" t="s">
        <v>242</v>
      </c>
    </row>
    <row r="178" spans="1:64" x14ac:dyDescent="0.3">
      <c r="A178" s="95">
        <v>177</v>
      </c>
      <c r="B178" s="95" t="s">
        <v>5</v>
      </c>
      <c r="C178" s="96">
        <v>2</v>
      </c>
      <c r="D178" s="97">
        <v>8</v>
      </c>
      <c r="E178" s="98" t="s">
        <v>12</v>
      </c>
      <c r="F178" s="98" t="s">
        <v>26</v>
      </c>
      <c r="G178" s="72">
        <v>0</v>
      </c>
      <c r="H178" s="99">
        <v>162.52341774458111</v>
      </c>
      <c r="I178" s="72" t="s">
        <v>28</v>
      </c>
      <c r="J178" s="72">
        <v>0</v>
      </c>
      <c r="K178" s="99">
        <v>89.668092548734407</v>
      </c>
      <c r="L178" s="99">
        <f t="shared" si="184"/>
        <v>89.668092548734407</v>
      </c>
      <c r="M178" s="72" t="s">
        <v>37</v>
      </c>
      <c r="N178" s="99">
        <v>0</v>
      </c>
      <c r="O178" s="99">
        <v>0</v>
      </c>
      <c r="P178" s="99">
        <v>0</v>
      </c>
      <c r="Q178" s="95" t="s">
        <v>26</v>
      </c>
      <c r="R178" s="99">
        <v>93.030646019311945</v>
      </c>
      <c r="S178" s="99">
        <v>123.29362725450981</v>
      </c>
      <c r="T178" s="99">
        <f t="shared" si="185"/>
        <v>216.32427327382175</v>
      </c>
      <c r="U178" s="99">
        <v>212.96171980324422</v>
      </c>
      <c r="V178" s="99">
        <v>212.96171980324422</v>
      </c>
      <c r="W178" s="95" t="s">
        <v>35</v>
      </c>
      <c r="X178" s="99">
        <v>156.91916196028521</v>
      </c>
      <c r="Y178" s="99">
        <v>44.834046274367203</v>
      </c>
      <c r="Z178" s="99">
        <f t="shared" si="186"/>
        <v>201.75320823465242</v>
      </c>
      <c r="AA178" s="72" t="s">
        <v>47</v>
      </c>
      <c r="AB178" s="99">
        <f t="shared" si="252"/>
        <v>201.75320823465242</v>
      </c>
      <c r="AC178" s="95" t="s">
        <v>37</v>
      </c>
      <c r="AD178" s="99">
        <v>0</v>
      </c>
      <c r="AE178" s="99">
        <v>0</v>
      </c>
      <c r="AF178" s="99">
        <f t="shared" si="187"/>
        <v>0</v>
      </c>
      <c r="AG178" s="72" t="s">
        <v>47</v>
      </c>
      <c r="AH178" s="99">
        <f t="shared" si="239"/>
        <v>0</v>
      </c>
      <c r="AI178" s="95" t="s">
        <v>26</v>
      </c>
      <c r="AJ178" s="99">
        <v>89.668092548734407</v>
      </c>
      <c r="AK178" s="99">
        <v>62.767664784114089</v>
      </c>
      <c r="AL178" s="99">
        <f t="shared" si="188"/>
        <v>152.43575733284848</v>
      </c>
      <c r="AM178" s="99">
        <v>152.43575733284851</v>
      </c>
      <c r="AN178" s="99">
        <v>152.43575733284851</v>
      </c>
      <c r="AO178" s="95" t="s">
        <v>35</v>
      </c>
      <c r="AP178" s="99">
        <v>173.73192931317291</v>
      </c>
      <c r="AQ178" s="99">
        <v>44.834046274367203</v>
      </c>
      <c r="AR178" s="99">
        <f t="shared" si="189"/>
        <v>218.56597558754012</v>
      </c>
      <c r="AS178" s="72" t="s">
        <v>47</v>
      </c>
      <c r="AT178" s="99">
        <f t="shared" si="253"/>
        <v>218.56597558754012</v>
      </c>
      <c r="AU178" s="30" t="s">
        <v>59</v>
      </c>
      <c r="AV178" s="99">
        <v>19.614895245035651</v>
      </c>
      <c r="AW178" s="99">
        <v>0</v>
      </c>
      <c r="AX178" s="99">
        <f t="shared" si="190"/>
        <v>19.614895245035651</v>
      </c>
      <c r="AY178" s="72" t="s">
        <v>47</v>
      </c>
      <c r="AZ178" s="99">
        <f t="shared" si="240"/>
        <v>19.614895245035651</v>
      </c>
      <c r="BA178" s="72" t="s">
        <v>26</v>
      </c>
      <c r="BB178" s="99">
        <v>89.668092548734407</v>
      </c>
      <c r="BC178" s="99">
        <v>100.87660411732621</v>
      </c>
      <c r="BD178" s="99">
        <f t="shared" si="191"/>
        <v>190.54469666606062</v>
      </c>
      <c r="BE178" s="99"/>
      <c r="BF178" s="100">
        <f t="shared" si="192"/>
        <v>1251.4303166332745</v>
      </c>
      <c r="BG178" s="100">
        <f t="shared" si="226"/>
        <v>1.2514303166332745</v>
      </c>
      <c r="BH178" s="100">
        <f t="shared" si="193"/>
        <v>1248.067763162697</v>
      </c>
      <c r="BI178" s="100">
        <f t="shared" ref="BI178" si="256">BH178/1000</f>
        <v>1.2480677631626971</v>
      </c>
      <c r="BK178" s="100">
        <f t="shared" si="195"/>
        <v>3.3625534705774953</v>
      </c>
      <c r="BL178" s="101" t="s">
        <v>242</v>
      </c>
    </row>
    <row r="179" spans="1:64" x14ac:dyDescent="0.3">
      <c r="A179" s="95">
        <v>178</v>
      </c>
      <c r="B179" s="95" t="s">
        <v>5</v>
      </c>
      <c r="C179" s="96">
        <v>3</v>
      </c>
      <c r="D179" s="97">
        <v>9</v>
      </c>
      <c r="E179" s="98" t="s">
        <v>12</v>
      </c>
      <c r="F179" s="98" t="s">
        <v>26</v>
      </c>
      <c r="G179" s="72">
        <v>0</v>
      </c>
      <c r="H179" s="99">
        <v>162.52341774458111</v>
      </c>
      <c r="I179" s="72" t="s">
        <v>28</v>
      </c>
      <c r="J179" s="72">
        <v>0</v>
      </c>
      <c r="K179" s="99">
        <v>89.668092548734407</v>
      </c>
      <c r="L179" s="99">
        <f t="shared" si="184"/>
        <v>89.668092548734407</v>
      </c>
      <c r="M179" s="72" t="s">
        <v>38</v>
      </c>
      <c r="N179" s="99">
        <v>89.668092548734407</v>
      </c>
      <c r="O179" s="99">
        <v>34.746385862634583</v>
      </c>
      <c r="P179" s="99">
        <v>124.41447841136899</v>
      </c>
      <c r="Q179" s="95" t="s">
        <v>26</v>
      </c>
      <c r="R179" s="99">
        <v>93.030646019311945</v>
      </c>
      <c r="S179" s="99">
        <v>123.29362725450981</v>
      </c>
      <c r="T179" s="99">
        <f t="shared" si="185"/>
        <v>216.32427327382175</v>
      </c>
      <c r="U179" s="99">
        <v>212.96171980324422</v>
      </c>
      <c r="V179" s="99">
        <v>212.96171980324422</v>
      </c>
      <c r="W179" s="95" t="s">
        <v>35</v>
      </c>
      <c r="X179" s="99">
        <v>156.91916196028521</v>
      </c>
      <c r="Y179" s="99">
        <v>44.834046274367203</v>
      </c>
      <c r="Z179" s="99">
        <f t="shared" si="186"/>
        <v>201.75320823465242</v>
      </c>
      <c r="AA179" s="72" t="s">
        <v>47</v>
      </c>
      <c r="AB179" s="99">
        <f t="shared" si="252"/>
        <v>201.75320823465242</v>
      </c>
      <c r="AC179" s="95" t="s">
        <v>38</v>
      </c>
      <c r="AD179" s="99">
        <v>0</v>
      </c>
      <c r="AE179" s="99">
        <v>125.53532956822818</v>
      </c>
      <c r="AF179" s="99">
        <f t="shared" si="187"/>
        <v>125.53532956822818</v>
      </c>
      <c r="AG179" s="72" t="s">
        <v>47</v>
      </c>
      <c r="AH179" s="99">
        <f t="shared" si="239"/>
        <v>125.53532956822818</v>
      </c>
      <c r="AI179" s="95" t="s">
        <v>26</v>
      </c>
      <c r="AJ179" s="99">
        <v>89.668092548734407</v>
      </c>
      <c r="AK179" s="99">
        <v>62.767664784114089</v>
      </c>
      <c r="AL179" s="99">
        <f t="shared" si="188"/>
        <v>152.43575733284848</v>
      </c>
      <c r="AM179" s="99">
        <v>152.43575733284851</v>
      </c>
      <c r="AN179" s="99">
        <v>152.43575733284851</v>
      </c>
      <c r="AO179" s="95" t="s">
        <v>35</v>
      </c>
      <c r="AP179" s="99">
        <v>173.73192931317291</v>
      </c>
      <c r="AQ179" s="99">
        <v>44.834046274367203</v>
      </c>
      <c r="AR179" s="99">
        <f t="shared" si="189"/>
        <v>218.56597558754012</v>
      </c>
      <c r="AS179" s="72" t="s">
        <v>47</v>
      </c>
      <c r="AT179" s="99">
        <f t="shared" si="253"/>
        <v>218.56597558754012</v>
      </c>
      <c r="AU179" s="30" t="s">
        <v>33</v>
      </c>
      <c r="AV179" s="99">
        <v>0</v>
      </c>
      <c r="AW179" s="99">
        <v>123.29362725450981</v>
      </c>
      <c r="AX179" s="99">
        <f t="shared" si="190"/>
        <v>123.29362725450981</v>
      </c>
      <c r="AY179" s="72" t="s">
        <v>47</v>
      </c>
      <c r="AZ179" s="99">
        <f t="shared" si="240"/>
        <v>123.29362725450981</v>
      </c>
      <c r="BA179" s="72" t="s">
        <v>26</v>
      </c>
      <c r="BB179" s="99">
        <v>89.668092548734407</v>
      </c>
      <c r="BC179" s="99">
        <v>100.87660411732621</v>
      </c>
      <c r="BD179" s="99">
        <f t="shared" si="191"/>
        <v>190.54469666606062</v>
      </c>
      <c r="BE179" s="99"/>
      <c r="BF179" s="100">
        <f t="shared" si="192"/>
        <v>1605.058856622346</v>
      </c>
      <c r="BG179" s="100">
        <f t="shared" si="226"/>
        <v>1.605058856622346</v>
      </c>
      <c r="BH179" s="100">
        <f t="shared" si="193"/>
        <v>1601.6963031517685</v>
      </c>
      <c r="BI179" s="100">
        <f t="shared" ref="BI179" si="257">BH179/1000</f>
        <v>1.6016963031517684</v>
      </c>
      <c r="BK179" s="100">
        <f t="shared" si="195"/>
        <v>3.3625534705774953</v>
      </c>
      <c r="BL179" s="101" t="s">
        <v>242</v>
      </c>
    </row>
    <row r="180" spans="1:64" x14ac:dyDescent="0.3">
      <c r="A180" s="95">
        <v>179</v>
      </c>
      <c r="B180" s="95" t="s">
        <v>5</v>
      </c>
      <c r="C180" s="96">
        <v>4</v>
      </c>
      <c r="D180" s="97">
        <v>10</v>
      </c>
      <c r="E180" s="98" t="s">
        <v>12</v>
      </c>
      <c r="F180" s="98" t="s">
        <v>26</v>
      </c>
      <c r="G180" s="72">
        <v>0</v>
      </c>
      <c r="H180" s="99">
        <v>162.52341774458111</v>
      </c>
      <c r="I180" s="72" t="s">
        <v>28</v>
      </c>
      <c r="J180" s="72">
        <v>0</v>
      </c>
      <c r="K180" s="99">
        <v>89.668092548734407</v>
      </c>
      <c r="L180" s="99">
        <f t="shared" si="184"/>
        <v>89.668092548734407</v>
      </c>
      <c r="M180" s="72" t="s">
        <v>33</v>
      </c>
      <c r="N180" s="99">
        <v>0</v>
      </c>
      <c r="O180" s="99">
        <v>109.84341337219965</v>
      </c>
      <c r="P180" s="99">
        <v>109.84341337219965</v>
      </c>
      <c r="Q180" s="95" t="s">
        <v>26</v>
      </c>
      <c r="R180" s="99">
        <v>93.030646019311945</v>
      </c>
      <c r="S180" s="99">
        <v>123.29362725450981</v>
      </c>
      <c r="T180" s="99">
        <f t="shared" si="185"/>
        <v>216.32427327382175</v>
      </c>
      <c r="U180" s="99">
        <v>212.96171980324422</v>
      </c>
      <c r="V180" s="99">
        <v>212.96171980324422</v>
      </c>
      <c r="W180" s="95" t="s">
        <v>35</v>
      </c>
      <c r="X180" s="99">
        <v>156.91916196028521</v>
      </c>
      <c r="Y180" s="99">
        <v>44.834046274367203</v>
      </c>
      <c r="Z180" s="99">
        <f t="shared" si="186"/>
        <v>201.75320823465242</v>
      </c>
      <c r="AA180" s="72" t="s">
        <v>47</v>
      </c>
      <c r="AB180" s="99">
        <f t="shared" si="252"/>
        <v>201.75320823465242</v>
      </c>
      <c r="AC180" s="95" t="s">
        <v>33</v>
      </c>
      <c r="AD180" s="99">
        <v>0</v>
      </c>
      <c r="AE180" s="99">
        <v>123.29362725450981</v>
      </c>
      <c r="AF180" s="99">
        <f t="shared" si="187"/>
        <v>123.29362725450981</v>
      </c>
      <c r="AG180" s="72" t="s">
        <v>47</v>
      </c>
      <c r="AH180" s="99">
        <f t="shared" si="239"/>
        <v>123.29362725450981</v>
      </c>
      <c r="AI180" s="95" t="s">
        <v>26</v>
      </c>
      <c r="AJ180" s="99">
        <v>89.668092548734407</v>
      </c>
      <c r="AK180" s="99">
        <v>62.767664784114089</v>
      </c>
      <c r="AL180" s="99">
        <f t="shared" si="188"/>
        <v>152.43575733284848</v>
      </c>
      <c r="AM180" s="99">
        <v>152.43575733284851</v>
      </c>
      <c r="AN180" s="99">
        <v>152.43575733284851</v>
      </c>
      <c r="AO180" s="95" t="s">
        <v>35</v>
      </c>
      <c r="AP180" s="99">
        <v>173.73192931317291</v>
      </c>
      <c r="AQ180" s="99">
        <v>44.834046274367203</v>
      </c>
      <c r="AR180" s="99">
        <f t="shared" si="189"/>
        <v>218.56597558754012</v>
      </c>
      <c r="AS180" s="72" t="s">
        <v>47</v>
      </c>
      <c r="AT180" s="99">
        <f t="shared" si="253"/>
        <v>218.56597558754012</v>
      </c>
      <c r="AU180" s="30" t="s">
        <v>70</v>
      </c>
      <c r="AV180" s="99">
        <v>0</v>
      </c>
      <c r="AW180" s="99">
        <v>0</v>
      </c>
      <c r="AX180" s="99">
        <f t="shared" si="190"/>
        <v>0</v>
      </c>
      <c r="AY180" s="72" t="s">
        <v>47</v>
      </c>
      <c r="AZ180" s="99">
        <f t="shared" si="240"/>
        <v>0</v>
      </c>
      <c r="BA180" s="72" t="s">
        <v>78</v>
      </c>
      <c r="BB180" s="99">
        <v>19.614895245035651</v>
      </c>
      <c r="BC180" s="99">
        <v>0</v>
      </c>
      <c r="BD180" s="99">
        <f t="shared" si="191"/>
        <v>19.614895245035651</v>
      </c>
      <c r="BE180" s="99"/>
      <c r="BF180" s="100">
        <f t="shared" si="192"/>
        <v>1294.0226605939233</v>
      </c>
      <c r="BG180" s="100">
        <f t="shared" si="226"/>
        <v>1.2940226605939233</v>
      </c>
      <c r="BH180" s="100">
        <f t="shared" si="193"/>
        <v>1290.6601071233458</v>
      </c>
      <c r="BI180" s="100">
        <f t="shared" ref="BI180" si="258">BH180/1000</f>
        <v>1.2906601071233459</v>
      </c>
      <c r="BK180" s="100">
        <f t="shared" si="195"/>
        <v>3.3625534705774953</v>
      </c>
      <c r="BL180" s="101" t="s">
        <v>242</v>
      </c>
    </row>
    <row r="181" spans="1:64" x14ac:dyDescent="0.3">
      <c r="A181" s="95">
        <v>180</v>
      </c>
      <c r="B181" s="95" t="s">
        <v>5</v>
      </c>
      <c r="C181" s="96">
        <v>5</v>
      </c>
      <c r="D181" s="97">
        <v>11</v>
      </c>
      <c r="E181" s="98" t="s">
        <v>12</v>
      </c>
      <c r="F181" s="98" t="s">
        <v>26</v>
      </c>
      <c r="G181" s="72">
        <v>0</v>
      </c>
      <c r="H181" s="99">
        <v>162.52341774458111</v>
      </c>
      <c r="I181" s="72" t="s">
        <v>28</v>
      </c>
      <c r="J181" s="72">
        <v>0</v>
      </c>
      <c r="K181" s="99">
        <v>89.668092548734407</v>
      </c>
      <c r="L181" s="99">
        <f t="shared" si="184"/>
        <v>89.668092548734407</v>
      </c>
      <c r="M181" s="72" t="s">
        <v>34</v>
      </c>
      <c r="N181" s="99">
        <v>0</v>
      </c>
      <c r="O181" s="99">
        <v>0</v>
      </c>
      <c r="P181" s="99">
        <v>0</v>
      </c>
      <c r="Q181" s="95" t="s">
        <v>26</v>
      </c>
      <c r="R181" s="99">
        <v>93.030646019311945</v>
      </c>
      <c r="S181" s="99">
        <v>123.29362725450981</v>
      </c>
      <c r="T181" s="99">
        <f t="shared" si="185"/>
        <v>216.32427327382175</v>
      </c>
      <c r="U181" s="99">
        <v>212.96171980324422</v>
      </c>
      <c r="V181" s="99">
        <v>212.96171980324422</v>
      </c>
      <c r="W181" s="95" t="s">
        <v>35</v>
      </c>
      <c r="X181" s="99">
        <v>156.91916196028521</v>
      </c>
      <c r="Y181" s="99">
        <v>44.834046274367203</v>
      </c>
      <c r="Z181" s="99">
        <f t="shared" si="186"/>
        <v>201.75320823465242</v>
      </c>
      <c r="AA181" s="72" t="s">
        <v>47</v>
      </c>
      <c r="AB181" s="99">
        <f t="shared" si="252"/>
        <v>201.75320823465242</v>
      </c>
      <c r="AC181" s="95" t="s">
        <v>34</v>
      </c>
      <c r="AD181" s="99">
        <v>0</v>
      </c>
      <c r="AE181" s="99">
        <v>0</v>
      </c>
      <c r="AF181" s="99">
        <f t="shared" si="187"/>
        <v>0</v>
      </c>
      <c r="AG181" s="72" t="s">
        <v>47</v>
      </c>
      <c r="AH181" s="99">
        <f t="shared" si="239"/>
        <v>0</v>
      </c>
      <c r="AI181" s="95" t="s">
        <v>26</v>
      </c>
      <c r="AJ181" s="99">
        <v>89.668092548734407</v>
      </c>
      <c r="AK181" s="99">
        <v>62.767664784114089</v>
      </c>
      <c r="AL181" s="99">
        <f t="shared" si="188"/>
        <v>152.43575733284848</v>
      </c>
      <c r="AM181" s="99">
        <v>152.43575733284851</v>
      </c>
      <c r="AN181" s="99">
        <v>152.43575733284851</v>
      </c>
      <c r="AO181" s="95" t="s">
        <v>35</v>
      </c>
      <c r="AP181" s="99">
        <v>173.73192931317291</v>
      </c>
      <c r="AQ181" s="99">
        <v>44.834046274367203</v>
      </c>
      <c r="AR181" s="99">
        <f t="shared" si="189"/>
        <v>218.56597558754012</v>
      </c>
      <c r="AS181" s="72" t="s">
        <v>47</v>
      </c>
      <c r="AT181" s="99">
        <f t="shared" si="253"/>
        <v>218.56597558754012</v>
      </c>
      <c r="AU181" s="30" t="s">
        <v>34</v>
      </c>
      <c r="AV181" s="99">
        <v>0</v>
      </c>
      <c r="AW181" s="99">
        <v>0</v>
      </c>
      <c r="AX181" s="99">
        <f t="shared" si="190"/>
        <v>0</v>
      </c>
      <c r="AY181" s="72" t="s">
        <v>47</v>
      </c>
      <c r="AZ181" s="99">
        <f t="shared" si="240"/>
        <v>0</v>
      </c>
      <c r="BA181" s="72" t="s">
        <v>26</v>
      </c>
      <c r="BB181" s="99">
        <v>89.668092548734407</v>
      </c>
      <c r="BC181" s="99">
        <v>100.87660411732621</v>
      </c>
      <c r="BD181" s="99">
        <f t="shared" si="191"/>
        <v>190.54469666606062</v>
      </c>
      <c r="BE181" s="99"/>
      <c r="BF181" s="100">
        <f t="shared" si="192"/>
        <v>1231.815421388239</v>
      </c>
      <c r="BG181" s="100">
        <f t="shared" si="226"/>
        <v>1.2318154213882391</v>
      </c>
      <c r="BH181" s="100">
        <f t="shared" si="193"/>
        <v>1228.4528679176615</v>
      </c>
      <c r="BI181" s="100">
        <f t="shared" ref="BI181" si="259">BH181/1000</f>
        <v>1.2284528679176614</v>
      </c>
      <c r="BK181" s="100">
        <f t="shared" si="195"/>
        <v>3.3625534705774953</v>
      </c>
      <c r="BL181" s="101" t="s">
        <v>242</v>
      </c>
    </row>
    <row r="182" spans="1:64" x14ac:dyDescent="0.3">
      <c r="A182" s="95">
        <v>181</v>
      </c>
      <c r="B182" s="95" t="s">
        <v>5</v>
      </c>
      <c r="C182" s="96">
        <v>6</v>
      </c>
      <c r="D182" s="97">
        <v>12</v>
      </c>
      <c r="E182" s="98" t="s">
        <v>12</v>
      </c>
      <c r="F182" s="98" t="s">
        <v>26</v>
      </c>
      <c r="G182" s="72">
        <v>0</v>
      </c>
      <c r="H182" s="99">
        <v>162.52341774458111</v>
      </c>
      <c r="I182" s="72" t="s">
        <v>28</v>
      </c>
      <c r="J182" s="72">
        <v>0</v>
      </c>
      <c r="K182" s="99">
        <v>89.668092548734407</v>
      </c>
      <c r="L182" s="99">
        <f t="shared" si="184"/>
        <v>89.668092548734407</v>
      </c>
      <c r="M182" s="72" t="s">
        <v>28</v>
      </c>
      <c r="N182" s="99">
        <v>0</v>
      </c>
      <c r="O182" s="99">
        <v>109.84341337219965</v>
      </c>
      <c r="P182" s="99">
        <v>109.84341337219965</v>
      </c>
      <c r="Q182" s="95" t="s">
        <v>26</v>
      </c>
      <c r="R182" s="99">
        <v>93.030646019311945</v>
      </c>
      <c r="S182" s="99">
        <v>123.29362725450981</v>
      </c>
      <c r="T182" s="99">
        <f t="shared" si="185"/>
        <v>216.32427327382175</v>
      </c>
      <c r="U182" s="99">
        <v>212.96171980324422</v>
      </c>
      <c r="V182" s="99">
        <v>212.96171980324422</v>
      </c>
      <c r="W182" s="95" t="s">
        <v>35</v>
      </c>
      <c r="X182" s="99">
        <v>156.91916196028521</v>
      </c>
      <c r="Y182" s="99">
        <v>44.834046274367203</v>
      </c>
      <c r="Z182" s="99">
        <f t="shared" si="186"/>
        <v>201.75320823465242</v>
      </c>
      <c r="AA182" s="72" t="s">
        <v>47</v>
      </c>
      <c r="AB182" s="99">
        <f t="shared" si="252"/>
        <v>201.75320823465242</v>
      </c>
      <c r="AC182" s="95" t="s">
        <v>28</v>
      </c>
      <c r="AD182" s="99">
        <v>0</v>
      </c>
      <c r="AE182" s="99">
        <v>123.29362725450981</v>
      </c>
      <c r="AF182" s="99">
        <f t="shared" si="187"/>
        <v>123.29362725450981</v>
      </c>
      <c r="AG182" s="72" t="s">
        <v>47</v>
      </c>
      <c r="AH182" s="99">
        <f t="shared" si="239"/>
        <v>123.29362725450981</v>
      </c>
      <c r="AI182" s="95" t="s">
        <v>26</v>
      </c>
      <c r="AJ182" s="99">
        <v>89.668092548734407</v>
      </c>
      <c r="AK182" s="99">
        <v>62.767664784114089</v>
      </c>
      <c r="AL182" s="99">
        <f t="shared" si="188"/>
        <v>152.43575733284848</v>
      </c>
      <c r="AM182" s="99">
        <v>152.43575733284851</v>
      </c>
      <c r="AN182" s="99">
        <v>152.43575733284851</v>
      </c>
      <c r="AO182" s="95" t="s">
        <v>35</v>
      </c>
      <c r="AP182" s="99">
        <v>173.73192931317291</v>
      </c>
      <c r="AQ182" s="99">
        <v>44.834046274367203</v>
      </c>
      <c r="AR182" s="99">
        <f t="shared" si="189"/>
        <v>218.56597558754012</v>
      </c>
      <c r="AS182" s="72" t="s">
        <v>47</v>
      </c>
      <c r="AT182" s="99">
        <f t="shared" si="253"/>
        <v>218.56597558754012</v>
      </c>
      <c r="AU182" s="30" t="s">
        <v>28</v>
      </c>
      <c r="AV182" s="99">
        <v>0</v>
      </c>
      <c r="AW182" s="99">
        <v>123.29362725450981</v>
      </c>
      <c r="AX182" s="99">
        <f t="shared" si="190"/>
        <v>123.29362725450981</v>
      </c>
      <c r="AY182" s="72" t="s">
        <v>47</v>
      </c>
      <c r="AZ182" s="99">
        <f t="shared" si="240"/>
        <v>123.29362725450981</v>
      </c>
      <c r="BA182" s="72" t="s">
        <v>26</v>
      </c>
      <c r="BB182" s="99">
        <v>89.668092548734407</v>
      </c>
      <c r="BC182" s="99">
        <v>100.87660411732621</v>
      </c>
      <c r="BD182" s="99">
        <f t="shared" si="191"/>
        <v>190.54469666606062</v>
      </c>
      <c r="BE182" s="99"/>
      <c r="BF182" s="100">
        <f t="shared" si="192"/>
        <v>1588.2460892694583</v>
      </c>
      <c r="BG182" s="100">
        <f t="shared" si="226"/>
        <v>1.5882460892694583</v>
      </c>
      <c r="BH182" s="100">
        <f t="shared" si="193"/>
        <v>1584.8835357988808</v>
      </c>
      <c r="BI182" s="100">
        <f t="shared" ref="BI182" si="260">BH182/1000</f>
        <v>1.5848835357988809</v>
      </c>
      <c r="BK182" s="100">
        <f t="shared" si="195"/>
        <v>3.3625534705774953</v>
      </c>
      <c r="BL182" s="101" t="s">
        <v>242</v>
      </c>
    </row>
    <row r="183" spans="1:64" x14ac:dyDescent="0.3">
      <c r="A183" s="95">
        <v>182</v>
      </c>
      <c r="B183" s="95" t="s">
        <v>6</v>
      </c>
      <c r="C183" s="96">
        <v>1</v>
      </c>
      <c r="D183" s="97">
        <v>13</v>
      </c>
      <c r="E183" s="98" t="s">
        <v>12</v>
      </c>
      <c r="F183" s="98" t="s">
        <v>26</v>
      </c>
      <c r="G183" s="72">
        <v>0</v>
      </c>
      <c r="H183" s="99">
        <v>162.52341774458111</v>
      </c>
      <c r="I183" s="72" t="s">
        <v>28</v>
      </c>
      <c r="J183" s="72">
        <v>0</v>
      </c>
      <c r="K183" s="99">
        <v>89.668092548734407</v>
      </c>
      <c r="L183" s="99">
        <f t="shared" si="184"/>
        <v>89.668092548734407</v>
      </c>
      <c r="M183" s="72" t="s">
        <v>26</v>
      </c>
      <c r="N183" s="99">
        <v>0</v>
      </c>
      <c r="O183" s="99">
        <v>156.91916196028521</v>
      </c>
      <c r="P183" s="99">
        <v>156.91916196028521</v>
      </c>
      <c r="Q183" s="95" t="s">
        <v>35</v>
      </c>
      <c r="R183" s="99">
        <v>179.33618509746881</v>
      </c>
      <c r="S183" s="99">
        <v>44.834046274367203</v>
      </c>
      <c r="T183" s="99">
        <f t="shared" si="185"/>
        <v>224.17023137183602</v>
      </c>
      <c r="U183" s="72" t="s">
        <v>47</v>
      </c>
      <c r="V183" s="99">
        <f t="shared" ref="V183:V200" si="261">R183+S183</f>
        <v>224.17023137183602</v>
      </c>
      <c r="W183" s="95" t="s">
        <v>33</v>
      </c>
      <c r="X183" s="99">
        <v>0</v>
      </c>
      <c r="Y183" s="99">
        <v>145.71065039169341</v>
      </c>
      <c r="Z183" s="99">
        <f t="shared" si="186"/>
        <v>145.71065039169341</v>
      </c>
      <c r="AA183" s="72" t="s">
        <v>47</v>
      </c>
      <c r="AB183" s="99">
        <f t="shared" si="252"/>
        <v>145.71065039169341</v>
      </c>
      <c r="AC183" s="95" t="s">
        <v>26</v>
      </c>
      <c r="AD183" s="99">
        <v>89.668092548734407</v>
      </c>
      <c r="AE183" s="99">
        <v>123.29362725450981</v>
      </c>
      <c r="AF183" s="99">
        <f t="shared" si="187"/>
        <v>212.96171980324422</v>
      </c>
      <c r="AG183" s="99">
        <v>212.96171980324422</v>
      </c>
      <c r="AH183" s="99">
        <v>212.96171980324422</v>
      </c>
      <c r="AI183" s="95" t="s">
        <v>35</v>
      </c>
      <c r="AJ183" s="99">
        <v>156.91916196028521</v>
      </c>
      <c r="AK183" s="99">
        <v>0</v>
      </c>
      <c r="AL183" s="99">
        <f t="shared" si="188"/>
        <v>156.91916196028521</v>
      </c>
      <c r="AM183" s="99" t="s">
        <v>47</v>
      </c>
      <c r="AN183" s="99">
        <f t="shared" ref="AN183:AN200" si="262">AJ183+AK183</f>
        <v>156.91916196028521</v>
      </c>
      <c r="AO183" s="95" t="s">
        <v>33</v>
      </c>
      <c r="AP183" s="99">
        <v>0</v>
      </c>
      <c r="AQ183" s="99">
        <v>123.29362725450981</v>
      </c>
      <c r="AR183" s="99">
        <f t="shared" si="189"/>
        <v>123.29362725450981</v>
      </c>
      <c r="AS183" s="72" t="s">
        <v>47</v>
      </c>
      <c r="AT183" s="99">
        <f t="shared" si="253"/>
        <v>123.29362725450981</v>
      </c>
      <c r="AU183" s="30" t="s">
        <v>26</v>
      </c>
      <c r="AV183" s="99">
        <v>90.788943705593596</v>
      </c>
      <c r="AW183" s="99">
        <v>119.93107378393228</v>
      </c>
      <c r="AX183" s="99">
        <f t="shared" si="190"/>
        <v>210.72001748952587</v>
      </c>
      <c r="AY183" s="99">
        <v>210.72001748952587</v>
      </c>
      <c r="AZ183" s="99">
        <v>210.72001748952587</v>
      </c>
      <c r="BA183" s="72" t="s">
        <v>35</v>
      </c>
      <c r="BB183" s="99">
        <v>156.91916196028521</v>
      </c>
      <c r="BC183" s="99">
        <v>33.625534705775401</v>
      </c>
      <c r="BD183" s="99">
        <f t="shared" si="191"/>
        <v>190.54469666606062</v>
      </c>
      <c r="BE183" s="99"/>
      <c r="BF183" s="100">
        <f t="shared" si="192"/>
        <v>1673.4307771907559</v>
      </c>
      <c r="BG183" s="100">
        <f t="shared" si="226"/>
        <v>1.6734307771907559</v>
      </c>
      <c r="BH183" s="100">
        <f t="shared" si="193"/>
        <v>1673.4307771907559</v>
      </c>
      <c r="BI183" s="100">
        <f t="shared" ref="BI183" si="263">BH183/1000</f>
        <v>1.6734307771907559</v>
      </c>
      <c r="BK183" s="100">
        <f t="shared" si="195"/>
        <v>0</v>
      </c>
    </row>
    <row r="184" spans="1:64" x14ac:dyDescent="0.3">
      <c r="A184" s="95">
        <v>183</v>
      </c>
      <c r="B184" s="95" t="s">
        <v>6</v>
      </c>
      <c r="C184" s="96">
        <v>1</v>
      </c>
      <c r="D184" s="97">
        <v>14</v>
      </c>
      <c r="E184" s="98" t="s">
        <v>12</v>
      </c>
      <c r="F184" s="98" t="s">
        <v>26</v>
      </c>
      <c r="G184" s="72">
        <v>0</v>
      </c>
      <c r="H184" s="99">
        <v>162.52341774458111</v>
      </c>
      <c r="I184" s="72" t="s">
        <v>28</v>
      </c>
      <c r="J184" s="72">
        <v>0</v>
      </c>
      <c r="K184" s="99">
        <v>89.668092548734407</v>
      </c>
      <c r="L184" s="99">
        <f t="shared" si="184"/>
        <v>89.668092548734407</v>
      </c>
      <c r="M184" s="72" t="s">
        <v>26</v>
      </c>
      <c r="N184" s="99">
        <v>0</v>
      </c>
      <c r="O184" s="99">
        <v>156.91916196028521</v>
      </c>
      <c r="P184" s="99">
        <v>156.91916196028521</v>
      </c>
      <c r="Q184" s="95" t="s">
        <v>35</v>
      </c>
      <c r="R184" s="99">
        <v>179.33618509746881</v>
      </c>
      <c r="S184" s="99">
        <v>44.834046274367203</v>
      </c>
      <c r="T184" s="99">
        <f t="shared" si="185"/>
        <v>224.17023137183602</v>
      </c>
      <c r="U184" s="72" t="s">
        <v>47</v>
      </c>
      <c r="V184" s="99">
        <f t="shared" si="261"/>
        <v>224.17023137183602</v>
      </c>
      <c r="W184" s="95" t="s">
        <v>33</v>
      </c>
      <c r="X184" s="99">
        <v>0</v>
      </c>
      <c r="Y184" s="99">
        <v>145.71065039169341</v>
      </c>
      <c r="Z184" s="99">
        <f t="shared" si="186"/>
        <v>145.71065039169341</v>
      </c>
      <c r="AA184" s="72" t="s">
        <v>47</v>
      </c>
      <c r="AB184" s="99">
        <f t="shared" si="252"/>
        <v>145.71065039169341</v>
      </c>
      <c r="AC184" s="95" t="s">
        <v>26</v>
      </c>
      <c r="AD184" s="99">
        <v>89.668092548734407</v>
      </c>
      <c r="AE184" s="99">
        <v>123.29362725450981</v>
      </c>
      <c r="AF184" s="99">
        <f t="shared" si="187"/>
        <v>212.96171980324422</v>
      </c>
      <c r="AG184" s="99">
        <v>212.96171980324422</v>
      </c>
      <c r="AH184" s="99">
        <v>212.96171980324422</v>
      </c>
      <c r="AI184" s="95" t="s">
        <v>35</v>
      </c>
      <c r="AJ184" s="99">
        <v>156.91916196028521</v>
      </c>
      <c r="AK184" s="99">
        <v>0</v>
      </c>
      <c r="AL184" s="99">
        <f t="shared" si="188"/>
        <v>156.91916196028521</v>
      </c>
      <c r="AM184" s="99" t="s">
        <v>47</v>
      </c>
      <c r="AN184" s="99">
        <f t="shared" si="262"/>
        <v>156.91916196028521</v>
      </c>
      <c r="AO184" s="95" t="s">
        <v>33</v>
      </c>
      <c r="AP184" s="99">
        <v>0</v>
      </c>
      <c r="AQ184" s="99">
        <v>123.29362725450981</v>
      </c>
      <c r="AR184" s="99">
        <f t="shared" si="189"/>
        <v>123.29362725450981</v>
      </c>
      <c r="AS184" s="72" t="s">
        <v>47</v>
      </c>
      <c r="AT184" s="99">
        <f t="shared" si="253"/>
        <v>123.29362725450981</v>
      </c>
      <c r="AU184" s="30" t="s">
        <v>26</v>
      </c>
      <c r="AV184" s="99">
        <v>90.788943705593596</v>
      </c>
      <c r="AW184" s="99">
        <v>119.93107378393228</v>
      </c>
      <c r="AX184" s="99">
        <f t="shared" si="190"/>
        <v>210.72001748952587</v>
      </c>
      <c r="AY184" s="99">
        <v>210.72001748952587</v>
      </c>
      <c r="AZ184" s="99">
        <v>210.72001748952587</v>
      </c>
      <c r="BA184" s="72" t="s">
        <v>35</v>
      </c>
      <c r="BB184" s="99">
        <v>156.91916196028521</v>
      </c>
      <c r="BC184" s="99">
        <v>33.625534705775401</v>
      </c>
      <c r="BD184" s="99">
        <f t="shared" si="191"/>
        <v>190.54469666606062</v>
      </c>
      <c r="BE184" s="99"/>
      <c r="BF184" s="100">
        <f t="shared" si="192"/>
        <v>1673.4307771907559</v>
      </c>
      <c r="BG184" s="100">
        <f t="shared" si="226"/>
        <v>1.6734307771907559</v>
      </c>
      <c r="BH184" s="100">
        <f t="shared" si="193"/>
        <v>1673.4307771907559</v>
      </c>
      <c r="BI184" s="100">
        <f t="shared" ref="BI184" si="264">BH184/1000</f>
        <v>1.6734307771907559</v>
      </c>
      <c r="BK184" s="100">
        <f t="shared" si="195"/>
        <v>0</v>
      </c>
    </row>
    <row r="185" spans="1:64" x14ac:dyDescent="0.3">
      <c r="A185" s="95">
        <v>184</v>
      </c>
      <c r="B185" s="95" t="s">
        <v>6</v>
      </c>
      <c r="C185" s="96">
        <v>2</v>
      </c>
      <c r="D185" s="97">
        <v>15</v>
      </c>
      <c r="E185" s="98" t="s">
        <v>12</v>
      </c>
      <c r="F185" s="98" t="s">
        <v>26</v>
      </c>
      <c r="G185" s="72">
        <v>0</v>
      </c>
      <c r="H185" s="99">
        <v>162.52341774458111</v>
      </c>
      <c r="I185" s="72" t="s">
        <v>28</v>
      </c>
      <c r="J185" s="72">
        <v>0</v>
      </c>
      <c r="K185" s="99">
        <v>89.668092548734407</v>
      </c>
      <c r="L185" s="99">
        <f t="shared" si="184"/>
        <v>89.668092548734407</v>
      </c>
      <c r="M185" s="72" t="s">
        <v>26</v>
      </c>
      <c r="N185" s="99">
        <v>0</v>
      </c>
      <c r="O185" s="99">
        <v>156.91916196028521</v>
      </c>
      <c r="P185" s="99">
        <v>156.91916196028521</v>
      </c>
      <c r="Q185" s="95" t="s">
        <v>35</v>
      </c>
      <c r="R185" s="99">
        <v>179.33618509746881</v>
      </c>
      <c r="S185" s="99">
        <v>44.834046274367203</v>
      </c>
      <c r="T185" s="99">
        <f t="shared" si="185"/>
        <v>224.17023137183602</v>
      </c>
      <c r="U185" s="72" t="s">
        <v>47</v>
      </c>
      <c r="V185" s="99">
        <f t="shared" si="261"/>
        <v>224.17023137183602</v>
      </c>
      <c r="W185" s="95" t="s">
        <v>37</v>
      </c>
      <c r="X185" s="99">
        <v>0</v>
      </c>
      <c r="Y185" s="99">
        <v>0</v>
      </c>
      <c r="Z185" s="99">
        <f t="shared" si="186"/>
        <v>0</v>
      </c>
      <c r="AA185" s="72" t="s">
        <v>47</v>
      </c>
      <c r="AB185" s="99">
        <f t="shared" si="252"/>
        <v>0</v>
      </c>
      <c r="AC185" s="95" t="s">
        <v>26</v>
      </c>
      <c r="AD185" s="99">
        <v>89.668092548734407</v>
      </c>
      <c r="AE185" s="99">
        <v>123.29362725450981</v>
      </c>
      <c r="AF185" s="99">
        <f t="shared" si="187"/>
        <v>212.96171980324422</v>
      </c>
      <c r="AG185" s="99">
        <v>212.96171980324422</v>
      </c>
      <c r="AH185" s="99">
        <v>212.96171980324422</v>
      </c>
      <c r="AI185" s="95" t="s">
        <v>35</v>
      </c>
      <c r="AJ185" s="99">
        <v>156.91916196028521</v>
      </c>
      <c r="AK185" s="99">
        <v>0</v>
      </c>
      <c r="AL185" s="99">
        <f t="shared" si="188"/>
        <v>156.91916196028521</v>
      </c>
      <c r="AM185" s="99" t="s">
        <v>47</v>
      </c>
      <c r="AN185" s="99">
        <f t="shared" si="262"/>
        <v>156.91916196028521</v>
      </c>
      <c r="AO185" s="95" t="s">
        <v>37</v>
      </c>
      <c r="AP185" s="99">
        <v>19.614895245035651</v>
      </c>
      <c r="AQ185" s="99">
        <v>0</v>
      </c>
      <c r="AR185" s="99">
        <f t="shared" si="189"/>
        <v>19.614895245035651</v>
      </c>
      <c r="AS185" s="72" t="s">
        <v>47</v>
      </c>
      <c r="AT185" s="99">
        <f t="shared" si="253"/>
        <v>19.614895245035651</v>
      </c>
      <c r="AU185" s="30" t="s">
        <v>26</v>
      </c>
      <c r="AV185" s="99">
        <v>90.788943705593596</v>
      </c>
      <c r="AW185" s="99">
        <v>119.93107378393228</v>
      </c>
      <c r="AX185" s="99">
        <f t="shared" si="190"/>
        <v>210.72001748952587</v>
      </c>
      <c r="AY185" s="99">
        <v>210.72001748952587</v>
      </c>
      <c r="AZ185" s="99">
        <v>210.72001748952587</v>
      </c>
      <c r="BA185" s="72" t="s">
        <v>35</v>
      </c>
      <c r="BB185" s="99">
        <v>156.91916196028521</v>
      </c>
      <c r="BC185" s="99">
        <v>33.625534705775401</v>
      </c>
      <c r="BD185" s="99">
        <f t="shared" si="191"/>
        <v>190.54469666606062</v>
      </c>
      <c r="BE185" s="99"/>
      <c r="BF185" s="100">
        <f t="shared" si="192"/>
        <v>1424.0413947895884</v>
      </c>
      <c r="BG185" s="100">
        <f t="shared" si="226"/>
        <v>1.4240413947895885</v>
      </c>
      <c r="BH185" s="100">
        <f t="shared" si="193"/>
        <v>1424.0413947895884</v>
      </c>
      <c r="BI185" s="100">
        <f t="shared" ref="BI185" si="265">BH185/1000</f>
        <v>1.4240413947895885</v>
      </c>
      <c r="BK185" s="100">
        <f t="shared" si="195"/>
        <v>0</v>
      </c>
    </row>
    <row r="186" spans="1:64" x14ac:dyDescent="0.3">
      <c r="A186" s="95">
        <v>185</v>
      </c>
      <c r="B186" s="95" t="s">
        <v>6</v>
      </c>
      <c r="C186" s="96">
        <v>3</v>
      </c>
      <c r="D186" s="97">
        <v>16</v>
      </c>
      <c r="E186" s="98" t="s">
        <v>12</v>
      </c>
      <c r="F186" s="98" t="s">
        <v>26</v>
      </c>
      <c r="G186" s="72">
        <v>0</v>
      </c>
      <c r="H186" s="99">
        <v>162.52341774458111</v>
      </c>
      <c r="I186" s="72" t="s">
        <v>28</v>
      </c>
      <c r="J186" s="72">
        <v>0</v>
      </c>
      <c r="K186" s="99">
        <v>89.668092548734407</v>
      </c>
      <c r="L186" s="99">
        <f t="shared" si="184"/>
        <v>89.668092548734407</v>
      </c>
      <c r="M186" s="72" t="s">
        <v>26</v>
      </c>
      <c r="N186" s="99">
        <v>0</v>
      </c>
      <c r="O186" s="99">
        <v>156.91916196028521</v>
      </c>
      <c r="P186" s="99">
        <v>156.91916196028521</v>
      </c>
      <c r="Q186" s="95" t="s">
        <v>35</v>
      </c>
      <c r="R186" s="99">
        <v>179.33618509746881</v>
      </c>
      <c r="S186" s="99">
        <v>44.834046274367203</v>
      </c>
      <c r="T186" s="99">
        <f t="shared" si="185"/>
        <v>224.17023137183602</v>
      </c>
      <c r="U186" s="72" t="s">
        <v>47</v>
      </c>
      <c r="V186" s="99">
        <f t="shared" si="261"/>
        <v>224.17023137183602</v>
      </c>
      <c r="W186" s="95" t="s">
        <v>38</v>
      </c>
      <c r="X186" s="99">
        <v>16.8127673528877</v>
      </c>
      <c r="Y186" s="99">
        <v>125.53532956822818</v>
      </c>
      <c r="Z186" s="99">
        <f t="shared" si="186"/>
        <v>142.34809692111588</v>
      </c>
      <c r="AA186" s="72" t="s">
        <v>47</v>
      </c>
      <c r="AB186" s="99">
        <f t="shared" si="252"/>
        <v>142.34809692111588</v>
      </c>
      <c r="AC186" s="95" t="s">
        <v>26</v>
      </c>
      <c r="AD186" s="99">
        <v>89.668092548734407</v>
      </c>
      <c r="AE186" s="99">
        <v>123.29362725450981</v>
      </c>
      <c r="AF186" s="99">
        <f t="shared" si="187"/>
        <v>212.96171980324422</v>
      </c>
      <c r="AG186" s="99">
        <v>212.96171980324422</v>
      </c>
      <c r="AH186" s="99">
        <v>212.96171980324422</v>
      </c>
      <c r="AI186" s="95" t="s">
        <v>35</v>
      </c>
      <c r="AJ186" s="99">
        <v>156.91916196028521</v>
      </c>
      <c r="AK186" s="99">
        <v>0</v>
      </c>
      <c r="AL186" s="99">
        <f t="shared" si="188"/>
        <v>156.91916196028521</v>
      </c>
      <c r="AM186" s="99" t="s">
        <v>47</v>
      </c>
      <c r="AN186" s="99">
        <f t="shared" si="262"/>
        <v>156.91916196028521</v>
      </c>
      <c r="AO186" s="95" t="s">
        <v>59</v>
      </c>
      <c r="AP186" s="99">
        <v>19.614895245035651</v>
      </c>
      <c r="AQ186" s="99">
        <v>0</v>
      </c>
      <c r="AR186" s="99">
        <f t="shared" si="189"/>
        <v>19.614895245035651</v>
      </c>
      <c r="AS186" s="72" t="s">
        <v>47</v>
      </c>
      <c r="AT186" s="99">
        <f t="shared" si="253"/>
        <v>19.614895245035651</v>
      </c>
      <c r="AU186" s="30" t="s">
        <v>26</v>
      </c>
      <c r="AV186" s="99">
        <v>90.788943705593596</v>
      </c>
      <c r="AW186" s="99">
        <v>119.93107378393228</v>
      </c>
      <c r="AX186" s="99">
        <f t="shared" si="190"/>
        <v>210.72001748952587</v>
      </c>
      <c r="AY186" s="99">
        <v>210.72001748952587</v>
      </c>
      <c r="AZ186" s="99">
        <v>210.72001748952587</v>
      </c>
      <c r="BA186" s="72" t="s">
        <v>35</v>
      </c>
      <c r="BB186" s="99">
        <v>156.91916196028521</v>
      </c>
      <c r="BC186" s="99">
        <v>33.625534705775401</v>
      </c>
      <c r="BD186" s="99">
        <f t="shared" si="191"/>
        <v>190.54469666606062</v>
      </c>
      <c r="BE186" s="99"/>
      <c r="BF186" s="100">
        <f t="shared" si="192"/>
        <v>1566.3894917107041</v>
      </c>
      <c r="BG186" s="100">
        <f t="shared" si="226"/>
        <v>1.5663894917107042</v>
      </c>
      <c r="BH186" s="100">
        <f t="shared" si="193"/>
        <v>1566.3894917107041</v>
      </c>
      <c r="BI186" s="100">
        <f t="shared" ref="BI186" si="266">BH186/1000</f>
        <v>1.5663894917107042</v>
      </c>
      <c r="BK186" s="100">
        <f t="shared" si="195"/>
        <v>0</v>
      </c>
    </row>
    <row r="187" spans="1:64" x14ac:dyDescent="0.3">
      <c r="A187" s="95">
        <v>186</v>
      </c>
      <c r="B187" s="95" t="s">
        <v>6</v>
      </c>
      <c r="C187" s="96">
        <v>4</v>
      </c>
      <c r="D187" s="97">
        <v>17</v>
      </c>
      <c r="E187" s="98" t="s">
        <v>12</v>
      </c>
      <c r="F187" s="98" t="s">
        <v>26</v>
      </c>
      <c r="G187" s="72">
        <v>0</v>
      </c>
      <c r="H187" s="99">
        <v>162.52341774458111</v>
      </c>
      <c r="I187" s="72" t="s">
        <v>28</v>
      </c>
      <c r="J187" s="72">
        <v>0</v>
      </c>
      <c r="K187" s="99">
        <v>89.668092548734407</v>
      </c>
      <c r="L187" s="99">
        <f t="shared" si="184"/>
        <v>89.668092548734407</v>
      </c>
      <c r="M187" s="72" t="s">
        <v>26</v>
      </c>
      <c r="N187" s="99">
        <v>0</v>
      </c>
      <c r="O187" s="99">
        <v>156.91916196028521</v>
      </c>
      <c r="P187" s="99">
        <v>156.91916196028521</v>
      </c>
      <c r="Q187" s="95" t="s">
        <v>35</v>
      </c>
      <c r="R187" s="99">
        <v>179.33618509746881</v>
      </c>
      <c r="S187" s="99">
        <v>44.834046274367203</v>
      </c>
      <c r="T187" s="99">
        <f t="shared" si="185"/>
        <v>224.17023137183602</v>
      </c>
      <c r="U187" s="72" t="s">
        <v>47</v>
      </c>
      <c r="V187" s="99">
        <f t="shared" si="261"/>
        <v>224.17023137183602</v>
      </c>
      <c r="W187" s="95" t="s">
        <v>36</v>
      </c>
      <c r="X187" s="99">
        <v>123.29362725450981</v>
      </c>
      <c r="Y187" s="99">
        <v>44.834046274367203</v>
      </c>
      <c r="Z187" s="99">
        <f t="shared" si="186"/>
        <v>168.12767352887701</v>
      </c>
      <c r="AA187" s="72" t="s">
        <v>47</v>
      </c>
      <c r="AB187" s="99">
        <f t="shared" si="252"/>
        <v>168.12767352887701</v>
      </c>
      <c r="AC187" s="95" t="s">
        <v>26</v>
      </c>
      <c r="AD187" s="99">
        <v>89.668092548734407</v>
      </c>
      <c r="AE187" s="99">
        <v>123.29362725450981</v>
      </c>
      <c r="AF187" s="99">
        <f t="shared" si="187"/>
        <v>212.96171980324422</v>
      </c>
      <c r="AG187" s="99">
        <v>212.96171980324422</v>
      </c>
      <c r="AH187" s="99">
        <v>212.96171980324422</v>
      </c>
      <c r="AI187" s="95" t="s">
        <v>35</v>
      </c>
      <c r="AJ187" s="99">
        <v>156.91916196028521</v>
      </c>
      <c r="AK187" s="99">
        <v>0</v>
      </c>
      <c r="AL187" s="99">
        <f t="shared" si="188"/>
        <v>156.91916196028521</v>
      </c>
      <c r="AM187" s="99" t="s">
        <v>47</v>
      </c>
      <c r="AN187" s="99">
        <f t="shared" si="262"/>
        <v>156.91916196028521</v>
      </c>
      <c r="AO187" s="95" t="s">
        <v>36</v>
      </c>
      <c r="AP187" s="99">
        <v>112.08511568591801</v>
      </c>
      <c r="AQ187" s="99">
        <v>44.834046274367203</v>
      </c>
      <c r="AR187" s="99">
        <f t="shared" si="189"/>
        <v>156.91916196028521</v>
      </c>
      <c r="AS187" s="72" t="s">
        <v>47</v>
      </c>
      <c r="AT187" s="99">
        <f t="shared" si="253"/>
        <v>156.91916196028521</v>
      </c>
      <c r="AU187" s="30" t="s">
        <v>26</v>
      </c>
      <c r="AV187" s="99">
        <v>90.788943705593596</v>
      </c>
      <c r="AW187" s="99">
        <v>119.93107378393228</v>
      </c>
      <c r="AX187" s="99">
        <f t="shared" si="190"/>
        <v>210.72001748952587</v>
      </c>
      <c r="AY187" s="99">
        <v>210.72001748952587</v>
      </c>
      <c r="AZ187" s="99">
        <v>210.72001748952587</v>
      </c>
      <c r="BA187" s="72" t="s">
        <v>35</v>
      </c>
      <c r="BB187" s="99">
        <v>156.91916196028521</v>
      </c>
      <c r="BC187" s="99">
        <v>33.625534705775401</v>
      </c>
      <c r="BD187" s="99">
        <f t="shared" si="191"/>
        <v>190.54469666606062</v>
      </c>
      <c r="BE187" s="99"/>
      <c r="BF187" s="100">
        <f t="shared" si="192"/>
        <v>1729.4733350337149</v>
      </c>
      <c r="BG187" s="100">
        <f t="shared" si="226"/>
        <v>1.7294733350337148</v>
      </c>
      <c r="BH187" s="100">
        <f t="shared" si="193"/>
        <v>1729.4733350337149</v>
      </c>
      <c r="BI187" s="100">
        <f t="shared" ref="BI187" si="267">BH187/1000</f>
        <v>1.7294733350337148</v>
      </c>
      <c r="BK187" s="100">
        <f t="shared" si="195"/>
        <v>0</v>
      </c>
    </row>
    <row r="188" spans="1:64" x14ac:dyDescent="0.3">
      <c r="A188" s="95">
        <v>187</v>
      </c>
      <c r="B188" s="95" t="s">
        <v>6</v>
      </c>
      <c r="C188" s="96">
        <v>5</v>
      </c>
      <c r="D188" s="97">
        <v>18</v>
      </c>
      <c r="E188" s="98" t="s">
        <v>12</v>
      </c>
      <c r="F188" s="98" t="s">
        <v>26</v>
      </c>
      <c r="G188" s="72">
        <v>0</v>
      </c>
      <c r="H188" s="99">
        <v>162.52341774458111</v>
      </c>
      <c r="I188" s="72" t="s">
        <v>28</v>
      </c>
      <c r="J188" s="72">
        <v>0</v>
      </c>
      <c r="K188" s="99">
        <v>89.668092548734407</v>
      </c>
      <c r="L188" s="99">
        <f t="shared" si="184"/>
        <v>89.668092548734407</v>
      </c>
      <c r="M188" s="72" t="s">
        <v>26</v>
      </c>
      <c r="N188" s="99">
        <v>0</v>
      </c>
      <c r="O188" s="99">
        <v>156.91916196028521</v>
      </c>
      <c r="P188" s="99">
        <v>156.91916196028521</v>
      </c>
      <c r="Q188" s="95" t="s">
        <v>35</v>
      </c>
      <c r="R188" s="99">
        <v>179.33618509746881</v>
      </c>
      <c r="S188" s="99">
        <v>44.834046274367203</v>
      </c>
      <c r="T188" s="99">
        <f t="shared" si="185"/>
        <v>224.17023137183602</v>
      </c>
      <c r="U188" s="72" t="s">
        <v>47</v>
      </c>
      <c r="V188" s="99">
        <f t="shared" si="261"/>
        <v>224.17023137183602</v>
      </c>
      <c r="W188" s="95" t="s">
        <v>28</v>
      </c>
      <c r="X188" s="99">
        <v>0</v>
      </c>
      <c r="Y188" s="99">
        <v>156.91916196028521</v>
      </c>
      <c r="Z188" s="99">
        <f t="shared" si="186"/>
        <v>156.91916196028521</v>
      </c>
      <c r="AA188" s="72" t="s">
        <v>47</v>
      </c>
      <c r="AB188" s="99">
        <f t="shared" si="252"/>
        <v>156.91916196028521</v>
      </c>
      <c r="AC188" s="95" t="s">
        <v>26</v>
      </c>
      <c r="AD188" s="99">
        <v>89.668092548734407</v>
      </c>
      <c r="AE188" s="99">
        <v>123.29362725450981</v>
      </c>
      <c r="AF188" s="99">
        <f t="shared" si="187"/>
        <v>212.96171980324422</v>
      </c>
      <c r="AG188" s="99">
        <v>212.96171980324422</v>
      </c>
      <c r="AH188" s="99">
        <v>212.96171980324422</v>
      </c>
      <c r="AI188" s="95" t="s">
        <v>35</v>
      </c>
      <c r="AJ188" s="99">
        <v>156.91916196028521</v>
      </c>
      <c r="AK188" s="99">
        <v>0</v>
      </c>
      <c r="AL188" s="99">
        <f t="shared" si="188"/>
        <v>156.91916196028521</v>
      </c>
      <c r="AM188" s="99" t="s">
        <v>47</v>
      </c>
      <c r="AN188" s="99">
        <f t="shared" si="262"/>
        <v>156.91916196028521</v>
      </c>
      <c r="AO188" s="95" t="s">
        <v>28</v>
      </c>
      <c r="AP188" s="99">
        <v>0</v>
      </c>
      <c r="AQ188" s="99">
        <v>123.29362725450981</v>
      </c>
      <c r="AR188" s="99">
        <f t="shared" si="189"/>
        <v>123.29362725450981</v>
      </c>
      <c r="AS188" s="72" t="s">
        <v>47</v>
      </c>
      <c r="AT188" s="99">
        <f t="shared" si="253"/>
        <v>123.29362725450981</v>
      </c>
      <c r="AU188" s="30" t="s">
        <v>26</v>
      </c>
      <c r="AV188" s="99">
        <v>90.788943705593596</v>
      </c>
      <c r="AW188" s="99">
        <v>119.93107378393228</v>
      </c>
      <c r="AX188" s="99">
        <f t="shared" si="190"/>
        <v>210.72001748952587</v>
      </c>
      <c r="AY188" s="99">
        <v>210.72001748952587</v>
      </c>
      <c r="AZ188" s="99">
        <v>210.72001748952587</v>
      </c>
      <c r="BA188" s="72" t="s">
        <v>35</v>
      </c>
      <c r="BB188" s="99">
        <v>156.91916196028521</v>
      </c>
      <c r="BC188" s="99">
        <v>33.625534705775401</v>
      </c>
      <c r="BD188" s="99">
        <f t="shared" si="191"/>
        <v>190.54469666606062</v>
      </c>
      <c r="BE188" s="99"/>
      <c r="BF188" s="100">
        <f t="shared" si="192"/>
        <v>1684.6392887593477</v>
      </c>
      <c r="BG188" s="100">
        <f t="shared" si="226"/>
        <v>1.6846392887593478</v>
      </c>
      <c r="BH188" s="100">
        <f t="shared" si="193"/>
        <v>1684.6392887593477</v>
      </c>
      <c r="BI188" s="100">
        <f t="shared" ref="BI188" si="268">BH188/1000</f>
        <v>1.6846392887593478</v>
      </c>
      <c r="BK188" s="100">
        <f t="shared" si="195"/>
        <v>0</v>
      </c>
    </row>
    <row r="189" spans="1:64" x14ac:dyDescent="0.3">
      <c r="A189" s="95">
        <v>188</v>
      </c>
      <c r="B189" s="95" t="s">
        <v>6</v>
      </c>
      <c r="C189" s="96">
        <v>5</v>
      </c>
      <c r="D189" s="97">
        <v>19</v>
      </c>
      <c r="E189" s="98" t="s">
        <v>12</v>
      </c>
      <c r="F189" s="98" t="s">
        <v>26</v>
      </c>
      <c r="G189" s="72">
        <v>0</v>
      </c>
      <c r="H189" s="99">
        <v>162.52341774458111</v>
      </c>
      <c r="I189" s="72" t="s">
        <v>28</v>
      </c>
      <c r="J189" s="72">
        <v>0</v>
      </c>
      <c r="K189" s="99">
        <v>89.668092548734407</v>
      </c>
      <c r="L189" s="99">
        <f t="shared" si="184"/>
        <v>89.668092548734407</v>
      </c>
      <c r="M189" s="72" t="s">
        <v>26</v>
      </c>
      <c r="N189" s="99">
        <v>0</v>
      </c>
      <c r="O189" s="99">
        <v>156.91916196028521</v>
      </c>
      <c r="P189" s="99">
        <v>156.91916196028521</v>
      </c>
      <c r="Q189" s="95" t="s">
        <v>35</v>
      </c>
      <c r="R189" s="99">
        <v>179.33618509746881</v>
      </c>
      <c r="S189" s="99">
        <v>44.834046274367203</v>
      </c>
      <c r="T189" s="99">
        <f t="shared" si="185"/>
        <v>224.17023137183602</v>
      </c>
      <c r="U189" s="72" t="s">
        <v>47</v>
      </c>
      <c r="V189" s="99">
        <f t="shared" si="261"/>
        <v>224.17023137183602</v>
      </c>
      <c r="W189" s="95" t="s">
        <v>28</v>
      </c>
      <c r="X189" s="99">
        <v>0</v>
      </c>
      <c r="Y189" s="99">
        <v>156.91916196028521</v>
      </c>
      <c r="Z189" s="99">
        <f t="shared" si="186"/>
        <v>156.91916196028521</v>
      </c>
      <c r="AA189" s="72" t="s">
        <v>47</v>
      </c>
      <c r="AB189" s="99">
        <f t="shared" si="252"/>
        <v>156.91916196028521</v>
      </c>
      <c r="AC189" s="95" t="s">
        <v>26</v>
      </c>
      <c r="AD189" s="99">
        <v>89.668092548734407</v>
      </c>
      <c r="AE189" s="99">
        <v>123.29362725450981</v>
      </c>
      <c r="AF189" s="99">
        <f t="shared" si="187"/>
        <v>212.96171980324422</v>
      </c>
      <c r="AG189" s="99">
        <v>212.96171980324422</v>
      </c>
      <c r="AH189" s="99">
        <v>212.96171980324422</v>
      </c>
      <c r="AI189" s="95" t="s">
        <v>35</v>
      </c>
      <c r="AJ189" s="99">
        <v>156.91916196028521</v>
      </c>
      <c r="AK189" s="99">
        <v>0</v>
      </c>
      <c r="AL189" s="99">
        <f t="shared" si="188"/>
        <v>156.91916196028521</v>
      </c>
      <c r="AM189" s="99" t="s">
        <v>47</v>
      </c>
      <c r="AN189" s="99">
        <f t="shared" si="262"/>
        <v>156.91916196028521</v>
      </c>
      <c r="AO189" s="95" t="s">
        <v>28</v>
      </c>
      <c r="AP189" s="99">
        <v>0</v>
      </c>
      <c r="AQ189" s="99">
        <v>123.29362725450981</v>
      </c>
      <c r="AR189" s="99">
        <f t="shared" si="189"/>
        <v>123.29362725450981</v>
      </c>
      <c r="AS189" s="72" t="s">
        <v>47</v>
      </c>
      <c r="AT189" s="99">
        <f t="shared" si="253"/>
        <v>123.29362725450981</v>
      </c>
      <c r="AU189" s="30" t="s">
        <v>26</v>
      </c>
      <c r="AV189" s="99">
        <v>90.788943705593596</v>
      </c>
      <c r="AW189" s="99">
        <v>119.93107378393228</v>
      </c>
      <c r="AX189" s="99">
        <f t="shared" si="190"/>
        <v>210.72001748952587</v>
      </c>
      <c r="AY189" s="99">
        <v>210.72001748952587</v>
      </c>
      <c r="AZ189" s="99">
        <v>210.72001748952587</v>
      </c>
      <c r="BA189" s="72" t="s">
        <v>35</v>
      </c>
      <c r="BB189" s="99">
        <v>156.91916196028521</v>
      </c>
      <c r="BC189" s="99">
        <v>33.625534705775401</v>
      </c>
      <c r="BD189" s="99">
        <f t="shared" si="191"/>
        <v>190.54469666606062</v>
      </c>
      <c r="BE189" s="99"/>
      <c r="BF189" s="100">
        <f t="shared" si="192"/>
        <v>1684.6392887593477</v>
      </c>
      <c r="BG189" s="100">
        <f t="shared" si="226"/>
        <v>1.6846392887593478</v>
      </c>
      <c r="BH189" s="100">
        <f t="shared" si="193"/>
        <v>1684.6392887593477</v>
      </c>
      <c r="BI189" s="100">
        <f t="shared" ref="BI189" si="269">BH189/1000</f>
        <v>1.6846392887593478</v>
      </c>
      <c r="BK189" s="100">
        <f t="shared" si="195"/>
        <v>0</v>
      </c>
    </row>
    <row r="190" spans="1:64" x14ac:dyDescent="0.3">
      <c r="A190" s="95">
        <v>189</v>
      </c>
      <c r="B190" s="95" t="s">
        <v>6</v>
      </c>
      <c r="C190" s="96">
        <v>6</v>
      </c>
      <c r="D190" s="97">
        <v>20</v>
      </c>
      <c r="E190" s="98" t="s">
        <v>12</v>
      </c>
      <c r="F190" s="98" t="s">
        <v>26</v>
      </c>
      <c r="G190" s="72">
        <v>0</v>
      </c>
      <c r="H190" s="99">
        <v>162.52341774458111</v>
      </c>
      <c r="I190" s="72" t="s">
        <v>28</v>
      </c>
      <c r="J190" s="72">
        <v>0</v>
      </c>
      <c r="K190" s="99">
        <v>89.668092548734407</v>
      </c>
      <c r="L190" s="99">
        <f t="shared" si="184"/>
        <v>89.668092548734407</v>
      </c>
      <c r="M190" s="72" t="s">
        <v>26</v>
      </c>
      <c r="N190" s="99">
        <v>0</v>
      </c>
      <c r="O190" s="99">
        <v>156.91916196028521</v>
      </c>
      <c r="P190" s="99">
        <v>156.91916196028521</v>
      </c>
      <c r="Q190" s="95" t="s">
        <v>35</v>
      </c>
      <c r="R190" s="99">
        <v>179.33618509746881</v>
      </c>
      <c r="S190" s="99">
        <v>44.834046274367203</v>
      </c>
      <c r="T190" s="99">
        <f t="shared" si="185"/>
        <v>224.17023137183602</v>
      </c>
      <c r="U190" s="72" t="s">
        <v>47</v>
      </c>
      <c r="V190" s="99">
        <f t="shared" si="261"/>
        <v>224.17023137183602</v>
      </c>
      <c r="W190" s="95" t="s">
        <v>34</v>
      </c>
      <c r="X190" s="99">
        <v>0</v>
      </c>
      <c r="Y190" s="99">
        <v>0</v>
      </c>
      <c r="Z190" s="99">
        <f t="shared" si="186"/>
        <v>0</v>
      </c>
      <c r="AA190" s="72" t="s">
        <v>47</v>
      </c>
      <c r="AB190" s="99">
        <f t="shared" si="252"/>
        <v>0</v>
      </c>
      <c r="AC190" s="95" t="s">
        <v>26</v>
      </c>
      <c r="AD190" s="99">
        <v>89.668092548734407</v>
      </c>
      <c r="AE190" s="99">
        <v>123.29362725450981</v>
      </c>
      <c r="AF190" s="99">
        <f t="shared" si="187"/>
        <v>212.96171980324422</v>
      </c>
      <c r="AG190" s="99">
        <v>212.96171980324422</v>
      </c>
      <c r="AH190" s="99">
        <v>212.96171980324422</v>
      </c>
      <c r="AI190" s="95" t="s">
        <v>35</v>
      </c>
      <c r="AJ190" s="99">
        <v>156.91916196028521</v>
      </c>
      <c r="AK190" s="99">
        <v>0</v>
      </c>
      <c r="AL190" s="99">
        <f t="shared" si="188"/>
        <v>156.91916196028521</v>
      </c>
      <c r="AM190" s="99" t="s">
        <v>47</v>
      </c>
      <c r="AN190" s="99">
        <f t="shared" si="262"/>
        <v>156.91916196028521</v>
      </c>
      <c r="AO190" s="95" t="s">
        <v>34</v>
      </c>
      <c r="AP190" s="99">
        <v>0</v>
      </c>
      <c r="AQ190" s="99">
        <v>0</v>
      </c>
      <c r="AR190" s="99">
        <f t="shared" si="189"/>
        <v>0</v>
      </c>
      <c r="AS190" s="72" t="s">
        <v>47</v>
      </c>
      <c r="AT190" s="99">
        <f t="shared" si="253"/>
        <v>0</v>
      </c>
      <c r="AU190" s="30" t="s">
        <v>26</v>
      </c>
      <c r="AV190" s="99">
        <v>90.788943705593596</v>
      </c>
      <c r="AW190" s="99">
        <v>119.93107378393228</v>
      </c>
      <c r="AX190" s="99">
        <f t="shared" si="190"/>
        <v>210.72001748952587</v>
      </c>
      <c r="AY190" s="99">
        <v>210.72001748952587</v>
      </c>
      <c r="AZ190" s="99">
        <v>210.72001748952587</v>
      </c>
      <c r="BA190" s="72" t="s">
        <v>35</v>
      </c>
      <c r="BB190" s="99">
        <v>156.91916196028521</v>
      </c>
      <c r="BC190" s="99">
        <v>33.625534705775401</v>
      </c>
      <c r="BD190" s="99">
        <f t="shared" si="191"/>
        <v>190.54469666606062</v>
      </c>
      <c r="BE190" s="99"/>
      <c r="BF190" s="100">
        <f t="shared" si="192"/>
        <v>1404.4264995445528</v>
      </c>
      <c r="BG190" s="100">
        <f t="shared" si="226"/>
        <v>1.4044264995445528</v>
      </c>
      <c r="BH190" s="100">
        <f t="shared" si="193"/>
        <v>1404.4264995445528</v>
      </c>
      <c r="BI190" s="100">
        <f t="shared" ref="BI190" si="270">BH190/1000</f>
        <v>1.4044264995445528</v>
      </c>
      <c r="BK190" s="100">
        <f t="shared" si="195"/>
        <v>0</v>
      </c>
    </row>
    <row r="191" spans="1:64" x14ac:dyDescent="0.3">
      <c r="A191" s="95">
        <v>190</v>
      </c>
      <c r="B191" s="95" t="s">
        <v>7</v>
      </c>
      <c r="C191" s="96">
        <v>1</v>
      </c>
      <c r="D191" s="97">
        <v>21</v>
      </c>
      <c r="E191" s="98" t="s">
        <v>12</v>
      </c>
      <c r="F191" s="98" t="s">
        <v>26</v>
      </c>
      <c r="G191" s="72">
        <v>0</v>
      </c>
      <c r="H191" s="99">
        <v>162.52341774458111</v>
      </c>
      <c r="I191" s="72" t="s">
        <v>28</v>
      </c>
      <c r="J191" s="72">
        <v>0</v>
      </c>
      <c r="K191" s="99">
        <v>89.668092548734407</v>
      </c>
      <c r="L191" s="99">
        <f t="shared" si="184"/>
        <v>89.668092548734407</v>
      </c>
      <c r="M191" s="72" t="s">
        <v>35</v>
      </c>
      <c r="N191" s="99">
        <v>196.14895245035652</v>
      </c>
      <c r="O191" s="99">
        <v>0</v>
      </c>
      <c r="P191" s="99">
        <v>196.14895245035652</v>
      </c>
      <c r="Q191" s="95" t="s">
        <v>38</v>
      </c>
      <c r="R191" s="99">
        <v>16.8127673528877</v>
      </c>
      <c r="S191" s="99">
        <v>44.834046274367203</v>
      </c>
      <c r="T191" s="99">
        <f t="shared" si="185"/>
        <v>61.6468136272549</v>
      </c>
      <c r="U191" s="72" t="s">
        <v>47</v>
      </c>
      <c r="V191" s="99">
        <f t="shared" si="261"/>
        <v>61.6468136272549</v>
      </c>
      <c r="W191" s="95" t="s">
        <v>26</v>
      </c>
      <c r="X191" s="99">
        <v>89.668092548734407</v>
      </c>
      <c r="Y191" s="99">
        <v>134.5021388231016</v>
      </c>
      <c r="Z191" s="99">
        <f t="shared" si="186"/>
        <v>224.170231371836</v>
      </c>
      <c r="AA191" s="99">
        <v>224.17023137183602</v>
      </c>
      <c r="AB191" s="99">
        <v>224.17023137183602</v>
      </c>
      <c r="AC191" s="95" t="s">
        <v>35</v>
      </c>
      <c r="AD191" s="99">
        <v>168.12767352887701</v>
      </c>
      <c r="AE191" s="99">
        <v>44.834046274367203</v>
      </c>
      <c r="AF191" s="99">
        <f t="shared" si="187"/>
        <v>212.96171980324422</v>
      </c>
      <c r="AG191" s="72" t="s">
        <v>47</v>
      </c>
      <c r="AH191" s="99">
        <f t="shared" ref="AH191:AH208" si="271">AD191+AE191</f>
        <v>212.96171980324422</v>
      </c>
      <c r="AI191" s="95" t="s">
        <v>59</v>
      </c>
      <c r="AJ191" s="99">
        <v>0</v>
      </c>
      <c r="AK191" s="99">
        <v>0</v>
      </c>
      <c r="AL191" s="99">
        <f t="shared" si="188"/>
        <v>0</v>
      </c>
      <c r="AM191" s="72" t="s">
        <v>47</v>
      </c>
      <c r="AN191" s="99">
        <f t="shared" si="262"/>
        <v>0</v>
      </c>
      <c r="AO191" s="95" t="s">
        <v>26</v>
      </c>
      <c r="AP191" s="99">
        <v>89.668092548734407</v>
      </c>
      <c r="AQ191" s="99">
        <v>107.6017110584813</v>
      </c>
      <c r="AR191" s="99">
        <f t="shared" si="189"/>
        <v>197.26980360721569</v>
      </c>
      <c r="AS191" s="99">
        <v>197.26980360721569</v>
      </c>
      <c r="AT191" s="99">
        <v>197.26980360721569</v>
      </c>
      <c r="AU191" s="30" t="s">
        <v>35</v>
      </c>
      <c r="AV191" s="99">
        <v>156.91916196028521</v>
      </c>
      <c r="AW191" s="99">
        <v>33.625534705775401</v>
      </c>
      <c r="AX191" s="99">
        <f t="shared" si="190"/>
        <v>190.54469666606062</v>
      </c>
      <c r="AY191" s="72" t="s">
        <v>47</v>
      </c>
      <c r="AZ191" s="99">
        <f t="shared" ref="AZ191:AZ208" si="272">AV191+AW191</f>
        <v>190.54469666606062</v>
      </c>
      <c r="BA191" s="72" t="s">
        <v>70</v>
      </c>
      <c r="BB191" s="99">
        <v>0</v>
      </c>
      <c r="BC191" s="99">
        <v>0</v>
      </c>
      <c r="BD191" s="99">
        <f t="shared" si="191"/>
        <v>0</v>
      </c>
      <c r="BE191" s="99"/>
      <c r="BF191" s="100">
        <f t="shared" si="192"/>
        <v>1334.9337278192834</v>
      </c>
      <c r="BG191" s="100">
        <f t="shared" si="226"/>
        <v>1.3349337278192834</v>
      </c>
      <c r="BH191" s="100">
        <f t="shared" si="193"/>
        <v>1334.9337278192836</v>
      </c>
      <c r="BI191" s="100">
        <f t="shared" ref="BI191" si="273">BH191/1000</f>
        <v>1.3349337278192837</v>
      </c>
      <c r="BK191" s="100">
        <f t="shared" si="195"/>
        <v>0</v>
      </c>
    </row>
    <row r="192" spans="1:64" x14ac:dyDescent="0.3">
      <c r="A192" s="95">
        <v>191</v>
      </c>
      <c r="B192" s="95" t="s">
        <v>7</v>
      </c>
      <c r="C192" s="96">
        <v>1</v>
      </c>
      <c r="D192" s="97">
        <v>22</v>
      </c>
      <c r="E192" s="98" t="s">
        <v>12</v>
      </c>
      <c r="F192" s="98" t="s">
        <v>26</v>
      </c>
      <c r="G192" s="72">
        <v>0</v>
      </c>
      <c r="H192" s="99">
        <v>162.52341774458111</v>
      </c>
      <c r="I192" s="72" t="s">
        <v>28</v>
      </c>
      <c r="J192" s="72">
        <v>0</v>
      </c>
      <c r="K192" s="99">
        <v>89.668092548734407</v>
      </c>
      <c r="L192" s="99">
        <f t="shared" si="184"/>
        <v>89.668092548734407</v>
      </c>
      <c r="M192" s="72" t="s">
        <v>35</v>
      </c>
      <c r="N192" s="99">
        <v>196.14895245035652</v>
      </c>
      <c r="O192" s="99">
        <v>0</v>
      </c>
      <c r="P192" s="99">
        <v>196.14895245035652</v>
      </c>
      <c r="Q192" s="95" t="s">
        <v>38</v>
      </c>
      <c r="R192" s="99">
        <v>16.8127673528877</v>
      </c>
      <c r="S192" s="99">
        <v>44.834046274367203</v>
      </c>
      <c r="T192" s="99">
        <f t="shared" si="185"/>
        <v>61.6468136272549</v>
      </c>
      <c r="U192" s="72" t="s">
        <v>47</v>
      </c>
      <c r="V192" s="99">
        <f t="shared" si="261"/>
        <v>61.6468136272549</v>
      </c>
      <c r="W192" s="95" t="s">
        <v>26</v>
      </c>
      <c r="X192" s="99">
        <v>89.668092548734407</v>
      </c>
      <c r="Y192" s="99">
        <v>134.5021388231016</v>
      </c>
      <c r="Z192" s="99">
        <f t="shared" si="186"/>
        <v>224.170231371836</v>
      </c>
      <c r="AA192" s="99">
        <v>224.17023137183602</v>
      </c>
      <c r="AB192" s="99">
        <v>224.17023137183602</v>
      </c>
      <c r="AC192" s="95" t="s">
        <v>35</v>
      </c>
      <c r="AD192" s="99">
        <v>168.12767352887701</v>
      </c>
      <c r="AE192" s="99">
        <v>44.834046274367203</v>
      </c>
      <c r="AF192" s="99">
        <f t="shared" si="187"/>
        <v>212.96171980324422</v>
      </c>
      <c r="AG192" s="72" t="s">
        <v>47</v>
      </c>
      <c r="AH192" s="99">
        <f t="shared" si="271"/>
        <v>212.96171980324422</v>
      </c>
      <c r="AI192" s="95" t="s">
        <v>59</v>
      </c>
      <c r="AJ192" s="99">
        <v>0</v>
      </c>
      <c r="AK192" s="99">
        <v>0</v>
      </c>
      <c r="AL192" s="99">
        <f t="shared" si="188"/>
        <v>0</v>
      </c>
      <c r="AM192" s="72" t="s">
        <v>47</v>
      </c>
      <c r="AN192" s="99">
        <f t="shared" si="262"/>
        <v>0</v>
      </c>
      <c r="AO192" s="95" t="s">
        <v>26</v>
      </c>
      <c r="AP192" s="99">
        <v>89.668092548734407</v>
      </c>
      <c r="AQ192" s="99">
        <v>107.6017110584813</v>
      </c>
      <c r="AR192" s="99">
        <f t="shared" si="189"/>
        <v>197.26980360721569</v>
      </c>
      <c r="AS192" s="99">
        <v>197.26980360721569</v>
      </c>
      <c r="AT192" s="99">
        <v>197.26980360721569</v>
      </c>
      <c r="AU192" s="30" t="s">
        <v>35</v>
      </c>
      <c r="AV192" s="99">
        <v>156.91916196028521</v>
      </c>
      <c r="AW192" s="99">
        <v>33.625534705775401</v>
      </c>
      <c r="AX192" s="99">
        <f t="shared" si="190"/>
        <v>190.54469666606062</v>
      </c>
      <c r="AY192" s="72" t="s">
        <v>47</v>
      </c>
      <c r="AZ192" s="99">
        <f t="shared" si="272"/>
        <v>190.54469666606062</v>
      </c>
      <c r="BA192" s="72" t="s">
        <v>70</v>
      </c>
      <c r="BB192" s="99">
        <v>0</v>
      </c>
      <c r="BC192" s="99">
        <v>0</v>
      </c>
      <c r="BD192" s="99">
        <f t="shared" si="191"/>
        <v>0</v>
      </c>
      <c r="BE192" s="99"/>
      <c r="BF192" s="100">
        <f t="shared" si="192"/>
        <v>1334.9337278192834</v>
      </c>
      <c r="BG192" s="100">
        <f t="shared" si="226"/>
        <v>1.3349337278192834</v>
      </c>
      <c r="BH192" s="100">
        <f t="shared" si="193"/>
        <v>1334.9337278192836</v>
      </c>
      <c r="BI192" s="100">
        <f t="shared" ref="BI192" si="274">BH192/1000</f>
        <v>1.3349337278192837</v>
      </c>
      <c r="BK192" s="100">
        <f t="shared" si="195"/>
        <v>0</v>
      </c>
    </row>
    <row r="193" spans="1:64" x14ac:dyDescent="0.3">
      <c r="A193" s="95">
        <v>192</v>
      </c>
      <c r="B193" s="95" t="s">
        <v>7</v>
      </c>
      <c r="C193" s="96">
        <v>2</v>
      </c>
      <c r="D193" s="97">
        <v>23</v>
      </c>
      <c r="E193" s="98" t="s">
        <v>12</v>
      </c>
      <c r="F193" s="98" t="s">
        <v>26</v>
      </c>
      <c r="G193" s="72">
        <v>0</v>
      </c>
      <c r="H193" s="99">
        <v>162.52341774458111</v>
      </c>
      <c r="I193" s="72" t="s">
        <v>28</v>
      </c>
      <c r="J193" s="72">
        <v>0</v>
      </c>
      <c r="K193" s="99">
        <v>89.668092548734407</v>
      </c>
      <c r="L193" s="99">
        <f t="shared" si="184"/>
        <v>89.668092548734407</v>
      </c>
      <c r="M193" s="72" t="s">
        <v>35</v>
      </c>
      <c r="N193" s="99">
        <v>196.14895245035652</v>
      </c>
      <c r="O193" s="99">
        <v>0</v>
      </c>
      <c r="P193" s="99">
        <v>196.14895245035652</v>
      </c>
      <c r="Q193" s="95" t="s">
        <v>37</v>
      </c>
      <c r="R193" s="99">
        <v>0</v>
      </c>
      <c r="S193" s="99">
        <v>0</v>
      </c>
      <c r="T193" s="99">
        <f t="shared" si="185"/>
        <v>0</v>
      </c>
      <c r="U193" s="72" t="s">
        <v>47</v>
      </c>
      <c r="V193" s="99">
        <f t="shared" si="261"/>
        <v>0</v>
      </c>
      <c r="W193" s="95" t="s">
        <v>26</v>
      </c>
      <c r="X193" s="99">
        <v>89.668092548734407</v>
      </c>
      <c r="Y193" s="99">
        <v>134.5021388231016</v>
      </c>
      <c r="Z193" s="99">
        <f t="shared" si="186"/>
        <v>224.170231371836</v>
      </c>
      <c r="AA193" s="99">
        <v>224.17023137183602</v>
      </c>
      <c r="AB193" s="99">
        <v>224.17023137183602</v>
      </c>
      <c r="AC193" s="95" t="s">
        <v>35</v>
      </c>
      <c r="AD193" s="99">
        <v>168.12767352887701</v>
      </c>
      <c r="AE193" s="99">
        <v>44.834046274367203</v>
      </c>
      <c r="AF193" s="99">
        <f t="shared" si="187"/>
        <v>212.96171980324422</v>
      </c>
      <c r="AG193" s="72" t="s">
        <v>47</v>
      </c>
      <c r="AH193" s="99">
        <f t="shared" si="271"/>
        <v>212.96171980324422</v>
      </c>
      <c r="AI193" s="95" t="s">
        <v>37</v>
      </c>
      <c r="AJ193" s="99">
        <v>0</v>
      </c>
      <c r="AK193" s="99">
        <v>0</v>
      </c>
      <c r="AL193" s="99">
        <f t="shared" si="188"/>
        <v>0</v>
      </c>
      <c r="AM193" s="72" t="s">
        <v>47</v>
      </c>
      <c r="AN193" s="99">
        <f t="shared" si="262"/>
        <v>0</v>
      </c>
      <c r="AO193" s="95" t="s">
        <v>26</v>
      </c>
      <c r="AP193" s="99">
        <v>89.668092548734407</v>
      </c>
      <c r="AQ193" s="99">
        <v>107.6017110584813</v>
      </c>
      <c r="AR193" s="99">
        <f t="shared" si="189"/>
        <v>197.26980360721569</v>
      </c>
      <c r="AS193" s="99">
        <v>197.26980360721569</v>
      </c>
      <c r="AT193" s="99">
        <v>197.26980360721569</v>
      </c>
      <c r="AU193" s="30" t="s">
        <v>35</v>
      </c>
      <c r="AV193" s="99">
        <v>156.91916196028521</v>
      </c>
      <c r="AW193" s="99">
        <v>33.625534705775401</v>
      </c>
      <c r="AX193" s="99">
        <f t="shared" si="190"/>
        <v>190.54469666606062</v>
      </c>
      <c r="AY193" s="72" t="s">
        <v>47</v>
      </c>
      <c r="AZ193" s="99">
        <f t="shared" si="272"/>
        <v>190.54469666606062</v>
      </c>
      <c r="BA193" s="72" t="s">
        <v>79</v>
      </c>
      <c r="BB193" s="99">
        <v>0</v>
      </c>
      <c r="BC193" s="99">
        <v>0</v>
      </c>
      <c r="BD193" s="99">
        <f t="shared" si="191"/>
        <v>0</v>
      </c>
      <c r="BE193" s="99"/>
      <c r="BF193" s="100">
        <f t="shared" si="192"/>
        <v>1273.2869141920285</v>
      </c>
      <c r="BG193" s="100">
        <f t="shared" si="226"/>
        <v>1.2732869141920284</v>
      </c>
      <c r="BH193" s="100">
        <f t="shared" si="193"/>
        <v>1273.2869141920287</v>
      </c>
      <c r="BI193" s="100">
        <f t="shared" ref="BI193" si="275">BH193/1000</f>
        <v>1.2732869141920287</v>
      </c>
      <c r="BK193" s="100">
        <f t="shared" si="195"/>
        <v>0</v>
      </c>
    </row>
    <row r="194" spans="1:64" x14ac:dyDescent="0.3">
      <c r="A194" s="95">
        <v>193</v>
      </c>
      <c r="B194" s="95" t="s">
        <v>7</v>
      </c>
      <c r="C194" s="96">
        <v>3</v>
      </c>
      <c r="D194" s="97">
        <v>24</v>
      </c>
      <c r="E194" s="98" t="s">
        <v>12</v>
      </c>
      <c r="F194" s="98" t="s">
        <v>26</v>
      </c>
      <c r="G194" s="72">
        <v>0</v>
      </c>
      <c r="H194" s="99">
        <v>162.52341774458111</v>
      </c>
      <c r="I194" s="72" t="s">
        <v>28</v>
      </c>
      <c r="J194" s="72">
        <v>0</v>
      </c>
      <c r="K194" s="99">
        <v>89.668092548734407</v>
      </c>
      <c r="L194" s="99">
        <f t="shared" ref="L194:L257" si="276">J194+K194</f>
        <v>89.668092548734407</v>
      </c>
      <c r="M194" s="72" t="s">
        <v>35</v>
      </c>
      <c r="N194" s="99">
        <v>196.14895245035652</v>
      </c>
      <c r="O194" s="99">
        <v>0</v>
      </c>
      <c r="P194" s="99">
        <v>196.14895245035652</v>
      </c>
      <c r="Q194" s="95" t="s">
        <v>28</v>
      </c>
      <c r="R194" s="99">
        <v>0</v>
      </c>
      <c r="S194" s="99">
        <v>145.71065039169341</v>
      </c>
      <c r="T194" s="99">
        <f t="shared" ref="T194:T257" si="277">R194+S194</f>
        <v>145.71065039169341</v>
      </c>
      <c r="U194" s="72" t="s">
        <v>47</v>
      </c>
      <c r="V194" s="99">
        <f t="shared" si="261"/>
        <v>145.71065039169341</v>
      </c>
      <c r="W194" s="95" t="s">
        <v>26</v>
      </c>
      <c r="X194" s="99">
        <v>89.668092548734407</v>
      </c>
      <c r="Y194" s="99">
        <v>134.5021388231016</v>
      </c>
      <c r="Z194" s="99">
        <f t="shared" ref="Z194:Z257" si="278">X194+Y194</f>
        <v>224.170231371836</v>
      </c>
      <c r="AA194" s="99">
        <v>224.17023137183602</v>
      </c>
      <c r="AB194" s="99">
        <v>224.17023137183602</v>
      </c>
      <c r="AC194" s="95" t="s">
        <v>35</v>
      </c>
      <c r="AD194" s="99">
        <v>168.12767352887701</v>
      </c>
      <c r="AE194" s="99">
        <v>44.834046274367203</v>
      </c>
      <c r="AF194" s="99">
        <f t="shared" ref="AF194:AF257" si="279">AD194+AE194</f>
        <v>212.96171980324422</v>
      </c>
      <c r="AG194" s="72" t="s">
        <v>47</v>
      </c>
      <c r="AH194" s="99">
        <f t="shared" si="271"/>
        <v>212.96171980324422</v>
      </c>
      <c r="AI194" s="95" t="s">
        <v>28</v>
      </c>
      <c r="AJ194" s="99">
        <v>0</v>
      </c>
      <c r="AK194" s="99">
        <v>123.29362725450981</v>
      </c>
      <c r="AL194" s="99">
        <f t="shared" ref="AL194:AL257" si="280">AJ194+AK194</f>
        <v>123.29362725450981</v>
      </c>
      <c r="AM194" s="72" t="s">
        <v>47</v>
      </c>
      <c r="AN194" s="99">
        <f t="shared" si="262"/>
        <v>123.29362725450981</v>
      </c>
      <c r="AO194" s="95" t="s">
        <v>26</v>
      </c>
      <c r="AP194" s="99">
        <v>89.668092548734407</v>
      </c>
      <c r="AQ194" s="99">
        <v>107.6017110584813</v>
      </c>
      <c r="AR194" s="99">
        <f t="shared" ref="AR194:AR257" si="281">AP194+AQ194</f>
        <v>197.26980360721569</v>
      </c>
      <c r="AS194" s="99">
        <v>197.26980360721569</v>
      </c>
      <c r="AT194" s="99">
        <v>197.26980360721569</v>
      </c>
      <c r="AU194" s="30" t="s">
        <v>35</v>
      </c>
      <c r="AV194" s="99">
        <v>156.91916196028521</v>
      </c>
      <c r="AW194" s="99">
        <v>33.625534705775401</v>
      </c>
      <c r="AX194" s="99">
        <f t="shared" ref="AX194:AX257" si="282">AV194+AW194</f>
        <v>190.54469666606062</v>
      </c>
      <c r="AY194" s="72" t="s">
        <v>47</v>
      </c>
      <c r="AZ194" s="99">
        <f t="shared" si="272"/>
        <v>190.54469666606062</v>
      </c>
      <c r="BA194" s="72" t="s">
        <v>28</v>
      </c>
      <c r="BB194" s="99">
        <v>0</v>
      </c>
      <c r="BC194" s="99">
        <v>123.29362725450981</v>
      </c>
      <c r="BD194" s="99">
        <f t="shared" ref="BD194:BD257" si="283">BB194+BC194</f>
        <v>123.29362725450981</v>
      </c>
      <c r="BE194" s="99"/>
      <c r="BF194" s="100">
        <f t="shared" ref="BF194:BF257" si="284">G194+H194+L194+P194+T194+Z194+AF194+AL194+AR194+AX194+BD194</f>
        <v>1665.5848190927416</v>
      </c>
      <c r="BG194" s="100">
        <f t="shared" si="226"/>
        <v>1.6655848190927416</v>
      </c>
      <c r="BH194" s="100">
        <f t="shared" ref="BH194:BH257" si="285">H194+L194+P194+V194+AB194+AH194+AN194+AT194+AZ194+BD194</f>
        <v>1665.5848190927416</v>
      </c>
      <c r="BI194" s="100">
        <f t="shared" ref="BI194" si="286">BH194/1000</f>
        <v>1.6655848190927416</v>
      </c>
      <c r="BK194" s="100">
        <f t="shared" ref="BK194:BK252" si="287">BF194-BH194</f>
        <v>0</v>
      </c>
    </row>
    <row r="195" spans="1:64" x14ac:dyDescent="0.3">
      <c r="A195" s="95">
        <v>194</v>
      </c>
      <c r="B195" s="95" t="s">
        <v>7</v>
      </c>
      <c r="C195" s="96">
        <v>4</v>
      </c>
      <c r="D195" s="97">
        <v>25</v>
      </c>
      <c r="E195" s="98" t="s">
        <v>12</v>
      </c>
      <c r="F195" s="98" t="s">
        <v>26</v>
      </c>
      <c r="G195" s="72">
        <v>0</v>
      </c>
      <c r="H195" s="99">
        <v>162.52341774458111</v>
      </c>
      <c r="I195" s="72" t="s">
        <v>28</v>
      </c>
      <c r="J195" s="72">
        <v>0</v>
      </c>
      <c r="K195" s="99">
        <v>89.668092548734407</v>
      </c>
      <c r="L195" s="99">
        <f t="shared" si="276"/>
        <v>89.668092548734407</v>
      </c>
      <c r="M195" s="72" t="s">
        <v>35</v>
      </c>
      <c r="N195" s="99">
        <v>196.14895245035652</v>
      </c>
      <c r="O195" s="99">
        <v>0</v>
      </c>
      <c r="P195" s="99">
        <v>196.14895245035652</v>
      </c>
      <c r="Q195" s="95" t="s">
        <v>36</v>
      </c>
      <c r="R195" s="99">
        <v>179.33618509746881</v>
      </c>
      <c r="S195" s="99">
        <v>0</v>
      </c>
      <c r="T195" s="99">
        <f t="shared" si="277"/>
        <v>179.33618509746881</v>
      </c>
      <c r="U195" s="72" t="s">
        <v>47</v>
      </c>
      <c r="V195" s="99">
        <f t="shared" si="261"/>
        <v>179.33618509746881</v>
      </c>
      <c r="W195" s="95" t="s">
        <v>26</v>
      </c>
      <c r="X195" s="99">
        <v>89.668092548734407</v>
      </c>
      <c r="Y195" s="99">
        <v>134.5021388231016</v>
      </c>
      <c r="Z195" s="99">
        <f t="shared" si="278"/>
        <v>224.170231371836</v>
      </c>
      <c r="AA195" s="99">
        <v>224.17023137183602</v>
      </c>
      <c r="AB195" s="99">
        <v>224.17023137183602</v>
      </c>
      <c r="AC195" s="95" t="s">
        <v>35</v>
      </c>
      <c r="AD195" s="99">
        <v>168.12767352887701</v>
      </c>
      <c r="AE195" s="99">
        <v>44.834046274367203</v>
      </c>
      <c r="AF195" s="99">
        <f t="shared" si="279"/>
        <v>212.96171980324422</v>
      </c>
      <c r="AG195" s="72" t="s">
        <v>47</v>
      </c>
      <c r="AH195" s="99">
        <f t="shared" si="271"/>
        <v>212.96171980324422</v>
      </c>
      <c r="AI195" s="95" t="s">
        <v>36</v>
      </c>
      <c r="AJ195" s="99">
        <v>112.08511568591801</v>
      </c>
      <c r="AK195" s="99">
        <v>0</v>
      </c>
      <c r="AL195" s="99">
        <f t="shared" si="280"/>
        <v>112.08511568591801</v>
      </c>
      <c r="AM195" s="72" t="s">
        <v>47</v>
      </c>
      <c r="AN195" s="99">
        <f t="shared" si="262"/>
        <v>112.08511568591801</v>
      </c>
      <c r="AO195" s="95" t="s">
        <v>26</v>
      </c>
      <c r="AP195" s="99">
        <v>89.668092548734407</v>
      </c>
      <c r="AQ195" s="99">
        <v>107.6017110584813</v>
      </c>
      <c r="AR195" s="99">
        <f t="shared" si="281"/>
        <v>197.26980360721569</v>
      </c>
      <c r="AS195" s="99">
        <v>197.26980360721569</v>
      </c>
      <c r="AT195" s="99">
        <v>197.26980360721569</v>
      </c>
      <c r="AU195" s="30" t="s">
        <v>35</v>
      </c>
      <c r="AV195" s="99">
        <v>156.91916196028521</v>
      </c>
      <c r="AW195" s="99">
        <v>33.625534705775401</v>
      </c>
      <c r="AX195" s="99">
        <f t="shared" si="282"/>
        <v>190.54469666606062</v>
      </c>
      <c r="AY195" s="72" t="s">
        <v>47</v>
      </c>
      <c r="AZ195" s="99">
        <f t="shared" si="272"/>
        <v>190.54469666606062</v>
      </c>
      <c r="BA195" s="72" t="s">
        <v>72</v>
      </c>
      <c r="BB195" s="99">
        <v>112.08511568591801</v>
      </c>
      <c r="BC195" s="99">
        <v>0</v>
      </c>
      <c r="BD195" s="99">
        <f t="shared" si="283"/>
        <v>112.08511568591801</v>
      </c>
      <c r="BE195" s="99"/>
      <c r="BF195" s="100">
        <f t="shared" si="284"/>
        <v>1676.7933306613334</v>
      </c>
      <c r="BG195" s="100">
        <f t="shared" si="226"/>
        <v>1.6767933306613334</v>
      </c>
      <c r="BH195" s="100">
        <f t="shared" si="285"/>
        <v>1676.7933306613334</v>
      </c>
      <c r="BI195" s="100">
        <f t="shared" ref="BI195" si="288">BH195/1000</f>
        <v>1.6767933306613334</v>
      </c>
      <c r="BK195" s="100">
        <f t="shared" si="287"/>
        <v>0</v>
      </c>
    </row>
    <row r="196" spans="1:64" x14ac:dyDescent="0.3">
      <c r="A196" s="95">
        <v>195</v>
      </c>
      <c r="B196" s="95" t="s">
        <v>7</v>
      </c>
      <c r="C196" s="96">
        <v>4</v>
      </c>
      <c r="D196" s="97">
        <v>26</v>
      </c>
      <c r="E196" s="98" t="s">
        <v>12</v>
      </c>
      <c r="F196" s="98" t="s">
        <v>26</v>
      </c>
      <c r="G196" s="72">
        <v>0</v>
      </c>
      <c r="H196" s="99">
        <v>162.52341774458111</v>
      </c>
      <c r="I196" s="72" t="s">
        <v>28</v>
      </c>
      <c r="J196" s="72">
        <v>0</v>
      </c>
      <c r="K196" s="99">
        <v>89.668092548734407</v>
      </c>
      <c r="L196" s="99">
        <f t="shared" si="276"/>
        <v>89.668092548734407</v>
      </c>
      <c r="M196" s="72" t="s">
        <v>35</v>
      </c>
      <c r="N196" s="99">
        <v>196.14895245035652</v>
      </c>
      <c r="O196" s="99">
        <v>0</v>
      </c>
      <c r="P196" s="99">
        <v>196.14895245035652</v>
      </c>
      <c r="Q196" s="95" t="s">
        <v>36</v>
      </c>
      <c r="R196" s="99">
        <v>179.33618509746881</v>
      </c>
      <c r="S196" s="99">
        <v>0</v>
      </c>
      <c r="T196" s="99">
        <f t="shared" si="277"/>
        <v>179.33618509746881</v>
      </c>
      <c r="U196" s="72" t="s">
        <v>47</v>
      </c>
      <c r="V196" s="99">
        <f t="shared" si="261"/>
        <v>179.33618509746881</v>
      </c>
      <c r="W196" s="95" t="s">
        <v>26</v>
      </c>
      <c r="X196" s="99">
        <v>89.668092548734407</v>
      </c>
      <c r="Y196" s="99">
        <v>134.5021388231016</v>
      </c>
      <c r="Z196" s="99">
        <f t="shared" si="278"/>
        <v>224.170231371836</v>
      </c>
      <c r="AA196" s="99">
        <v>224.17023137183602</v>
      </c>
      <c r="AB196" s="99">
        <v>224.17023137183602</v>
      </c>
      <c r="AC196" s="95" t="s">
        <v>35</v>
      </c>
      <c r="AD196" s="99">
        <v>168.12767352887701</v>
      </c>
      <c r="AE196" s="99">
        <v>44.834046274367203</v>
      </c>
      <c r="AF196" s="99">
        <f t="shared" si="279"/>
        <v>212.96171980324422</v>
      </c>
      <c r="AG196" s="72" t="s">
        <v>47</v>
      </c>
      <c r="AH196" s="99">
        <f t="shared" si="271"/>
        <v>212.96171980324422</v>
      </c>
      <c r="AI196" s="95" t="s">
        <v>36</v>
      </c>
      <c r="AJ196" s="99">
        <v>112.08511568591801</v>
      </c>
      <c r="AK196" s="99">
        <v>0</v>
      </c>
      <c r="AL196" s="99">
        <f t="shared" si="280"/>
        <v>112.08511568591801</v>
      </c>
      <c r="AM196" s="72" t="s">
        <v>47</v>
      </c>
      <c r="AN196" s="99">
        <f t="shared" si="262"/>
        <v>112.08511568591801</v>
      </c>
      <c r="AO196" s="95" t="s">
        <v>26</v>
      </c>
      <c r="AP196" s="99">
        <v>89.668092548734407</v>
      </c>
      <c r="AQ196" s="99">
        <v>107.6017110584813</v>
      </c>
      <c r="AR196" s="99">
        <f t="shared" si="281"/>
        <v>197.26980360721569</v>
      </c>
      <c r="AS196" s="99">
        <v>197.26980360721569</v>
      </c>
      <c r="AT196" s="99">
        <v>197.26980360721569</v>
      </c>
      <c r="AU196" s="30" t="s">
        <v>35</v>
      </c>
      <c r="AV196" s="99">
        <v>156.91916196028521</v>
      </c>
      <c r="AW196" s="99">
        <v>33.625534705775401</v>
      </c>
      <c r="AX196" s="99">
        <f t="shared" si="282"/>
        <v>190.54469666606062</v>
      </c>
      <c r="AY196" s="72" t="s">
        <v>47</v>
      </c>
      <c r="AZ196" s="99">
        <f t="shared" si="272"/>
        <v>190.54469666606062</v>
      </c>
      <c r="BA196" s="72" t="s">
        <v>72</v>
      </c>
      <c r="BB196" s="99">
        <v>112.08511568591801</v>
      </c>
      <c r="BC196" s="99">
        <v>0</v>
      </c>
      <c r="BD196" s="99">
        <f t="shared" si="283"/>
        <v>112.08511568591801</v>
      </c>
      <c r="BE196" s="99"/>
      <c r="BF196" s="100">
        <f t="shared" si="284"/>
        <v>1676.7933306613334</v>
      </c>
      <c r="BG196" s="100">
        <f t="shared" si="226"/>
        <v>1.6767933306613334</v>
      </c>
      <c r="BH196" s="100">
        <f t="shared" si="285"/>
        <v>1676.7933306613334</v>
      </c>
      <c r="BI196" s="100">
        <f t="shared" ref="BI196" si="289">BH196/1000</f>
        <v>1.6767933306613334</v>
      </c>
      <c r="BK196" s="100">
        <f t="shared" si="287"/>
        <v>0</v>
      </c>
    </row>
    <row r="197" spans="1:64" x14ac:dyDescent="0.3">
      <c r="A197" s="95">
        <v>196</v>
      </c>
      <c r="B197" s="95" t="s">
        <v>7</v>
      </c>
      <c r="C197" s="96">
        <v>5</v>
      </c>
      <c r="D197" s="97">
        <v>27</v>
      </c>
      <c r="E197" s="98" t="s">
        <v>12</v>
      </c>
      <c r="F197" s="98" t="s">
        <v>26</v>
      </c>
      <c r="G197" s="72">
        <v>0</v>
      </c>
      <c r="H197" s="99">
        <v>162.52341774458111</v>
      </c>
      <c r="I197" s="72" t="s">
        <v>28</v>
      </c>
      <c r="J197" s="72">
        <v>0</v>
      </c>
      <c r="K197" s="99">
        <v>89.668092548734407</v>
      </c>
      <c r="L197" s="99">
        <f t="shared" si="276"/>
        <v>89.668092548734407</v>
      </c>
      <c r="M197" s="72" t="s">
        <v>35</v>
      </c>
      <c r="N197" s="99">
        <v>196.14895245035652</v>
      </c>
      <c r="O197" s="99">
        <v>0</v>
      </c>
      <c r="P197" s="99">
        <v>196.14895245035652</v>
      </c>
      <c r="Q197" s="95" t="s">
        <v>33</v>
      </c>
      <c r="R197" s="99">
        <v>0</v>
      </c>
      <c r="S197" s="99">
        <v>145.71065039169341</v>
      </c>
      <c r="T197" s="99">
        <f t="shared" si="277"/>
        <v>145.71065039169341</v>
      </c>
      <c r="U197" s="72" t="s">
        <v>47</v>
      </c>
      <c r="V197" s="99">
        <f t="shared" si="261"/>
        <v>145.71065039169341</v>
      </c>
      <c r="W197" s="95" t="s">
        <v>26</v>
      </c>
      <c r="X197" s="99">
        <v>89.668092548734407</v>
      </c>
      <c r="Y197" s="99">
        <v>134.5021388231016</v>
      </c>
      <c r="Z197" s="99">
        <f t="shared" si="278"/>
        <v>224.170231371836</v>
      </c>
      <c r="AA197" s="99">
        <v>224.17023137183602</v>
      </c>
      <c r="AB197" s="99">
        <v>224.17023137183602</v>
      </c>
      <c r="AC197" s="95" t="s">
        <v>35</v>
      </c>
      <c r="AD197" s="99">
        <v>168.12767352887701</v>
      </c>
      <c r="AE197" s="99">
        <v>44.834046274367203</v>
      </c>
      <c r="AF197" s="99">
        <f t="shared" si="279"/>
        <v>212.96171980324422</v>
      </c>
      <c r="AG197" s="72" t="s">
        <v>47</v>
      </c>
      <c r="AH197" s="99">
        <f t="shared" si="271"/>
        <v>212.96171980324422</v>
      </c>
      <c r="AI197" s="95" t="s">
        <v>33</v>
      </c>
      <c r="AJ197" s="99">
        <v>0</v>
      </c>
      <c r="AK197" s="99">
        <v>123.29362725450981</v>
      </c>
      <c r="AL197" s="99">
        <f t="shared" si="280"/>
        <v>123.29362725450981</v>
      </c>
      <c r="AM197" s="72" t="s">
        <v>47</v>
      </c>
      <c r="AN197" s="99">
        <f t="shared" si="262"/>
        <v>123.29362725450981</v>
      </c>
      <c r="AO197" s="95" t="s">
        <v>26</v>
      </c>
      <c r="AP197" s="99">
        <v>89.668092548734407</v>
      </c>
      <c r="AQ197" s="99">
        <v>107.6017110584813</v>
      </c>
      <c r="AR197" s="99">
        <f t="shared" si="281"/>
        <v>197.26980360721569</v>
      </c>
      <c r="AS197" s="99">
        <v>197.26980360721569</v>
      </c>
      <c r="AT197" s="99">
        <v>197.26980360721569</v>
      </c>
      <c r="AU197" s="30" t="s">
        <v>35</v>
      </c>
      <c r="AV197" s="99">
        <v>156.91916196028521</v>
      </c>
      <c r="AW197" s="99">
        <v>33.625534705775401</v>
      </c>
      <c r="AX197" s="99">
        <f t="shared" si="282"/>
        <v>190.54469666606062</v>
      </c>
      <c r="AY197" s="72" t="s">
        <v>47</v>
      </c>
      <c r="AZ197" s="99">
        <f t="shared" si="272"/>
        <v>190.54469666606062</v>
      </c>
      <c r="BA197" s="72" t="s">
        <v>33</v>
      </c>
      <c r="BB197" s="99">
        <v>0</v>
      </c>
      <c r="BC197" s="99">
        <v>123.29362725450981</v>
      </c>
      <c r="BD197" s="99">
        <f t="shared" si="283"/>
        <v>123.29362725450981</v>
      </c>
      <c r="BE197" s="99"/>
      <c r="BF197" s="100">
        <f t="shared" si="284"/>
        <v>1665.5848190927416</v>
      </c>
      <c r="BG197" s="100">
        <f t="shared" si="226"/>
        <v>1.6655848190927416</v>
      </c>
      <c r="BH197" s="100">
        <f t="shared" si="285"/>
        <v>1665.5848190927416</v>
      </c>
      <c r="BI197" s="100">
        <f t="shared" ref="BI197" si="290">BH197/1000</f>
        <v>1.6655848190927416</v>
      </c>
      <c r="BK197" s="100">
        <f t="shared" si="287"/>
        <v>0</v>
      </c>
    </row>
    <row r="198" spans="1:64" x14ac:dyDescent="0.3">
      <c r="A198" s="95">
        <v>197</v>
      </c>
      <c r="B198" s="95" t="s">
        <v>7</v>
      </c>
      <c r="C198" s="96">
        <v>6</v>
      </c>
      <c r="D198" s="97">
        <v>28</v>
      </c>
      <c r="E198" s="98" t="s">
        <v>12</v>
      </c>
      <c r="F198" s="98" t="s">
        <v>26</v>
      </c>
      <c r="G198" s="72">
        <v>0</v>
      </c>
      <c r="H198" s="99">
        <v>162.52341774458111</v>
      </c>
      <c r="I198" s="72" t="s">
        <v>28</v>
      </c>
      <c r="J198" s="72">
        <v>0</v>
      </c>
      <c r="K198" s="99">
        <v>89.668092548734407</v>
      </c>
      <c r="L198" s="99">
        <f t="shared" si="276"/>
        <v>89.668092548734407</v>
      </c>
      <c r="M198" s="72" t="s">
        <v>35</v>
      </c>
      <c r="N198" s="99">
        <v>196.14895245035652</v>
      </c>
      <c r="O198" s="99">
        <v>0</v>
      </c>
      <c r="P198" s="99">
        <v>196.14895245035652</v>
      </c>
      <c r="Q198" s="95" t="s">
        <v>34</v>
      </c>
      <c r="R198" s="99">
        <v>0</v>
      </c>
      <c r="S198" s="99">
        <v>0</v>
      </c>
      <c r="T198" s="99">
        <f t="shared" si="277"/>
        <v>0</v>
      </c>
      <c r="U198" s="72" t="s">
        <v>47</v>
      </c>
      <c r="V198" s="99">
        <f t="shared" si="261"/>
        <v>0</v>
      </c>
      <c r="W198" s="95" t="s">
        <v>26</v>
      </c>
      <c r="X198" s="99">
        <v>89.668092548734407</v>
      </c>
      <c r="Y198" s="99">
        <v>134.5021388231016</v>
      </c>
      <c r="Z198" s="99">
        <f t="shared" si="278"/>
        <v>224.170231371836</v>
      </c>
      <c r="AA198" s="99">
        <v>224.17023137183602</v>
      </c>
      <c r="AB198" s="99">
        <v>224.17023137183602</v>
      </c>
      <c r="AC198" s="95" t="s">
        <v>35</v>
      </c>
      <c r="AD198" s="99">
        <v>168.12767352887701</v>
      </c>
      <c r="AE198" s="99">
        <v>44.834046274367203</v>
      </c>
      <c r="AF198" s="99">
        <f t="shared" si="279"/>
        <v>212.96171980324422</v>
      </c>
      <c r="AG198" s="72" t="s">
        <v>47</v>
      </c>
      <c r="AH198" s="99">
        <f t="shared" si="271"/>
        <v>212.96171980324422</v>
      </c>
      <c r="AI198" s="95" t="s">
        <v>34</v>
      </c>
      <c r="AJ198" s="99">
        <v>0</v>
      </c>
      <c r="AK198" s="99">
        <v>0</v>
      </c>
      <c r="AL198" s="99">
        <f t="shared" si="280"/>
        <v>0</v>
      </c>
      <c r="AM198" s="72" t="s">
        <v>47</v>
      </c>
      <c r="AN198" s="99">
        <f t="shared" si="262"/>
        <v>0</v>
      </c>
      <c r="AO198" s="95" t="s">
        <v>26</v>
      </c>
      <c r="AP198" s="99">
        <v>89.668092548734407</v>
      </c>
      <c r="AQ198" s="99">
        <v>107.6017110584813</v>
      </c>
      <c r="AR198" s="99">
        <f t="shared" si="281"/>
        <v>197.26980360721569</v>
      </c>
      <c r="AS198" s="99">
        <v>197.26980360721569</v>
      </c>
      <c r="AT198" s="99">
        <v>197.26980360721569</v>
      </c>
      <c r="AU198" s="30" t="s">
        <v>35</v>
      </c>
      <c r="AV198" s="99">
        <v>156.91916196028521</v>
      </c>
      <c r="AW198" s="99">
        <v>33.625534705775401</v>
      </c>
      <c r="AX198" s="99">
        <f t="shared" si="282"/>
        <v>190.54469666606062</v>
      </c>
      <c r="AY198" s="72" t="s">
        <v>47</v>
      </c>
      <c r="AZ198" s="99">
        <f t="shared" si="272"/>
        <v>190.54469666606062</v>
      </c>
      <c r="BA198" s="72" t="s">
        <v>34</v>
      </c>
      <c r="BB198" s="99">
        <v>0</v>
      </c>
      <c r="BC198" s="99">
        <v>0</v>
      </c>
      <c r="BD198" s="99">
        <f t="shared" si="283"/>
        <v>0</v>
      </c>
      <c r="BE198" s="99"/>
      <c r="BF198" s="100">
        <f t="shared" si="284"/>
        <v>1273.2869141920285</v>
      </c>
      <c r="BG198" s="100">
        <f t="shared" si="226"/>
        <v>1.2732869141920284</v>
      </c>
      <c r="BH198" s="100">
        <f t="shared" si="285"/>
        <v>1273.2869141920287</v>
      </c>
      <c r="BI198" s="100">
        <f t="shared" ref="BI198" si="291">BH198/1000</f>
        <v>1.2732869141920287</v>
      </c>
      <c r="BK198" s="100">
        <f t="shared" si="287"/>
        <v>0</v>
      </c>
    </row>
    <row r="199" spans="1:64" x14ac:dyDescent="0.3">
      <c r="A199" s="95">
        <v>198</v>
      </c>
      <c r="B199" s="95" t="s">
        <v>7</v>
      </c>
      <c r="C199" s="96">
        <v>6</v>
      </c>
      <c r="D199" s="97">
        <v>29</v>
      </c>
      <c r="E199" s="98" t="s">
        <v>12</v>
      </c>
      <c r="F199" s="98" t="s">
        <v>26</v>
      </c>
      <c r="G199" s="72">
        <v>0</v>
      </c>
      <c r="H199" s="99">
        <v>162.52341774458111</v>
      </c>
      <c r="I199" s="72" t="s">
        <v>28</v>
      </c>
      <c r="J199" s="72">
        <v>0</v>
      </c>
      <c r="K199" s="99">
        <v>89.668092548734407</v>
      </c>
      <c r="L199" s="99">
        <f t="shared" si="276"/>
        <v>89.668092548734407</v>
      </c>
      <c r="M199" s="72" t="s">
        <v>35</v>
      </c>
      <c r="N199" s="99">
        <v>196.14895245035652</v>
      </c>
      <c r="O199" s="99">
        <v>0</v>
      </c>
      <c r="P199" s="99">
        <v>196.14895245035652</v>
      </c>
      <c r="Q199" s="95" t="s">
        <v>34</v>
      </c>
      <c r="R199" s="99">
        <v>0</v>
      </c>
      <c r="S199" s="99">
        <v>0</v>
      </c>
      <c r="T199" s="99">
        <f t="shared" si="277"/>
        <v>0</v>
      </c>
      <c r="U199" s="72" t="s">
        <v>47</v>
      </c>
      <c r="V199" s="99">
        <f t="shared" si="261"/>
        <v>0</v>
      </c>
      <c r="W199" s="95" t="s">
        <v>26</v>
      </c>
      <c r="X199" s="99">
        <v>89.668092548734407</v>
      </c>
      <c r="Y199" s="99">
        <v>134.5021388231016</v>
      </c>
      <c r="Z199" s="99">
        <f t="shared" si="278"/>
        <v>224.170231371836</v>
      </c>
      <c r="AA199" s="99">
        <v>224.17023137183602</v>
      </c>
      <c r="AB199" s="99">
        <v>224.17023137183602</v>
      </c>
      <c r="AC199" s="95" t="s">
        <v>35</v>
      </c>
      <c r="AD199" s="99">
        <v>168.12767352887701</v>
      </c>
      <c r="AE199" s="99">
        <v>44.834046274367203</v>
      </c>
      <c r="AF199" s="99">
        <f t="shared" si="279"/>
        <v>212.96171980324422</v>
      </c>
      <c r="AG199" s="72" t="s">
        <v>47</v>
      </c>
      <c r="AH199" s="99">
        <f t="shared" si="271"/>
        <v>212.96171980324422</v>
      </c>
      <c r="AI199" s="95" t="s">
        <v>34</v>
      </c>
      <c r="AJ199" s="99">
        <v>0</v>
      </c>
      <c r="AK199" s="99">
        <v>0</v>
      </c>
      <c r="AL199" s="99">
        <f t="shared" si="280"/>
        <v>0</v>
      </c>
      <c r="AM199" s="72" t="s">
        <v>47</v>
      </c>
      <c r="AN199" s="99">
        <f t="shared" si="262"/>
        <v>0</v>
      </c>
      <c r="AO199" s="95" t="s">
        <v>26</v>
      </c>
      <c r="AP199" s="99">
        <v>89.668092548734407</v>
      </c>
      <c r="AQ199" s="99">
        <v>107.6017110584813</v>
      </c>
      <c r="AR199" s="99">
        <f t="shared" si="281"/>
        <v>197.26980360721569</v>
      </c>
      <c r="AS199" s="99">
        <v>197.26980360721569</v>
      </c>
      <c r="AT199" s="99">
        <v>197.26980360721569</v>
      </c>
      <c r="AU199" s="30" t="s">
        <v>35</v>
      </c>
      <c r="AV199" s="99">
        <v>156.91916196028521</v>
      </c>
      <c r="AW199" s="99">
        <v>33.625534705775401</v>
      </c>
      <c r="AX199" s="99">
        <f t="shared" si="282"/>
        <v>190.54469666606062</v>
      </c>
      <c r="AY199" s="72" t="s">
        <v>47</v>
      </c>
      <c r="AZ199" s="99">
        <f t="shared" si="272"/>
        <v>190.54469666606062</v>
      </c>
      <c r="BA199" s="72" t="s">
        <v>34</v>
      </c>
      <c r="BB199" s="99">
        <v>0</v>
      </c>
      <c r="BC199" s="99">
        <v>0</v>
      </c>
      <c r="BD199" s="99">
        <f t="shared" si="283"/>
        <v>0</v>
      </c>
      <c r="BE199" s="99"/>
      <c r="BF199" s="100">
        <f t="shared" si="284"/>
        <v>1273.2869141920285</v>
      </c>
      <c r="BG199" s="100">
        <f t="shared" si="226"/>
        <v>1.2732869141920284</v>
      </c>
      <c r="BH199" s="100">
        <f t="shared" si="285"/>
        <v>1273.2869141920287</v>
      </c>
      <c r="BI199" s="100">
        <f t="shared" ref="BI199" si="292">BH199/1000</f>
        <v>1.2732869141920287</v>
      </c>
      <c r="BK199" s="100">
        <f t="shared" si="287"/>
        <v>0</v>
      </c>
    </row>
    <row r="200" spans="1:64" x14ac:dyDescent="0.3">
      <c r="A200" s="95">
        <v>199</v>
      </c>
      <c r="B200" s="95" t="s">
        <v>7</v>
      </c>
      <c r="C200" s="96">
        <v>7</v>
      </c>
      <c r="D200" s="97">
        <v>30</v>
      </c>
      <c r="E200" s="98" t="s">
        <v>12</v>
      </c>
      <c r="F200" s="98" t="s">
        <v>26</v>
      </c>
      <c r="G200" s="72">
        <v>0</v>
      </c>
      <c r="H200" s="99">
        <v>162.52341774458111</v>
      </c>
      <c r="I200" s="72" t="s">
        <v>28</v>
      </c>
      <c r="J200" s="72">
        <v>0</v>
      </c>
      <c r="K200" s="99">
        <v>89.668092548734407</v>
      </c>
      <c r="L200" s="99">
        <f t="shared" si="276"/>
        <v>89.668092548734407</v>
      </c>
      <c r="M200" s="72" t="s">
        <v>35</v>
      </c>
      <c r="N200" s="99">
        <v>196.14895245035652</v>
      </c>
      <c r="O200" s="99">
        <v>0</v>
      </c>
      <c r="P200" s="99">
        <v>196.14895245035652</v>
      </c>
      <c r="Q200" s="95" t="s">
        <v>34</v>
      </c>
      <c r="R200" s="99">
        <v>0</v>
      </c>
      <c r="S200" s="99">
        <v>0</v>
      </c>
      <c r="T200" s="99">
        <f t="shared" si="277"/>
        <v>0</v>
      </c>
      <c r="U200" s="72" t="s">
        <v>47</v>
      </c>
      <c r="V200" s="99">
        <f t="shared" si="261"/>
        <v>0</v>
      </c>
      <c r="W200" s="95" t="s">
        <v>26</v>
      </c>
      <c r="X200" s="99">
        <v>89.668092548734407</v>
      </c>
      <c r="Y200" s="99">
        <v>134.5021388231016</v>
      </c>
      <c r="Z200" s="99">
        <f t="shared" si="278"/>
        <v>224.170231371836</v>
      </c>
      <c r="AA200" s="99">
        <v>224.17023137183602</v>
      </c>
      <c r="AB200" s="99">
        <v>224.17023137183602</v>
      </c>
      <c r="AC200" s="95" t="s">
        <v>35</v>
      </c>
      <c r="AD200" s="99">
        <v>168.12767352887701</v>
      </c>
      <c r="AE200" s="99">
        <v>44.834046274367203</v>
      </c>
      <c r="AF200" s="99">
        <f t="shared" si="279"/>
        <v>212.96171980324422</v>
      </c>
      <c r="AG200" s="72" t="s">
        <v>47</v>
      </c>
      <c r="AH200" s="99">
        <f t="shared" si="271"/>
        <v>212.96171980324422</v>
      </c>
      <c r="AI200" s="95" t="s">
        <v>34</v>
      </c>
      <c r="AJ200" s="99">
        <v>0</v>
      </c>
      <c r="AK200" s="99">
        <v>0</v>
      </c>
      <c r="AL200" s="99">
        <f t="shared" si="280"/>
        <v>0</v>
      </c>
      <c r="AM200" s="72" t="s">
        <v>47</v>
      </c>
      <c r="AN200" s="99">
        <f t="shared" si="262"/>
        <v>0</v>
      </c>
      <c r="AO200" s="95" t="s">
        <v>26</v>
      </c>
      <c r="AP200" s="99">
        <v>89.668092548734407</v>
      </c>
      <c r="AQ200" s="99">
        <v>107.6017110584813</v>
      </c>
      <c r="AR200" s="99">
        <f t="shared" si="281"/>
        <v>197.26980360721569</v>
      </c>
      <c r="AS200" s="99">
        <v>197.26980360721569</v>
      </c>
      <c r="AT200" s="99">
        <v>197.26980360721569</v>
      </c>
      <c r="AU200" s="30" t="s">
        <v>35</v>
      </c>
      <c r="AV200" s="99">
        <v>156.91916196028521</v>
      </c>
      <c r="AW200" s="99">
        <v>33.625534705775401</v>
      </c>
      <c r="AX200" s="99">
        <f t="shared" si="282"/>
        <v>190.54469666606062</v>
      </c>
      <c r="AY200" s="72" t="s">
        <v>47</v>
      </c>
      <c r="AZ200" s="99">
        <f t="shared" si="272"/>
        <v>190.54469666606062</v>
      </c>
      <c r="BA200" s="72" t="s">
        <v>34</v>
      </c>
      <c r="BB200" s="99">
        <v>0</v>
      </c>
      <c r="BC200" s="99">
        <v>0</v>
      </c>
      <c r="BD200" s="99">
        <f t="shared" si="283"/>
        <v>0</v>
      </c>
      <c r="BE200" s="99"/>
      <c r="BF200" s="100">
        <f t="shared" si="284"/>
        <v>1273.2869141920285</v>
      </c>
      <c r="BG200" s="100">
        <f t="shared" si="226"/>
        <v>1.2732869141920284</v>
      </c>
      <c r="BH200" s="100">
        <f t="shared" si="285"/>
        <v>1273.2869141920287</v>
      </c>
      <c r="BI200" s="100">
        <f t="shared" ref="BI200" si="293">BH200/1000</f>
        <v>1.2732869141920287</v>
      </c>
      <c r="BK200" s="100">
        <f t="shared" si="287"/>
        <v>0</v>
      </c>
    </row>
    <row r="201" spans="1:64" x14ac:dyDescent="0.3">
      <c r="A201" s="95">
        <v>200</v>
      </c>
      <c r="B201" s="95" t="s">
        <v>5</v>
      </c>
      <c r="C201" s="96">
        <v>1</v>
      </c>
      <c r="D201" s="97">
        <v>7</v>
      </c>
      <c r="E201" s="98" t="s">
        <v>13</v>
      </c>
      <c r="F201" s="98" t="s">
        <v>26</v>
      </c>
      <c r="G201" s="72">
        <v>0</v>
      </c>
      <c r="H201" s="99">
        <v>162.52341774458111</v>
      </c>
      <c r="I201" s="72" t="s">
        <v>28</v>
      </c>
      <c r="J201" s="72">
        <v>0</v>
      </c>
      <c r="K201" s="99">
        <v>89.668092548734407</v>
      </c>
      <c r="L201" s="99">
        <f t="shared" si="276"/>
        <v>89.668092548734407</v>
      </c>
      <c r="M201" s="72" t="s">
        <v>36</v>
      </c>
      <c r="N201" s="99">
        <v>156.91916196028521</v>
      </c>
      <c r="O201" s="99">
        <v>0</v>
      </c>
      <c r="P201" s="99">
        <v>156.91916196028521</v>
      </c>
      <c r="Q201" s="95" t="s">
        <v>26</v>
      </c>
      <c r="R201" s="99">
        <v>93.030646019311945</v>
      </c>
      <c r="S201" s="99">
        <v>123.29362725450981</v>
      </c>
      <c r="T201" s="99">
        <f t="shared" si="277"/>
        <v>216.32427327382175</v>
      </c>
      <c r="U201" s="99">
        <v>212.96171980324422</v>
      </c>
      <c r="V201" s="99">
        <v>212.96171980324422</v>
      </c>
      <c r="W201" s="95" t="s">
        <v>35</v>
      </c>
      <c r="X201" s="99">
        <v>156.91916196028521</v>
      </c>
      <c r="Y201" s="99">
        <v>44.834046274367203</v>
      </c>
      <c r="Z201" s="99">
        <f t="shared" si="278"/>
        <v>201.75320823465242</v>
      </c>
      <c r="AA201" s="72" t="s">
        <v>47</v>
      </c>
      <c r="AB201" s="99">
        <f t="shared" ref="AB201:AB216" si="294">X201+Y201</f>
        <v>201.75320823465242</v>
      </c>
      <c r="AC201" s="95" t="s">
        <v>36</v>
      </c>
      <c r="AD201" s="99">
        <v>168.12767352887701</v>
      </c>
      <c r="AE201" s="99">
        <v>44.834046274367203</v>
      </c>
      <c r="AF201" s="99">
        <f t="shared" si="279"/>
        <v>212.96171980324422</v>
      </c>
      <c r="AG201" s="72" t="s">
        <v>47</v>
      </c>
      <c r="AH201" s="99">
        <f t="shared" si="271"/>
        <v>212.96171980324422</v>
      </c>
      <c r="AI201" s="95" t="s">
        <v>26</v>
      </c>
      <c r="AJ201" s="99">
        <v>89.668092548734407</v>
      </c>
      <c r="AK201" s="99">
        <v>62.767664784114089</v>
      </c>
      <c r="AL201" s="99">
        <f t="shared" si="280"/>
        <v>152.43575733284848</v>
      </c>
      <c r="AM201" s="99">
        <v>152.43575733284851</v>
      </c>
      <c r="AN201" s="99">
        <v>152.43575733284851</v>
      </c>
      <c r="AO201" s="95" t="s">
        <v>35</v>
      </c>
      <c r="AP201" s="99">
        <v>173.73192931317291</v>
      </c>
      <c r="AQ201" s="99">
        <v>44.834046274367203</v>
      </c>
      <c r="AR201" s="99">
        <f t="shared" si="281"/>
        <v>218.56597558754012</v>
      </c>
      <c r="AS201" s="72" t="s">
        <v>47</v>
      </c>
      <c r="AT201" s="99">
        <f t="shared" ref="AT201:AT216" si="295">AP201+AQ201</f>
        <v>218.56597558754012</v>
      </c>
      <c r="AU201" s="30" t="s">
        <v>72</v>
      </c>
      <c r="AV201" s="99">
        <v>156.91916196028521</v>
      </c>
      <c r="AW201" s="99">
        <v>0</v>
      </c>
      <c r="AX201" s="99">
        <f t="shared" si="282"/>
        <v>156.91916196028521</v>
      </c>
      <c r="AY201" s="72" t="s">
        <v>47</v>
      </c>
      <c r="AZ201" s="99">
        <f t="shared" si="272"/>
        <v>156.91916196028521</v>
      </c>
      <c r="BA201" s="72" t="s">
        <v>26</v>
      </c>
      <c r="BB201" s="99">
        <v>89.668092548734407</v>
      </c>
      <c r="BC201" s="99">
        <v>100.87660411732621</v>
      </c>
      <c r="BD201" s="99">
        <f t="shared" si="283"/>
        <v>190.54469666606062</v>
      </c>
      <c r="BE201" s="99"/>
      <c r="BF201" s="100">
        <f t="shared" si="284"/>
        <v>1758.6154651120535</v>
      </c>
      <c r="BG201" s="100">
        <f t="shared" si="226"/>
        <v>1.7586154651120536</v>
      </c>
      <c r="BH201" s="100">
        <f t="shared" si="285"/>
        <v>1755.252911641476</v>
      </c>
      <c r="BI201" s="100">
        <f t="shared" ref="BI201" si="296">BH201/1000</f>
        <v>1.7552529116414759</v>
      </c>
      <c r="BK201" s="100">
        <f t="shared" si="287"/>
        <v>3.3625534705774953</v>
      </c>
      <c r="BL201" s="101" t="s">
        <v>242</v>
      </c>
    </row>
    <row r="202" spans="1:64" x14ac:dyDescent="0.3">
      <c r="A202" s="95">
        <v>201</v>
      </c>
      <c r="B202" s="95" t="s">
        <v>5</v>
      </c>
      <c r="C202" s="96">
        <v>1</v>
      </c>
      <c r="D202" s="97">
        <v>8</v>
      </c>
      <c r="E202" s="98" t="s">
        <v>13</v>
      </c>
      <c r="F202" s="98" t="s">
        <v>26</v>
      </c>
      <c r="G202" s="72">
        <v>0</v>
      </c>
      <c r="H202" s="99">
        <v>162.52341774458111</v>
      </c>
      <c r="I202" s="72" t="s">
        <v>28</v>
      </c>
      <c r="J202" s="72">
        <v>0</v>
      </c>
      <c r="K202" s="99">
        <v>89.668092548734407</v>
      </c>
      <c r="L202" s="99">
        <f t="shared" si="276"/>
        <v>89.668092548734407</v>
      </c>
      <c r="M202" s="72" t="s">
        <v>36</v>
      </c>
      <c r="N202" s="99">
        <v>156.91916196028521</v>
      </c>
      <c r="O202" s="99">
        <v>0</v>
      </c>
      <c r="P202" s="99">
        <v>156.91916196028521</v>
      </c>
      <c r="Q202" s="95" t="s">
        <v>26</v>
      </c>
      <c r="R202" s="99">
        <v>93.030646019311945</v>
      </c>
      <c r="S202" s="99">
        <v>123.29362725450981</v>
      </c>
      <c r="T202" s="99">
        <f t="shared" si="277"/>
        <v>216.32427327382175</v>
      </c>
      <c r="U202" s="99">
        <v>212.96171980324422</v>
      </c>
      <c r="V202" s="99">
        <v>212.96171980324422</v>
      </c>
      <c r="W202" s="95" t="s">
        <v>35</v>
      </c>
      <c r="X202" s="99">
        <v>156.91916196028521</v>
      </c>
      <c r="Y202" s="99">
        <v>44.834046274367203</v>
      </c>
      <c r="Z202" s="99">
        <f t="shared" si="278"/>
        <v>201.75320823465242</v>
      </c>
      <c r="AA202" s="72" t="s">
        <v>47</v>
      </c>
      <c r="AB202" s="99">
        <f t="shared" si="294"/>
        <v>201.75320823465242</v>
      </c>
      <c r="AC202" s="95" t="s">
        <v>36</v>
      </c>
      <c r="AD202" s="99">
        <v>168.12767352887701</v>
      </c>
      <c r="AE202" s="99">
        <v>44.834046274367203</v>
      </c>
      <c r="AF202" s="99">
        <f t="shared" si="279"/>
        <v>212.96171980324422</v>
      </c>
      <c r="AG202" s="72" t="s">
        <v>47</v>
      </c>
      <c r="AH202" s="99">
        <f t="shared" si="271"/>
        <v>212.96171980324422</v>
      </c>
      <c r="AI202" s="95" t="s">
        <v>26</v>
      </c>
      <c r="AJ202" s="99">
        <v>89.668092548734407</v>
      </c>
      <c r="AK202" s="99">
        <v>62.767664784114089</v>
      </c>
      <c r="AL202" s="99">
        <f t="shared" si="280"/>
        <v>152.43575733284848</v>
      </c>
      <c r="AM202" s="99">
        <v>152.43575733284851</v>
      </c>
      <c r="AN202" s="99">
        <v>152.43575733284851</v>
      </c>
      <c r="AO202" s="95" t="s">
        <v>35</v>
      </c>
      <c r="AP202" s="99">
        <v>173.73192931317291</v>
      </c>
      <c r="AQ202" s="99">
        <v>44.834046274367203</v>
      </c>
      <c r="AR202" s="99">
        <f t="shared" si="281"/>
        <v>218.56597558754012</v>
      </c>
      <c r="AS202" s="72" t="s">
        <v>47</v>
      </c>
      <c r="AT202" s="99">
        <f t="shared" si="295"/>
        <v>218.56597558754012</v>
      </c>
      <c r="AU202" s="30" t="s">
        <v>72</v>
      </c>
      <c r="AV202" s="99">
        <v>156.91916196028521</v>
      </c>
      <c r="AW202" s="99">
        <v>0</v>
      </c>
      <c r="AX202" s="99">
        <f t="shared" si="282"/>
        <v>156.91916196028521</v>
      </c>
      <c r="AY202" s="72" t="s">
        <v>47</v>
      </c>
      <c r="AZ202" s="99">
        <f t="shared" si="272"/>
        <v>156.91916196028521</v>
      </c>
      <c r="BA202" s="72" t="s">
        <v>26</v>
      </c>
      <c r="BB202" s="99">
        <v>89.668092548734407</v>
      </c>
      <c r="BC202" s="99">
        <v>100.87660411732621</v>
      </c>
      <c r="BD202" s="99">
        <f t="shared" si="283"/>
        <v>190.54469666606062</v>
      </c>
      <c r="BE202" s="99"/>
      <c r="BF202" s="100">
        <f t="shared" si="284"/>
        <v>1758.6154651120535</v>
      </c>
      <c r="BG202" s="100">
        <f t="shared" si="226"/>
        <v>1.7586154651120536</v>
      </c>
      <c r="BH202" s="100">
        <f t="shared" si="285"/>
        <v>1755.252911641476</v>
      </c>
      <c r="BI202" s="100">
        <f t="shared" ref="BI202" si="297">BH202/1000</f>
        <v>1.7552529116414759</v>
      </c>
      <c r="BK202" s="100">
        <f t="shared" si="287"/>
        <v>3.3625534705774953</v>
      </c>
      <c r="BL202" s="101" t="s">
        <v>242</v>
      </c>
    </row>
    <row r="203" spans="1:64" x14ac:dyDescent="0.3">
      <c r="A203" s="95">
        <v>202</v>
      </c>
      <c r="B203" s="95" t="s">
        <v>5</v>
      </c>
      <c r="C203" s="96">
        <v>2</v>
      </c>
      <c r="D203" s="97">
        <v>9</v>
      </c>
      <c r="E203" s="98" t="s">
        <v>13</v>
      </c>
      <c r="F203" s="98" t="s">
        <v>26</v>
      </c>
      <c r="G203" s="72">
        <v>0</v>
      </c>
      <c r="H203" s="99">
        <v>162.52341774458111</v>
      </c>
      <c r="I203" s="72" t="s">
        <v>28</v>
      </c>
      <c r="J203" s="72">
        <v>0</v>
      </c>
      <c r="K203" s="99">
        <v>89.668092548734407</v>
      </c>
      <c r="L203" s="99">
        <f t="shared" si="276"/>
        <v>89.668092548734407</v>
      </c>
      <c r="M203" s="72" t="s">
        <v>37</v>
      </c>
      <c r="N203" s="99">
        <v>0</v>
      </c>
      <c r="O203" s="99">
        <v>0</v>
      </c>
      <c r="P203" s="99">
        <v>0</v>
      </c>
      <c r="Q203" s="95" t="s">
        <v>26</v>
      </c>
      <c r="R203" s="99">
        <v>93.030646019311945</v>
      </c>
      <c r="S203" s="99">
        <v>123.29362725450981</v>
      </c>
      <c r="T203" s="99">
        <f t="shared" si="277"/>
        <v>216.32427327382175</v>
      </c>
      <c r="U203" s="99">
        <v>212.96171980324422</v>
      </c>
      <c r="V203" s="99">
        <v>212.96171980324422</v>
      </c>
      <c r="W203" s="95" t="s">
        <v>35</v>
      </c>
      <c r="X203" s="99">
        <v>156.91916196028521</v>
      </c>
      <c r="Y203" s="99">
        <v>44.834046274367203</v>
      </c>
      <c r="Z203" s="99">
        <f t="shared" si="278"/>
        <v>201.75320823465242</v>
      </c>
      <c r="AA203" s="72" t="s">
        <v>47</v>
      </c>
      <c r="AB203" s="99">
        <f t="shared" si="294"/>
        <v>201.75320823465242</v>
      </c>
      <c r="AC203" s="95" t="s">
        <v>37</v>
      </c>
      <c r="AD203" s="99">
        <v>0</v>
      </c>
      <c r="AE203" s="99">
        <v>0</v>
      </c>
      <c r="AF203" s="99">
        <f t="shared" si="279"/>
        <v>0</v>
      </c>
      <c r="AG203" s="72" t="s">
        <v>47</v>
      </c>
      <c r="AH203" s="99">
        <f t="shared" si="271"/>
        <v>0</v>
      </c>
      <c r="AI203" s="95" t="s">
        <v>26</v>
      </c>
      <c r="AJ203" s="99">
        <v>89.668092548734407</v>
      </c>
      <c r="AK203" s="99">
        <v>62.767664784114089</v>
      </c>
      <c r="AL203" s="99">
        <f t="shared" si="280"/>
        <v>152.43575733284848</v>
      </c>
      <c r="AM203" s="99">
        <v>152.43575733284851</v>
      </c>
      <c r="AN203" s="99">
        <v>152.43575733284851</v>
      </c>
      <c r="AO203" s="95" t="s">
        <v>35</v>
      </c>
      <c r="AP203" s="99">
        <v>173.73192931317291</v>
      </c>
      <c r="AQ203" s="99">
        <v>44.834046274367203</v>
      </c>
      <c r="AR203" s="99">
        <f t="shared" si="281"/>
        <v>218.56597558754012</v>
      </c>
      <c r="AS203" s="72" t="s">
        <v>47</v>
      </c>
      <c r="AT203" s="99">
        <f t="shared" si="295"/>
        <v>218.56597558754012</v>
      </c>
      <c r="AU203" s="30" t="s">
        <v>59</v>
      </c>
      <c r="AV203" s="99">
        <v>19.614895245035651</v>
      </c>
      <c r="AW203" s="99">
        <v>0</v>
      </c>
      <c r="AX203" s="99">
        <f t="shared" si="282"/>
        <v>19.614895245035651</v>
      </c>
      <c r="AY203" s="72" t="s">
        <v>47</v>
      </c>
      <c r="AZ203" s="99">
        <f t="shared" si="272"/>
        <v>19.614895245035651</v>
      </c>
      <c r="BA203" s="72" t="s">
        <v>26</v>
      </c>
      <c r="BB203" s="99">
        <v>89.668092548734407</v>
      </c>
      <c r="BC203" s="99">
        <v>100.87660411732621</v>
      </c>
      <c r="BD203" s="99">
        <f t="shared" si="283"/>
        <v>190.54469666606062</v>
      </c>
      <c r="BE203" s="99"/>
      <c r="BF203" s="100">
        <f t="shared" si="284"/>
        <v>1251.4303166332745</v>
      </c>
      <c r="BG203" s="100">
        <f t="shared" si="226"/>
        <v>1.2514303166332745</v>
      </c>
      <c r="BH203" s="100">
        <f t="shared" si="285"/>
        <v>1248.067763162697</v>
      </c>
      <c r="BI203" s="100">
        <f t="shared" ref="BI203" si="298">BH203/1000</f>
        <v>1.2480677631626971</v>
      </c>
      <c r="BK203" s="100">
        <f t="shared" si="287"/>
        <v>3.3625534705774953</v>
      </c>
      <c r="BL203" s="101" t="s">
        <v>242</v>
      </c>
    </row>
    <row r="204" spans="1:64" x14ac:dyDescent="0.3">
      <c r="A204" s="95">
        <v>203</v>
      </c>
      <c r="B204" s="95" t="s">
        <v>5</v>
      </c>
      <c r="C204" s="96">
        <v>3</v>
      </c>
      <c r="D204" s="97">
        <v>10</v>
      </c>
      <c r="E204" s="98" t="s">
        <v>13</v>
      </c>
      <c r="F204" s="98" t="s">
        <v>26</v>
      </c>
      <c r="G204" s="72">
        <v>0</v>
      </c>
      <c r="H204" s="99">
        <v>162.52341774458111</v>
      </c>
      <c r="I204" s="72" t="s">
        <v>28</v>
      </c>
      <c r="J204" s="72">
        <v>0</v>
      </c>
      <c r="K204" s="99">
        <v>89.668092548734407</v>
      </c>
      <c r="L204" s="99">
        <f t="shared" si="276"/>
        <v>89.668092548734407</v>
      </c>
      <c r="M204" s="72" t="s">
        <v>38</v>
      </c>
      <c r="N204" s="99">
        <v>89.668092548734407</v>
      </c>
      <c r="O204" s="99">
        <v>34.746385862634583</v>
      </c>
      <c r="P204" s="99">
        <v>124.41447841136899</v>
      </c>
      <c r="Q204" s="95" t="s">
        <v>26</v>
      </c>
      <c r="R204" s="99">
        <v>93.030646019311945</v>
      </c>
      <c r="S204" s="99">
        <v>123.29362725450981</v>
      </c>
      <c r="T204" s="99">
        <f t="shared" si="277"/>
        <v>216.32427327382175</v>
      </c>
      <c r="U204" s="99">
        <v>212.96171980324422</v>
      </c>
      <c r="V204" s="99">
        <v>212.96171980324422</v>
      </c>
      <c r="W204" s="95" t="s">
        <v>35</v>
      </c>
      <c r="X204" s="99">
        <v>156.91916196028521</v>
      </c>
      <c r="Y204" s="99">
        <v>44.834046274367203</v>
      </c>
      <c r="Z204" s="99">
        <f t="shared" si="278"/>
        <v>201.75320823465242</v>
      </c>
      <c r="AA204" s="72" t="s">
        <v>47</v>
      </c>
      <c r="AB204" s="99">
        <f t="shared" si="294"/>
        <v>201.75320823465242</v>
      </c>
      <c r="AC204" s="95" t="s">
        <v>38</v>
      </c>
      <c r="AD204" s="99">
        <v>0</v>
      </c>
      <c r="AE204" s="99">
        <v>125.53532956822818</v>
      </c>
      <c r="AF204" s="99">
        <f t="shared" si="279"/>
        <v>125.53532956822818</v>
      </c>
      <c r="AG204" s="72" t="s">
        <v>47</v>
      </c>
      <c r="AH204" s="99">
        <f t="shared" si="271"/>
        <v>125.53532956822818</v>
      </c>
      <c r="AI204" s="95" t="s">
        <v>26</v>
      </c>
      <c r="AJ204" s="99">
        <v>89.668092548734407</v>
      </c>
      <c r="AK204" s="99">
        <v>62.767664784114089</v>
      </c>
      <c r="AL204" s="99">
        <f t="shared" si="280"/>
        <v>152.43575733284848</v>
      </c>
      <c r="AM204" s="99">
        <v>152.43575733284851</v>
      </c>
      <c r="AN204" s="99">
        <v>152.43575733284851</v>
      </c>
      <c r="AO204" s="95" t="s">
        <v>35</v>
      </c>
      <c r="AP204" s="99">
        <v>173.73192931317291</v>
      </c>
      <c r="AQ204" s="99">
        <v>44.834046274367203</v>
      </c>
      <c r="AR204" s="99">
        <f t="shared" si="281"/>
        <v>218.56597558754012</v>
      </c>
      <c r="AS204" s="72" t="s">
        <v>47</v>
      </c>
      <c r="AT204" s="99">
        <f t="shared" si="295"/>
        <v>218.56597558754012</v>
      </c>
      <c r="AU204" s="30" t="s">
        <v>33</v>
      </c>
      <c r="AV204" s="99">
        <v>0</v>
      </c>
      <c r="AW204" s="99">
        <v>123.29362725450981</v>
      </c>
      <c r="AX204" s="99">
        <f t="shared" si="282"/>
        <v>123.29362725450981</v>
      </c>
      <c r="AY204" s="72" t="s">
        <v>47</v>
      </c>
      <c r="AZ204" s="99">
        <f t="shared" si="272"/>
        <v>123.29362725450981</v>
      </c>
      <c r="BA204" s="72" t="s">
        <v>26</v>
      </c>
      <c r="BB204" s="99">
        <v>89.668092548734407</v>
      </c>
      <c r="BC204" s="99">
        <v>100.87660411732621</v>
      </c>
      <c r="BD204" s="99">
        <f t="shared" si="283"/>
        <v>190.54469666606062</v>
      </c>
      <c r="BE204" s="99"/>
      <c r="BF204" s="100">
        <f t="shared" si="284"/>
        <v>1605.058856622346</v>
      </c>
      <c r="BG204" s="100">
        <f t="shared" si="226"/>
        <v>1.605058856622346</v>
      </c>
      <c r="BH204" s="100">
        <f t="shared" si="285"/>
        <v>1601.6963031517685</v>
      </c>
      <c r="BI204" s="100">
        <f t="shared" ref="BI204" si="299">BH204/1000</f>
        <v>1.6016963031517684</v>
      </c>
      <c r="BK204" s="100">
        <f t="shared" si="287"/>
        <v>3.3625534705774953</v>
      </c>
      <c r="BL204" s="101" t="s">
        <v>242</v>
      </c>
    </row>
    <row r="205" spans="1:64" x14ac:dyDescent="0.3">
      <c r="A205" s="95">
        <v>204</v>
      </c>
      <c r="B205" s="95" t="s">
        <v>5</v>
      </c>
      <c r="C205" s="96">
        <v>4</v>
      </c>
      <c r="D205" s="97">
        <v>11</v>
      </c>
      <c r="E205" s="98" t="s">
        <v>13</v>
      </c>
      <c r="F205" s="98" t="s">
        <v>26</v>
      </c>
      <c r="G205" s="72">
        <v>0</v>
      </c>
      <c r="H205" s="99">
        <v>162.52341774458111</v>
      </c>
      <c r="I205" s="72" t="s">
        <v>28</v>
      </c>
      <c r="J205" s="72">
        <v>0</v>
      </c>
      <c r="K205" s="99">
        <v>89.668092548734407</v>
      </c>
      <c r="L205" s="99">
        <f t="shared" si="276"/>
        <v>89.668092548734407</v>
      </c>
      <c r="M205" s="72" t="s">
        <v>33</v>
      </c>
      <c r="N205" s="99">
        <v>0</v>
      </c>
      <c r="O205" s="99">
        <v>109.84341337219965</v>
      </c>
      <c r="P205" s="99">
        <v>109.84341337219965</v>
      </c>
      <c r="Q205" s="95" t="s">
        <v>26</v>
      </c>
      <c r="R205" s="99">
        <v>93.030646019311945</v>
      </c>
      <c r="S205" s="99">
        <v>123.29362725450981</v>
      </c>
      <c r="T205" s="99">
        <f t="shared" si="277"/>
        <v>216.32427327382175</v>
      </c>
      <c r="U205" s="99">
        <v>212.96171980324422</v>
      </c>
      <c r="V205" s="99">
        <v>212.96171980324422</v>
      </c>
      <c r="W205" s="95" t="s">
        <v>35</v>
      </c>
      <c r="X205" s="99">
        <v>156.91916196028521</v>
      </c>
      <c r="Y205" s="99">
        <v>44.834046274367203</v>
      </c>
      <c r="Z205" s="99">
        <f t="shared" si="278"/>
        <v>201.75320823465242</v>
      </c>
      <c r="AA205" s="72" t="s">
        <v>47</v>
      </c>
      <c r="AB205" s="99">
        <f t="shared" si="294"/>
        <v>201.75320823465242</v>
      </c>
      <c r="AC205" s="95" t="s">
        <v>33</v>
      </c>
      <c r="AD205" s="99">
        <v>0</v>
      </c>
      <c r="AE205" s="99">
        <v>123.29362725450981</v>
      </c>
      <c r="AF205" s="99">
        <f t="shared" si="279"/>
        <v>123.29362725450981</v>
      </c>
      <c r="AG205" s="72" t="s">
        <v>47</v>
      </c>
      <c r="AH205" s="99">
        <f t="shared" si="271"/>
        <v>123.29362725450981</v>
      </c>
      <c r="AI205" s="95" t="s">
        <v>26</v>
      </c>
      <c r="AJ205" s="99">
        <v>89.668092548734407</v>
      </c>
      <c r="AK205" s="99">
        <v>62.767664784114089</v>
      </c>
      <c r="AL205" s="99">
        <f t="shared" si="280"/>
        <v>152.43575733284848</v>
      </c>
      <c r="AM205" s="99">
        <v>152.43575733284851</v>
      </c>
      <c r="AN205" s="99">
        <v>152.43575733284851</v>
      </c>
      <c r="AO205" s="95" t="s">
        <v>35</v>
      </c>
      <c r="AP205" s="99">
        <v>173.73192931317291</v>
      </c>
      <c r="AQ205" s="99">
        <v>44.834046274367203</v>
      </c>
      <c r="AR205" s="99">
        <f t="shared" si="281"/>
        <v>218.56597558754012</v>
      </c>
      <c r="AS205" s="72" t="s">
        <v>47</v>
      </c>
      <c r="AT205" s="99">
        <f t="shared" si="295"/>
        <v>218.56597558754012</v>
      </c>
      <c r="AU205" s="30" t="s">
        <v>70</v>
      </c>
      <c r="AV205" s="99">
        <v>0</v>
      </c>
      <c r="AW205" s="99">
        <v>0</v>
      </c>
      <c r="AX205" s="99">
        <f t="shared" si="282"/>
        <v>0</v>
      </c>
      <c r="AY205" s="72" t="s">
        <v>47</v>
      </c>
      <c r="AZ205" s="99">
        <f t="shared" si="272"/>
        <v>0</v>
      </c>
      <c r="BA205" s="72" t="s">
        <v>78</v>
      </c>
      <c r="BB205" s="99">
        <v>19.614895245035651</v>
      </c>
      <c r="BC205" s="99">
        <v>0</v>
      </c>
      <c r="BD205" s="99">
        <f t="shared" si="283"/>
        <v>19.614895245035651</v>
      </c>
      <c r="BE205" s="99"/>
      <c r="BF205" s="100">
        <f t="shared" si="284"/>
        <v>1294.0226605939233</v>
      </c>
      <c r="BG205" s="100">
        <f t="shared" si="226"/>
        <v>1.2940226605939233</v>
      </c>
      <c r="BH205" s="100">
        <f t="shared" si="285"/>
        <v>1290.6601071233458</v>
      </c>
      <c r="BI205" s="100">
        <f t="shared" ref="BI205" si="300">BH205/1000</f>
        <v>1.2906601071233459</v>
      </c>
      <c r="BK205" s="100">
        <f t="shared" si="287"/>
        <v>3.3625534705774953</v>
      </c>
      <c r="BL205" s="101" t="s">
        <v>242</v>
      </c>
    </row>
    <row r="206" spans="1:64" x14ac:dyDescent="0.3">
      <c r="A206" s="95">
        <v>205</v>
      </c>
      <c r="B206" s="95" t="s">
        <v>5</v>
      </c>
      <c r="C206" s="96">
        <v>5</v>
      </c>
      <c r="D206" s="97">
        <v>12</v>
      </c>
      <c r="E206" s="98" t="s">
        <v>13</v>
      </c>
      <c r="F206" s="98" t="s">
        <v>26</v>
      </c>
      <c r="G206" s="72">
        <v>0</v>
      </c>
      <c r="H206" s="99">
        <v>162.52341774458111</v>
      </c>
      <c r="I206" s="72" t="s">
        <v>28</v>
      </c>
      <c r="J206" s="72">
        <v>0</v>
      </c>
      <c r="K206" s="99">
        <v>89.668092548734407</v>
      </c>
      <c r="L206" s="99">
        <f t="shared" si="276"/>
        <v>89.668092548734407</v>
      </c>
      <c r="M206" s="72" t="s">
        <v>34</v>
      </c>
      <c r="N206" s="99">
        <v>0</v>
      </c>
      <c r="O206" s="99">
        <v>0</v>
      </c>
      <c r="P206" s="99">
        <v>0</v>
      </c>
      <c r="Q206" s="95" t="s">
        <v>26</v>
      </c>
      <c r="R206" s="99">
        <v>93.030646019311945</v>
      </c>
      <c r="S206" s="99">
        <v>123.29362725450981</v>
      </c>
      <c r="T206" s="99">
        <f t="shared" si="277"/>
        <v>216.32427327382175</v>
      </c>
      <c r="U206" s="99">
        <v>212.96171980324422</v>
      </c>
      <c r="V206" s="99">
        <v>212.96171980324422</v>
      </c>
      <c r="W206" s="95" t="s">
        <v>35</v>
      </c>
      <c r="X206" s="99">
        <v>156.91916196028521</v>
      </c>
      <c r="Y206" s="99">
        <v>44.834046274367203</v>
      </c>
      <c r="Z206" s="99">
        <f t="shared" si="278"/>
        <v>201.75320823465242</v>
      </c>
      <c r="AA206" s="72" t="s">
        <v>47</v>
      </c>
      <c r="AB206" s="99">
        <f t="shared" si="294"/>
        <v>201.75320823465242</v>
      </c>
      <c r="AC206" s="95" t="s">
        <v>34</v>
      </c>
      <c r="AD206" s="99">
        <v>0</v>
      </c>
      <c r="AE206" s="99">
        <v>0</v>
      </c>
      <c r="AF206" s="99">
        <f t="shared" si="279"/>
        <v>0</v>
      </c>
      <c r="AG206" s="72" t="s">
        <v>47</v>
      </c>
      <c r="AH206" s="99">
        <f t="shared" si="271"/>
        <v>0</v>
      </c>
      <c r="AI206" s="95" t="s">
        <v>26</v>
      </c>
      <c r="AJ206" s="99">
        <v>89.668092548734407</v>
      </c>
      <c r="AK206" s="99">
        <v>62.767664784114089</v>
      </c>
      <c r="AL206" s="99">
        <f t="shared" si="280"/>
        <v>152.43575733284848</v>
      </c>
      <c r="AM206" s="99">
        <v>152.43575733284851</v>
      </c>
      <c r="AN206" s="99">
        <v>152.43575733284851</v>
      </c>
      <c r="AO206" s="95" t="s">
        <v>35</v>
      </c>
      <c r="AP206" s="99">
        <v>173.73192931317291</v>
      </c>
      <c r="AQ206" s="99">
        <v>44.834046274367203</v>
      </c>
      <c r="AR206" s="99">
        <f t="shared" si="281"/>
        <v>218.56597558754012</v>
      </c>
      <c r="AS206" s="72" t="s">
        <v>47</v>
      </c>
      <c r="AT206" s="99">
        <f t="shared" si="295"/>
        <v>218.56597558754012</v>
      </c>
      <c r="AU206" s="30" t="s">
        <v>34</v>
      </c>
      <c r="AV206" s="99">
        <v>0</v>
      </c>
      <c r="AW206" s="99">
        <v>0</v>
      </c>
      <c r="AX206" s="99">
        <f t="shared" si="282"/>
        <v>0</v>
      </c>
      <c r="AY206" s="72" t="s">
        <v>47</v>
      </c>
      <c r="AZ206" s="99">
        <f t="shared" si="272"/>
        <v>0</v>
      </c>
      <c r="BA206" s="72" t="s">
        <v>26</v>
      </c>
      <c r="BB206" s="99">
        <v>89.668092548734407</v>
      </c>
      <c r="BC206" s="99">
        <v>100.87660411732621</v>
      </c>
      <c r="BD206" s="99">
        <f t="shared" si="283"/>
        <v>190.54469666606062</v>
      </c>
      <c r="BE206" s="99"/>
      <c r="BF206" s="100">
        <f t="shared" si="284"/>
        <v>1231.815421388239</v>
      </c>
      <c r="BG206" s="100">
        <f t="shared" si="226"/>
        <v>1.2318154213882391</v>
      </c>
      <c r="BH206" s="100">
        <f t="shared" si="285"/>
        <v>1228.4528679176615</v>
      </c>
      <c r="BI206" s="100">
        <f t="shared" ref="BI206" si="301">BH206/1000</f>
        <v>1.2284528679176614</v>
      </c>
      <c r="BK206" s="100">
        <f t="shared" si="287"/>
        <v>3.3625534705774953</v>
      </c>
      <c r="BL206" s="101" t="s">
        <v>242</v>
      </c>
    </row>
    <row r="207" spans="1:64" x14ac:dyDescent="0.3">
      <c r="A207" s="95">
        <v>206</v>
      </c>
      <c r="B207" s="95" t="s">
        <v>5</v>
      </c>
      <c r="C207" s="96">
        <v>6</v>
      </c>
      <c r="D207" s="97">
        <v>13</v>
      </c>
      <c r="E207" s="98" t="s">
        <v>13</v>
      </c>
      <c r="F207" s="98" t="s">
        <v>26</v>
      </c>
      <c r="G207" s="72">
        <v>0</v>
      </c>
      <c r="H207" s="99">
        <v>162.52341774458111</v>
      </c>
      <c r="I207" s="72" t="s">
        <v>28</v>
      </c>
      <c r="J207" s="72">
        <v>0</v>
      </c>
      <c r="K207" s="99">
        <v>89.668092548734407</v>
      </c>
      <c r="L207" s="99">
        <f t="shared" si="276"/>
        <v>89.668092548734407</v>
      </c>
      <c r="M207" s="72" t="s">
        <v>28</v>
      </c>
      <c r="N207" s="99">
        <v>0</v>
      </c>
      <c r="O207" s="99">
        <v>109.84341337219965</v>
      </c>
      <c r="P207" s="99">
        <v>109.84341337219965</v>
      </c>
      <c r="Q207" s="95" t="s">
        <v>26</v>
      </c>
      <c r="R207" s="99">
        <v>93.030646019311945</v>
      </c>
      <c r="S207" s="99">
        <v>123.29362725450981</v>
      </c>
      <c r="T207" s="99">
        <f t="shared" si="277"/>
        <v>216.32427327382175</v>
      </c>
      <c r="U207" s="99">
        <v>212.96171980324422</v>
      </c>
      <c r="V207" s="99">
        <v>212.96171980324422</v>
      </c>
      <c r="W207" s="95" t="s">
        <v>35</v>
      </c>
      <c r="X207" s="99">
        <v>156.91916196028521</v>
      </c>
      <c r="Y207" s="99">
        <v>44.834046274367203</v>
      </c>
      <c r="Z207" s="99">
        <f t="shared" si="278"/>
        <v>201.75320823465242</v>
      </c>
      <c r="AA207" s="72" t="s">
        <v>47</v>
      </c>
      <c r="AB207" s="99">
        <f t="shared" si="294"/>
        <v>201.75320823465242</v>
      </c>
      <c r="AC207" s="95" t="s">
        <v>28</v>
      </c>
      <c r="AD207" s="99">
        <v>0</v>
      </c>
      <c r="AE207" s="99">
        <v>123.29362725450981</v>
      </c>
      <c r="AF207" s="99">
        <f t="shared" si="279"/>
        <v>123.29362725450981</v>
      </c>
      <c r="AG207" s="72" t="s">
        <v>47</v>
      </c>
      <c r="AH207" s="99">
        <f t="shared" si="271"/>
        <v>123.29362725450981</v>
      </c>
      <c r="AI207" s="95" t="s">
        <v>26</v>
      </c>
      <c r="AJ207" s="99">
        <v>89.668092548734407</v>
      </c>
      <c r="AK207" s="99">
        <v>62.767664784114089</v>
      </c>
      <c r="AL207" s="99">
        <f t="shared" si="280"/>
        <v>152.43575733284848</v>
      </c>
      <c r="AM207" s="99">
        <v>152.43575733284851</v>
      </c>
      <c r="AN207" s="99">
        <v>152.43575733284851</v>
      </c>
      <c r="AO207" s="95" t="s">
        <v>35</v>
      </c>
      <c r="AP207" s="99">
        <v>173.73192931317291</v>
      </c>
      <c r="AQ207" s="99">
        <v>44.834046274367203</v>
      </c>
      <c r="AR207" s="99">
        <f t="shared" si="281"/>
        <v>218.56597558754012</v>
      </c>
      <c r="AS207" s="72" t="s">
        <v>47</v>
      </c>
      <c r="AT207" s="99">
        <f t="shared" si="295"/>
        <v>218.56597558754012</v>
      </c>
      <c r="AU207" s="30" t="s">
        <v>28</v>
      </c>
      <c r="AV207" s="99">
        <v>0</v>
      </c>
      <c r="AW207" s="99">
        <v>123.29362725450981</v>
      </c>
      <c r="AX207" s="99">
        <f t="shared" si="282"/>
        <v>123.29362725450981</v>
      </c>
      <c r="AY207" s="72" t="s">
        <v>47</v>
      </c>
      <c r="AZ207" s="99">
        <f t="shared" si="272"/>
        <v>123.29362725450981</v>
      </c>
      <c r="BA207" s="72" t="s">
        <v>26</v>
      </c>
      <c r="BB207" s="99">
        <v>89.668092548734407</v>
      </c>
      <c r="BC207" s="99">
        <v>100.87660411732621</v>
      </c>
      <c r="BD207" s="99">
        <f t="shared" si="283"/>
        <v>190.54469666606062</v>
      </c>
      <c r="BE207" s="99"/>
      <c r="BF207" s="100">
        <f t="shared" si="284"/>
        <v>1588.2460892694583</v>
      </c>
      <c r="BG207" s="100">
        <f t="shared" si="226"/>
        <v>1.5882460892694583</v>
      </c>
      <c r="BH207" s="100">
        <f t="shared" si="285"/>
        <v>1584.8835357988808</v>
      </c>
      <c r="BI207" s="100">
        <f t="shared" ref="BI207" si="302">BH207/1000</f>
        <v>1.5848835357988809</v>
      </c>
      <c r="BK207" s="100">
        <f t="shared" si="287"/>
        <v>3.3625534705774953</v>
      </c>
      <c r="BL207" s="101" t="s">
        <v>242</v>
      </c>
    </row>
    <row r="208" spans="1:64" x14ac:dyDescent="0.3">
      <c r="A208" s="95">
        <v>207</v>
      </c>
      <c r="B208" s="95" t="s">
        <v>5</v>
      </c>
      <c r="C208" s="96">
        <v>6</v>
      </c>
      <c r="D208" s="97">
        <v>14</v>
      </c>
      <c r="E208" s="98" t="s">
        <v>13</v>
      </c>
      <c r="F208" s="98" t="s">
        <v>26</v>
      </c>
      <c r="G208" s="72">
        <v>0</v>
      </c>
      <c r="H208" s="99">
        <v>162.52341774458111</v>
      </c>
      <c r="I208" s="72" t="s">
        <v>28</v>
      </c>
      <c r="J208" s="72">
        <v>0</v>
      </c>
      <c r="K208" s="99">
        <v>89.668092548734407</v>
      </c>
      <c r="L208" s="99">
        <f t="shared" si="276"/>
        <v>89.668092548734407</v>
      </c>
      <c r="M208" s="72" t="s">
        <v>28</v>
      </c>
      <c r="N208" s="99">
        <v>0</v>
      </c>
      <c r="O208" s="99">
        <v>109.84341337219965</v>
      </c>
      <c r="P208" s="99">
        <v>109.84341337219965</v>
      </c>
      <c r="Q208" s="95" t="s">
        <v>26</v>
      </c>
      <c r="R208" s="99">
        <v>93.030646019311945</v>
      </c>
      <c r="S208" s="99">
        <v>123.29362725450981</v>
      </c>
      <c r="T208" s="99">
        <f t="shared" si="277"/>
        <v>216.32427327382175</v>
      </c>
      <c r="U208" s="99">
        <v>212.96171980324422</v>
      </c>
      <c r="V208" s="99">
        <v>212.96171980324422</v>
      </c>
      <c r="W208" s="95" t="s">
        <v>35</v>
      </c>
      <c r="X208" s="99">
        <v>156.91916196028521</v>
      </c>
      <c r="Y208" s="99">
        <v>44.834046274367203</v>
      </c>
      <c r="Z208" s="99">
        <f t="shared" si="278"/>
        <v>201.75320823465242</v>
      </c>
      <c r="AA208" s="72" t="s">
        <v>47</v>
      </c>
      <c r="AB208" s="99">
        <f t="shared" si="294"/>
        <v>201.75320823465242</v>
      </c>
      <c r="AC208" s="95" t="s">
        <v>28</v>
      </c>
      <c r="AD208" s="99">
        <v>0</v>
      </c>
      <c r="AE208" s="99">
        <v>123.29362725450981</v>
      </c>
      <c r="AF208" s="99">
        <f t="shared" si="279"/>
        <v>123.29362725450981</v>
      </c>
      <c r="AG208" s="72" t="s">
        <v>47</v>
      </c>
      <c r="AH208" s="99">
        <f t="shared" si="271"/>
        <v>123.29362725450981</v>
      </c>
      <c r="AI208" s="95" t="s">
        <v>26</v>
      </c>
      <c r="AJ208" s="99">
        <v>89.668092548734407</v>
      </c>
      <c r="AK208" s="99">
        <v>62.767664784114089</v>
      </c>
      <c r="AL208" s="99">
        <f t="shared" si="280"/>
        <v>152.43575733284848</v>
      </c>
      <c r="AM208" s="99">
        <v>152.43575733284851</v>
      </c>
      <c r="AN208" s="99">
        <v>152.43575733284851</v>
      </c>
      <c r="AO208" s="95" t="s">
        <v>35</v>
      </c>
      <c r="AP208" s="99">
        <v>173.73192931317291</v>
      </c>
      <c r="AQ208" s="99">
        <v>44.834046274367203</v>
      </c>
      <c r="AR208" s="99">
        <f t="shared" si="281"/>
        <v>218.56597558754012</v>
      </c>
      <c r="AS208" s="72" t="s">
        <v>47</v>
      </c>
      <c r="AT208" s="99">
        <f t="shared" si="295"/>
        <v>218.56597558754012</v>
      </c>
      <c r="AU208" s="30" t="s">
        <v>28</v>
      </c>
      <c r="AV208" s="99">
        <v>0</v>
      </c>
      <c r="AW208" s="99">
        <v>123.29362725450981</v>
      </c>
      <c r="AX208" s="99">
        <f t="shared" si="282"/>
        <v>123.29362725450981</v>
      </c>
      <c r="AY208" s="72" t="s">
        <v>47</v>
      </c>
      <c r="AZ208" s="99">
        <f t="shared" si="272"/>
        <v>123.29362725450981</v>
      </c>
      <c r="BA208" s="72" t="s">
        <v>26</v>
      </c>
      <c r="BB208" s="99">
        <v>89.668092548734407</v>
      </c>
      <c r="BC208" s="99">
        <v>100.87660411732621</v>
      </c>
      <c r="BD208" s="99">
        <f t="shared" si="283"/>
        <v>190.54469666606062</v>
      </c>
      <c r="BE208" s="99"/>
      <c r="BF208" s="100">
        <f t="shared" si="284"/>
        <v>1588.2460892694583</v>
      </c>
      <c r="BG208" s="100">
        <f t="shared" si="226"/>
        <v>1.5882460892694583</v>
      </c>
      <c r="BH208" s="100">
        <f t="shared" si="285"/>
        <v>1584.8835357988808</v>
      </c>
      <c r="BI208" s="100">
        <f t="shared" ref="BI208" si="303">BH208/1000</f>
        <v>1.5848835357988809</v>
      </c>
      <c r="BK208" s="100">
        <f t="shared" si="287"/>
        <v>3.3625534705774953</v>
      </c>
      <c r="BL208" s="101" t="s">
        <v>242</v>
      </c>
    </row>
    <row r="209" spans="1:63" x14ac:dyDescent="0.3">
      <c r="A209" s="95">
        <v>208</v>
      </c>
      <c r="B209" s="95" t="s">
        <v>6</v>
      </c>
      <c r="C209" s="96">
        <v>1</v>
      </c>
      <c r="D209" s="97">
        <v>15</v>
      </c>
      <c r="E209" s="98" t="s">
        <v>13</v>
      </c>
      <c r="F209" s="98" t="s">
        <v>26</v>
      </c>
      <c r="G209" s="72">
        <v>0</v>
      </c>
      <c r="H209" s="99">
        <v>162.52341774458111</v>
      </c>
      <c r="I209" s="72" t="s">
        <v>28</v>
      </c>
      <c r="J209" s="72">
        <v>0</v>
      </c>
      <c r="K209" s="99">
        <v>89.668092548734407</v>
      </c>
      <c r="L209" s="99">
        <f t="shared" si="276"/>
        <v>89.668092548734407</v>
      </c>
      <c r="M209" s="72" t="s">
        <v>26</v>
      </c>
      <c r="N209" s="99">
        <v>0</v>
      </c>
      <c r="O209" s="99">
        <v>156.91916196028521</v>
      </c>
      <c r="P209" s="99">
        <v>156.91916196028521</v>
      </c>
      <c r="Q209" s="95" t="s">
        <v>35</v>
      </c>
      <c r="R209" s="99">
        <v>179.33618509746881</v>
      </c>
      <c r="S209" s="99">
        <v>44.834046274367203</v>
      </c>
      <c r="T209" s="99">
        <f t="shared" si="277"/>
        <v>224.17023137183602</v>
      </c>
      <c r="U209" s="72" t="s">
        <v>47</v>
      </c>
      <c r="V209" s="99">
        <f t="shared" ref="V209:V225" si="304">R209+S209</f>
        <v>224.17023137183602</v>
      </c>
      <c r="W209" s="95" t="s">
        <v>33</v>
      </c>
      <c r="X209" s="99">
        <v>0</v>
      </c>
      <c r="Y209" s="99">
        <v>145.71065039169341</v>
      </c>
      <c r="Z209" s="99">
        <f t="shared" si="278"/>
        <v>145.71065039169341</v>
      </c>
      <c r="AA209" s="72" t="s">
        <v>47</v>
      </c>
      <c r="AB209" s="99">
        <f t="shared" si="294"/>
        <v>145.71065039169341</v>
      </c>
      <c r="AC209" s="95" t="s">
        <v>26</v>
      </c>
      <c r="AD209" s="99">
        <v>89.668092548734407</v>
      </c>
      <c r="AE209" s="99">
        <v>123.29362725450981</v>
      </c>
      <c r="AF209" s="99">
        <f t="shared" si="279"/>
        <v>212.96171980324422</v>
      </c>
      <c r="AG209" s="99">
        <v>212.96171980324422</v>
      </c>
      <c r="AH209" s="99">
        <v>212.96171980324422</v>
      </c>
      <c r="AI209" s="95" t="s">
        <v>35</v>
      </c>
      <c r="AJ209" s="99">
        <v>156.91916196028521</v>
      </c>
      <c r="AK209" s="99">
        <v>0</v>
      </c>
      <c r="AL209" s="99">
        <f t="shared" si="280"/>
        <v>156.91916196028521</v>
      </c>
      <c r="AM209" s="99" t="s">
        <v>47</v>
      </c>
      <c r="AN209" s="99">
        <f t="shared" ref="AN209:AN225" si="305">AJ209+AK209</f>
        <v>156.91916196028521</v>
      </c>
      <c r="AO209" s="95" t="s">
        <v>33</v>
      </c>
      <c r="AP209" s="99">
        <v>0</v>
      </c>
      <c r="AQ209" s="99">
        <v>123.29362725450981</v>
      </c>
      <c r="AR209" s="99">
        <f t="shared" si="281"/>
        <v>123.29362725450981</v>
      </c>
      <c r="AS209" s="72" t="s">
        <v>47</v>
      </c>
      <c r="AT209" s="99">
        <f t="shared" si="295"/>
        <v>123.29362725450981</v>
      </c>
      <c r="AU209" s="30" t="s">
        <v>26</v>
      </c>
      <c r="AV209" s="99">
        <v>90.788943705593596</v>
      </c>
      <c r="AW209" s="99">
        <v>119.93107378393228</v>
      </c>
      <c r="AX209" s="99">
        <f t="shared" si="282"/>
        <v>210.72001748952587</v>
      </c>
      <c r="AY209" s="99">
        <v>210.72001748952587</v>
      </c>
      <c r="AZ209" s="99">
        <v>210.72001748952587</v>
      </c>
      <c r="BA209" s="72" t="s">
        <v>35</v>
      </c>
      <c r="BB209" s="99">
        <v>156.91916196028521</v>
      </c>
      <c r="BC209" s="99">
        <v>33.625534705775401</v>
      </c>
      <c r="BD209" s="99">
        <f t="shared" si="283"/>
        <v>190.54469666606062</v>
      </c>
      <c r="BE209" s="99"/>
      <c r="BF209" s="100">
        <f t="shared" si="284"/>
        <v>1673.4307771907559</v>
      </c>
      <c r="BG209" s="100">
        <f t="shared" si="226"/>
        <v>1.6734307771907559</v>
      </c>
      <c r="BH209" s="100">
        <f t="shared" si="285"/>
        <v>1673.4307771907559</v>
      </c>
      <c r="BI209" s="100">
        <f t="shared" ref="BI209" si="306">BH209/1000</f>
        <v>1.6734307771907559</v>
      </c>
      <c r="BK209" s="100">
        <f t="shared" si="287"/>
        <v>0</v>
      </c>
    </row>
    <row r="210" spans="1:63" x14ac:dyDescent="0.3">
      <c r="A210" s="95">
        <v>209</v>
      </c>
      <c r="B210" s="95" t="s">
        <v>6</v>
      </c>
      <c r="C210" s="96">
        <v>2</v>
      </c>
      <c r="D210" s="97">
        <v>16</v>
      </c>
      <c r="E210" s="98" t="s">
        <v>13</v>
      </c>
      <c r="F210" s="98" t="s">
        <v>26</v>
      </c>
      <c r="G210" s="72">
        <v>0</v>
      </c>
      <c r="H210" s="99">
        <v>162.52341774458111</v>
      </c>
      <c r="I210" s="72" t="s">
        <v>28</v>
      </c>
      <c r="J210" s="72">
        <v>0</v>
      </c>
      <c r="K210" s="99">
        <v>89.668092548734407</v>
      </c>
      <c r="L210" s="99">
        <f t="shared" si="276"/>
        <v>89.668092548734407</v>
      </c>
      <c r="M210" s="72" t="s">
        <v>26</v>
      </c>
      <c r="N210" s="99">
        <v>0</v>
      </c>
      <c r="O210" s="99">
        <v>156.91916196028521</v>
      </c>
      <c r="P210" s="99">
        <v>156.91916196028521</v>
      </c>
      <c r="Q210" s="95" t="s">
        <v>35</v>
      </c>
      <c r="R210" s="99">
        <v>179.33618509746881</v>
      </c>
      <c r="S210" s="99">
        <v>44.834046274367203</v>
      </c>
      <c r="T210" s="99">
        <f t="shared" si="277"/>
        <v>224.17023137183602</v>
      </c>
      <c r="U210" s="72" t="s">
        <v>47</v>
      </c>
      <c r="V210" s="99">
        <f t="shared" si="304"/>
        <v>224.17023137183602</v>
      </c>
      <c r="W210" s="95" t="s">
        <v>37</v>
      </c>
      <c r="X210" s="99">
        <v>0</v>
      </c>
      <c r="Y210" s="99">
        <v>0</v>
      </c>
      <c r="Z210" s="99">
        <f t="shared" si="278"/>
        <v>0</v>
      </c>
      <c r="AA210" s="72" t="s">
        <v>47</v>
      </c>
      <c r="AB210" s="99">
        <f t="shared" si="294"/>
        <v>0</v>
      </c>
      <c r="AC210" s="95" t="s">
        <v>26</v>
      </c>
      <c r="AD210" s="99">
        <v>89.668092548734407</v>
      </c>
      <c r="AE210" s="99">
        <v>123.29362725450981</v>
      </c>
      <c r="AF210" s="99">
        <f t="shared" si="279"/>
        <v>212.96171980324422</v>
      </c>
      <c r="AG210" s="99">
        <v>212.96171980324422</v>
      </c>
      <c r="AH210" s="99">
        <v>212.96171980324422</v>
      </c>
      <c r="AI210" s="95" t="s">
        <v>35</v>
      </c>
      <c r="AJ210" s="99">
        <v>156.91916196028521</v>
      </c>
      <c r="AK210" s="99">
        <v>0</v>
      </c>
      <c r="AL210" s="99">
        <f t="shared" si="280"/>
        <v>156.91916196028521</v>
      </c>
      <c r="AM210" s="99" t="s">
        <v>47</v>
      </c>
      <c r="AN210" s="99">
        <f t="shared" si="305"/>
        <v>156.91916196028521</v>
      </c>
      <c r="AO210" s="95" t="s">
        <v>37</v>
      </c>
      <c r="AP210" s="99">
        <v>19.614895245035651</v>
      </c>
      <c r="AQ210" s="99">
        <v>0</v>
      </c>
      <c r="AR210" s="99">
        <f t="shared" si="281"/>
        <v>19.614895245035651</v>
      </c>
      <c r="AS210" s="72" t="s">
        <v>47</v>
      </c>
      <c r="AT210" s="99">
        <f t="shared" si="295"/>
        <v>19.614895245035651</v>
      </c>
      <c r="AU210" s="30" t="s">
        <v>26</v>
      </c>
      <c r="AV210" s="99">
        <v>90.788943705593596</v>
      </c>
      <c r="AW210" s="99">
        <v>119.93107378393228</v>
      </c>
      <c r="AX210" s="99">
        <f t="shared" si="282"/>
        <v>210.72001748952587</v>
      </c>
      <c r="AY210" s="99">
        <v>210.72001748952587</v>
      </c>
      <c r="AZ210" s="99">
        <v>210.72001748952587</v>
      </c>
      <c r="BA210" s="72" t="s">
        <v>35</v>
      </c>
      <c r="BB210" s="99">
        <v>156.91916196028521</v>
      </c>
      <c r="BC210" s="99">
        <v>33.625534705775401</v>
      </c>
      <c r="BD210" s="99">
        <f t="shared" si="283"/>
        <v>190.54469666606062</v>
      </c>
      <c r="BE210" s="99"/>
      <c r="BF210" s="100">
        <f t="shared" si="284"/>
        <v>1424.0413947895884</v>
      </c>
      <c r="BG210" s="100">
        <f t="shared" si="226"/>
        <v>1.4240413947895885</v>
      </c>
      <c r="BH210" s="100">
        <f t="shared" si="285"/>
        <v>1424.0413947895884</v>
      </c>
      <c r="BI210" s="100">
        <f t="shared" ref="BI210" si="307">BH210/1000</f>
        <v>1.4240413947895885</v>
      </c>
      <c r="BK210" s="100">
        <f t="shared" si="287"/>
        <v>0</v>
      </c>
    </row>
    <row r="211" spans="1:63" x14ac:dyDescent="0.3">
      <c r="A211" s="95">
        <v>210</v>
      </c>
      <c r="B211" s="95" t="s">
        <v>6</v>
      </c>
      <c r="C211" s="96">
        <v>3</v>
      </c>
      <c r="D211" s="97">
        <v>17</v>
      </c>
      <c r="E211" s="98" t="s">
        <v>13</v>
      </c>
      <c r="F211" s="98" t="s">
        <v>26</v>
      </c>
      <c r="G211" s="72">
        <v>0</v>
      </c>
      <c r="H211" s="99">
        <v>162.52341774458111</v>
      </c>
      <c r="I211" s="72" t="s">
        <v>28</v>
      </c>
      <c r="J211" s="72">
        <v>0</v>
      </c>
      <c r="K211" s="99">
        <v>89.668092548734407</v>
      </c>
      <c r="L211" s="99">
        <f t="shared" si="276"/>
        <v>89.668092548734407</v>
      </c>
      <c r="M211" s="72" t="s">
        <v>26</v>
      </c>
      <c r="N211" s="99">
        <v>0</v>
      </c>
      <c r="O211" s="99">
        <v>156.91916196028521</v>
      </c>
      <c r="P211" s="99">
        <v>156.91916196028521</v>
      </c>
      <c r="Q211" s="95" t="s">
        <v>35</v>
      </c>
      <c r="R211" s="99">
        <v>179.33618509746881</v>
      </c>
      <c r="S211" s="99">
        <v>44.834046274367203</v>
      </c>
      <c r="T211" s="99">
        <f t="shared" si="277"/>
        <v>224.17023137183602</v>
      </c>
      <c r="U211" s="72" t="s">
        <v>47</v>
      </c>
      <c r="V211" s="99">
        <f t="shared" si="304"/>
        <v>224.17023137183602</v>
      </c>
      <c r="W211" s="95" t="s">
        <v>38</v>
      </c>
      <c r="X211" s="99">
        <v>16.8127673528877</v>
      </c>
      <c r="Y211" s="99">
        <v>125.53532956822818</v>
      </c>
      <c r="Z211" s="99">
        <f t="shared" si="278"/>
        <v>142.34809692111588</v>
      </c>
      <c r="AA211" s="72" t="s">
        <v>47</v>
      </c>
      <c r="AB211" s="99">
        <f t="shared" si="294"/>
        <v>142.34809692111588</v>
      </c>
      <c r="AC211" s="95" t="s">
        <v>26</v>
      </c>
      <c r="AD211" s="99">
        <v>89.668092548734407</v>
      </c>
      <c r="AE211" s="99">
        <v>123.29362725450981</v>
      </c>
      <c r="AF211" s="99">
        <f t="shared" si="279"/>
        <v>212.96171980324422</v>
      </c>
      <c r="AG211" s="99">
        <v>212.96171980324422</v>
      </c>
      <c r="AH211" s="99">
        <v>212.96171980324422</v>
      </c>
      <c r="AI211" s="95" t="s">
        <v>35</v>
      </c>
      <c r="AJ211" s="99">
        <v>156.91916196028521</v>
      </c>
      <c r="AK211" s="99">
        <v>0</v>
      </c>
      <c r="AL211" s="99">
        <f t="shared" si="280"/>
        <v>156.91916196028521</v>
      </c>
      <c r="AM211" s="99" t="s">
        <v>47</v>
      </c>
      <c r="AN211" s="99">
        <f t="shared" si="305"/>
        <v>156.91916196028521</v>
      </c>
      <c r="AO211" s="95" t="s">
        <v>59</v>
      </c>
      <c r="AP211" s="99">
        <v>19.614895245035651</v>
      </c>
      <c r="AQ211" s="99">
        <v>0</v>
      </c>
      <c r="AR211" s="99">
        <f t="shared" si="281"/>
        <v>19.614895245035651</v>
      </c>
      <c r="AS211" s="72" t="s">
        <v>47</v>
      </c>
      <c r="AT211" s="99">
        <f t="shared" si="295"/>
        <v>19.614895245035651</v>
      </c>
      <c r="AU211" s="30" t="s">
        <v>26</v>
      </c>
      <c r="AV211" s="99">
        <v>90.788943705593596</v>
      </c>
      <c r="AW211" s="99">
        <v>119.93107378393228</v>
      </c>
      <c r="AX211" s="99">
        <f t="shared" si="282"/>
        <v>210.72001748952587</v>
      </c>
      <c r="AY211" s="99">
        <v>210.72001748952587</v>
      </c>
      <c r="AZ211" s="99">
        <v>210.72001748952587</v>
      </c>
      <c r="BA211" s="72" t="s">
        <v>35</v>
      </c>
      <c r="BB211" s="99">
        <v>156.91916196028521</v>
      </c>
      <c r="BC211" s="99">
        <v>33.625534705775401</v>
      </c>
      <c r="BD211" s="99">
        <f t="shared" si="283"/>
        <v>190.54469666606062</v>
      </c>
      <c r="BE211" s="99"/>
      <c r="BF211" s="100">
        <f t="shared" si="284"/>
        <v>1566.3894917107041</v>
      </c>
      <c r="BG211" s="100">
        <f t="shared" si="226"/>
        <v>1.5663894917107042</v>
      </c>
      <c r="BH211" s="100">
        <f t="shared" si="285"/>
        <v>1566.3894917107041</v>
      </c>
      <c r="BI211" s="100">
        <f t="shared" ref="BI211" si="308">BH211/1000</f>
        <v>1.5663894917107042</v>
      </c>
      <c r="BK211" s="100">
        <f t="shared" si="287"/>
        <v>0</v>
      </c>
    </row>
    <row r="212" spans="1:63" x14ac:dyDescent="0.3">
      <c r="A212" s="95">
        <v>211</v>
      </c>
      <c r="B212" s="95" t="s">
        <v>6</v>
      </c>
      <c r="C212" s="96">
        <v>4</v>
      </c>
      <c r="D212" s="97">
        <v>18</v>
      </c>
      <c r="E212" s="98" t="s">
        <v>13</v>
      </c>
      <c r="F212" s="98" t="s">
        <v>26</v>
      </c>
      <c r="G212" s="72">
        <v>0</v>
      </c>
      <c r="H212" s="99">
        <v>162.52341774458111</v>
      </c>
      <c r="I212" s="72" t="s">
        <v>28</v>
      </c>
      <c r="J212" s="72">
        <v>0</v>
      </c>
      <c r="K212" s="99">
        <v>89.668092548734407</v>
      </c>
      <c r="L212" s="99">
        <f t="shared" si="276"/>
        <v>89.668092548734407</v>
      </c>
      <c r="M212" s="72" t="s">
        <v>26</v>
      </c>
      <c r="N212" s="99">
        <v>0</v>
      </c>
      <c r="O212" s="99">
        <v>156.91916196028521</v>
      </c>
      <c r="P212" s="99">
        <v>156.91916196028521</v>
      </c>
      <c r="Q212" s="95" t="s">
        <v>35</v>
      </c>
      <c r="R212" s="99">
        <v>179.33618509746881</v>
      </c>
      <c r="S212" s="99">
        <v>44.834046274367203</v>
      </c>
      <c r="T212" s="99">
        <f t="shared" si="277"/>
        <v>224.17023137183602</v>
      </c>
      <c r="U212" s="72" t="s">
        <v>47</v>
      </c>
      <c r="V212" s="99">
        <f t="shared" si="304"/>
        <v>224.17023137183602</v>
      </c>
      <c r="W212" s="95" t="s">
        <v>36</v>
      </c>
      <c r="X212" s="99">
        <v>123.29362725450981</v>
      </c>
      <c r="Y212" s="99">
        <v>44.834046274367203</v>
      </c>
      <c r="Z212" s="99">
        <f t="shared" si="278"/>
        <v>168.12767352887701</v>
      </c>
      <c r="AA212" s="72" t="s">
        <v>47</v>
      </c>
      <c r="AB212" s="99">
        <f t="shared" si="294"/>
        <v>168.12767352887701</v>
      </c>
      <c r="AC212" s="95" t="s">
        <v>26</v>
      </c>
      <c r="AD212" s="99">
        <v>89.668092548734407</v>
      </c>
      <c r="AE212" s="99">
        <v>123.29362725450981</v>
      </c>
      <c r="AF212" s="99">
        <f t="shared" si="279"/>
        <v>212.96171980324422</v>
      </c>
      <c r="AG212" s="99">
        <v>212.96171980324422</v>
      </c>
      <c r="AH212" s="99">
        <v>212.96171980324422</v>
      </c>
      <c r="AI212" s="95" t="s">
        <v>35</v>
      </c>
      <c r="AJ212" s="99">
        <v>156.91916196028521</v>
      </c>
      <c r="AK212" s="99">
        <v>0</v>
      </c>
      <c r="AL212" s="99">
        <f t="shared" si="280"/>
        <v>156.91916196028521</v>
      </c>
      <c r="AM212" s="99" t="s">
        <v>47</v>
      </c>
      <c r="AN212" s="99">
        <f t="shared" si="305"/>
        <v>156.91916196028521</v>
      </c>
      <c r="AO212" s="95" t="s">
        <v>36</v>
      </c>
      <c r="AP212" s="99">
        <v>112.08511568591801</v>
      </c>
      <c r="AQ212" s="99">
        <v>44.834046274367203</v>
      </c>
      <c r="AR212" s="99">
        <f t="shared" si="281"/>
        <v>156.91916196028521</v>
      </c>
      <c r="AS212" s="72" t="s">
        <v>47</v>
      </c>
      <c r="AT212" s="99">
        <f t="shared" si="295"/>
        <v>156.91916196028521</v>
      </c>
      <c r="AU212" s="30" t="s">
        <v>26</v>
      </c>
      <c r="AV212" s="99">
        <v>90.788943705593596</v>
      </c>
      <c r="AW212" s="99">
        <v>119.93107378393228</v>
      </c>
      <c r="AX212" s="99">
        <f t="shared" si="282"/>
        <v>210.72001748952587</v>
      </c>
      <c r="AY212" s="99">
        <v>210.72001748952587</v>
      </c>
      <c r="AZ212" s="99">
        <v>210.72001748952587</v>
      </c>
      <c r="BA212" s="72" t="s">
        <v>35</v>
      </c>
      <c r="BB212" s="99">
        <v>156.91916196028521</v>
      </c>
      <c r="BC212" s="99">
        <v>33.625534705775401</v>
      </c>
      <c r="BD212" s="99">
        <f t="shared" si="283"/>
        <v>190.54469666606062</v>
      </c>
      <c r="BE212" s="99"/>
      <c r="BF212" s="100">
        <f t="shared" si="284"/>
        <v>1729.4733350337149</v>
      </c>
      <c r="BG212" s="100">
        <f t="shared" si="226"/>
        <v>1.7294733350337148</v>
      </c>
      <c r="BH212" s="100">
        <f t="shared" si="285"/>
        <v>1729.4733350337149</v>
      </c>
      <c r="BI212" s="100">
        <f t="shared" ref="BI212" si="309">BH212/1000</f>
        <v>1.7294733350337148</v>
      </c>
      <c r="BK212" s="100">
        <f t="shared" si="287"/>
        <v>0</v>
      </c>
    </row>
    <row r="213" spans="1:63" x14ac:dyDescent="0.3">
      <c r="A213" s="95">
        <v>212</v>
      </c>
      <c r="B213" s="95" t="s">
        <v>6</v>
      </c>
      <c r="C213" s="96">
        <v>4</v>
      </c>
      <c r="D213" s="97">
        <v>19</v>
      </c>
      <c r="E213" s="98" t="s">
        <v>13</v>
      </c>
      <c r="F213" s="98" t="s">
        <v>26</v>
      </c>
      <c r="G213" s="72">
        <v>0</v>
      </c>
      <c r="H213" s="99">
        <v>162.52341774458111</v>
      </c>
      <c r="I213" s="72" t="s">
        <v>28</v>
      </c>
      <c r="J213" s="72">
        <v>0</v>
      </c>
      <c r="K213" s="99">
        <v>89.668092548734407</v>
      </c>
      <c r="L213" s="99">
        <f t="shared" si="276"/>
        <v>89.668092548734407</v>
      </c>
      <c r="M213" s="72" t="s">
        <v>26</v>
      </c>
      <c r="N213" s="99">
        <v>0</v>
      </c>
      <c r="O213" s="99">
        <v>156.91916196028521</v>
      </c>
      <c r="P213" s="99">
        <v>156.91916196028521</v>
      </c>
      <c r="Q213" s="95" t="s">
        <v>35</v>
      </c>
      <c r="R213" s="99">
        <v>179.33618509746881</v>
      </c>
      <c r="S213" s="99">
        <v>44.834046274367203</v>
      </c>
      <c r="T213" s="99">
        <f t="shared" si="277"/>
        <v>224.17023137183602</v>
      </c>
      <c r="U213" s="72" t="s">
        <v>47</v>
      </c>
      <c r="V213" s="99">
        <f t="shared" si="304"/>
        <v>224.17023137183602</v>
      </c>
      <c r="W213" s="95" t="s">
        <v>36</v>
      </c>
      <c r="X213" s="99">
        <v>123.29362725450981</v>
      </c>
      <c r="Y213" s="99">
        <v>44.834046274367203</v>
      </c>
      <c r="Z213" s="99">
        <f t="shared" si="278"/>
        <v>168.12767352887701</v>
      </c>
      <c r="AA213" s="72" t="s">
        <v>47</v>
      </c>
      <c r="AB213" s="99">
        <f t="shared" si="294"/>
        <v>168.12767352887701</v>
      </c>
      <c r="AC213" s="95" t="s">
        <v>26</v>
      </c>
      <c r="AD213" s="99">
        <v>89.668092548734407</v>
      </c>
      <c r="AE213" s="99">
        <v>123.29362725450981</v>
      </c>
      <c r="AF213" s="99">
        <f t="shared" si="279"/>
        <v>212.96171980324422</v>
      </c>
      <c r="AG213" s="99">
        <v>212.96171980324422</v>
      </c>
      <c r="AH213" s="99">
        <v>212.96171980324422</v>
      </c>
      <c r="AI213" s="95" t="s">
        <v>35</v>
      </c>
      <c r="AJ213" s="99">
        <v>156.91916196028521</v>
      </c>
      <c r="AK213" s="99">
        <v>0</v>
      </c>
      <c r="AL213" s="99">
        <f t="shared" si="280"/>
        <v>156.91916196028521</v>
      </c>
      <c r="AM213" s="99" t="s">
        <v>47</v>
      </c>
      <c r="AN213" s="99">
        <f t="shared" si="305"/>
        <v>156.91916196028521</v>
      </c>
      <c r="AO213" s="95" t="s">
        <v>36</v>
      </c>
      <c r="AP213" s="99">
        <v>112.08511568591801</v>
      </c>
      <c r="AQ213" s="99">
        <v>44.834046274367203</v>
      </c>
      <c r="AR213" s="99">
        <f t="shared" si="281"/>
        <v>156.91916196028521</v>
      </c>
      <c r="AS213" s="72" t="s">
        <v>47</v>
      </c>
      <c r="AT213" s="99">
        <f t="shared" si="295"/>
        <v>156.91916196028521</v>
      </c>
      <c r="AU213" s="30" t="s">
        <v>26</v>
      </c>
      <c r="AV213" s="99">
        <v>90.788943705593596</v>
      </c>
      <c r="AW213" s="99">
        <v>119.93107378393228</v>
      </c>
      <c r="AX213" s="99">
        <f t="shared" si="282"/>
        <v>210.72001748952587</v>
      </c>
      <c r="AY213" s="99">
        <v>210.72001748952587</v>
      </c>
      <c r="AZ213" s="99">
        <v>210.72001748952587</v>
      </c>
      <c r="BA213" s="72" t="s">
        <v>35</v>
      </c>
      <c r="BB213" s="99">
        <v>156.91916196028521</v>
      </c>
      <c r="BC213" s="99">
        <v>33.625534705775401</v>
      </c>
      <c r="BD213" s="99">
        <f t="shared" si="283"/>
        <v>190.54469666606062</v>
      </c>
      <c r="BE213" s="99"/>
      <c r="BF213" s="100">
        <f t="shared" si="284"/>
        <v>1729.4733350337149</v>
      </c>
      <c r="BG213" s="100">
        <f t="shared" si="226"/>
        <v>1.7294733350337148</v>
      </c>
      <c r="BH213" s="100">
        <f t="shared" si="285"/>
        <v>1729.4733350337149</v>
      </c>
      <c r="BI213" s="100">
        <f t="shared" ref="BI213" si="310">BH213/1000</f>
        <v>1.7294733350337148</v>
      </c>
      <c r="BK213" s="100">
        <f t="shared" si="287"/>
        <v>0</v>
      </c>
    </row>
    <row r="214" spans="1:63" x14ac:dyDescent="0.3">
      <c r="A214" s="95">
        <v>213</v>
      </c>
      <c r="B214" s="95" t="s">
        <v>6</v>
      </c>
      <c r="C214" s="96">
        <v>5</v>
      </c>
      <c r="D214" s="97">
        <v>20</v>
      </c>
      <c r="E214" s="98" t="s">
        <v>13</v>
      </c>
      <c r="F214" s="98" t="s">
        <v>26</v>
      </c>
      <c r="G214" s="72">
        <v>0</v>
      </c>
      <c r="H214" s="99">
        <v>0</v>
      </c>
      <c r="I214" s="72" t="s">
        <v>28</v>
      </c>
      <c r="J214" s="72">
        <v>0</v>
      </c>
      <c r="K214" s="99">
        <v>0</v>
      </c>
      <c r="L214" s="99">
        <f t="shared" si="276"/>
        <v>0</v>
      </c>
      <c r="M214" s="72" t="s">
        <v>26</v>
      </c>
      <c r="N214" s="99">
        <v>0</v>
      </c>
      <c r="O214" s="99">
        <v>156.91916196028521</v>
      </c>
      <c r="P214" s="99">
        <v>156.91916196028521</v>
      </c>
      <c r="Q214" s="95" t="s">
        <v>35</v>
      </c>
      <c r="R214" s="99">
        <v>179.33618509746881</v>
      </c>
      <c r="S214" s="99">
        <v>44.834046274367203</v>
      </c>
      <c r="T214" s="99">
        <f t="shared" si="277"/>
        <v>224.17023137183602</v>
      </c>
      <c r="U214" s="72" t="s">
        <v>47</v>
      </c>
      <c r="V214" s="99">
        <f t="shared" si="304"/>
        <v>224.17023137183602</v>
      </c>
      <c r="W214" s="95" t="s">
        <v>28</v>
      </c>
      <c r="X214" s="99">
        <v>0</v>
      </c>
      <c r="Y214" s="99">
        <v>156.91916196028521</v>
      </c>
      <c r="Z214" s="99">
        <f t="shared" si="278"/>
        <v>156.91916196028521</v>
      </c>
      <c r="AA214" s="72" t="s">
        <v>47</v>
      </c>
      <c r="AB214" s="99">
        <f t="shared" si="294"/>
        <v>156.91916196028521</v>
      </c>
      <c r="AC214" s="95" t="s">
        <v>26</v>
      </c>
      <c r="AD214" s="99">
        <v>89.668092548734407</v>
      </c>
      <c r="AE214" s="99">
        <v>123.29362725450981</v>
      </c>
      <c r="AF214" s="99">
        <f t="shared" si="279"/>
        <v>212.96171980324422</v>
      </c>
      <c r="AG214" s="99">
        <v>212.96171980324422</v>
      </c>
      <c r="AH214" s="99">
        <v>212.96171980324422</v>
      </c>
      <c r="AI214" s="95" t="s">
        <v>35</v>
      </c>
      <c r="AJ214" s="99">
        <v>156.91916196028521</v>
      </c>
      <c r="AK214" s="99">
        <v>0</v>
      </c>
      <c r="AL214" s="99">
        <f t="shared" si="280"/>
        <v>156.91916196028521</v>
      </c>
      <c r="AM214" s="99" t="s">
        <v>47</v>
      </c>
      <c r="AN214" s="99">
        <f t="shared" si="305"/>
        <v>156.91916196028521</v>
      </c>
      <c r="AO214" s="95" t="s">
        <v>28</v>
      </c>
      <c r="AP214" s="99">
        <v>0</v>
      </c>
      <c r="AQ214" s="99">
        <v>0</v>
      </c>
      <c r="AR214" s="99">
        <f t="shared" si="281"/>
        <v>0</v>
      </c>
      <c r="AS214" s="72" t="s">
        <v>47</v>
      </c>
      <c r="AT214" s="99">
        <f t="shared" si="295"/>
        <v>0</v>
      </c>
      <c r="AU214" s="30" t="s">
        <v>26</v>
      </c>
      <c r="AV214" s="99">
        <v>90.788943705593596</v>
      </c>
      <c r="AW214" s="99">
        <v>119.93107378393228</v>
      </c>
      <c r="AX214" s="99">
        <f t="shared" si="282"/>
        <v>210.72001748952587</v>
      </c>
      <c r="AY214" s="99">
        <v>210.72001748952587</v>
      </c>
      <c r="AZ214" s="99">
        <v>210.72001748952587</v>
      </c>
      <c r="BA214" s="72" t="s">
        <v>35</v>
      </c>
      <c r="BB214" s="99">
        <v>156.91916196028521</v>
      </c>
      <c r="BC214" s="99">
        <v>33.625534705775401</v>
      </c>
      <c r="BD214" s="99">
        <f t="shared" si="283"/>
        <v>190.54469666606062</v>
      </c>
      <c r="BE214" s="99"/>
      <c r="BF214" s="100">
        <f t="shared" si="284"/>
        <v>1309.1541512115225</v>
      </c>
      <c r="BG214" s="100">
        <f t="shared" si="226"/>
        <v>1.3091541512115226</v>
      </c>
      <c r="BH214" s="100">
        <f t="shared" si="285"/>
        <v>1309.1541512115225</v>
      </c>
      <c r="BI214" s="100">
        <f t="shared" ref="BI214" si="311">BH214/1000</f>
        <v>1.3091541512115226</v>
      </c>
      <c r="BK214" s="100">
        <f t="shared" si="287"/>
        <v>0</v>
      </c>
    </row>
    <row r="215" spans="1:63" x14ac:dyDescent="0.3">
      <c r="A215" s="95">
        <v>214</v>
      </c>
      <c r="B215" s="95" t="s">
        <v>6</v>
      </c>
      <c r="C215" s="96">
        <v>6</v>
      </c>
      <c r="D215" s="97">
        <v>21</v>
      </c>
      <c r="E215" s="98" t="s">
        <v>13</v>
      </c>
      <c r="F215" s="98" t="s">
        <v>26</v>
      </c>
      <c r="G215" s="72">
        <v>0</v>
      </c>
      <c r="H215" s="99">
        <v>162.52341774458111</v>
      </c>
      <c r="I215" s="72" t="s">
        <v>28</v>
      </c>
      <c r="J215" s="72">
        <v>0</v>
      </c>
      <c r="K215" s="99">
        <v>89.668092548734407</v>
      </c>
      <c r="L215" s="99">
        <f t="shared" si="276"/>
        <v>89.668092548734407</v>
      </c>
      <c r="M215" s="72" t="s">
        <v>26</v>
      </c>
      <c r="N215" s="99">
        <v>0</v>
      </c>
      <c r="O215" s="99">
        <v>156.91916196028521</v>
      </c>
      <c r="P215" s="99">
        <v>156.91916196028521</v>
      </c>
      <c r="Q215" s="95" t="s">
        <v>35</v>
      </c>
      <c r="R215" s="99">
        <v>179.33618509746881</v>
      </c>
      <c r="S215" s="99">
        <v>44.834046274367203</v>
      </c>
      <c r="T215" s="99">
        <f t="shared" si="277"/>
        <v>224.17023137183602</v>
      </c>
      <c r="U215" s="72" t="s">
        <v>47</v>
      </c>
      <c r="V215" s="99">
        <f t="shared" si="304"/>
        <v>224.17023137183602</v>
      </c>
      <c r="W215" s="95" t="s">
        <v>34</v>
      </c>
      <c r="X215" s="99">
        <v>0</v>
      </c>
      <c r="Y215" s="99">
        <v>0</v>
      </c>
      <c r="Z215" s="99">
        <f t="shared" si="278"/>
        <v>0</v>
      </c>
      <c r="AA215" s="72" t="s">
        <v>47</v>
      </c>
      <c r="AB215" s="99">
        <f t="shared" si="294"/>
        <v>0</v>
      </c>
      <c r="AC215" s="95" t="s">
        <v>26</v>
      </c>
      <c r="AD215" s="99">
        <v>89.668092548734407</v>
      </c>
      <c r="AE215" s="99">
        <v>123.29362725450981</v>
      </c>
      <c r="AF215" s="99">
        <f t="shared" si="279"/>
        <v>212.96171980324422</v>
      </c>
      <c r="AG215" s="99">
        <v>212.96171980324422</v>
      </c>
      <c r="AH215" s="99">
        <v>212.96171980324422</v>
      </c>
      <c r="AI215" s="95" t="s">
        <v>35</v>
      </c>
      <c r="AJ215" s="99">
        <v>156.91916196028521</v>
      </c>
      <c r="AK215" s="99">
        <v>0</v>
      </c>
      <c r="AL215" s="99">
        <f t="shared" si="280"/>
        <v>156.91916196028521</v>
      </c>
      <c r="AM215" s="99" t="s">
        <v>47</v>
      </c>
      <c r="AN215" s="99">
        <f t="shared" si="305"/>
        <v>156.91916196028521</v>
      </c>
      <c r="AO215" s="95" t="s">
        <v>34</v>
      </c>
      <c r="AP215" s="99">
        <v>0</v>
      </c>
      <c r="AQ215" s="99">
        <v>0</v>
      </c>
      <c r="AR215" s="99">
        <f t="shared" si="281"/>
        <v>0</v>
      </c>
      <c r="AS215" s="72" t="s">
        <v>47</v>
      </c>
      <c r="AT215" s="99">
        <f t="shared" si="295"/>
        <v>0</v>
      </c>
      <c r="AU215" s="30" t="s">
        <v>26</v>
      </c>
      <c r="AV215" s="99">
        <v>90.788943705593596</v>
      </c>
      <c r="AW215" s="99">
        <v>119.93107378393228</v>
      </c>
      <c r="AX215" s="99">
        <f t="shared" si="282"/>
        <v>210.72001748952587</v>
      </c>
      <c r="AY215" s="99">
        <v>210.72001748952587</v>
      </c>
      <c r="AZ215" s="99">
        <v>210.72001748952587</v>
      </c>
      <c r="BA215" s="72" t="s">
        <v>35</v>
      </c>
      <c r="BB215" s="99">
        <v>156.91916196028521</v>
      </c>
      <c r="BC215" s="99">
        <v>33.625534705775401</v>
      </c>
      <c r="BD215" s="99">
        <f t="shared" si="283"/>
        <v>190.54469666606062</v>
      </c>
      <c r="BE215" s="99"/>
      <c r="BF215" s="100">
        <f t="shared" si="284"/>
        <v>1404.4264995445528</v>
      </c>
      <c r="BG215" s="100">
        <f t="shared" si="226"/>
        <v>1.4044264995445528</v>
      </c>
      <c r="BH215" s="100">
        <f t="shared" si="285"/>
        <v>1404.4264995445528</v>
      </c>
      <c r="BI215" s="100">
        <f t="shared" ref="BI215" si="312">BH215/1000</f>
        <v>1.4044264995445528</v>
      </c>
      <c r="BK215" s="100">
        <f t="shared" si="287"/>
        <v>0</v>
      </c>
    </row>
    <row r="216" spans="1:63" x14ac:dyDescent="0.3">
      <c r="A216" s="95">
        <v>215</v>
      </c>
      <c r="B216" s="95" t="s">
        <v>6</v>
      </c>
      <c r="C216" s="96">
        <v>6</v>
      </c>
      <c r="D216" s="97">
        <v>22</v>
      </c>
      <c r="E216" s="98" t="s">
        <v>13</v>
      </c>
      <c r="F216" s="98" t="s">
        <v>26</v>
      </c>
      <c r="G216" s="72">
        <v>0</v>
      </c>
      <c r="H216" s="99">
        <v>162.52341774458111</v>
      </c>
      <c r="I216" s="72" t="s">
        <v>28</v>
      </c>
      <c r="J216" s="72">
        <v>0</v>
      </c>
      <c r="K216" s="99">
        <v>89.668092548734407</v>
      </c>
      <c r="L216" s="99">
        <f t="shared" si="276"/>
        <v>89.668092548734407</v>
      </c>
      <c r="M216" s="72" t="s">
        <v>26</v>
      </c>
      <c r="N216" s="99">
        <v>0</v>
      </c>
      <c r="O216" s="99">
        <v>156.91916196028521</v>
      </c>
      <c r="P216" s="99">
        <v>156.91916196028521</v>
      </c>
      <c r="Q216" s="95" t="s">
        <v>35</v>
      </c>
      <c r="R216" s="99">
        <v>179.33618509746881</v>
      </c>
      <c r="S216" s="99">
        <v>44.834046274367203</v>
      </c>
      <c r="T216" s="99">
        <f t="shared" si="277"/>
        <v>224.17023137183602</v>
      </c>
      <c r="U216" s="72" t="s">
        <v>47</v>
      </c>
      <c r="V216" s="99">
        <f t="shared" si="304"/>
        <v>224.17023137183602</v>
      </c>
      <c r="W216" s="95" t="s">
        <v>34</v>
      </c>
      <c r="X216" s="99">
        <v>0</v>
      </c>
      <c r="Y216" s="99">
        <v>0</v>
      </c>
      <c r="Z216" s="99">
        <f t="shared" si="278"/>
        <v>0</v>
      </c>
      <c r="AA216" s="72" t="s">
        <v>47</v>
      </c>
      <c r="AB216" s="99">
        <f t="shared" si="294"/>
        <v>0</v>
      </c>
      <c r="AC216" s="95" t="s">
        <v>26</v>
      </c>
      <c r="AD216" s="99">
        <v>89.668092548734407</v>
      </c>
      <c r="AE216" s="99">
        <v>123.29362725450981</v>
      </c>
      <c r="AF216" s="99">
        <f t="shared" si="279"/>
        <v>212.96171980324422</v>
      </c>
      <c r="AG216" s="99">
        <v>212.96171980324422</v>
      </c>
      <c r="AH216" s="99">
        <v>212.96171980324422</v>
      </c>
      <c r="AI216" s="95" t="s">
        <v>35</v>
      </c>
      <c r="AJ216" s="99">
        <v>156.91916196028521</v>
      </c>
      <c r="AK216" s="99">
        <v>0</v>
      </c>
      <c r="AL216" s="99">
        <f t="shared" si="280"/>
        <v>156.91916196028521</v>
      </c>
      <c r="AM216" s="99" t="s">
        <v>47</v>
      </c>
      <c r="AN216" s="99">
        <f t="shared" si="305"/>
        <v>156.91916196028521</v>
      </c>
      <c r="AO216" s="95" t="s">
        <v>34</v>
      </c>
      <c r="AP216" s="99">
        <v>0</v>
      </c>
      <c r="AQ216" s="99">
        <v>0</v>
      </c>
      <c r="AR216" s="99">
        <f t="shared" si="281"/>
        <v>0</v>
      </c>
      <c r="AS216" s="72" t="s">
        <v>47</v>
      </c>
      <c r="AT216" s="99">
        <f t="shared" si="295"/>
        <v>0</v>
      </c>
      <c r="AU216" s="30" t="s">
        <v>26</v>
      </c>
      <c r="AV216" s="99">
        <v>90.788943705593596</v>
      </c>
      <c r="AW216" s="99">
        <v>119.93107378393228</v>
      </c>
      <c r="AX216" s="99">
        <f t="shared" si="282"/>
        <v>210.72001748952587</v>
      </c>
      <c r="AY216" s="99">
        <v>210.72001748952587</v>
      </c>
      <c r="AZ216" s="99">
        <v>210.72001748952587</v>
      </c>
      <c r="BA216" s="72" t="s">
        <v>35</v>
      </c>
      <c r="BB216" s="99">
        <v>156.91916196028521</v>
      </c>
      <c r="BC216" s="99">
        <v>33.625534705775401</v>
      </c>
      <c r="BD216" s="99">
        <f t="shared" si="283"/>
        <v>190.54469666606062</v>
      </c>
      <c r="BE216" s="99"/>
      <c r="BF216" s="100">
        <f t="shared" si="284"/>
        <v>1404.4264995445528</v>
      </c>
      <c r="BG216" s="100">
        <f t="shared" si="226"/>
        <v>1.4044264995445528</v>
      </c>
      <c r="BH216" s="100">
        <f t="shared" si="285"/>
        <v>1404.4264995445528</v>
      </c>
      <c r="BI216" s="100">
        <f t="shared" ref="BI216" si="313">BH216/1000</f>
        <v>1.4044264995445528</v>
      </c>
      <c r="BK216" s="100">
        <f t="shared" si="287"/>
        <v>0</v>
      </c>
    </row>
    <row r="217" spans="1:63" x14ac:dyDescent="0.3">
      <c r="A217" s="95">
        <v>216</v>
      </c>
      <c r="B217" s="95" t="s">
        <v>7</v>
      </c>
      <c r="C217" s="96">
        <v>1</v>
      </c>
      <c r="D217" s="97">
        <v>23</v>
      </c>
      <c r="E217" s="98" t="s">
        <v>13</v>
      </c>
      <c r="F217" s="98" t="s">
        <v>26</v>
      </c>
      <c r="G217" s="72">
        <v>0</v>
      </c>
      <c r="H217" s="99">
        <v>162.52341774458111</v>
      </c>
      <c r="I217" s="72" t="s">
        <v>28</v>
      </c>
      <c r="J217" s="72">
        <v>0</v>
      </c>
      <c r="K217" s="99">
        <v>89.668092548734407</v>
      </c>
      <c r="L217" s="99">
        <f t="shared" si="276"/>
        <v>89.668092548734407</v>
      </c>
      <c r="M217" s="72" t="s">
        <v>35</v>
      </c>
      <c r="N217" s="99">
        <v>196.14895245035652</v>
      </c>
      <c r="O217" s="99">
        <v>0</v>
      </c>
      <c r="P217" s="99">
        <v>196.14895245035652</v>
      </c>
      <c r="Q217" s="95" t="s">
        <v>38</v>
      </c>
      <c r="R217" s="99">
        <v>16.8127673528877</v>
      </c>
      <c r="S217" s="99">
        <v>44.834046274367203</v>
      </c>
      <c r="T217" s="99">
        <f t="shared" si="277"/>
        <v>61.6468136272549</v>
      </c>
      <c r="U217" s="72" t="s">
        <v>47</v>
      </c>
      <c r="V217" s="99">
        <f t="shared" si="304"/>
        <v>61.6468136272549</v>
      </c>
      <c r="W217" s="95" t="s">
        <v>26</v>
      </c>
      <c r="X217" s="99">
        <v>89.668092548734407</v>
      </c>
      <c r="Y217" s="99">
        <v>134.5021388231016</v>
      </c>
      <c r="Z217" s="99">
        <f t="shared" si="278"/>
        <v>224.170231371836</v>
      </c>
      <c r="AA217" s="99">
        <v>224.17023137183602</v>
      </c>
      <c r="AB217" s="99">
        <v>224.17023137183602</v>
      </c>
      <c r="AC217" s="95" t="s">
        <v>35</v>
      </c>
      <c r="AD217" s="99">
        <v>168.12767352887701</v>
      </c>
      <c r="AE217" s="99">
        <v>44.834046274367203</v>
      </c>
      <c r="AF217" s="99">
        <f t="shared" si="279"/>
        <v>212.96171980324422</v>
      </c>
      <c r="AG217" s="72" t="s">
        <v>47</v>
      </c>
      <c r="AH217" s="99">
        <f t="shared" ref="AH217:AH232" si="314">AD217+AE217</f>
        <v>212.96171980324422</v>
      </c>
      <c r="AI217" s="95" t="s">
        <v>59</v>
      </c>
      <c r="AJ217" s="99">
        <v>0</v>
      </c>
      <c r="AK217" s="99">
        <v>0</v>
      </c>
      <c r="AL217" s="99">
        <f t="shared" si="280"/>
        <v>0</v>
      </c>
      <c r="AM217" s="72" t="s">
        <v>47</v>
      </c>
      <c r="AN217" s="99">
        <f t="shared" si="305"/>
        <v>0</v>
      </c>
      <c r="AO217" s="95" t="s">
        <v>26</v>
      </c>
      <c r="AP217" s="99">
        <v>89.668092548734407</v>
      </c>
      <c r="AQ217" s="99">
        <v>107.6017110584813</v>
      </c>
      <c r="AR217" s="99">
        <f t="shared" si="281"/>
        <v>197.26980360721569</v>
      </c>
      <c r="AS217" s="99">
        <v>197.26980360721569</v>
      </c>
      <c r="AT217" s="99">
        <v>197.26980360721569</v>
      </c>
      <c r="AU217" s="30" t="s">
        <v>35</v>
      </c>
      <c r="AV217" s="99">
        <v>156.91916196028521</v>
      </c>
      <c r="AW217" s="99">
        <v>33.625534705775401</v>
      </c>
      <c r="AX217" s="99">
        <f t="shared" si="282"/>
        <v>190.54469666606062</v>
      </c>
      <c r="AY217" s="72" t="s">
        <v>47</v>
      </c>
      <c r="AZ217" s="99">
        <f t="shared" ref="AZ217:AZ232" si="315">AV217+AW217</f>
        <v>190.54469666606062</v>
      </c>
      <c r="BA217" s="72" t="s">
        <v>70</v>
      </c>
      <c r="BB217" s="99">
        <v>0</v>
      </c>
      <c r="BC217" s="99">
        <v>0</v>
      </c>
      <c r="BD217" s="99">
        <f t="shared" si="283"/>
        <v>0</v>
      </c>
      <c r="BE217" s="99"/>
      <c r="BF217" s="100">
        <f t="shared" si="284"/>
        <v>1334.9337278192834</v>
      </c>
      <c r="BG217" s="100">
        <f t="shared" si="226"/>
        <v>1.3349337278192834</v>
      </c>
      <c r="BH217" s="100">
        <f t="shared" si="285"/>
        <v>1334.9337278192836</v>
      </c>
      <c r="BI217" s="100">
        <f t="shared" ref="BI217" si="316">BH217/1000</f>
        <v>1.3349337278192837</v>
      </c>
      <c r="BK217" s="100">
        <f t="shared" si="287"/>
        <v>0</v>
      </c>
    </row>
    <row r="218" spans="1:63" x14ac:dyDescent="0.3">
      <c r="A218" s="95">
        <v>217</v>
      </c>
      <c r="B218" s="95" t="s">
        <v>7</v>
      </c>
      <c r="C218" s="96">
        <v>2</v>
      </c>
      <c r="D218" s="97">
        <v>24</v>
      </c>
      <c r="E218" s="98" t="s">
        <v>13</v>
      </c>
      <c r="F218" s="98" t="s">
        <v>26</v>
      </c>
      <c r="G218" s="72">
        <v>0</v>
      </c>
      <c r="H218" s="99">
        <v>162.52341774458111</v>
      </c>
      <c r="I218" s="72" t="s">
        <v>28</v>
      </c>
      <c r="J218" s="72">
        <v>0</v>
      </c>
      <c r="K218" s="99">
        <v>89.668092548734407</v>
      </c>
      <c r="L218" s="99">
        <f t="shared" si="276"/>
        <v>89.668092548734407</v>
      </c>
      <c r="M218" s="72" t="s">
        <v>35</v>
      </c>
      <c r="N218" s="99">
        <v>196.14895245035652</v>
      </c>
      <c r="O218" s="99">
        <v>0</v>
      </c>
      <c r="P218" s="99">
        <v>196.14895245035652</v>
      </c>
      <c r="Q218" s="95" t="s">
        <v>37</v>
      </c>
      <c r="R218" s="99">
        <v>0</v>
      </c>
      <c r="S218" s="99">
        <v>0</v>
      </c>
      <c r="T218" s="99">
        <f t="shared" si="277"/>
        <v>0</v>
      </c>
      <c r="U218" s="72" t="s">
        <v>47</v>
      </c>
      <c r="V218" s="99">
        <f t="shared" si="304"/>
        <v>0</v>
      </c>
      <c r="W218" s="95" t="s">
        <v>26</v>
      </c>
      <c r="X218" s="99">
        <v>89.668092548734407</v>
      </c>
      <c r="Y218" s="99">
        <v>134.5021388231016</v>
      </c>
      <c r="Z218" s="99">
        <f t="shared" si="278"/>
        <v>224.170231371836</v>
      </c>
      <c r="AA218" s="99">
        <v>224.17023137183602</v>
      </c>
      <c r="AB218" s="99">
        <v>224.17023137183602</v>
      </c>
      <c r="AC218" s="95" t="s">
        <v>35</v>
      </c>
      <c r="AD218" s="99">
        <v>168.12767352887701</v>
      </c>
      <c r="AE218" s="99">
        <v>44.834046274367203</v>
      </c>
      <c r="AF218" s="99">
        <f t="shared" si="279"/>
        <v>212.96171980324422</v>
      </c>
      <c r="AG218" s="72" t="s">
        <v>47</v>
      </c>
      <c r="AH218" s="99">
        <f t="shared" si="314"/>
        <v>212.96171980324422</v>
      </c>
      <c r="AI218" s="95" t="s">
        <v>37</v>
      </c>
      <c r="AJ218" s="99">
        <v>0</v>
      </c>
      <c r="AK218" s="99">
        <v>0</v>
      </c>
      <c r="AL218" s="99">
        <f t="shared" si="280"/>
        <v>0</v>
      </c>
      <c r="AM218" s="72" t="s">
        <v>47</v>
      </c>
      <c r="AN218" s="99">
        <f t="shared" si="305"/>
        <v>0</v>
      </c>
      <c r="AO218" s="95" t="s">
        <v>26</v>
      </c>
      <c r="AP218" s="99">
        <v>89.668092548734407</v>
      </c>
      <c r="AQ218" s="99">
        <v>107.6017110584813</v>
      </c>
      <c r="AR218" s="99">
        <f t="shared" si="281"/>
        <v>197.26980360721569</v>
      </c>
      <c r="AS218" s="99">
        <v>197.26980360721569</v>
      </c>
      <c r="AT218" s="99">
        <v>197.26980360721569</v>
      </c>
      <c r="AU218" s="30" t="s">
        <v>35</v>
      </c>
      <c r="AV218" s="99">
        <v>156.91916196028521</v>
      </c>
      <c r="AW218" s="99">
        <v>33.625534705775401</v>
      </c>
      <c r="AX218" s="99">
        <f t="shared" si="282"/>
        <v>190.54469666606062</v>
      </c>
      <c r="AY218" s="72" t="s">
        <v>47</v>
      </c>
      <c r="AZ218" s="99">
        <f t="shared" si="315"/>
        <v>190.54469666606062</v>
      </c>
      <c r="BA218" s="72" t="s">
        <v>79</v>
      </c>
      <c r="BB218" s="99">
        <v>0</v>
      </c>
      <c r="BC218" s="99">
        <v>0</v>
      </c>
      <c r="BD218" s="99">
        <f t="shared" si="283"/>
        <v>0</v>
      </c>
      <c r="BE218" s="99"/>
      <c r="BF218" s="100">
        <f t="shared" si="284"/>
        <v>1273.2869141920285</v>
      </c>
      <c r="BG218" s="100">
        <f t="shared" si="226"/>
        <v>1.2732869141920284</v>
      </c>
      <c r="BH218" s="100">
        <f t="shared" si="285"/>
        <v>1273.2869141920287</v>
      </c>
      <c r="BI218" s="100">
        <f t="shared" ref="BI218" si="317">BH218/1000</f>
        <v>1.2732869141920287</v>
      </c>
      <c r="BK218" s="100">
        <f t="shared" si="287"/>
        <v>0</v>
      </c>
    </row>
    <row r="219" spans="1:63" x14ac:dyDescent="0.3">
      <c r="A219" s="95">
        <v>218</v>
      </c>
      <c r="B219" s="95" t="s">
        <v>7</v>
      </c>
      <c r="C219" s="96">
        <v>3</v>
      </c>
      <c r="D219" s="97">
        <v>25</v>
      </c>
      <c r="E219" s="98" t="s">
        <v>13</v>
      </c>
      <c r="F219" s="98" t="s">
        <v>26</v>
      </c>
      <c r="G219" s="72">
        <v>0</v>
      </c>
      <c r="H219" s="99">
        <v>162.52341774458111</v>
      </c>
      <c r="I219" s="72" t="s">
        <v>28</v>
      </c>
      <c r="J219" s="72">
        <v>0</v>
      </c>
      <c r="K219" s="99">
        <v>89.668092548734407</v>
      </c>
      <c r="L219" s="99">
        <f t="shared" si="276"/>
        <v>89.668092548734407</v>
      </c>
      <c r="M219" s="72" t="s">
        <v>35</v>
      </c>
      <c r="N219" s="99">
        <v>196.14895245035652</v>
      </c>
      <c r="O219" s="99">
        <v>0</v>
      </c>
      <c r="P219" s="99">
        <v>196.14895245035652</v>
      </c>
      <c r="Q219" s="95" t="s">
        <v>28</v>
      </c>
      <c r="R219" s="99">
        <v>0</v>
      </c>
      <c r="S219" s="99">
        <v>145.71065039169341</v>
      </c>
      <c r="T219" s="99">
        <f t="shared" si="277"/>
        <v>145.71065039169341</v>
      </c>
      <c r="U219" s="72" t="s">
        <v>47</v>
      </c>
      <c r="V219" s="99">
        <f t="shared" si="304"/>
        <v>145.71065039169341</v>
      </c>
      <c r="W219" s="95" t="s">
        <v>26</v>
      </c>
      <c r="X219" s="99">
        <v>89.668092548734407</v>
      </c>
      <c r="Y219" s="99">
        <v>134.5021388231016</v>
      </c>
      <c r="Z219" s="99">
        <f t="shared" si="278"/>
        <v>224.170231371836</v>
      </c>
      <c r="AA219" s="99">
        <v>224.17023137183602</v>
      </c>
      <c r="AB219" s="99">
        <v>224.17023137183602</v>
      </c>
      <c r="AC219" s="95" t="s">
        <v>35</v>
      </c>
      <c r="AD219" s="99">
        <v>168.12767352887701</v>
      </c>
      <c r="AE219" s="99">
        <v>44.834046274367203</v>
      </c>
      <c r="AF219" s="99">
        <f t="shared" si="279"/>
        <v>212.96171980324422</v>
      </c>
      <c r="AG219" s="72" t="s">
        <v>47</v>
      </c>
      <c r="AH219" s="99">
        <f t="shared" si="314"/>
        <v>212.96171980324422</v>
      </c>
      <c r="AI219" s="95" t="s">
        <v>28</v>
      </c>
      <c r="AJ219" s="99">
        <v>0</v>
      </c>
      <c r="AK219" s="99">
        <v>123.29362725450981</v>
      </c>
      <c r="AL219" s="99">
        <f t="shared" si="280"/>
        <v>123.29362725450981</v>
      </c>
      <c r="AM219" s="72" t="s">
        <v>47</v>
      </c>
      <c r="AN219" s="99">
        <f t="shared" si="305"/>
        <v>123.29362725450981</v>
      </c>
      <c r="AO219" s="95" t="s">
        <v>26</v>
      </c>
      <c r="AP219" s="99">
        <v>89.668092548734407</v>
      </c>
      <c r="AQ219" s="99">
        <v>107.6017110584813</v>
      </c>
      <c r="AR219" s="99">
        <f t="shared" si="281"/>
        <v>197.26980360721569</v>
      </c>
      <c r="AS219" s="99">
        <v>197.26980360721569</v>
      </c>
      <c r="AT219" s="99">
        <v>197.26980360721569</v>
      </c>
      <c r="AU219" s="30" t="s">
        <v>35</v>
      </c>
      <c r="AV219" s="99">
        <v>156.91916196028521</v>
      </c>
      <c r="AW219" s="99">
        <v>33.625534705775401</v>
      </c>
      <c r="AX219" s="99">
        <f t="shared" si="282"/>
        <v>190.54469666606062</v>
      </c>
      <c r="AY219" s="72" t="s">
        <v>47</v>
      </c>
      <c r="AZ219" s="99">
        <f t="shared" si="315"/>
        <v>190.54469666606062</v>
      </c>
      <c r="BA219" s="72" t="s">
        <v>28</v>
      </c>
      <c r="BB219" s="99">
        <v>0</v>
      </c>
      <c r="BC219" s="99">
        <v>123.29362725450981</v>
      </c>
      <c r="BD219" s="99">
        <f t="shared" si="283"/>
        <v>123.29362725450981</v>
      </c>
      <c r="BE219" s="99"/>
      <c r="BF219" s="100">
        <f t="shared" si="284"/>
        <v>1665.5848190927416</v>
      </c>
      <c r="BG219" s="100">
        <f t="shared" ref="BG219:BG282" si="318">BF219/1000</f>
        <v>1.6655848190927416</v>
      </c>
      <c r="BH219" s="100">
        <f t="shared" si="285"/>
        <v>1665.5848190927416</v>
      </c>
      <c r="BI219" s="100">
        <f t="shared" ref="BI219" si="319">BH219/1000</f>
        <v>1.6655848190927416</v>
      </c>
      <c r="BK219" s="100">
        <f t="shared" si="287"/>
        <v>0</v>
      </c>
    </row>
    <row r="220" spans="1:63" x14ac:dyDescent="0.3">
      <c r="A220" s="95">
        <v>219</v>
      </c>
      <c r="B220" s="95" t="s">
        <v>7</v>
      </c>
      <c r="C220" s="96">
        <v>3</v>
      </c>
      <c r="D220" s="97">
        <v>26</v>
      </c>
      <c r="E220" s="98" t="s">
        <v>13</v>
      </c>
      <c r="F220" s="98" t="s">
        <v>26</v>
      </c>
      <c r="G220" s="72">
        <v>0</v>
      </c>
      <c r="H220" s="99">
        <v>162.52341774458111</v>
      </c>
      <c r="I220" s="72" t="s">
        <v>28</v>
      </c>
      <c r="J220" s="72">
        <v>0</v>
      </c>
      <c r="K220" s="99">
        <v>89.668092548734407</v>
      </c>
      <c r="L220" s="99">
        <f t="shared" si="276"/>
        <v>89.668092548734407</v>
      </c>
      <c r="M220" s="72" t="s">
        <v>35</v>
      </c>
      <c r="N220" s="99">
        <v>196.14895245035652</v>
      </c>
      <c r="O220" s="99">
        <v>0</v>
      </c>
      <c r="P220" s="99">
        <v>196.14895245035652</v>
      </c>
      <c r="Q220" s="95" t="s">
        <v>28</v>
      </c>
      <c r="R220" s="99">
        <v>0</v>
      </c>
      <c r="S220" s="99">
        <v>145.71065039169341</v>
      </c>
      <c r="T220" s="99">
        <f t="shared" si="277"/>
        <v>145.71065039169341</v>
      </c>
      <c r="U220" s="72" t="s">
        <v>47</v>
      </c>
      <c r="V220" s="99">
        <f t="shared" si="304"/>
        <v>145.71065039169341</v>
      </c>
      <c r="W220" s="95" t="s">
        <v>26</v>
      </c>
      <c r="X220" s="99">
        <v>89.668092548734407</v>
      </c>
      <c r="Y220" s="99">
        <v>134.5021388231016</v>
      </c>
      <c r="Z220" s="99">
        <f t="shared" si="278"/>
        <v>224.170231371836</v>
      </c>
      <c r="AA220" s="99">
        <v>224.17023137183602</v>
      </c>
      <c r="AB220" s="99">
        <v>224.17023137183602</v>
      </c>
      <c r="AC220" s="95" t="s">
        <v>35</v>
      </c>
      <c r="AD220" s="99">
        <v>168.12767352887701</v>
      </c>
      <c r="AE220" s="99">
        <v>44.834046274367203</v>
      </c>
      <c r="AF220" s="99">
        <f t="shared" si="279"/>
        <v>212.96171980324422</v>
      </c>
      <c r="AG220" s="72" t="s">
        <v>47</v>
      </c>
      <c r="AH220" s="99">
        <f t="shared" si="314"/>
        <v>212.96171980324422</v>
      </c>
      <c r="AI220" s="95" t="s">
        <v>28</v>
      </c>
      <c r="AJ220" s="99">
        <v>0</v>
      </c>
      <c r="AK220" s="99">
        <v>123.29362725450981</v>
      </c>
      <c r="AL220" s="99">
        <f t="shared" si="280"/>
        <v>123.29362725450981</v>
      </c>
      <c r="AM220" s="72" t="s">
        <v>47</v>
      </c>
      <c r="AN220" s="99">
        <f t="shared" si="305"/>
        <v>123.29362725450981</v>
      </c>
      <c r="AO220" s="95" t="s">
        <v>26</v>
      </c>
      <c r="AP220" s="99">
        <v>89.668092548734407</v>
      </c>
      <c r="AQ220" s="99">
        <v>107.6017110584813</v>
      </c>
      <c r="AR220" s="99">
        <f t="shared" si="281"/>
        <v>197.26980360721569</v>
      </c>
      <c r="AS220" s="99">
        <v>197.26980360721569</v>
      </c>
      <c r="AT220" s="99">
        <v>197.26980360721569</v>
      </c>
      <c r="AU220" s="30" t="s">
        <v>35</v>
      </c>
      <c r="AV220" s="99">
        <v>156.91916196028521</v>
      </c>
      <c r="AW220" s="99">
        <v>33.625534705775401</v>
      </c>
      <c r="AX220" s="99">
        <f t="shared" si="282"/>
        <v>190.54469666606062</v>
      </c>
      <c r="AY220" s="72" t="s">
        <v>47</v>
      </c>
      <c r="AZ220" s="99">
        <f t="shared" si="315"/>
        <v>190.54469666606062</v>
      </c>
      <c r="BA220" s="72" t="s">
        <v>28</v>
      </c>
      <c r="BB220" s="99">
        <v>0</v>
      </c>
      <c r="BC220" s="99">
        <v>123.29362725450981</v>
      </c>
      <c r="BD220" s="99">
        <f t="shared" si="283"/>
        <v>123.29362725450981</v>
      </c>
      <c r="BE220" s="99"/>
      <c r="BF220" s="100">
        <f t="shared" si="284"/>
        <v>1665.5848190927416</v>
      </c>
      <c r="BG220" s="100">
        <f t="shared" si="318"/>
        <v>1.6655848190927416</v>
      </c>
      <c r="BH220" s="100">
        <f t="shared" si="285"/>
        <v>1665.5848190927416</v>
      </c>
      <c r="BI220" s="100">
        <f t="shared" ref="BI220" si="320">BH220/1000</f>
        <v>1.6655848190927416</v>
      </c>
      <c r="BK220" s="100">
        <f t="shared" si="287"/>
        <v>0</v>
      </c>
    </row>
    <row r="221" spans="1:63" x14ac:dyDescent="0.3">
      <c r="A221" s="95">
        <v>220</v>
      </c>
      <c r="B221" s="95" t="s">
        <v>7</v>
      </c>
      <c r="C221" s="96">
        <v>4</v>
      </c>
      <c r="D221" s="97">
        <v>27</v>
      </c>
      <c r="E221" s="98" t="s">
        <v>13</v>
      </c>
      <c r="F221" s="98" t="s">
        <v>26</v>
      </c>
      <c r="G221" s="72">
        <v>0</v>
      </c>
      <c r="H221" s="99">
        <v>162.52341774458111</v>
      </c>
      <c r="I221" s="72" t="s">
        <v>28</v>
      </c>
      <c r="J221" s="72">
        <v>0</v>
      </c>
      <c r="K221" s="99">
        <v>89.668092548734407</v>
      </c>
      <c r="L221" s="99">
        <f t="shared" si="276"/>
        <v>89.668092548734407</v>
      </c>
      <c r="M221" s="72" t="s">
        <v>35</v>
      </c>
      <c r="N221" s="99">
        <v>196.14895245035652</v>
      </c>
      <c r="O221" s="99">
        <v>0</v>
      </c>
      <c r="P221" s="99">
        <v>196.14895245035652</v>
      </c>
      <c r="Q221" s="95" t="s">
        <v>36</v>
      </c>
      <c r="R221" s="99">
        <v>179.33618509746881</v>
      </c>
      <c r="S221" s="99">
        <v>0</v>
      </c>
      <c r="T221" s="99">
        <f t="shared" si="277"/>
        <v>179.33618509746881</v>
      </c>
      <c r="U221" s="72" t="s">
        <v>47</v>
      </c>
      <c r="V221" s="99">
        <f t="shared" si="304"/>
        <v>179.33618509746881</v>
      </c>
      <c r="W221" s="95" t="s">
        <v>26</v>
      </c>
      <c r="X221" s="99">
        <v>89.668092548734407</v>
      </c>
      <c r="Y221" s="99">
        <v>134.5021388231016</v>
      </c>
      <c r="Z221" s="99">
        <f t="shared" si="278"/>
        <v>224.170231371836</v>
      </c>
      <c r="AA221" s="99">
        <v>224.17023137183602</v>
      </c>
      <c r="AB221" s="99">
        <v>224.17023137183602</v>
      </c>
      <c r="AC221" s="95" t="s">
        <v>35</v>
      </c>
      <c r="AD221" s="99">
        <v>168.12767352887701</v>
      </c>
      <c r="AE221" s="99">
        <v>44.834046274367203</v>
      </c>
      <c r="AF221" s="99">
        <f t="shared" si="279"/>
        <v>212.96171980324422</v>
      </c>
      <c r="AG221" s="72" t="s">
        <v>47</v>
      </c>
      <c r="AH221" s="99">
        <f t="shared" si="314"/>
        <v>212.96171980324422</v>
      </c>
      <c r="AI221" s="95" t="s">
        <v>36</v>
      </c>
      <c r="AJ221" s="99">
        <v>112.08511568591801</v>
      </c>
      <c r="AK221" s="99">
        <v>0</v>
      </c>
      <c r="AL221" s="99">
        <f t="shared" si="280"/>
        <v>112.08511568591801</v>
      </c>
      <c r="AM221" s="72" t="s">
        <v>47</v>
      </c>
      <c r="AN221" s="99">
        <f t="shared" si="305"/>
        <v>112.08511568591801</v>
      </c>
      <c r="AO221" s="95" t="s">
        <v>26</v>
      </c>
      <c r="AP221" s="99">
        <v>89.668092548734407</v>
      </c>
      <c r="AQ221" s="99">
        <v>107.6017110584813</v>
      </c>
      <c r="AR221" s="99">
        <f t="shared" si="281"/>
        <v>197.26980360721569</v>
      </c>
      <c r="AS221" s="99">
        <v>197.26980360721569</v>
      </c>
      <c r="AT221" s="99">
        <v>197.26980360721569</v>
      </c>
      <c r="AU221" s="30" t="s">
        <v>35</v>
      </c>
      <c r="AV221" s="99">
        <v>156.91916196028521</v>
      </c>
      <c r="AW221" s="99">
        <v>33.625534705775401</v>
      </c>
      <c r="AX221" s="99">
        <f t="shared" si="282"/>
        <v>190.54469666606062</v>
      </c>
      <c r="AY221" s="72" t="s">
        <v>47</v>
      </c>
      <c r="AZ221" s="99">
        <f t="shared" si="315"/>
        <v>190.54469666606062</v>
      </c>
      <c r="BA221" s="72" t="s">
        <v>72</v>
      </c>
      <c r="BB221" s="99">
        <v>112.08511568591801</v>
      </c>
      <c r="BC221" s="99">
        <v>0</v>
      </c>
      <c r="BD221" s="99">
        <f t="shared" si="283"/>
        <v>112.08511568591801</v>
      </c>
      <c r="BE221" s="99"/>
      <c r="BF221" s="100">
        <f t="shared" si="284"/>
        <v>1676.7933306613334</v>
      </c>
      <c r="BG221" s="100">
        <f t="shared" si="318"/>
        <v>1.6767933306613334</v>
      </c>
      <c r="BH221" s="100">
        <f t="shared" si="285"/>
        <v>1676.7933306613334</v>
      </c>
      <c r="BI221" s="100">
        <f t="shared" ref="BI221" si="321">BH221/1000</f>
        <v>1.6767933306613334</v>
      </c>
      <c r="BK221" s="100">
        <f t="shared" si="287"/>
        <v>0</v>
      </c>
    </row>
    <row r="222" spans="1:63" x14ac:dyDescent="0.3">
      <c r="A222" s="95">
        <v>221</v>
      </c>
      <c r="B222" s="95" t="s">
        <v>7</v>
      </c>
      <c r="C222" s="96">
        <v>5</v>
      </c>
      <c r="D222" s="97">
        <v>28</v>
      </c>
      <c r="E222" s="98" t="s">
        <v>13</v>
      </c>
      <c r="F222" s="98" t="s">
        <v>26</v>
      </c>
      <c r="G222" s="72">
        <v>0</v>
      </c>
      <c r="H222" s="99">
        <v>162.52341774458111</v>
      </c>
      <c r="I222" s="72" t="s">
        <v>28</v>
      </c>
      <c r="J222" s="72">
        <v>0</v>
      </c>
      <c r="K222" s="99">
        <v>89.668092548734407</v>
      </c>
      <c r="L222" s="99">
        <f t="shared" si="276"/>
        <v>89.668092548734407</v>
      </c>
      <c r="M222" s="72" t="s">
        <v>35</v>
      </c>
      <c r="N222" s="99">
        <v>196.14895245035652</v>
      </c>
      <c r="O222" s="99">
        <v>0</v>
      </c>
      <c r="P222" s="99">
        <v>196.14895245035652</v>
      </c>
      <c r="Q222" s="95" t="s">
        <v>33</v>
      </c>
      <c r="R222" s="99">
        <v>0</v>
      </c>
      <c r="S222" s="99">
        <v>145.71065039169341</v>
      </c>
      <c r="T222" s="99">
        <f t="shared" si="277"/>
        <v>145.71065039169341</v>
      </c>
      <c r="U222" s="72" t="s">
        <v>47</v>
      </c>
      <c r="V222" s="99">
        <f t="shared" si="304"/>
        <v>145.71065039169341</v>
      </c>
      <c r="W222" s="95" t="s">
        <v>26</v>
      </c>
      <c r="X222" s="99">
        <v>89.668092548734407</v>
      </c>
      <c r="Y222" s="99">
        <v>134.5021388231016</v>
      </c>
      <c r="Z222" s="99">
        <f t="shared" si="278"/>
        <v>224.170231371836</v>
      </c>
      <c r="AA222" s="99">
        <v>224.17023137183602</v>
      </c>
      <c r="AB222" s="99">
        <v>224.17023137183602</v>
      </c>
      <c r="AC222" s="95" t="s">
        <v>35</v>
      </c>
      <c r="AD222" s="99">
        <v>168.12767352887701</v>
      </c>
      <c r="AE222" s="99">
        <v>44.834046274367203</v>
      </c>
      <c r="AF222" s="99">
        <f t="shared" si="279"/>
        <v>212.96171980324422</v>
      </c>
      <c r="AG222" s="72" t="s">
        <v>47</v>
      </c>
      <c r="AH222" s="99">
        <f t="shared" si="314"/>
        <v>212.96171980324422</v>
      </c>
      <c r="AI222" s="95" t="s">
        <v>33</v>
      </c>
      <c r="AJ222" s="99">
        <v>0</v>
      </c>
      <c r="AK222" s="99">
        <v>123.29362725450981</v>
      </c>
      <c r="AL222" s="99">
        <f t="shared" si="280"/>
        <v>123.29362725450981</v>
      </c>
      <c r="AM222" s="72" t="s">
        <v>47</v>
      </c>
      <c r="AN222" s="99">
        <f t="shared" si="305"/>
        <v>123.29362725450981</v>
      </c>
      <c r="AO222" s="95" t="s">
        <v>26</v>
      </c>
      <c r="AP222" s="99">
        <v>89.668092548734407</v>
      </c>
      <c r="AQ222" s="99">
        <v>107.6017110584813</v>
      </c>
      <c r="AR222" s="99">
        <f t="shared" si="281"/>
        <v>197.26980360721569</v>
      </c>
      <c r="AS222" s="99">
        <v>197.26980360721569</v>
      </c>
      <c r="AT222" s="99">
        <v>197.26980360721569</v>
      </c>
      <c r="AU222" s="30" t="s">
        <v>35</v>
      </c>
      <c r="AV222" s="99">
        <v>156.91916196028521</v>
      </c>
      <c r="AW222" s="99">
        <v>33.625534705775401</v>
      </c>
      <c r="AX222" s="99">
        <f t="shared" si="282"/>
        <v>190.54469666606062</v>
      </c>
      <c r="AY222" s="72" t="s">
        <v>47</v>
      </c>
      <c r="AZ222" s="99">
        <f t="shared" si="315"/>
        <v>190.54469666606062</v>
      </c>
      <c r="BA222" s="72" t="s">
        <v>33</v>
      </c>
      <c r="BB222" s="99">
        <v>0</v>
      </c>
      <c r="BC222" s="99">
        <v>123.29362725450981</v>
      </c>
      <c r="BD222" s="99">
        <f t="shared" si="283"/>
        <v>123.29362725450981</v>
      </c>
      <c r="BE222" s="99"/>
      <c r="BF222" s="100">
        <f t="shared" si="284"/>
        <v>1665.5848190927416</v>
      </c>
      <c r="BG222" s="100">
        <f t="shared" si="318"/>
        <v>1.6655848190927416</v>
      </c>
      <c r="BH222" s="100">
        <f t="shared" si="285"/>
        <v>1665.5848190927416</v>
      </c>
      <c r="BI222" s="100">
        <f t="shared" ref="BI222" si="322">BH222/1000</f>
        <v>1.6655848190927416</v>
      </c>
      <c r="BK222" s="100">
        <f t="shared" si="287"/>
        <v>0</v>
      </c>
    </row>
    <row r="223" spans="1:63" x14ac:dyDescent="0.3">
      <c r="A223" s="95">
        <v>222</v>
      </c>
      <c r="B223" s="95" t="s">
        <v>7</v>
      </c>
      <c r="C223" s="96">
        <v>5</v>
      </c>
      <c r="D223" s="97">
        <v>29</v>
      </c>
      <c r="E223" s="98" t="s">
        <v>13</v>
      </c>
      <c r="F223" s="98" t="s">
        <v>26</v>
      </c>
      <c r="G223" s="72">
        <v>0</v>
      </c>
      <c r="H223" s="99">
        <v>162.52341774458111</v>
      </c>
      <c r="I223" s="72" t="s">
        <v>28</v>
      </c>
      <c r="J223" s="72">
        <v>0</v>
      </c>
      <c r="K223" s="99">
        <v>89.668092548734407</v>
      </c>
      <c r="L223" s="99">
        <f t="shared" si="276"/>
        <v>89.668092548734407</v>
      </c>
      <c r="M223" s="72" t="s">
        <v>35</v>
      </c>
      <c r="N223" s="99">
        <v>196.14895245035652</v>
      </c>
      <c r="O223" s="99">
        <v>0</v>
      </c>
      <c r="P223" s="99">
        <v>196.14895245035652</v>
      </c>
      <c r="Q223" s="95" t="s">
        <v>33</v>
      </c>
      <c r="R223" s="99">
        <v>0</v>
      </c>
      <c r="S223" s="99">
        <v>145.71065039169341</v>
      </c>
      <c r="T223" s="99">
        <f t="shared" si="277"/>
        <v>145.71065039169341</v>
      </c>
      <c r="U223" s="72" t="s">
        <v>47</v>
      </c>
      <c r="V223" s="99">
        <f t="shared" si="304"/>
        <v>145.71065039169341</v>
      </c>
      <c r="W223" s="95" t="s">
        <v>26</v>
      </c>
      <c r="X223" s="99">
        <v>89.668092548734407</v>
      </c>
      <c r="Y223" s="99">
        <v>134.5021388231016</v>
      </c>
      <c r="Z223" s="99">
        <f t="shared" si="278"/>
        <v>224.170231371836</v>
      </c>
      <c r="AA223" s="99">
        <v>224.17023137183602</v>
      </c>
      <c r="AB223" s="99">
        <v>224.17023137183602</v>
      </c>
      <c r="AC223" s="95" t="s">
        <v>35</v>
      </c>
      <c r="AD223" s="99">
        <v>168.12767352887701</v>
      </c>
      <c r="AE223" s="99">
        <v>44.834046274367203</v>
      </c>
      <c r="AF223" s="99">
        <f t="shared" si="279"/>
        <v>212.96171980324422</v>
      </c>
      <c r="AG223" s="72" t="s">
        <v>47</v>
      </c>
      <c r="AH223" s="99">
        <f t="shared" si="314"/>
        <v>212.96171980324422</v>
      </c>
      <c r="AI223" s="95" t="s">
        <v>33</v>
      </c>
      <c r="AJ223" s="99">
        <v>0</v>
      </c>
      <c r="AK223" s="99">
        <v>123.29362725450981</v>
      </c>
      <c r="AL223" s="99">
        <f t="shared" si="280"/>
        <v>123.29362725450981</v>
      </c>
      <c r="AM223" s="72" t="s">
        <v>47</v>
      </c>
      <c r="AN223" s="99">
        <f t="shared" si="305"/>
        <v>123.29362725450981</v>
      </c>
      <c r="AO223" s="95" t="s">
        <v>26</v>
      </c>
      <c r="AP223" s="99">
        <v>89.668092548734407</v>
      </c>
      <c r="AQ223" s="99">
        <v>107.6017110584813</v>
      </c>
      <c r="AR223" s="99">
        <f t="shared" si="281"/>
        <v>197.26980360721569</v>
      </c>
      <c r="AS223" s="99">
        <v>197.26980360721569</v>
      </c>
      <c r="AT223" s="99">
        <v>197.26980360721569</v>
      </c>
      <c r="AU223" s="30" t="s">
        <v>35</v>
      </c>
      <c r="AV223" s="99">
        <v>156.91916196028521</v>
      </c>
      <c r="AW223" s="99">
        <v>33.625534705775401</v>
      </c>
      <c r="AX223" s="99">
        <f t="shared" si="282"/>
        <v>190.54469666606062</v>
      </c>
      <c r="AY223" s="72" t="s">
        <v>47</v>
      </c>
      <c r="AZ223" s="99">
        <f t="shared" si="315"/>
        <v>190.54469666606062</v>
      </c>
      <c r="BA223" s="72" t="s">
        <v>33</v>
      </c>
      <c r="BB223" s="99">
        <v>0</v>
      </c>
      <c r="BC223" s="99">
        <v>123.29362725450981</v>
      </c>
      <c r="BD223" s="99">
        <f t="shared" si="283"/>
        <v>123.29362725450981</v>
      </c>
      <c r="BE223" s="99"/>
      <c r="BF223" s="100">
        <f t="shared" si="284"/>
        <v>1665.5848190927416</v>
      </c>
      <c r="BG223" s="100">
        <f t="shared" si="318"/>
        <v>1.6655848190927416</v>
      </c>
      <c r="BH223" s="100">
        <f t="shared" si="285"/>
        <v>1665.5848190927416</v>
      </c>
      <c r="BI223" s="100">
        <f t="shared" ref="BI223" si="323">BH223/1000</f>
        <v>1.6655848190927416</v>
      </c>
      <c r="BK223" s="100">
        <f t="shared" si="287"/>
        <v>0</v>
      </c>
    </row>
    <row r="224" spans="1:63" x14ac:dyDescent="0.3">
      <c r="A224" s="95">
        <v>223</v>
      </c>
      <c r="B224" s="95" t="s">
        <v>7</v>
      </c>
      <c r="C224" s="96">
        <v>6</v>
      </c>
      <c r="D224" s="97">
        <v>30</v>
      </c>
      <c r="E224" s="98" t="s">
        <v>13</v>
      </c>
      <c r="F224" s="98" t="s">
        <v>26</v>
      </c>
      <c r="G224" s="72">
        <v>0</v>
      </c>
      <c r="H224" s="99">
        <v>162.52341774458111</v>
      </c>
      <c r="I224" s="72" t="s">
        <v>28</v>
      </c>
      <c r="J224" s="72">
        <v>0</v>
      </c>
      <c r="K224" s="99">
        <v>89.668092548734407</v>
      </c>
      <c r="L224" s="99">
        <f t="shared" si="276"/>
        <v>89.668092548734407</v>
      </c>
      <c r="M224" s="72" t="s">
        <v>35</v>
      </c>
      <c r="N224" s="99">
        <v>196.14895245035652</v>
      </c>
      <c r="O224" s="99">
        <v>0</v>
      </c>
      <c r="P224" s="99">
        <v>196.14895245035652</v>
      </c>
      <c r="Q224" s="95" t="s">
        <v>34</v>
      </c>
      <c r="R224" s="99">
        <v>0</v>
      </c>
      <c r="S224" s="99">
        <v>0</v>
      </c>
      <c r="T224" s="99">
        <f t="shared" si="277"/>
        <v>0</v>
      </c>
      <c r="U224" s="72" t="s">
        <v>47</v>
      </c>
      <c r="V224" s="99">
        <f t="shared" si="304"/>
        <v>0</v>
      </c>
      <c r="W224" s="95" t="s">
        <v>26</v>
      </c>
      <c r="X224" s="99">
        <v>89.668092548734407</v>
      </c>
      <c r="Y224" s="99">
        <v>134.5021388231016</v>
      </c>
      <c r="Z224" s="99">
        <f t="shared" si="278"/>
        <v>224.170231371836</v>
      </c>
      <c r="AA224" s="99">
        <v>224.17023137183602</v>
      </c>
      <c r="AB224" s="99">
        <v>224.17023137183602</v>
      </c>
      <c r="AC224" s="95" t="s">
        <v>35</v>
      </c>
      <c r="AD224" s="99">
        <v>168.12767352887701</v>
      </c>
      <c r="AE224" s="99">
        <v>44.834046274367203</v>
      </c>
      <c r="AF224" s="99">
        <f t="shared" si="279"/>
        <v>212.96171980324422</v>
      </c>
      <c r="AG224" s="72" t="s">
        <v>47</v>
      </c>
      <c r="AH224" s="99">
        <f t="shared" si="314"/>
        <v>212.96171980324422</v>
      </c>
      <c r="AI224" s="95" t="s">
        <v>34</v>
      </c>
      <c r="AJ224" s="99">
        <v>0</v>
      </c>
      <c r="AK224" s="99">
        <v>0</v>
      </c>
      <c r="AL224" s="99">
        <f t="shared" si="280"/>
        <v>0</v>
      </c>
      <c r="AM224" s="72" t="s">
        <v>47</v>
      </c>
      <c r="AN224" s="99">
        <f t="shared" si="305"/>
        <v>0</v>
      </c>
      <c r="AO224" s="95" t="s">
        <v>26</v>
      </c>
      <c r="AP224" s="99">
        <v>89.668092548734407</v>
      </c>
      <c r="AQ224" s="99">
        <v>107.6017110584813</v>
      </c>
      <c r="AR224" s="99">
        <f t="shared" si="281"/>
        <v>197.26980360721569</v>
      </c>
      <c r="AS224" s="99">
        <v>197.26980360721569</v>
      </c>
      <c r="AT224" s="99">
        <v>197.26980360721569</v>
      </c>
      <c r="AU224" s="30" t="s">
        <v>35</v>
      </c>
      <c r="AV224" s="99">
        <v>156.91916196028521</v>
      </c>
      <c r="AW224" s="99">
        <v>33.625534705775401</v>
      </c>
      <c r="AX224" s="99">
        <f t="shared" si="282"/>
        <v>190.54469666606062</v>
      </c>
      <c r="AY224" s="72" t="s">
        <v>47</v>
      </c>
      <c r="AZ224" s="99">
        <f t="shared" si="315"/>
        <v>190.54469666606062</v>
      </c>
      <c r="BA224" s="72" t="s">
        <v>34</v>
      </c>
      <c r="BB224" s="99">
        <v>0</v>
      </c>
      <c r="BC224" s="99">
        <v>0</v>
      </c>
      <c r="BD224" s="99">
        <f t="shared" si="283"/>
        <v>0</v>
      </c>
      <c r="BE224" s="99"/>
      <c r="BF224" s="100">
        <f t="shared" si="284"/>
        <v>1273.2869141920285</v>
      </c>
      <c r="BG224" s="100">
        <f t="shared" si="318"/>
        <v>1.2732869141920284</v>
      </c>
      <c r="BH224" s="100">
        <f t="shared" si="285"/>
        <v>1273.2869141920287</v>
      </c>
      <c r="BI224" s="100">
        <f t="shared" ref="BI224" si="324">BH224/1000</f>
        <v>1.2732869141920287</v>
      </c>
      <c r="BK224" s="100">
        <f t="shared" si="287"/>
        <v>0</v>
      </c>
    </row>
    <row r="225" spans="1:64" x14ac:dyDescent="0.3">
      <c r="A225" s="95">
        <v>224</v>
      </c>
      <c r="B225" s="95" t="s">
        <v>7</v>
      </c>
      <c r="C225" s="96">
        <v>7</v>
      </c>
      <c r="D225" s="97">
        <v>31</v>
      </c>
      <c r="E225" s="98" t="s">
        <v>13</v>
      </c>
      <c r="F225" s="98" t="s">
        <v>26</v>
      </c>
      <c r="G225" s="72">
        <v>0</v>
      </c>
      <c r="H225" s="99">
        <v>162.52341774458111</v>
      </c>
      <c r="I225" s="72" t="s">
        <v>28</v>
      </c>
      <c r="J225" s="72">
        <v>0</v>
      </c>
      <c r="K225" s="99">
        <v>89.668092548734407</v>
      </c>
      <c r="L225" s="99">
        <f t="shared" si="276"/>
        <v>89.668092548734407</v>
      </c>
      <c r="M225" s="72" t="s">
        <v>35</v>
      </c>
      <c r="N225" s="99">
        <v>196.14895245035652</v>
      </c>
      <c r="O225" s="99">
        <v>0</v>
      </c>
      <c r="P225" s="99">
        <v>196.14895245035652</v>
      </c>
      <c r="Q225" s="95" t="s">
        <v>34</v>
      </c>
      <c r="R225" s="99">
        <v>0</v>
      </c>
      <c r="S225" s="99">
        <v>0</v>
      </c>
      <c r="T225" s="99">
        <f t="shared" si="277"/>
        <v>0</v>
      </c>
      <c r="U225" s="72" t="s">
        <v>47</v>
      </c>
      <c r="V225" s="99">
        <f t="shared" si="304"/>
        <v>0</v>
      </c>
      <c r="W225" s="95" t="s">
        <v>26</v>
      </c>
      <c r="X225" s="99">
        <v>89.668092548734407</v>
      </c>
      <c r="Y225" s="99">
        <v>134.5021388231016</v>
      </c>
      <c r="Z225" s="99">
        <f t="shared" si="278"/>
        <v>224.170231371836</v>
      </c>
      <c r="AA225" s="99">
        <v>224.17023137183602</v>
      </c>
      <c r="AB225" s="99">
        <v>224.17023137183602</v>
      </c>
      <c r="AC225" s="95" t="s">
        <v>35</v>
      </c>
      <c r="AD225" s="99">
        <v>168.12767352887701</v>
      </c>
      <c r="AE225" s="99">
        <v>44.834046274367203</v>
      </c>
      <c r="AF225" s="99">
        <f t="shared" si="279"/>
        <v>212.96171980324422</v>
      </c>
      <c r="AG225" s="72" t="s">
        <v>47</v>
      </c>
      <c r="AH225" s="99">
        <f t="shared" si="314"/>
        <v>212.96171980324422</v>
      </c>
      <c r="AI225" s="95" t="s">
        <v>34</v>
      </c>
      <c r="AJ225" s="99">
        <v>0</v>
      </c>
      <c r="AK225" s="99">
        <v>0</v>
      </c>
      <c r="AL225" s="99">
        <f t="shared" si="280"/>
        <v>0</v>
      </c>
      <c r="AM225" s="72" t="s">
        <v>47</v>
      </c>
      <c r="AN225" s="99">
        <f t="shared" si="305"/>
        <v>0</v>
      </c>
      <c r="AO225" s="95" t="s">
        <v>26</v>
      </c>
      <c r="AP225" s="99">
        <v>89.668092548734407</v>
      </c>
      <c r="AQ225" s="99">
        <v>107.6017110584813</v>
      </c>
      <c r="AR225" s="99">
        <f t="shared" si="281"/>
        <v>197.26980360721569</v>
      </c>
      <c r="AS225" s="99">
        <v>197.26980360721569</v>
      </c>
      <c r="AT225" s="99">
        <v>197.26980360721569</v>
      </c>
      <c r="AU225" s="30" t="s">
        <v>35</v>
      </c>
      <c r="AV225" s="99">
        <v>156.91916196028521</v>
      </c>
      <c r="AW225" s="99">
        <v>33.625534705775401</v>
      </c>
      <c r="AX225" s="99">
        <f t="shared" si="282"/>
        <v>190.54469666606062</v>
      </c>
      <c r="AY225" s="72" t="s">
        <v>47</v>
      </c>
      <c r="AZ225" s="99">
        <f t="shared" si="315"/>
        <v>190.54469666606062</v>
      </c>
      <c r="BA225" s="72" t="s">
        <v>34</v>
      </c>
      <c r="BB225" s="99">
        <v>0</v>
      </c>
      <c r="BC225" s="99">
        <v>0</v>
      </c>
      <c r="BD225" s="99">
        <f t="shared" si="283"/>
        <v>0</v>
      </c>
      <c r="BE225" s="99"/>
      <c r="BF225" s="100">
        <f t="shared" si="284"/>
        <v>1273.2869141920285</v>
      </c>
      <c r="BG225" s="100">
        <f t="shared" si="318"/>
        <v>1.2732869141920284</v>
      </c>
      <c r="BH225" s="100">
        <f t="shared" si="285"/>
        <v>1273.2869141920287</v>
      </c>
      <c r="BI225" s="100">
        <f t="shared" ref="BI225" si="325">BH225/1000</f>
        <v>1.2732869141920287</v>
      </c>
      <c r="BK225" s="100">
        <f t="shared" si="287"/>
        <v>0</v>
      </c>
    </row>
    <row r="226" spans="1:64" x14ac:dyDescent="0.3">
      <c r="A226" s="95">
        <v>225</v>
      </c>
      <c r="B226" s="95" t="s">
        <v>5</v>
      </c>
      <c r="C226" s="96">
        <v>1</v>
      </c>
      <c r="D226" s="97">
        <v>7</v>
      </c>
      <c r="E226" s="98" t="s">
        <v>14</v>
      </c>
      <c r="F226" s="98" t="s">
        <v>26</v>
      </c>
      <c r="G226" s="72">
        <v>0</v>
      </c>
      <c r="H226" s="99">
        <v>162.52341774458111</v>
      </c>
      <c r="I226" s="72" t="s">
        <v>28</v>
      </c>
      <c r="J226" s="72">
        <v>0</v>
      </c>
      <c r="K226" s="99">
        <v>89.668092548734407</v>
      </c>
      <c r="L226" s="99">
        <f t="shared" si="276"/>
        <v>89.668092548734407</v>
      </c>
      <c r="M226" s="72" t="s">
        <v>36</v>
      </c>
      <c r="N226" s="99">
        <v>156.91916196028521</v>
      </c>
      <c r="O226" s="99">
        <v>0</v>
      </c>
      <c r="P226" s="99">
        <v>156.91916196028521</v>
      </c>
      <c r="Q226" s="95" t="s">
        <v>26</v>
      </c>
      <c r="R226" s="99">
        <v>93.030646019311945</v>
      </c>
      <c r="S226" s="99">
        <v>123.29362725450981</v>
      </c>
      <c r="T226" s="99">
        <f t="shared" si="277"/>
        <v>216.32427327382175</v>
      </c>
      <c r="U226" s="99">
        <v>212.96171980324422</v>
      </c>
      <c r="V226" s="99">
        <v>212.96171980324422</v>
      </c>
      <c r="W226" s="95" t="s">
        <v>35</v>
      </c>
      <c r="X226" s="99">
        <v>156.91916196028521</v>
      </c>
      <c r="Y226" s="99">
        <v>44.834046274367203</v>
      </c>
      <c r="Z226" s="99">
        <f t="shared" si="278"/>
        <v>201.75320823465242</v>
      </c>
      <c r="AA226" s="72" t="s">
        <v>47</v>
      </c>
      <c r="AB226" s="99">
        <f t="shared" ref="AB226:AB241" si="326">X226+Y226</f>
        <v>201.75320823465242</v>
      </c>
      <c r="AC226" s="95" t="s">
        <v>36</v>
      </c>
      <c r="AD226" s="99">
        <v>168.12767352887701</v>
      </c>
      <c r="AE226" s="99">
        <v>44.834046274367203</v>
      </c>
      <c r="AF226" s="99">
        <f t="shared" si="279"/>
        <v>212.96171980324422</v>
      </c>
      <c r="AG226" s="72" t="s">
        <v>47</v>
      </c>
      <c r="AH226" s="99">
        <f t="shared" si="314"/>
        <v>212.96171980324422</v>
      </c>
      <c r="AI226" s="95" t="s">
        <v>26</v>
      </c>
      <c r="AJ226" s="99">
        <v>89.668092548734407</v>
      </c>
      <c r="AK226" s="99">
        <v>62.767664784114089</v>
      </c>
      <c r="AL226" s="99">
        <f t="shared" si="280"/>
        <v>152.43575733284848</v>
      </c>
      <c r="AM226" s="99">
        <v>152.43575733284851</v>
      </c>
      <c r="AN226" s="99">
        <v>152.43575733284851</v>
      </c>
      <c r="AO226" s="95" t="s">
        <v>35</v>
      </c>
      <c r="AP226" s="99">
        <v>173.73192931317291</v>
      </c>
      <c r="AQ226" s="99">
        <v>44.834046274367203</v>
      </c>
      <c r="AR226" s="99">
        <f t="shared" si="281"/>
        <v>218.56597558754012</v>
      </c>
      <c r="AS226" s="72" t="s">
        <v>47</v>
      </c>
      <c r="AT226" s="99">
        <f t="shared" ref="AT226:AT241" si="327">AP226+AQ226</f>
        <v>218.56597558754012</v>
      </c>
      <c r="AU226" s="30" t="s">
        <v>71</v>
      </c>
      <c r="AV226" s="99">
        <v>156.91916196028521</v>
      </c>
      <c r="AW226" s="99">
        <v>0</v>
      </c>
      <c r="AX226" s="99">
        <f t="shared" si="282"/>
        <v>156.91916196028521</v>
      </c>
      <c r="AY226" s="72" t="s">
        <v>47</v>
      </c>
      <c r="AZ226" s="99">
        <f t="shared" si="315"/>
        <v>156.91916196028521</v>
      </c>
      <c r="BA226" s="72" t="s">
        <v>26</v>
      </c>
      <c r="BB226" s="99">
        <v>89.668092548734407</v>
      </c>
      <c r="BC226" s="99">
        <v>100.87660411732621</v>
      </c>
      <c r="BD226" s="99">
        <f t="shared" si="283"/>
        <v>190.54469666606062</v>
      </c>
      <c r="BE226" s="99"/>
      <c r="BF226" s="100">
        <f t="shared" si="284"/>
        <v>1758.6154651120535</v>
      </c>
      <c r="BG226" s="100">
        <f t="shared" si="318"/>
        <v>1.7586154651120536</v>
      </c>
      <c r="BH226" s="100">
        <f t="shared" si="285"/>
        <v>1755.252911641476</v>
      </c>
      <c r="BI226" s="100">
        <f t="shared" ref="BI226" si="328">BH226/1000</f>
        <v>1.7552529116414759</v>
      </c>
      <c r="BK226" s="100">
        <f t="shared" si="287"/>
        <v>3.3625534705774953</v>
      </c>
      <c r="BL226" s="101" t="s">
        <v>242</v>
      </c>
    </row>
    <row r="227" spans="1:64" x14ac:dyDescent="0.3">
      <c r="A227" s="95">
        <v>226</v>
      </c>
      <c r="B227" s="95" t="s">
        <v>5</v>
      </c>
      <c r="C227" s="96">
        <v>2</v>
      </c>
      <c r="D227" s="97">
        <v>8</v>
      </c>
      <c r="E227" s="98" t="s">
        <v>14</v>
      </c>
      <c r="F227" s="98" t="s">
        <v>26</v>
      </c>
      <c r="G227" s="72">
        <v>0</v>
      </c>
      <c r="H227" s="99">
        <v>162.52341774458111</v>
      </c>
      <c r="I227" s="72" t="s">
        <v>28</v>
      </c>
      <c r="J227" s="72">
        <v>0</v>
      </c>
      <c r="K227" s="99">
        <v>89.668092548734407</v>
      </c>
      <c r="L227" s="99">
        <f t="shared" si="276"/>
        <v>89.668092548734407</v>
      </c>
      <c r="M227" s="72" t="s">
        <v>37</v>
      </c>
      <c r="N227" s="99">
        <v>0</v>
      </c>
      <c r="O227" s="99">
        <v>0</v>
      </c>
      <c r="P227" s="99">
        <v>0</v>
      </c>
      <c r="Q227" s="95" t="s">
        <v>26</v>
      </c>
      <c r="R227" s="99">
        <v>93.030646019311945</v>
      </c>
      <c r="S227" s="99">
        <v>123.29362725450981</v>
      </c>
      <c r="T227" s="99">
        <f t="shared" si="277"/>
        <v>216.32427327382175</v>
      </c>
      <c r="U227" s="99">
        <v>212.96171980324422</v>
      </c>
      <c r="V227" s="99">
        <v>212.96171980324422</v>
      </c>
      <c r="W227" s="95" t="s">
        <v>35</v>
      </c>
      <c r="X227" s="99">
        <v>156.91916196028521</v>
      </c>
      <c r="Y227" s="99">
        <v>44.834046274367203</v>
      </c>
      <c r="Z227" s="99">
        <f t="shared" si="278"/>
        <v>201.75320823465242</v>
      </c>
      <c r="AA227" s="72" t="s">
        <v>47</v>
      </c>
      <c r="AB227" s="99">
        <f t="shared" si="326"/>
        <v>201.75320823465242</v>
      </c>
      <c r="AC227" s="95" t="s">
        <v>37</v>
      </c>
      <c r="AD227" s="99">
        <v>0</v>
      </c>
      <c r="AE227" s="99">
        <v>0</v>
      </c>
      <c r="AF227" s="99">
        <f t="shared" si="279"/>
        <v>0</v>
      </c>
      <c r="AG227" s="72" t="s">
        <v>47</v>
      </c>
      <c r="AH227" s="99">
        <f t="shared" si="314"/>
        <v>0</v>
      </c>
      <c r="AI227" s="95" t="s">
        <v>26</v>
      </c>
      <c r="AJ227" s="99">
        <v>89.668092548734407</v>
      </c>
      <c r="AK227" s="99">
        <v>62.767664784114089</v>
      </c>
      <c r="AL227" s="99">
        <f t="shared" si="280"/>
        <v>152.43575733284848</v>
      </c>
      <c r="AM227" s="99">
        <v>152.43575733284851</v>
      </c>
      <c r="AN227" s="99">
        <v>152.43575733284851</v>
      </c>
      <c r="AO227" s="95" t="s">
        <v>35</v>
      </c>
      <c r="AP227" s="99">
        <v>173.73192931317291</v>
      </c>
      <c r="AQ227" s="99">
        <v>44.834046274367203</v>
      </c>
      <c r="AR227" s="99">
        <f t="shared" si="281"/>
        <v>218.56597558754012</v>
      </c>
      <c r="AS227" s="72" t="s">
        <v>47</v>
      </c>
      <c r="AT227" s="99">
        <f t="shared" si="327"/>
        <v>218.56597558754012</v>
      </c>
      <c r="AU227" s="30" t="s">
        <v>59</v>
      </c>
      <c r="AV227" s="99">
        <v>19.614895245035651</v>
      </c>
      <c r="AW227" s="99">
        <v>0</v>
      </c>
      <c r="AX227" s="99">
        <f t="shared" si="282"/>
        <v>19.614895245035651</v>
      </c>
      <c r="AY227" s="72" t="s">
        <v>47</v>
      </c>
      <c r="AZ227" s="99">
        <f t="shared" si="315"/>
        <v>19.614895245035651</v>
      </c>
      <c r="BA227" s="72" t="s">
        <v>26</v>
      </c>
      <c r="BB227" s="99">
        <v>89.668092548734407</v>
      </c>
      <c r="BC227" s="99">
        <v>100.87660411732621</v>
      </c>
      <c r="BD227" s="99">
        <f t="shared" si="283"/>
        <v>190.54469666606062</v>
      </c>
      <c r="BE227" s="99"/>
      <c r="BF227" s="100">
        <f t="shared" si="284"/>
        <v>1251.4303166332745</v>
      </c>
      <c r="BG227" s="100">
        <f t="shared" si="318"/>
        <v>1.2514303166332745</v>
      </c>
      <c r="BH227" s="100">
        <f t="shared" si="285"/>
        <v>1248.067763162697</v>
      </c>
      <c r="BI227" s="100">
        <f t="shared" ref="BI227" si="329">BH227/1000</f>
        <v>1.2480677631626971</v>
      </c>
      <c r="BK227" s="100">
        <f t="shared" si="287"/>
        <v>3.3625534705774953</v>
      </c>
      <c r="BL227" s="101" t="s">
        <v>242</v>
      </c>
    </row>
    <row r="228" spans="1:64" x14ac:dyDescent="0.3">
      <c r="A228" s="95">
        <v>227</v>
      </c>
      <c r="B228" s="95" t="s">
        <v>5</v>
      </c>
      <c r="C228" s="96">
        <v>3</v>
      </c>
      <c r="D228" s="97">
        <v>9</v>
      </c>
      <c r="E228" s="98" t="s">
        <v>14</v>
      </c>
      <c r="F228" s="98" t="s">
        <v>26</v>
      </c>
      <c r="G228" s="72">
        <v>0</v>
      </c>
      <c r="H228" s="99">
        <v>162.52341774458111</v>
      </c>
      <c r="I228" s="72" t="s">
        <v>28</v>
      </c>
      <c r="J228" s="72">
        <v>0</v>
      </c>
      <c r="K228" s="99">
        <v>89.668092548734407</v>
      </c>
      <c r="L228" s="99">
        <f t="shared" si="276"/>
        <v>89.668092548734407</v>
      </c>
      <c r="M228" s="72" t="s">
        <v>37</v>
      </c>
      <c r="N228" s="99">
        <v>89.668092548734407</v>
      </c>
      <c r="O228" s="99">
        <v>34.746385862634583</v>
      </c>
      <c r="P228" s="99">
        <v>124.41447841136899</v>
      </c>
      <c r="Q228" s="95" t="s">
        <v>26</v>
      </c>
      <c r="R228" s="99">
        <v>93.030646019311945</v>
      </c>
      <c r="S228" s="99">
        <v>123.29362725450981</v>
      </c>
      <c r="T228" s="99">
        <f t="shared" si="277"/>
        <v>216.32427327382175</v>
      </c>
      <c r="U228" s="99">
        <v>212.96171980324422</v>
      </c>
      <c r="V228" s="99">
        <v>212.96171980324422</v>
      </c>
      <c r="W228" s="95" t="s">
        <v>35</v>
      </c>
      <c r="X228" s="99">
        <v>156.91916196028521</v>
      </c>
      <c r="Y228" s="99">
        <v>44.834046274367203</v>
      </c>
      <c r="Z228" s="99">
        <f t="shared" si="278"/>
        <v>201.75320823465242</v>
      </c>
      <c r="AA228" s="72" t="s">
        <v>47</v>
      </c>
      <c r="AB228" s="99">
        <f t="shared" si="326"/>
        <v>201.75320823465242</v>
      </c>
      <c r="AC228" s="95" t="s">
        <v>38</v>
      </c>
      <c r="AD228" s="99">
        <v>0</v>
      </c>
      <c r="AE228" s="99">
        <v>125.53532956822818</v>
      </c>
      <c r="AF228" s="99">
        <f t="shared" si="279"/>
        <v>125.53532956822818</v>
      </c>
      <c r="AG228" s="72" t="s">
        <v>47</v>
      </c>
      <c r="AH228" s="99">
        <f t="shared" si="314"/>
        <v>125.53532956822818</v>
      </c>
      <c r="AI228" s="95" t="s">
        <v>26</v>
      </c>
      <c r="AJ228" s="99">
        <v>89.668092548734407</v>
      </c>
      <c r="AK228" s="99">
        <v>62.767664784114089</v>
      </c>
      <c r="AL228" s="99">
        <f t="shared" si="280"/>
        <v>152.43575733284848</v>
      </c>
      <c r="AM228" s="99">
        <v>152.43575733284851</v>
      </c>
      <c r="AN228" s="99">
        <v>152.43575733284851</v>
      </c>
      <c r="AO228" s="95" t="s">
        <v>35</v>
      </c>
      <c r="AP228" s="99">
        <v>173.73192931317291</v>
      </c>
      <c r="AQ228" s="99">
        <v>44.834046274367203</v>
      </c>
      <c r="AR228" s="99">
        <f t="shared" si="281"/>
        <v>218.56597558754012</v>
      </c>
      <c r="AS228" s="72" t="s">
        <v>47</v>
      </c>
      <c r="AT228" s="99">
        <f t="shared" si="327"/>
        <v>218.56597558754012</v>
      </c>
      <c r="AU228" s="30" t="s">
        <v>33</v>
      </c>
      <c r="AV228" s="99">
        <v>0</v>
      </c>
      <c r="AW228" s="99">
        <v>123.29362725450981</v>
      </c>
      <c r="AX228" s="99">
        <f t="shared" si="282"/>
        <v>123.29362725450981</v>
      </c>
      <c r="AY228" s="72" t="s">
        <v>47</v>
      </c>
      <c r="AZ228" s="99">
        <f t="shared" si="315"/>
        <v>123.29362725450981</v>
      </c>
      <c r="BA228" s="72" t="s">
        <v>26</v>
      </c>
      <c r="BB228" s="99">
        <v>89.668092548734407</v>
      </c>
      <c r="BC228" s="99">
        <v>100.87660411732621</v>
      </c>
      <c r="BD228" s="99">
        <f t="shared" si="283"/>
        <v>190.54469666606062</v>
      </c>
      <c r="BE228" s="99"/>
      <c r="BF228" s="100">
        <f t="shared" si="284"/>
        <v>1605.058856622346</v>
      </c>
      <c r="BG228" s="100">
        <f t="shared" si="318"/>
        <v>1.605058856622346</v>
      </c>
      <c r="BH228" s="100">
        <f t="shared" si="285"/>
        <v>1601.6963031517685</v>
      </c>
      <c r="BI228" s="100">
        <f t="shared" ref="BI228" si="330">BH228/1000</f>
        <v>1.6016963031517684</v>
      </c>
      <c r="BK228" s="100">
        <f t="shared" si="287"/>
        <v>3.3625534705774953</v>
      </c>
      <c r="BL228" s="101" t="s">
        <v>242</v>
      </c>
    </row>
    <row r="229" spans="1:64" x14ac:dyDescent="0.3">
      <c r="A229" s="95">
        <v>228</v>
      </c>
      <c r="B229" s="95" t="s">
        <v>5</v>
      </c>
      <c r="C229" s="96">
        <v>3</v>
      </c>
      <c r="D229" s="97">
        <v>10</v>
      </c>
      <c r="E229" s="98" t="s">
        <v>14</v>
      </c>
      <c r="F229" s="98" t="s">
        <v>26</v>
      </c>
      <c r="G229" s="72">
        <v>0</v>
      </c>
      <c r="H229" s="99">
        <v>162.52341774458111</v>
      </c>
      <c r="I229" s="72" t="s">
        <v>28</v>
      </c>
      <c r="J229" s="72">
        <v>0</v>
      </c>
      <c r="K229" s="99">
        <v>89.668092548734407</v>
      </c>
      <c r="L229" s="99">
        <f t="shared" si="276"/>
        <v>89.668092548734407</v>
      </c>
      <c r="M229" s="72" t="s">
        <v>38</v>
      </c>
      <c r="N229" s="99">
        <v>89.668092548734407</v>
      </c>
      <c r="O229" s="99">
        <v>34.746385862634583</v>
      </c>
      <c r="P229" s="99">
        <v>124.41447841136899</v>
      </c>
      <c r="Q229" s="95" t="s">
        <v>26</v>
      </c>
      <c r="R229" s="99">
        <v>93.030646019311945</v>
      </c>
      <c r="S229" s="99">
        <v>123.29362725450981</v>
      </c>
      <c r="T229" s="99">
        <f t="shared" si="277"/>
        <v>216.32427327382175</v>
      </c>
      <c r="U229" s="99">
        <v>212.96171980324422</v>
      </c>
      <c r="V229" s="99">
        <v>212.96171980324422</v>
      </c>
      <c r="W229" s="95" t="s">
        <v>35</v>
      </c>
      <c r="X229" s="99">
        <v>156.91916196028521</v>
      </c>
      <c r="Y229" s="99">
        <v>44.834046274367203</v>
      </c>
      <c r="Z229" s="99">
        <f t="shared" si="278"/>
        <v>201.75320823465242</v>
      </c>
      <c r="AA229" s="72" t="s">
        <v>47</v>
      </c>
      <c r="AB229" s="99">
        <f t="shared" si="326"/>
        <v>201.75320823465242</v>
      </c>
      <c r="AC229" s="95" t="s">
        <v>38</v>
      </c>
      <c r="AD229" s="99">
        <v>0</v>
      </c>
      <c r="AE229" s="99">
        <v>125.53532956822818</v>
      </c>
      <c r="AF229" s="99">
        <f t="shared" si="279"/>
        <v>125.53532956822818</v>
      </c>
      <c r="AG229" s="72" t="s">
        <v>47</v>
      </c>
      <c r="AH229" s="99">
        <f t="shared" si="314"/>
        <v>125.53532956822818</v>
      </c>
      <c r="AI229" s="95" t="s">
        <v>26</v>
      </c>
      <c r="AJ229" s="99">
        <v>89.668092548734407</v>
      </c>
      <c r="AK229" s="99">
        <v>62.767664784114089</v>
      </c>
      <c r="AL229" s="99">
        <f t="shared" si="280"/>
        <v>152.43575733284848</v>
      </c>
      <c r="AM229" s="99">
        <v>152.43575733284851</v>
      </c>
      <c r="AN229" s="99">
        <v>152.43575733284851</v>
      </c>
      <c r="AO229" s="95" t="s">
        <v>35</v>
      </c>
      <c r="AP229" s="99">
        <v>173.73192931317291</v>
      </c>
      <c r="AQ229" s="99">
        <v>44.834046274367203</v>
      </c>
      <c r="AR229" s="99">
        <f t="shared" si="281"/>
        <v>218.56597558754012</v>
      </c>
      <c r="AS229" s="72" t="s">
        <v>47</v>
      </c>
      <c r="AT229" s="99">
        <f t="shared" si="327"/>
        <v>218.56597558754012</v>
      </c>
      <c r="AU229" s="30" t="s">
        <v>33</v>
      </c>
      <c r="AV229" s="99">
        <v>0</v>
      </c>
      <c r="AW229" s="99">
        <v>123.29362725450981</v>
      </c>
      <c r="AX229" s="99">
        <f t="shared" si="282"/>
        <v>123.29362725450981</v>
      </c>
      <c r="AY229" s="72" t="s">
        <v>47</v>
      </c>
      <c r="AZ229" s="99">
        <f t="shared" si="315"/>
        <v>123.29362725450981</v>
      </c>
      <c r="BA229" s="72" t="s">
        <v>26</v>
      </c>
      <c r="BB229" s="99">
        <v>89.668092548734407</v>
      </c>
      <c r="BC229" s="99">
        <v>100.87660411732621</v>
      </c>
      <c r="BD229" s="99">
        <f t="shared" si="283"/>
        <v>190.54469666606062</v>
      </c>
      <c r="BE229" s="99"/>
      <c r="BF229" s="100">
        <f t="shared" si="284"/>
        <v>1605.058856622346</v>
      </c>
      <c r="BG229" s="100">
        <f t="shared" si="318"/>
        <v>1.605058856622346</v>
      </c>
      <c r="BH229" s="100">
        <f t="shared" si="285"/>
        <v>1601.6963031517685</v>
      </c>
      <c r="BI229" s="100">
        <f t="shared" ref="BI229" si="331">BH229/1000</f>
        <v>1.6016963031517684</v>
      </c>
      <c r="BK229" s="100">
        <f t="shared" si="287"/>
        <v>3.3625534705774953</v>
      </c>
      <c r="BL229" s="101" t="s">
        <v>242</v>
      </c>
    </row>
    <row r="230" spans="1:64" x14ac:dyDescent="0.3">
      <c r="A230" s="95">
        <v>229</v>
      </c>
      <c r="B230" s="95" t="s">
        <v>5</v>
      </c>
      <c r="C230" s="96">
        <v>4</v>
      </c>
      <c r="D230" s="97">
        <v>11</v>
      </c>
      <c r="E230" s="98" t="s">
        <v>14</v>
      </c>
      <c r="F230" s="98" t="s">
        <v>26</v>
      </c>
      <c r="G230" s="72">
        <v>0</v>
      </c>
      <c r="H230" s="99">
        <v>162.52341774458111</v>
      </c>
      <c r="I230" s="72" t="s">
        <v>28</v>
      </c>
      <c r="J230" s="72">
        <v>0</v>
      </c>
      <c r="K230" s="99">
        <v>89.668092548734407</v>
      </c>
      <c r="L230" s="99">
        <f t="shared" si="276"/>
        <v>89.668092548734407</v>
      </c>
      <c r="M230" s="72" t="s">
        <v>33</v>
      </c>
      <c r="N230" s="99">
        <v>0</v>
      </c>
      <c r="O230" s="99">
        <v>109.84341337219965</v>
      </c>
      <c r="P230" s="99">
        <v>109.84341337219965</v>
      </c>
      <c r="Q230" s="95" t="s">
        <v>26</v>
      </c>
      <c r="R230" s="99">
        <v>93.030646019311945</v>
      </c>
      <c r="S230" s="99">
        <v>123.29362725450981</v>
      </c>
      <c r="T230" s="99">
        <f t="shared" si="277"/>
        <v>216.32427327382175</v>
      </c>
      <c r="U230" s="99">
        <v>212.96171980324422</v>
      </c>
      <c r="V230" s="99">
        <v>212.96171980324422</v>
      </c>
      <c r="W230" s="95" t="s">
        <v>35</v>
      </c>
      <c r="X230" s="99">
        <v>156.91916196028521</v>
      </c>
      <c r="Y230" s="99">
        <v>44.834046274367203</v>
      </c>
      <c r="Z230" s="99">
        <f t="shared" si="278"/>
        <v>201.75320823465242</v>
      </c>
      <c r="AA230" s="72" t="s">
        <v>47</v>
      </c>
      <c r="AB230" s="99">
        <f t="shared" si="326"/>
        <v>201.75320823465242</v>
      </c>
      <c r="AC230" s="95" t="s">
        <v>33</v>
      </c>
      <c r="AD230" s="99">
        <v>0</v>
      </c>
      <c r="AE230" s="99">
        <v>123.29362725450981</v>
      </c>
      <c r="AF230" s="99">
        <f t="shared" si="279"/>
        <v>123.29362725450981</v>
      </c>
      <c r="AG230" s="72" t="s">
        <v>47</v>
      </c>
      <c r="AH230" s="99">
        <f t="shared" si="314"/>
        <v>123.29362725450981</v>
      </c>
      <c r="AI230" s="95" t="s">
        <v>26</v>
      </c>
      <c r="AJ230" s="99">
        <v>89.668092548734407</v>
      </c>
      <c r="AK230" s="99">
        <v>62.767664784114089</v>
      </c>
      <c r="AL230" s="99">
        <f t="shared" si="280"/>
        <v>152.43575733284848</v>
      </c>
      <c r="AM230" s="99">
        <v>152.43575733284851</v>
      </c>
      <c r="AN230" s="99">
        <v>152.43575733284851</v>
      </c>
      <c r="AO230" s="95" t="s">
        <v>35</v>
      </c>
      <c r="AP230" s="99">
        <v>173.73192931317291</v>
      </c>
      <c r="AQ230" s="99">
        <v>44.834046274367203</v>
      </c>
      <c r="AR230" s="99">
        <f t="shared" si="281"/>
        <v>218.56597558754012</v>
      </c>
      <c r="AS230" s="72" t="s">
        <v>47</v>
      </c>
      <c r="AT230" s="99">
        <f t="shared" si="327"/>
        <v>218.56597558754012</v>
      </c>
      <c r="AU230" s="30" t="s">
        <v>70</v>
      </c>
      <c r="AV230" s="99">
        <v>0</v>
      </c>
      <c r="AW230" s="99">
        <v>0</v>
      </c>
      <c r="AX230" s="99">
        <f t="shared" si="282"/>
        <v>0</v>
      </c>
      <c r="AY230" s="72" t="s">
        <v>47</v>
      </c>
      <c r="AZ230" s="99">
        <f t="shared" si="315"/>
        <v>0</v>
      </c>
      <c r="BA230" s="72" t="s">
        <v>78</v>
      </c>
      <c r="BB230" s="99">
        <v>19.614895245035651</v>
      </c>
      <c r="BC230" s="99">
        <v>0</v>
      </c>
      <c r="BD230" s="99">
        <f t="shared" si="283"/>
        <v>19.614895245035651</v>
      </c>
      <c r="BE230" s="99"/>
      <c r="BF230" s="100">
        <f t="shared" si="284"/>
        <v>1294.0226605939233</v>
      </c>
      <c r="BG230" s="100">
        <f t="shared" si="318"/>
        <v>1.2940226605939233</v>
      </c>
      <c r="BH230" s="100">
        <f t="shared" si="285"/>
        <v>1290.6601071233458</v>
      </c>
      <c r="BI230" s="100">
        <f t="shared" ref="BI230" si="332">BH230/1000</f>
        <v>1.2906601071233459</v>
      </c>
      <c r="BK230" s="100">
        <f t="shared" si="287"/>
        <v>3.3625534705774953</v>
      </c>
      <c r="BL230" s="101" t="s">
        <v>242</v>
      </c>
    </row>
    <row r="231" spans="1:64" x14ac:dyDescent="0.3">
      <c r="A231" s="95">
        <v>230</v>
      </c>
      <c r="B231" s="95" t="s">
        <v>5</v>
      </c>
      <c r="C231" s="96">
        <v>5</v>
      </c>
      <c r="D231" s="97">
        <v>12</v>
      </c>
      <c r="E231" s="98" t="s">
        <v>14</v>
      </c>
      <c r="F231" s="98" t="s">
        <v>26</v>
      </c>
      <c r="G231" s="72">
        <v>0</v>
      </c>
      <c r="H231" s="99">
        <v>162.52341774458111</v>
      </c>
      <c r="I231" s="72" t="s">
        <v>28</v>
      </c>
      <c r="J231" s="72">
        <v>0</v>
      </c>
      <c r="K231" s="99">
        <v>89.668092548734407</v>
      </c>
      <c r="L231" s="99">
        <f t="shared" si="276"/>
        <v>89.668092548734407</v>
      </c>
      <c r="M231" s="72" t="s">
        <v>34</v>
      </c>
      <c r="N231" s="99">
        <v>0</v>
      </c>
      <c r="O231" s="99">
        <v>0</v>
      </c>
      <c r="P231" s="99">
        <v>0</v>
      </c>
      <c r="Q231" s="95" t="s">
        <v>26</v>
      </c>
      <c r="R231" s="99">
        <v>93.030646019311945</v>
      </c>
      <c r="S231" s="99">
        <v>123.29362725450981</v>
      </c>
      <c r="T231" s="99">
        <f t="shared" si="277"/>
        <v>216.32427327382175</v>
      </c>
      <c r="U231" s="99">
        <v>212.96171980324422</v>
      </c>
      <c r="V231" s="99">
        <v>212.96171980324422</v>
      </c>
      <c r="W231" s="95" t="s">
        <v>35</v>
      </c>
      <c r="X231" s="99">
        <v>156.91916196028521</v>
      </c>
      <c r="Y231" s="99">
        <v>44.834046274367203</v>
      </c>
      <c r="Z231" s="99">
        <f t="shared" si="278"/>
        <v>201.75320823465242</v>
      </c>
      <c r="AA231" s="72" t="s">
        <v>47</v>
      </c>
      <c r="AB231" s="99">
        <f t="shared" si="326"/>
        <v>201.75320823465242</v>
      </c>
      <c r="AC231" s="95" t="s">
        <v>34</v>
      </c>
      <c r="AD231" s="99">
        <v>0</v>
      </c>
      <c r="AE231" s="99">
        <v>0</v>
      </c>
      <c r="AF231" s="99">
        <f t="shared" si="279"/>
        <v>0</v>
      </c>
      <c r="AG231" s="72" t="s">
        <v>47</v>
      </c>
      <c r="AH231" s="99">
        <f t="shared" si="314"/>
        <v>0</v>
      </c>
      <c r="AI231" s="95" t="s">
        <v>26</v>
      </c>
      <c r="AJ231" s="99">
        <v>89.668092548734407</v>
      </c>
      <c r="AK231" s="99">
        <v>62.767664784114089</v>
      </c>
      <c r="AL231" s="99">
        <f t="shared" si="280"/>
        <v>152.43575733284848</v>
      </c>
      <c r="AM231" s="99">
        <v>152.43575733284851</v>
      </c>
      <c r="AN231" s="99">
        <v>152.43575733284851</v>
      </c>
      <c r="AO231" s="95" t="s">
        <v>35</v>
      </c>
      <c r="AP231" s="99">
        <v>173.73192931317291</v>
      </c>
      <c r="AQ231" s="99">
        <v>44.834046274367203</v>
      </c>
      <c r="AR231" s="99">
        <f t="shared" si="281"/>
        <v>218.56597558754012</v>
      </c>
      <c r="AS231" s="72" t="s">
        <v>47</v>
      </c>
      <c r="AT231" s="99">
        <f t="shared" si="327"/>
        <v>218.56597558754012</v>
      </c>
      <c r="AU231" s="30" t="s">
        <v>34</v>
      </c>
      <c r="AV231" s="99">
        <v>0</v>
      </c>
      <c r="AW231" s="99">
        <v>0</v>
      </c>
      <c r="AX231" s="99">
        <f t="shared" si="282"/>
        <v>0</v>
      </c>
      <c r="AY231" s="72" t="s">
        <v>47</v>
      </c>
      <c r="AZ231" s="99">
        <f t="shared" si="315"/>
        <v>0</v>
      </c>
      <c r="BA231" s="72" t="s">
        <v>26</v>
      </c>
      <c r="BB231" s="99">
        <v>89.668092548734407</v>
      </c>
      <c r="BC231" s="99">
        <v>100.87660411732621</v>
      </c>
      <c r="BD231" s="99">
        <f t="shared" si="283"/>
        <v>190.54469666606062</v>
      </c>
      <c r="BE231" s="99"/>
      <c r="BF231" s="100">
        <f t="shared" si="284"/>
        <v>1231.815421388239</v>
      </c>
      <c r="BG231" s="100">
        <f t="shared" si="318"/>
        <v>1.2318154213882391</v>
      </c>
      <c r="BH231" s="100">
        <f t="shared" si="285"/>
        <v>1228.4528679176615</v>
      </c>
      <c r="BI231" s="100">
        <f t="shared" ref="BI231" si="333">BH231/1000</f>
        <v>1.2284528679176614</v>
      </c>
      <c r="BK231" s="100">
        <f t="shared" si="287"/>
        <v>3.3625534705774953</v>
      </c>
      <c r="BL231" s="101" t="s">
        <v>242</v>
      </c>
    </row>
    <row r="232" spans="1:64" x14ac:dyDescent="0.3">
      <c r="A232" s="95">
        <v>231</v>
      </c>
      <c r="B232" s="95" t="s">
        <v>5</v>
      </c>
      <c r="C232" s="96">
        <v>6</v>
      </c>
      <c r="D232" s="97">
        <v>13</v>
      </c>
      <c r="E232" s="98" t="s">
        <v>14</v>
      </c>
      <c r="F232" s="98" t="s">
        <v>26</v>
      </c>
      <c r="G232" s="72">
        <v>0</v>
      </c>
      <c r="H232" s="99">
        <v>162.52341774458111</v>
      </c>
      <c r="I232" s="72" t="s">
        <v>28</v>
      </c>
      <c r="J232" s="72">
        <v>0</v>
      </c>
      <c r="K232" s="99">
        <v>89.668092548734407</v>
      </c>
      <c r="L232" s="99">
        <f t="shared" si="276"/>
        <v>89.668092548734407</v>
      </c>
      <c r="M232" s="72" t="s">
        <v>28</v>
      </c>
      <c r="N232" s="99">
        <v>0</v>
      </c>
      <c r="O232" s="99">
        <v>109.84341337219965</v>
      </c>
      <c r="P232" s="99">
        <v>109.84341337219965</v>
      </c>
      <c r="Q232" s="95" t="s">
        <v>26</v>
      </c>
      <c r="R232" s="99">
        <v>93.030646019311945</v>
      </c>
      <c r="S232" s="99">
        <v>123.29362725450981</v>
      </c>
      <c r="T232" s="99">
        <f t="shared" si="277"/>
        <v>216.32427327382175</v>
      </c>
      <c r="U232" s="99">
        <v>212.96171980324422</v>
      </c>
      <c r="V232" s="99">
        <v>212.96171980324422</v>
      </c>
      <c r="W232" s="95" t="s">
        <v>35</v>
      </c>
      <c r="X232" s="99">
        <v>156.91916196028521</v>
      </c>
      <c r="Y232" s="99">
        <v>44.834046274367203</v>
      </c>
      <c r="Z232" s="99">
        <f t="shared" si="278"/>
        <v>201.75320823465242</v>
      </c>
      <c r="AA232" s="72" t="s">
        <v>47</v>
      </c>
      <c r="AB232" s="99">
        <f t="shared" si="326"/>
        <v>201.75320823465242</v>
      </c>
      <c r="AC232" s="95" t="s">
        <v>28</v>
      </c>
      <c r="AD232" s="99">
        <v>0</v>
      </c>
      <c r="AE232" s="99">
        <v>123.29362725450981</v>
      </c>
      <c r="AF232" s="99">
        <f t="shared" si="279"/>
        <v>123.29362725450981</v>
      </c>
      <c r="AG232" s="72" t="s">
        <v>47</v>
      </c>
      <c r="AH232" s="99">
        <f t="shared" si="314"/>
        <v>123.29362725450981</v>
      </c>
      <c r="AI232" s="95" t="s">
        <v>26</v>
      </c>
      <c r="AJ232" s="99">
        <v>89.668092548734407</v>
      </c>
      <c r="AK232" s="99">
        <v>62.767664784114089</v>
      </c>
      <c r="AL232" s="99">
        <f t="shared" si="280"/>
        <v>152.43575733284848</v>
      </c>
      <c r="AM232" s="99">
        <v>152.43575733284851</v>
      </c>
      <c r="AN232" s="99">
        <v>152.43575733284851</v>
      </c>
      <c r="AO232" s="95" t="s">
        <v>35</v>
      </c>
      <c r="AP232" s="99">
        <v>173.73192931317291</v>
      </c>
      <c r="AQ232" s="99">
        <v>44.834046274367203</v>
      </c>
      <c r="AR232" s="99">
        <f t="shared" si="281"/>
        <v>218.56597558754012</v>
      </c>
      <c r="AS232" s="72" t="s">
        <v>47</v>
      </c>
      <c r="AT232" s="99">
        <f t="shared" si="327"/>
        <v>218.56597558754012</v>
      </c>
      <c r="AU232" s="30" t="s">
        <v>28</v>
      </c>
      <c r="AV232" s="99">
        <v>0</v>
      </c>
      <c r="AW232" s="99">
        <v>123.29362725450981</v>
      </c>
      <c r="AX232" s="99">
        <f t="shared" si="282"/>
        <v>123.29362725450981</v>
      </c>
      <c r="AY232" s="72" t="s">
        <v>47</v>
      </c>
      <c r="AZ232" s="99">
        <f t="shared" si="315"/>
        <v>123.29362725450981</v>
      </c>
      <c r="BA232" s="72" t="s">
        <v>26</v>
      </c>
      <c r="BB232" s="99">
        <v>89.668092548734407</v>
      </c>
      <c r="BC232" s="99">
        <v>100.87660411732621</v>
      </c>
      <c r="BD232" s="99">
        <f t="shared" si="283"/>
        <v>190.54469666606062</v>
      </c>
      <c r="BE232" s="99"/>
      <c r="BF232" s="100">
        <f t="shared" si="284"/>
        <v>1588.2460892694583</v>
      </c>
      <c r="BG232" s="100">
        <f t="shared" si="318"/>
        <v>1.5882460892694583</v>
      </c>
      <c r="BH232" s="100">
        <f t="shared" si="285"/>
        <v>1584.8835357988808</v>
      </c>
      <c r="BI232" s="100">
        <f t="shared" ref="BI232" si="334">BH232/1000</f>
        <v>1.5848835357988809</v>
      </c>
      <c r="BK232" s="100">
        <f t="shared" si="287"/>
        <v>3.3625534705774953</v>
      </c>
      <c r="BL232" s="101" t="s">
        <v>242</v>
      </c>
    </row>
    <row r="233" spans="1:64" x14ac:dyDescent="0.3">
      <c r="A233" s="95">
        <v>232</v>
      </c>
      <c r="B233" s="95" t="s">
        <v>6</v>
      </c>
      <c r="C233" s="96">
        <v>1</v>
      </c>
      <c r="D233" s="97">
        <v>14</v>
      </c>
      <c r="E233" s="98" t="s">
        <v>14</v>
      </c>
      <c r="F233" s="98" t="s">
        <v>26</v>
      </c>
      <c r="G233" s="72">
        <v>0</v>
      </c>
      <c r="H233" s="99">
        <v>162.52341774458111</v>
      </c>
      <c r="I233" s="72" t="s">
        <v>28</v>
      </c>
      <c r="J233" s="72">
        <v>0</v>
      </c>
      <c r="K233" s="99">
        <v>89.668092548734407</v>
      </c>
      <c r="L233" s="99">
        <f t="shared" si="276"/>
        <v>89.668092548734407</v>
      </c>
      <c r="M233" s="72" t="s">
        <v>26</v>
      </c>
      <c r="N233" s="99">
        <v>0</v>
      </c>
      <c r="O233" s="99">
        <v>156.91916196028521</v>
      </c>
      <c r="P233" s="99">
        <v>156.91916196028521</v>
      </c>
      <c r="Q233" s="95" t="s">
        <v>35</v>
      </c>
      <c r="R233" s="99">
        <v>179.33618509746881</v>
      </c>
      <c r="S233" s="99">
        <v>44.834046274367203</v>
      </c>
      <c r="T233" s="99">
        <f t="shared" si="277"/>
        <v>224.17023137183602</v>
      </c>
      <c r="U233" s="72" t="s">
        <v>47</v>
      </c>
      <c r="V233" s="99">
        <f t="shared" ref="V233:V249" si="335">R233+S233</f>
        <v>224.17023137183602</v>
      </c>
      <c r="W233" s="95" t="s">
        <v>33</v>
      </c>
      <c r="X233" s="99">
        <v>0</v>
      </c>
      <c r="Y233" s="99">
        <v>145.71065039169341</v>
      </c>
      <c r="Z233" s="99">
        <f t="shared" si="278"/>
        <v>145.71065039169341</v>
      </c>
      <c r="AA233" s="72" t="s">
        <v>47</v>
      </c>
      <c r="AB233" s="99">
        <f t="shared" si="326"/>
        <v>145.71065039169341</v>
      </c>
      <c r="AC233" s="95" t="s">
        <v>26</v>
      </c>
      <c r="AD233" s="99">
        <v>89.668092548734407</v>
      </c>
      <c r="AE233" s="99">
        <v>123.29362725450981</v>
      </c>
      <c r="AF233" s="99">
        <f t="shared" si="279"/>
        <v>212.96171980324422</v>
      </c>
      <c r="AG233" s="99">
        <v>212.96171980324422</v>
      </c>
      <c r="AH233" s="99">
        <v>212.96171980324422</v>
      </c>
      <c r="AI233" s="95" t="s">
        <v>35</v>
      </c>
      <c r="AJ233" s="99">
        <v>156.91916196028521</v>
      </c>
      <c r="AK233" s="99">
        <v>0</v>
      </c>
      <c r="AL233" s="99">
        <f t="shared" si="280"/>
        <v>156.91916196028521</v>
      </c>
      <c r="AM233" s="99" t="s">
        <v>47</v>
      </c>
      <c r="AN233" s="99">
        <f t="shared" ref="AN233:AN249" si="336">AJ233+AK233</f>
        <v>156.91916196028521</v>
      </c>
      <c r="AO233" s="95" t="s">
        <v>33</v>
      </c>
      <c r="AP233" s="99">
        <v>0</v>
      </c>
      <c r="AQ233" s="99">
        <v>123.29362725450981</v>
      </c>
      <c r="AR233" s="99">
        <f t="shared" si="281"/>
        <v>123.29362725450981</v>
      </c>
      <c r="AS233" s="72" t="s">
        <v>47</v>
      </c>
      <c r="AT233" s="99">
        <f t="shared" si="327"/>
        <v>123.29362725450981</v>
      </c>
      <c r="AU233" s="30" t="s">
        <v>26</v>
      </c>
      <c r="AV233" s="99">
        <v>90.788943705593596</v>
      </c>
      <c r="AW233" s="99">
        <v>119.93107378393228</v>
      </c>
      <c r="AX233" s="99">
        <f t="shared" si="282"/>
        <v>210.72001748952587</v>
      </c>
      <c r="AY233" s="99">
        <v>210.72001748952587</v>
      </c>
      <c r="AZ233" s="99">
        <v>210.72001748952587</v>
      </c>
      <c r="BA233" s="72" t="s">
        <v>35</v>
      </c>
      <c r="BB233" s="99">
        <v>156.91916196028521</v>
      </c>
      <c r="BC233" s="99">
        <v>33.625534705775401</v>
      </c>
      <c r="BD233" s="99">
        <f t="shared" si="283"/>
        <v>190.54469666606062</v>
      </c>
      <c r="BE233" s="99"/>
      <c r="BF233" s="100">
        <f t="shared" si="284"/>
        <v>1673.4307771907559</v>
      </c>
      <c r="BG233" s="100">
        <f t="shared" si="318"/>
        <v>1.6734307771907559</v>
      </c>
      <c r="BH233" s="100">
        <f t="shared" si="285"/>
        <v>1673.4307771907559</v>
      </c>
      <c r="BI233" s="100">
        <f t="shared" ref="BI233" si="337">BH233/1000</f>
        <v>1.6734307771907559</v>
      </c>
      <c r="BK233" s="100">
        <f t="shared" si="287"/>
        <v>0</v>
      </c>
    </row>
    <row r="234" spans="1:64" x14ac:dyDescent="0.3">
      <c r="A234" s="95">
        <v>233</v>
      </c>
      <c r="B234" s="95" t="s">
        <v>6</v>
      </c>
      <c r="C234" s="96">
        <v>1</v>
      </c>
      <c r="D234" s="97">
        <v>15</v>
      </c>
      <c r="E234" s="98" t="s">
        <v>14</v>
      </c>
      <c r="F234" s="98" t="s">
        <v>26</v>
      </c>
      <c r="G234" s="72">
        <v>0</v>
      </c>
      <c r="H234" s="99">
        <v>162.52341774458111</v>
      </c>
      <c r="I234" s="72" t="s">
        <v>28</v>
      </c>
      <c r="J234" s="72">
        <v>0</v>
      </c>
      <c r="K234" s="99">
        <v>89.668092548734407</v>
      </c>
      <c r="L234" s="99">
        <f t="shared" si="276"/>
        <v>89.668092548734407</v>
      </c>
      <c r="M234" s="72" t="s">
        <v>26</v>
      </c>
      <c r="N234" s="99">
        <v>0</v>
      </c>
      <c r="O234" s="99">
        <v>156.91916196028521</v>
      </c>
      <c r="P234" s="99">
        <v>156.91916196028521</v>
      </c>
      <c r="Q234" s="95" t="s">
        <v>35</v>
      </c>
      <c r="R234" s="99">
        <v>179.33618509746881</v>
      </c>
      <c r="S234" s="99">
        <v>44.834046274367203</v>
      </c>
      <c r="T234" s="99">
        <f t="shared" si="277"/>
        <v>224.17023137183602</v>
      </c>
      <c r="U234" s="72" t="s">
        <v>47</v>
      </c>
      <c r="V234" s="99">
        <f t="shared" si="335"/>
        <v>224.17023137183602</v>
      </c>
      <c r="W234" s="95" t="s">
        <v>33</v>
      </c>
      <c r="X234" s="99">
        <v>0</v>
      </c>
      <c r="Y234" s="99">
        <v>145.71065039169341</v>
      </c>
      <c r="Z234" s="99">
        <f t="shared" si="278"/>
        <v>145.71065039169341</v>
      </c>
      <c r="AA234" s="72" t="s">
        <v>47</v>
      </c>
      <c r="AB234" s="99">
        <f t="shared" si="326"/>
        <v>145.71065039169341</v>
      </c>
      <c r="AC234" s="95" t="s">
        <v>26</v>
      </c>
      <c r="AD234" s="99">
        <v>89.668092548734407</v>
      </c>
      <c r="AE234" s="99">
        <v>123.29362725450981</v>
      </c>
      <c r="AF234" s="99">
        <f t="shared" si="279"/>
        <v>212.96171980324422</v>
      </c>
      <c r="AG234" s="99">
        <v>212.96171980324422</v>
      </c>
      <c r="AH234" s="99">
        <v>212.96171980324422</v>
      </c>
      <c r="AI234" s="95" t="s">
        <v>35</v>
      </c>
      <c r="AJ234" s="99">
        <v>156.91916196028521</v>
      </c>
      <c r="AK234" s="99">
        <v>0</v>
      </c>
      <c r="AL234" s="99">
        <f t="shared" si="280"/>
        <v>156.91916196028521</v>
      </c>
      <c r="AM234" s="99" t="s">
        <v>47</v>
      </c>
      <c r="AN234" s="99">
        <f t="shared" si="336"/>
        <v>156.91916196028521</v>
      </c>
      <c r="AO234" s="95" t="s">
        <v>33</v>
      </c>
      <c r="AP234" s="99">
        <v>0</v>
      </c>
      <c r="AQ234" s="99">
        <v>123.29362725450981</v>
      </c>
      <c r="AR234" s="99">
        <f t="shared" si="281"/>
        <v>123.29362725450981</v>
      </c>
      <c r="AS234" s="72" t="s">
        <v>47</v>
      </c>
      <c r="AT234" s="99">
        <f t="shared" si="327"/>
        <v>123.29362725450981</v>
      </c>
      <c r="AU234" s="30" t="s">
        <v>26</v>
      </c>
      <c r="AV234" s="99">
        <v>90.788943705593596</v>
      </c>
      <c r="AW234" s="99">
        <v>119.93107378393228</v>
      </c>
      <c r="AX234" s="99">
        <f t="shared" si="282"/>
        <v>210.72001748952587</v>
      </c>
      <c r="AY234" s="99">
        <v>210.72001748952587</v>
      </c>
      <c r="AZ234" s="99">
        <v>210.72001748952587</v>
      </c>
      <c r="BA234" s="72" t="s">
        <v>35</v>
      </c>
      <c r="BB234" s="99">
        <v>156.91916196028521</v>
      </c>
      <c r="BC234" s="99">
        <v>33.625534705775401</v>
      </c>
      <c r="BD234" s="99">
        <f t="shared" si="283"/>
        <v>190.54469666606062</v>
      </c>
      <c r="BE234" s="99"/>
      <c r="BF234" s="100">
        <f t="shared" si="284"/>
        <v>1673.4307771907559</v>
      </c>
      <c r="BG234" s="100">
        <f t="shared" si="318"/>
        <v>1.6734307771907559</v>
      </c>
      <c r="BH234" s="100">
        <f t="shared" si="285"/>
        <v>1673.4307771907559</v>
      </c>
      <c r="BI234" s="100">
        <f t="shared" ref="BI234" si="338">BH234/1000</f>
        <v>1.6734307771907559</v>
      </c>
      <c r="BK234" s="100">
        <f t="shared" si="287"/>
        <v>0</v>
      </c>
    </row>
    <row r="235" spans="1:64" x14ac:dyDescent="0.3">
      <c r="A235" s="95">
        <v>234</v>
      </c>
      <c r="B235" s="95" t="s">
        <v>6</v>
      </c>
      <c r="C235" s="96">
        <v>2</v>
      </c>
      <c r="D235" s="97">
        <v>16</v>
      </c>
      <c r="E235" s="98" t="s">
        <v>14</v>
      </c>
      <c r="F235" s="98" t="s">
        <v>26</v>
      </c>
      <c r="G235" s="72">
        <v>0</v>
      </c>
      <c r="H235" s="99">
        <v>162.52341774458111</v>
      </c>
      <c r="I235" s="72" t="s">
        <v>28</v>
      </c>
      <c r="J235" s="72">
        <v>0</v>
      </c>
      <c r="K235" s="99">
        <v>89.668092548734407</v>
      </c>
      <c r="L235" s="99">
        <f t="shared" si="276"/>
        <v>89.668092548734407</v>
      </c>
      <c r="M235" s="72" t="s">
        <v>26</v>
      </c>
      <c r="N235" s="99">
        <v>0</v>
      </c>
      <c r="O235" s="99">
        <v>156.91916196028521</v>
      </c>
      <c r="P235" s="99">
        <v>156.91916196028521</v>
      </c>
      <c r="Q235" s="95" t="s">
        <v>35</v>
      </c>
      <c r="R235" s="99">
        <v>179.33618509746881</v>
      </c>
      <c r="S235" s="99">
        <v>44.834046274367203</v>
      </c>
      <c r="T235" s="99">
        <f t="shared" si="277"/>
        <v>224.17023137183602</v>
      </c>
      <c r="U235" s="72" t="s">
        <v>47</v>
      </c>
      <c r="V235" s="99">
        <f t="shared" si="335"/>
        <v>224.17023137183602</v>
      </c>
      <c r="W235" s="95" t="s">
        <v>37</v>
      </c>
      <c r="X235" s="99">
        <v>0</v>
      </c>
      <c r="Y235" s="99">
        <v>0</v>
      </c>
      <c r="Z235" s="99">
        <f t="shared" si="278"/>
        <v>0</v>
      </c>
      <c r="AA235" s="72" t="s">
        <v>47</v>
      </c>
      <c r="AB235" s="99">
        <f t="shared" si="326"/>
        <v>0</v>
      </c>
      <c r="AC235" s="95" t="s">
        <v>26</v>
      </c>
      <c r="AD235" s="99">
        <v>89.668092548734407</v>
      </c>
      <c r="AE235" s="99">
        <v>123.29362725450981</v>
      </c>
      <c r="AF235" s="99">
        <f t="shared" si="279"/>
        <v>212.96171980324422</v>
      </c>
      <c r="AG235" s="99">
        <v>212.96171980324422</v>
      </c>
      <c r="AH235" s="99">
        <v>212.96171980324422</v>
      </c>
      <c r="AI235" s="95" t="s">
        <v>35</v>
      </c>
      <c r="AJ235" s="99">
        <v>156.91916196028521</v>
      </c>
      <c r="AK235" s="99">
        <v>0</v>
      </c>
      <c r="AL235" s="99">
        <f t="shared" si="280"/>
        <v>156.91916196028521</v>
      </c>
      <c r="AM235" s="99" t="s">
        <v>47</v>
      </c>
      <c r="AN235" s="99">
        <f t="shared" si="336"/>
        <v>156.91916196028521</v>
      </c>
      <c r="AO235" s="95" t="s">
        <v>37</v>
      </c>
      <c r="AP235" s="99">
        <v>19.614895245035651</v>
      </c>
      <c r="AQ235" s="99">
        <v>0</v>
      </c>
      <c r="AR235" s="99">
        <f t="shared" si="281"/>
        <v>19.614895245035651</v>
      </c>
      <c r="AS235" s="72" t="s">
        <v>47</v>
      </c>
      <c r="AT235" s="99">
        <f t="shared" si="327"/>
        <v>19.614895245035651</v>
      </c>
      <c r="AU235" s="30" t="s">
        <v>26</v>
      </c>
      <c r="AV235" s="99">
        <v>90.788943705593596</v>
      </c>
      <c r="AW235" s="99">
        <v>119.93107378393228</v>
      </c>
      <c r="AX235" s="99">
        <f t="shared" si="282"/>
        <v>210.72001748952587</v>
      </c>
      <c r="AY235" s="99">
        <v>210.72001748952587</v>
      </c>
      <c r="AZ235" s="99">
        <v>210.72001748952587</v>
      </c>
      <c r="BA235" s="72" t="s">
        <v>35</v>
      </c>
      <c r="BB235" s="99">
        <v>156.91916196028521</v>
      </c>
      <c r="BC235" s="99">
        <v>33.625534705775401</v>
      </c>
      <c r="BD235" s="99">
        <f t="shared" si="283"/>
        <v>190.54469666606062</v>
      </c>
      <c r="BE235" s="99"/>
      <c r="BF235" s="100">
        <f t="shared" si="284"/>
        <v>1424.0413947895884</v>
      </c>
      <c r="BG235" s="100">
        <f t="shared" si="318"/>
        <v>1.4240413947895885</v>
      </c>
      <c r="BH235" s="100">
        <f t="shared" si="285"/>
        <v>1424.0413947895884</v>
      </c>
      <c r="BI235" s="100">
        <f t="shared" ref="BI235" si="339">BH235/1000</f>
        <v>1.4240413947895885</v>
      </c>
      <c r="BK235" s="100">
        <f t="shared" si="287"/>
        <v>0</v>
      </c>
    </row>
    <row r="236" spans="1:64" x14ac:dyDescent="0.3">
      <c r="A236" s="95">
        <v>235</v>
      </c>
      <c r="B236" s="95" t="s">
        <v>6</v>
      </c>
      <c r="C236" s="96">
        <v>3</v>
      </c>
      <c r="D236" s="97">
        <v>17</v>
      </c>
      <c r="E236" s="98" t="s">
        <v>14</v>
      </c>
      <c r="F236" s="98" t="s">
        <v>26</v>
      </c>
      <c r="G236" s="72">
        <v>0</v>
      </c>
      <c r="H236" s="99">
        <v>162.52341774458111</v>
      </c>
      <c r="I236" s="72" t="s">
        <v>28</v>
      </c>
      <c r="J236" s="72">
        <v>0</v>
      </c>
      <c r="K236" s="99">
        <v>89.668092548734407</v>
      </c>
      <c r="L236" s="99">
        <f t="shared" si="276"/>
        <v>89.668092548734407</v>
      </c>
      <c r="M236" s="72" t="s">
        <v>26</v>
      </c>
      <c r="N236" s="99">
        <v>0</v>
      </c>
      <c r="O236" s="99">
        <v>156.91916196028521</v>
      </c>
      <c r="P236" s="99">
        <v>156.91916196028521</v>
      </c>
      <c r="Q236" s="95" t="s">
        <v>35</v>
      </c>
      <c r="R236" s="99">
        <v>179.33618509746881</v>
      </c>
      <c r="S236" s="99">
        <v>44.834046274367203</v>
      </c>
      <c r="T236" s="99">
        <f t="shared" si="277"/>
        <v>224.17023137183602</v>
      </c>
      <c r="U236" s="72" t="s">
        <v>47</v>
      </c>
      <c r="V236" s="99">
        <f t="shared" si="335"/>
        <v>224.17023137183602</v>
      </c>
      <c r="W236" s="95" t="s">
        <v>38</v>
      </c>
      <c r="X236" s="99">
        <v>16.8127673528877</v>
      </c>
      <c r="Y236" s="99">
        <v>125.53532956822818</v>
      </c>
      <c r="Z236" s="99">
        <f t="shared" si="278"/>
        <v>142.34809692111588</v>
      </c>
      <c r="AA236" s="72" t="s">
        <v>47</v>
      </c>
      <c r="AB236" s="99">
        <f t="shared" si="326"/>
        <v>142.34809692111588</v>
      </c>
      <c r="AC236" s="95" t="s">
        <v>26</v>
      </c>
      <c r="AD236" s="99">
        <v>89.668092548734407</v>
      </c>
      <c r="AE236" s="99">
        <v>123.29362725450981</v>
      </c>
      <c r="AF236" s="99">
        <f t="shared" si="279"/>
        <v>212.96171980324422</v>
      </c>
      <c r="AG236" s="99">
        <v>212.96171980324422</v>
      </c>
      <c r="AH236" s="99">
        <v>212.96171980324422</v>
      </c>
      <c r="AI236" s="95" t="s">
        <v>35</v>
      </c>
      <c r="AJ236" s="99">
        <v>156.91916196028521</v>
      </c>
      <c r="AK236" s="99">
        <v>0</v>
      </c>
      <c r="AL236" s="99">
        <f t="shared" si="280"/>
        <v>156.91916196028521</v>
      </c>
      <c r="AM236" s="99" t="s">
        <v>47</v>
      </c>
      <c r="AN236" s="99">
        <f t="shared" si="336"/>
        <v>156.91916196028521</v>
      </c>
      <c r="AO236" s="95" t="s">
        <v>59</v>
      </c>
      <c r="AP236" s="99">
        <v>19.614895245035651</v>
      </c>
      <c r="AQ236" s="99">
        <v>0</v>
      </c>
      <c r="AR236" s="99">
        <f t="shared" si="281"/>
        <v>19.614895245035651</v>
      </c>
      <c r="AS236" s="72" t="s">
        <v>47</v>
      </c>
      <c r="AT236" s="99">
        <f t="shared" si="327"/>
        <v>19.614895245035651</v>
      </c>
      <c r="AU236" s="30" t="s">
        <v>26</v>
      </c>
      <c r="AV236" s="99">
        <v>90.788943705593596</v>
      </c>
      <c r="AW236" s="99">
        <v>119.93107378393228</v>
      </c>
      <c r="AX236" s="99">
        <f t="shared" si="282"/>
        <v>210.72001748952587</v>
      </c>
      <c r="AY236" s="99">
        <v>210.72001748952587</v>
      </c>
      <c r="AZ236" s="99">
        <v>210.72001748952587</v>
      </c>
      <c r="BA236" s="72" t="s">
        <v>35</v>
      </c>
      <c r="BB236" s="99">
        <v>156.91916196028521</v>
      </c>
      <c r="BC236" s="99">
        <v>33.625534705775401</v>
      </c>
      <c r="BD236" s="99">
        <f t="shared" si="283"/>
        <v>190.54469666606062</v>
      </c>
      <c r="BE236" s="99"/>
      <c r="BF236" s="100">
        <f t="shared" si="284"/>
        <v>1566.3894917107041</v>
      </c>
      <c r="BG236" s="100">
        <f t="shared" si="318"/>
        <v>1.5663894917107042</v>
      </c>
      <c r="BH236" s="100">
        <f t="shared" si="285"/>
        <v>1566.3894917107041</v>
      </c>
      <c r="BI236" s="100">
        <f t="shared" ref="BI236" si="340">BH236/1000</f>
        <v>1.5663894917107042</v>
      </c>
      <c r="BK236" s="100">
        <f t="shared" si="287"/>
        <v>0</v>
      </c>
    </row>
    <row r="237" spans="1:64" x14ac:dyDescent="0.3">
      <c r="A237" s="95">
        <v>236</v>
      </c>
      <c r="B237" s="95" t="s">
        <v>6</v>
      </c>
      <c r="C237" s="96">
        <v>4</v>
      </c>
      <c r="D237" s="97">
        <v>18</v>
      </c>
      <c r="E237" s="98" t="s">
        <v>14</v>
      </c>
      <c r="F237" s="98" t="s">
        <v>26</v>
      </c>
      <c r="G237" s="72">
        <v>0</v>
      </c>
      <c r="H237" s="99">
        <v>162.52341774458111</v>
      </c>
      <c r="I237" s="72" t="s">
        <v>28</v>
      </c>
      <c r="J237" s="72">
        <v>0</v>
      </c>
      <c r="K237" s="99">
        <v>89.668092548734407</v>
      </c>
      <c r="L237" s="99">
        <f t="shared" si="276"/>
        <v>89.668092548734407</v>
      </c>
      <c r="M237" s="72" t="s">
        <v>26</v>
      </c>
      <c r="N237" s="99">
        <v>0</v>
      </c>
      <c r="O237" s="99">
        <v>156.91916196028521</v>
      </c>
      <c r="P237" s="99">
        <v>156.91916196028521</v>
      </c>
      <c r="Q237" s="95" t="s">
        <v>35</v>
      </c>
      <c r="R237" s="99">
        <v>179.33618509746881</v>
      </c>
      <c r="S237" s="99">
        <v>44.834046274367203</v>
      </c>
      <c r="T237" s="99">
        <f t="shared" si="277"/>
        <v>224.17023137183602</v>
      </c>
      <c r="U237" s="72" t="s">
        <v>47</v>
      </c>
      <c r="V237" s="99">
        <f t="shared" si="335"/>
        <v>224.17023137183602</v>
      </c>
      <c r="W237" s="95" t="s">
        <v>36</v>
      </c>
      <c r="X237" s="99">
        <v>123.29362725450981</v>
      </c>
      <c r="Y237" s="99">
        <v>44.834046274367203</v>
      </c>
      <c r="Z237" s="99">
        <f t="shared" si="278"/>
        <v>168.12767352887701</v>
      </c>
      <c r="AA237" s="72" t="s">
        <v>47</v>
      </c>
      <c r="AB237" s="99">
        <f t="shared" si="326"/>
        <v>168.12767352887701</v>
      </c>
      <c r="AC237" s="95" t="s">
        <v>26</v>
      </c>
      <c r="AD237" s="99">
        <v>89.668092548734407</v>
      </c>
      <c r="AE237" s="99">
        <v>123.29362725450981</v>
      </c>
      <c r="AF237" s="99">
        <f t="shared" si="279"/>
        <v>212.96171980324422</v>
      </c>
      <c r="AG237" s="99">
        <v>212.96171980324422</v>
      </c>
      <c r="AH237" s="99">
        <v>212.96171980324422</v>
      </c>
      <c r="AI237" s="95" t="s">
        <v>35</v>
      </c>
      <c r="AJ237" s="99">
        <v>156.91916196028521</v>
      </c>
      <c r="AK237" s="99">
        <v>0</v>
      </c>
      <c r="AL237" s="99">
        <f t="shared" si="280"/>
        <v>156.91916196028521</v>
      </c>
      <c r="AM237" s="99" t="s">
        <v>47</v>
      </c>
      <c r="AN237" s="99">
        <f t="shared" si="336"/>
        <v>156.91916196028521</v>
      </c>
      <c r="AO237" s="95" t="s">
        <v>36</v>
      </c>
      <c r="AP237" s="99">
        <v>112.08511568591801</v>
      </c>
      <c r="AQ237" s="99">
        <v>44.834046274367203</v>
      </c>
      <c r="AR237" s="99">
        <f t="shared" si="281"/>
        <v>156.91916196028521</v>
      </c>
      <c r="AS237" s="72" t="s">
        <v>47</v>
      </c>
      <c r="AT237" s="99">
        <f t="shared" si="327"/>
        <v>156.91916196028521</v>
      </c>
      <c r="AU237" s="30" t="s">
        <v>26</v>
      </c>
      <c r="AV237" s="99">
        <v>90.788943705593596</v>
      </c>
      <c r="AW237" s="99">
        <v>119.93107378393228</v>
      </c>
      <c r="AX237" s="99">
        <f t="shared" si="282"/>
        <v>210.72001748952587</v>
      </c>
      <c r="AY237" s="99">
        <v>210.72001748952587</v>
      </c>
      <c r="AZ237" s="99">
        <v>210.72001748952587</v>
      </c>
      <c r="BA237" s="72" t="s">
        <v>35</v>
      </c>
      <c r="BB237" s="99">
        <v>156.91916196028521</v>
      </c>
      <c r="BC237" s="99">
        <v>33.625534705775401</v>
      </c>
      <c r="BD237" s="99">
        <f t="shared" si="283"/>
        <v>190.54469666606062</v>
      </c>
      <c r="BE237" s="99"/>
      <c r="BF237" s="100">
        <f t="shared" si="284"/>
        <v>1729.4733350337149</v>
      </c>
      <c r="BG237" s="100">
        <f t="shared" si="318"/>
        <v>1.7294733350337148</v>
      </c>
      <c r="BH237" s="100">
        <f t="shared" si="285"/>
        <v>1729.4733350337149</v>
      </c>
      <c r="BI237" s="100">
        <f t="shared" ref="BI237" si="341">BH237/1000</f>
        <v>1.7294733350337148</v>
      </c>
      <c r="BK237" s="100">
        <f t="shared" si="287"/>
        <v>0</v>
      </c>
    </row>
    <row r="238" spans="1:64" x14ac:dyDescent="0.3">
      <c r="A238" s="95">
        <v>237</v>
      </c>
      <c r="B238" s="95" t="s">
        <v>6</v>
      </c>
      <c r="C238" s="96">
        <v>5</v>
      </c>
      <c r="D238" s="97">
        <v>19</v>
      </c>
      <c r="E238" s="98" t="s">
        <v>14</v>
      </c>
      <c r="F238" s="98" t="s">
        <v>26</v>
      </c>
      <c r="G238" s="72">
        <v>0</v>
      </c>
      <c r="H238" s="99">
        <v>162.52341774458111</v>
      </c>
      <c r="I238" s="72" t="s">
        <v>28</v>
      </c>
      <c r="J238" s="72">
        <v>0</v>
      </c>
      <c r="K238" s="99">
        <v>89.668092548734407</v>
      </c>
      <c r="L238" s="99">
        <f t="shared" si="276"/>
        <v>89.668092548734407</v>
      </c>
      <c r="M238" s="72" t="s">
        <v>26</v>
      </c>
      <c r="N238" s="99">
        <v>0</v>
      </c>
      <c r="O238" s="99">
        <v>156.91916196028521</v>
      </c>
      <c r="P238" s="99">
        <v>156.91916196028521</v>
      </c>
      <c r="Q238" s="95" t="s">
        <v>35</v>
      </c>
      <c r="R238" s="99">
        <v>179.33618509746881</v>
      </c>
      <c r="S238" s="99">
        <v>44.834046274367203</v>
      </c>
      <c r="T238" s="99">
        <f t="shared" si="277"/>
        <v>224.17023137183602</v>
      </c>
      <c r="U238" s="72" t="s">
        <v>47</v>
      </c>
      <c r="V238" s="99">
        <f t="shared" si="335"/>
        <v>224.17023137183602</v>
      </c>
      <c r="W238" s="95" t="s">
        <v>28</v>
      </c>
      <c r="X238" s="99">
        <v>0</v>
      </c>
      <c r="Y238" s="99">
        <v>156.91916196028521</v>
      </c>
      <c r="Z238" s="99">
        <f t="shared" si="278"/>
        <v>156.91916196028521</v>
      </c>
      <c r="AA238" s="72" t="s">
        <v>47</v>
      </c>
      <c r="AB238" s="99">
        <f t="shared" si="326"/>
        <v>156.91916196028521</v>
      </c>
      <c r="AC238" s="95" t="s">
        <v>26</v>
      </c>
      <c r="AD238" s="99">
        <v>89.668092548734407</v>
      </c>
      <c r="AE238" s="99">
        <v>123.29362725450981</v>
      </c>
      <c r="AF238" s="99">
        <f t="shared" si="279"/>
        <v>212.96171980324422</v>
      </c>
      <c r="AG238" s="99">
        <v>212.96171980324422</v>
      </c>
      <c r="AH238" s="99">
        <v>212.96171980324422</v>
      </c>
      <c r="AI238" s="95" t="s">
        <v>35</v>
      </c>
      <c r="AJ238" s="99">
        <v>156.91916196028521</v>
      </c>
      <c r="AK238" s="99">
        <v>0</v>
      </c>
      <c r="AL238" s="99">
        <f t="shared" si="280"/>
        <v>156.91916196028521</v>
      </c>
      <c r="AM238" s="99" t="s">
        <v>47</v>
      </c>
      <c r="AN238" s="99">
        <f t="shared" si="336"/>
        <v>156.91916196028521</v>
      </c>
      <c r="AO238" s="95" t="s">
        <v>28</v>
      </c>
      <c r="AP238" s="99">
        <v>0</v>
      </c>
      <c r="AQ238" s="99">
        <v>123.29362725450981</v>
      </c>
      <c r="AR238" s="99">
        <f t="shared" si="281"/>
        <v>123.29362725450981</v>
      </c>
      <c r="AS238" s="72" t="s">
        <v>47</v>
      </c>
      <c r="AT238" s="99">
        <f t="shared" si="327"/>
        <v>123.29362725450981</v>
      </c>
      <c r="AU238" s="30" t="s">
        <v>26</v>
      </c>
      <c r="AV238" s="99">
        <v>90.788943705593596</v>
      </c>
      <c r="AW238" s="99">
        <v>119.93107378393228</v>
      </c>
      <c r="AX238" s="99">
        <f t="shared" si="282"/>
        <v>210.72001748952587</v>
      </c>
      <c r="AY238" s="99">
        <v>210.72001748952587</v>
      </c>
      <c r="AZ238" s="99">
        <v>210.72001748952587</v>
      </c>
      <c r="BA238" s="72" t="s">
        <v>35</v>
      </c>
      <c r="BB238" s="99">
        <v>156.91916196028521</v>
      </c>
      <c r="BC238" s="99">
        <v>33.625534705775401</v>
      </c>
      <c r="BD238" s="99">
        <f t="shared" si="283"/>
        <v>190.54469666606062</v>
      </c>
      <c r="BE238" s="99"/>
      <c r="BF238" s="100">
        <f t="shared" si="284"/>
        <v>1684.6392887593477</v>
      </c>
      <c r="BG238" s="100">
        <f t="shared" si="318"/>
        <v>1.6846392887593478</v>
      </c>
      <c r="BH238" s="100">
        <f t="shared" si="285"/>
        <v>1684.6392887593477</v>
      </c>
      <c r="BI238" s="100">
        <f t="shared" ref="BI238" si="342">BH238/1000</f>
        <v>1.6846392887593478</v>
      </c>
      <c r="BK238" s="100">
        <f t="shared" si="287"/>
        <v>0</v>
      </c>
    </row>
    <row r="239" spans="1:64" x14ac:dyDescent="0.3">
      <c r="A239" s="95">
        <v>238</v>
      </c>
      <c r="B239" s="95" t="s">
        <v>6</v>
      </c>
      <c r="C239" s="96">
        <v>5</v>
      </c>
      <c r="D239" s="97">
        <v>20</v>
      </c>
      <c r="E239" s="98" t="s">
        <v>14</v>
      </c>
      <c r="F239" s="98" t="s">
        <v>26</v>
      </c>
      <c r="G239" s="72">
        <v>0</v>
      </c>
      <c r="H239" s="99">
        <v>162.52341774458111</v>
      </c>
      <c r="I239" s="72" t="s">
        <v>28</v>
      </c>
      <c r="J239" s="72">
        <v>0</v>
      </c>
      <c r="K239" s="99">
        <v>89.668092548734407</v>
      </c>
      <c r="L239" s="99">
        <f t="shared" si="276"/>
        <v>89.668092548734407</v>
      </c>
      <c r="M239" s="72" t="s">
        <v>26</v>
      </c>
      <c r="N239" s="99">
        <v>0</v>
      </c>
      <c r="O239" s="99">
        <v>156.91916196028521</v>
      </c>
      <c r="P239" s="99">
        <v>156.91916196028521</v>
      </c>
      <c r="Q239" s="95" t="s">
        <v>35</v>
      </c>
      <c r="R239" s="99">
        <v>179.33618509746881</v>
      </c>
      <c r="S239" s="99">
        <v>44.834046274367203</v>
      </c>
      <c r="T239" s="99">
        <f t="shared" si="277"/>
        <v>224.17023137183602</v>
      </c>
      <c r="U239" s="72" t="s">
        <v>47</v>
      </c>
      <c r="V239" s="99">
        <f t="shared" si="335"/>
        <v>224.17023137183602</v>
      </c>
      <c r="W239" s="95" t="s">
        <v>28</v>
      </c>
      <c r="X239" s="99">
        <v>0</v>
      </c>
      <c r="Y239" s="99">
        <v>156.91916196028521</v>
      </c>
      <c r="Z239" s="99">
        <f t="shared" si="278"/>
        <v>156.91916196028521</v>
      </c>
      <c r="AA239" s="72" t="s">
        <v>47</v>
      </c>
      <c r="AB239" s="99">
        <f t="shared" si="326"/>
        <v>156.91916196028521</v>
      </c>
      <c r="AC239" s="95" t="s">
        <v>26</v>
      </c>
      <c r="AD239" s="99">
        <v>89.668092548734407</v>
      </c>
      <c r="AE239" s="99">
        <v>123.29362725450981</v>
      </c>
      <c r="AF239" s="99">
        <f t="shared" si="279"/>
        <v>212.96171980324422</v>
      </c>
      <c r="AG239" s="99">
        <v>212.96171980324422</v>
      </c>
      <c r="AH239" s="99">
        <v>212.96171980324422</v>
      </c>
      <c r="AI239" s="95" t="s">
        <v>35</v>
      </c>
      <c r="AJ239" s="99">
        <v>156.91916196028521</v>
      </c>
      <c r="AK239" s="99">
        <v>0</v>
      </c>
      <c r="AL239" s="99">
        <f t="shared" si="280"/>
        <v>156.91916196028521</v>
      </c>
      <c r="AM239" s="99" t="s">
        <v>47</v>
      </c>
      <c r="AN239" s="99">
        <f t="shared" si="336"/>
        <v>156.91916196028521</v>
      </c>
      <c r="AO239" s="95" t="s">
        <v>28</v>
      </c>
      <c r="AP239" s="99">
        <v>0</v>
      </c>
      <c r="AQ239" s="99">
        <v>123.29362725450981</v>
      </c>
      <c r="AR239" s="99">
        <f t="shared" si="281"/>
        <v>123.29362725450981</v>
      </c>
      <c r="AS239" s="72" t="s">
        <v>47</v>
      </c>
      <c r="AT239" s="99">
        <f t="shared" si="327"/>
        <v>123.29362725450981</v>
      </c>
      <c r="AU239" s="30" t="s">
        <v>26</v>
      </c>
      <c r="AV239" s="99">
        <v>90.788943705593596</v>
      </c>
      <c r="AW239" s="99">
        <v>119.93107378393228</v>
      </c>
      <c r="AX239" s="99">
        <f t="shared" si="282"/>
        <v>210.72001748952587</v>
      </c>
      <c r="AY239" s="99">
        <v>210.72001748952587</v>
      </c>
      <c r="AZ239" s="99">
        <v>210.72001748952587</v>
      </c>
      <c r="BA239" s="72" t="s">
        <v>35</v>
      </c>
      <c r="BB239" s="99">
        <v>156.91916196028521</v>
      </c>
      <c r="BC239" s="99">
        <v>33.625534705775401</v>
      </c>
      <c r="BD239" s="99">
        <f t="shared" si="283"/>
        <v>190.54469666606062</v>
      </c>
      <c r="BE239" s="99"/>
      <c r="BF239" s="100">
        <f t="shared" si="284"/>
        <v>1684.6392887593477</v>
      </c>
      <c r="BG239" s="100">
        <f t="shared" si="318"/>
        <v>1.6846392887593478</v>
      </c>
      <c r="BH239" s="100">
        <f t="shared" si="285"/>
        <v>1684.6392887593477</v>
      </c>
      <c r="BI239" s="100">
        <f t="shared" ref="BI239" si="343">BH239/1000</f>
        <v>1.6846392887593478</v>
      </c>
      <c r="BK239" s="100">
        <f t="shared" si="287"/>
        <v>0</v>
      </c>
    </row>
    <row r="240" spans="1:64" x14ac:dyDescent="0.3">
      <c r="A240" s="95">
        <v>239</v>
      </c>
      <c r="B240" s="95" t="s">
        <v>6</v>
      </c>
      <c r="C240" s="96">
        <v>6</v>
      </c>
      <c r="D240" s="97">
        <v>21</v>
      </c>
      <c r="E240" s="98" t="s">
        <v>14</v>
      </c>
      <c r="F240" s="98" t="s">
        <v>26</v>
      </c>
      <c r="G240" s="72">
        <v>0</v>
      </c>
      <c r="H240" s="99">
        <v>162.52341774458111</v>
      </c>
      <c r="I240" s="72" t="s">
        <v>28</v>
      </c>
      <c r="J240" s="72">
        <v>0</v>
      </c>
      <c r="K240" s="99">
        <v>89.668092548734407</v>
      </c>
      <c r="L240" s="99">
        <f t="shared" si="276"/>
        <v>89.668092548734407</v>
      </c>
      <c r="M240" s="72" t="s">
        <v>26</v>
      </c>
      <c r="N240" s="99">
        <v>0</v>
      </c>
      <c r="O240" s="99">
        <v>156.91916196028521</v>
      </c>
      <c r="P240" s="99">
        <v>156.91916196028521</v>
      </c>
      <c r="Q240" s="95" t="s">
        <v>35</v>
      </c>
      <c r="R240" s="99">
        <v>179.33618509746881</v>
      </c>
      <c r="S240" s="99">
        <v>44.834046274367203</v>
      </c>
      <c r="T240" s="99">
        <f t="shared" si="277"/>
        <v>224.17023137183602</v>
      </c>
      <c r="U240" s="72" t="s">
        <v>47</v>
      </c>
      <c r="V240" s="99">
        <f t="shared" si="335"/>
        <v>224.17023137183602</v>
      </c>
      <c r="W240" s="95" t="s">
        <v>34</v>
      </c>
      <c r="X240" s="99">
        <v>0</v>
      </c>
      <c r="Y240" s="99">
        <v>0</v>
      </c>
      <c r="Z240" s="99">
        <f t="shared" si="278"/>
        <v>0</v>
      </c>
      <c r="AA240" s="72" t="s">
        <v>47</v>
      </c>
      <c r="AB240" s="99">
        <f t="shared" si="326"/>
        <v>0</v>
      </c>
      <c r="AC240" s="95" t="s">
        <v>26</v>
      </c>
      <c r="AD240" s="99">
        <v>89.668092548734407</v>
      </c>
      <c r="AE240" s="99">
        <v>123.29362725450981</v>
      </c>
      <c r="AF240" s="99">
        <f t="shared" si="279"/>
        <v>212.96171980324422</v>
      </c>
      <c r="AG240" s="99">
        <v>212.96171980324422</v>
      </c>
      <c r="AH240" s="99">
        <v>212.96171980324422</v>
      </c>
      <c r="AI240" s="95" t="s">
        <v>35</v>
      </c>
      <c r="AJ240" s="99">
        <v>156.91916196028521</v>
      </c>
      <c r="AK240" s="99">
        <v>0</v>
      </c>
      <c r="AL240" s="99">
        <f t="shared" si="280"/>
        <v>156.91916196028521</v>
      </c>
      <c r="AM240" s="99" t="s">
        <v>47</v>
      </c>
      <c r="AN240" s="99">
        <f t="shared" si="336"/>
        <v>156.91916196028521</v>
      </c>
      <c r="AO240" s="95" t="s">
        <v>34</v>
      </c>
      <c r="AP240" s="99">
        <v>0</v>
      </c>
      <c r="AQ240" s="99">
        <v>0</v>
      </c>
      <c r="AR240" s="99">
        <f t="shared" si="281"/>
        <v>0</v>
      </c>
      <c r="AS240" s="72" t="s">
        <v>47</v>
      </c>
      <c r="AT240" s="99">
        <f t="shared" si="327"/>
        <v>0</v>
      </c>
      <c r="AU240" s="30" t="s">
        <v>26</v>
      </c>
      <c r="AV240" s="99">
        <v>90.788943705593596</v>
      </c>
      <c r="AW240" s="99">
        <v>119.93107378393228</v>
      </c>
      <c r="AX240" s="99">
        <f t="shared" si="282"/>
        <v>210.72001748952587</v>
      </c>
      <c r="AY240" s="99">
        <v>210.72001748952587</v>
      </c>
      <c r="AZ240" s="99">
        <v>210.72001748952587</v>
      </c>
      <c r="BA240" s="72" t="s">
        <v>35</v>
      </c>
      <c r="BB240" s="99">
        <v>156.91916196028521</v>
      </c>
      <c r="BC240" s="99">
        <v>33.625534705775401</v>
      </c>
      <c r="BD240" s="99">
        <f t="shared" si="283"/>
        <v>190.54469666606062</v>
      </c>
      <c r="BE240" s="99"/>
      <c r="BF240" s="100">
        <f t="shared" si="284"/>
        <v>1404.4264995445528</v>
      </c>
      <c r="BG240" s="100">
        <f t="shared" si="318"/>
        <v>1.4044264995445528</v>
      </c>
      <c r="BH240" s="100">
        <f t="shared" si="285"/>
        <v>1404.4264995445528</v>
      </c>
      <c r="BI240" s="100">
        <f t="shared" ref="BI240" si="344">BH240/1000</f>
        <v>1.4044264995445528</v>
      </c>
      <c r="BK240" s="100">
        <f t="shared" si="287"/>
        <v>0</v>
      </c>
    </row>
    <row r="241" spans="1:64" x14ac:dyDescent="0.3">
      <c r="A241" s="95">
        <v>240</v>
      </c>
      <c r="B241" s="95" t="s">
        <v>6</v>
      </c>
      <c r="C241" s="96">
        <v>6</v>
      </c>
      <c r="D241" s="97">
        <v>22</v>
      </c>
      <c r="E241" s="98" t="s">
        <v>14</v>
      </c>
      <c r="F241" s="98" t="s">
        <v>26</v>
      </c>
      <c r="G241" s="72">
        <v>0</v>
      </c>
      <c r="H241" s="99">
        <v>162.52341774458111</v>
      </c>
      <c r="I241" s="72" t="s">
        <v>28</v>
      </c>
      <c r="J241" s="72">
        <v>0</v>
      </c>
      <c r="K241" s="99">
        <v>89.668092548734407</v>
      </c>
      <c r="L241" s="99">
        <f t="shared" si="276"/>
        <v>89.668092548734407</v>
      </c>
      <c r="M241" s="72" t="s">
        <v>26</v>
      </c>
      <c r="N241" s="99">
        <v>0</v>
      </c>
      <c r="O241" s="99">
        <v>156.91916196028521</v>
      </c>
      <c r="P241" s="99">
        <v>156.91916196028521</v>
      </c>
      <c r="Q241" s="95" t="s">
        <v>35</v>
      </c>
      <c r="R241" s="99">
        <v>179.33618509746881</v>
      </c>
      <c r="S241" s="99">
        <v>44.834046274367203</v>
      </c>
      <c r="T241" s="99">
        <f t="shared" si="277"/>
        <v>224.17023137183602</v>
      </c>
      <c r="U241" s="72" t="s">
        <v>47</v>
      </c>
      <c r="V241" s="99">
        <f t="shared" si="335"/>
        <v>224.17023137183602</v>
      </c>
      <c r="W241" s="95" t="s">
        <v>34</v>
      </c>
      <c r="X241" s="99">
        <v>0</v>
      </c>
      <c r="Y241" s="99">
        <v>0</v>
      </c>
      <c r="Z241" s="99">
        <f t="shared" si="278"/>
        <v>0</v>
      </c>
      <c r="AA241" s="72" t="s">
        <v>47</v>
      </c>
      <c r="AB241" s="99">
        <f t="shared" si="326"/>
        <v>0</v>
      </c>
      <c r="AC241" s="95" t="s">
        <v>26</v>
      </c>
      <c r="AD241" s="99">
        <v>89.668092548734407</v>
      </c>
      <c r="AE241" s="99">
        <v>123.29362725450981</v>
      </c>
      <c r="AF241" s="99">
        <f t="shared" si="279"/>
        <v>212.96171980324422</v>
      </c>
      <c r="AG241" s="99">
        <v>212.96171980324422</v>
      </c>
      <c r="AH241" s="99">
        <v>212.96171980324422</v>
      </c>
      <c r="AI241" s="95" t="s">
        <v>35</v>
      </c>
      <c r="AJ241" s="99">
        <v>156.91916196028521</v>
      </c>
      <c r="AK241" s="99">
        <v>0</v>
      </c>
      <c r="AL241" s="99">
        <f t="shared" si="280"/>
        <v>156.91916196028521</v>
      </c>
      <c r="AM241" s="99" t="s">
        <v>47</v>
      </c>
      <c r="AN241" s="99">
        <f t="shared" si="336"/>
        <v>156.91916196028521</v>
      </c>
      <c r="AO241" s="95" t="s">
        <v>34</v>
      </c>
      <c r="AP241" s="99">
        <v>0</v>
      </c>
      <c r="AQ241" s="99">
        <v>0</v>
      </c>
      <c r="AR241" s="99">
        <f t="shared" si="281"/>
        <v>0</v>
      </c>
      <c r="AS241" s="72" t="s">
        <v>47</v>
      </c>
      <c r="AT241" s="99">
        <f t="shared" si="327"/>
        <v>0</v>
      </c>
      <c r="AU241" s="30" t="s">
        <v>26</v>
      </c>
      <c r="AV241" s="99">
        <v>90.788943705593596</v>
      </c>
      <c r="AW241" s="99">
        <v>119.93107378393228</v>
      </c>
      <c r="AX241" s="99">
        <f t="shared" si="282"/>
        <v>210.72001748952587</v>
      </c>
      <c r="AY241" s="99">
        <v>210.72001748952587</v>
      </c>
      <c r="AZ241" s="99">
        <v>210.72001748952587</v>
      </c>
      <c r="BA241" s="72" t="s">
        <v>35</v>
      </c>
      <c r="BB241" s="99">
        <v>156.91916196028521</v>
      </c>
      <c r="BC241" s="99">
        <v>33.625534705775401</v>
      </c>
      <c r="BD241" s="99">
        <f t="shared" si="283"/>
        <v>190.54469666606062</v>
      </c>
      <c r="BE241" s="99"/>
      <c r="BF241" s="100">
        <f t="shared" si="284"/>
        <v>1404.4264995445528</v>
      </c>
      <c r="BG241" s="100">
        <f t="shared" si="318"/>
        <v>1.4044264995445528</v>
      </c>
      <c r="BH241" s="100">
        <f t="shared" si="285"/>
        <v>1404.4264995445528</v>
      </c>
      <c r="BI241" s="100">
        <f t="shared" ref="BI241" si="345">BH241/1000</f>
        <v>1.4044264995445528</v>
      </c>
      <c r="BK241" s="100">
        <f t="shared" si="287"/>
        <v>0</v>
      </c>
    </row>
    <row r="242" spans="1:64" x14ac:dyDescent="0.3">
      <c r="A242" s="95">
        <v>241</v>
      </c>
      <c r="B242" s="95" t="s">
        <v>7</v>
      </c>
      <c r="C242" s="96">
        <v>1</v>
      </c>
      <c r="D242" s="97">
        <v>23</v>
      </c>
      <c r="E242" s="98" t="s">
        <v>14</v>
      </c>
      <c r="F242" s="98" t="s">
        <v>26</v>
      </c>
      <c r="G242" s="72">
        <v>0</v>
      </c>
      <c r="H242" s="99">
        <v>162.52341774458111</v>
      </c>
      <c r="I242" s="72" t="s">
        <v>28</v>
      </c>
      <c r="J242" s="72">
        <v>0</v>
      </c>
      <c r="K242" s="99">
        <v>0</v>
      </c>
      <c r="L242" s="99">
        <f t="shared" si="276"/>
        <v>0</v>
      </c>
      <c r="M242" s="72" t="s">
        <v>35</v>
      </c>
      <c r="N242" s="99">
        <v>196.14895245035652</v>
      </c>
      <c r="O242" s="99">
        <v>0</v>
      </c>
      <c r="P242" s="99">
        <v>196.14895245035652</v>
      </c>
      <c r="Q242" s="95" t="s">
        <v>38</v>
      </c>
      <c r="R242" s="99">
        <v>16.8127673528877</v>
      </c>
      <c r="S242" s="99">
        <v>44.834046274367203</v>
      </c>
      <c r="T242" s="99">
        <f t="shared" si="277"/>
        <v>61.6468136272549</v>
      </c>
      <c r="U242" s="72" t="s">
        <v>47</v>
      </c>
      <c r="V242" s="99">
        <f t="shared" si="335"/>
        <v>61.6468136272549</v>
      </c>
      <c r="W242" s="95" t="s">
        <v>26</v>
      </c>
      <c r="X242" s="99">
        <v>89.668092548734407</v>
      </c>
      <c r="Y242" s="99">
        <v>134.5021388231016</v>
      </c>
      <c r="Z242" s="99">
        <f t="shared" si="278"/>
        <v>224.170231371836</v>
      </c>
      <c r="AA242" s="99">
        <v>224.17023137183602</v>
      </c>
      <c r="AB242" s="99">
        <v>224.17023137183602</v>
      </c>
      <c r="AC242" s="95" t="s">
        <v>35</v>
      </c>
      <c r="AD242" s="99">
        <v>168.12767352887701</v>
      </c>
      <c r="AE242" s="99">
        <v>44.834046274367203</v>
      </c>
      <c r="AF242" s="99">
        <f t="shared" si="279"/>
        <v>212.96171980324422</v>
      </c>
      <c r="AG242" s="72" t="s">
        <v>47</v>
      </c>
      <c r="AH242" s="99">
        <f t="shared" ref="AH242:AH256" si="346">AD242+AE242</f>
        <v>212.96171980324422</v>
      </c>
      <c r="AI242" s="95" t="s">
        <v>59</v>
      </c>
      <c r="AJ242" s="99">
        <v>0</v>
      </c>
      <c r="AK242" s="99">
        <v>0</v>
      </c>
      <c r="AL242" s="99">
        <f t="shared" si="280"/>
        <v>0</v>
      </c>
      <c r="AM242" s="72" t="s">
        <v>47</v>
      </c>
      <c r="AN242" s="99">
        <f t="shared" si="336"/>
        <v>0</v>
      </c>
      <c r="AO242" s="95" t="s">
        <v>26</v>
      </c>
      <c r="AP242" s="99">
        <v>89.668092548734407</v>
      </c>
      <c r="AQ242" s="99">
        <v>107.6017110584813</v>
      </c>
      <c r="AR242" s="99">
        <f t="shared" si="281"/>
        <v>197.26980360721569</v>
      </c>
      <c r="AS242" s="99">
        <v>197.26980360721569</v>
      </c>
      <c r="AT242" s="99">
        <v>197.26980360721569</v>
      </c>
      <c r="AU242" s="30" t="s">
        <v>35</v>
      </c>
      <c r="AV242" s="99">
        <v>156.91916196028521</v>
      </c>
      <c r="AW242" s="99">
        <v>33.625534705775401</v>
      </c>
      <c r="AX242" s="99">
        <f t="shared" si="282"/>
        <v>190.54469666606062</v>
      </c>
      <c r="AY242" s="72" t="s">
        <v>47</v>
      </c>
      <c r="AZ242" s="99">
        <f t="shared" ref="AZ242:AZ256" si="347">AV242+AW242</f>
        <v>190.54469666606062</v>
      </c>
      <c r="BA242" s="72" t="s">
        <v>70</v>
      </c>
      <c r="BB242" s="99">
        <v>0</v>
      </c>
      <c r="BC242" s="99">
        <v>0</v>
      </c>
      <c r="BD242" s="99">
        <f t="shared" si="283"/>
        <v>0</v>
      </c>
      <c r="BE242" s="99"/>
      <c r="BF242" s="100">
        <f t="shared" si="284"/>
        <v>1245.2656352705492</v>
      </c>
      <c r="BG242" s="100">
        <f t="shared" si="318"/>
        <v>1.2452656352705491</v>
      </c>
      <c r="BH242" s="100">
        <f t="shared" si="285"/>
        <v>1245.2656352705492</v>
      </c>
      <c r="BI242" s="100">
        <f t="shared" ref="BI242" si="348">BH242/1000</f>
        <v>1.2452656352705491</v>
      </c>
      <c r="BK242" s="100">
        <f t="shared" si="287"/>
        <v>0</v>
      </c>
    </row>
    <row r="243" spans="1:64" x14ac:dyDescent="0.3">
      <c r="A243" s="95">
        <v>242</v>
      </c>
      <c r="B243" s="95" t="s">
        <v>7</v>
      </c>
      <c r="C243" s="96">
        <v>2</v>
      </c>
      <c r="D243" s="97">
        <v>24</v>
      </c>
      <c r="E243" s="98" t="s">
        <v>14</v>
      </c>
      <c r="F243" s="98" t="s">
        <v>26</v>
      </c>
      <c r="G243" s="72">
        <v>0</v>
      </c>
      <c r="H243" s="99">
        <v>162.52341774458111</v>
      </c>
      <c r="I243" s="72" t="s">
        <v>28</v>
      </c>
      <c r="J243" s="72">
        <v>0</v>
      </c>
      <c r="K243" s="99">
        <v>89.668092548734407</v>
      </c>
      <c r="L243" s="99">
        <f t="shared" si="276"/>
        <v>89.668092548734407</v>
      </c>
      <c r="M243" s="72" t="s">
        <v>35</v>
      </c>
      <c r="N243" s="99">
        <v>196.14895245035652</v>
      </c>
      <c r="O243" s="99">
        <v>0</v>
      </c>
      <c r="P243" s="99">
        <v>196.14895245035652</v>
      </c>
      <c r="Q243" s="95" t="s">
        <v>37</v>
      </c>
      <c r="R243" s="99">
        <v>0</v>
      </c>
      <c r="S243" s="99">
        <v>0</v>
      </c>
      <c r="T243" s="99">
        <f t="shared" si="277"/>
        <v>0</v>
      </c>
      <c r="U243" s="72" t="s">
        <v>47</v>
      </c>
      <c r="V243" s="99">
        <f t="shared" si="335"/>
        <v>0</v>
      </c>
      <c r="W243" s="95" t="s">
        <v>26</v>
      </c>
      <c r="X243" s="99">
        <v>89.668092548734407</v>
      </c>
      <c r="Y243" s="99">
        <v>134.5021388231016</v>
      </c>
      <c r="Z243" s="99">
        <f t="shared" si="278"/>
        <v>224.170231371836</v>
      </c>
      <c r="AA243" s="99">
        <v>224.17023137183602</v>
      </c>
      <c r="AB243" s="99">
        <v>224.17023137183602</v>
      </c>
      <c r="AC243" s="95" t="s">
        <v>35</v>
      </c>
      <c r="AD243" s="99">
        <v>168.12767352887701</v>
      </c>
      <c r="AE243" s="99">
        <v>44.834046274367203</v>
      </c>
      <c r="AF243" s="99">
        <f t="shared" si="279"/>
        <v>212.96171980324422</v>
      </c>
      <c r="AG243" s="72" t="s">
        <v>47</v>
      </c>
      <c r="AH243" s="99">
        <f t="shared" si="346"/>
        <v>212.96171980324422</v>
      </c>
      <c r="AI243" s="95" t="s">
        <v>37</v>
      </c>
      <c r="AJ243" s="99">
        <v>0</v>
      </c>
      <c r="AK243" s="99">
        <v>0</v>
      </c>
      <c r="AL243" s="99">
        <f t="shared" si="280"/>
        <v>0</v>
      </c>
      <c r="AM243" s="72" t="s">
        <v>47</v>
      </c>
      <c r="AN243" s="99">
        <f t="shared" si="336"/>
        <v>0</v>
      </c>
      <c r="AO243" s="95" t="s">
        <v>26</v>
      </c>
      <c r="AP243" s="99">
        <v>89.668092548734407</v>
      </c>
      <c r="AQ243" s="99">
        <v>107.6017110584813</v>
      </c>
      <c r="AR243" s="99">
        <f t="shared" si="281"/>
        <v>197.26980360721569</v>
      </c>
      <c r="AS243" s="99">
        <v>197.26980360721569</v>
      </c>
      <c r="AT243" s="99">
        <v>197.26980360721569</v>
      </c>
      <c r="AU243" s="30" t="s">
        <v>35</v>
      </c>
      <c r="AV243" s="99">
        <v>156.91916196028521</v>
      </c>
      <c r="AW243" s="99">
        <v>33.625534705775401</v>
      </c>
      <c r="AX243" s="99">
        <f t="shared" si="282"/>
        <v>190.54469666606062</v>
      </c>
      <c r="AY243" s="72" t="s">
        <v>47</v>
      </c>
      <c r="AZ243" s="99">
        <f t="shared" si="347"/>
        <v>190.54469666606062</v>
      </c>
      <c r="BA243" s="72" t="s">
        <v>79</v>
      </c>
      <c r="BB243" s="99">
        <v>0</v>
      </c>
      <c r="BC243" s="99">
        <v>0</v>
      </c>
      <c r="BD243" s="99">
        <f t="shared" si="283"/>
        <v>0</v>
      </c>
      <c r="BE243" s="99"/>
      <c r="BF243" s="100">
        <f t="shared" si="284"/>
        <v>1273.2869141920285</v>
      </c>
      <c r="BG243" s="100">
        <f t="shared" si="318"/>
        <v>1.2732869141920284</v>
      </c>
      <c r="BH243" s="100">
        <f t="shared" si="285"/>
        <v>1273.2869141920287</v>
      </c>
      <c r="BI243" s="100">
        <f t="shared" ref="BI243" si="349">BH243/1000</f>
        <v>1.2732869141920287</v>
      </c>
      <c r="BK243" s="100">
        <f t="shared" si="287"/>
        <v>0</v>
      </c>
    </row>
    <row r="244" spans="1:64" x14ac:dyDescent="0.3">
      <c r="A244" s="95">
        <v>243</v>
      </c>
      <c r="B244" s="95" t="s">
        <v>7</v>
      </c>
      <c r="C244" s="96">
        <v>3</v>
      </c>
      <c r="D244" s="97">
        <v>25</v>
      </c>
      <c r="E244" s="98" t="s">
        <v>14</v>
      </c>
      <c r="F244" s="98" t="s">
        <v>26</v>
      </c>
      <c r="G244" s="72">
        <v>0</v>
      </c>
      <c r="H244" s="99">
        <v>162.52341774458111</v>
      </c>
      <c r="I244" s="72" t="s">
        <v>28</v>
      </c>
      <c r="J244" s="72">
        <v>0</v>
      </c>
      <c r="K244" s="99">
        <v>89.668092548734407</v>
      </c>
      <c r="L244" s="99">
        <f t="shared" si="276"/>
        <v>89.668092548734407</v>
      </c>
      <c r="M244" s="72" t="s">
        <v>35</v>
      </c>
      <c r="N244" s="99">
        <v>196.14895245035652</v>
      </c>
      <c r="O244" s="99">
        <v>0</v>
      </c>
      <c r="P244" s="99">
        <v>196.14895245035652</v>
      </c>
      <c r="Q244" s="95" t="s">
        <v>28</v>
      </c>
      <c r="R244" s="99">
        <v>0</v>
      </c>
      <c r="S244" s="99">
        <v>145.71065039169341</v>
      </c>
      <c r="T244" s="99">
        <f t="shared" si="277"/>
        <v>145.71065039169341</v>
      </c>
      <c r="U244" s="72" t="s">
        <v>47</v>
      </c>
      <c r="V244" s="99">
        <f t="shared" si="335"/>
        <v>145.71065039169341</v>
      </c>
      <c r="W244" s="95" t="s">
        <v>26</v>
      </c>
      <c r="X244" s="99">
        <v>89.668092548734407</v>
      </c>
      <c r="Y244" s="99">
        <v>134.5021388231016</v>
      </c>
      <c r="Z244" s="99">
        <f t="shared" si="278"/>
        <v>224.170231371836</v>
      </c>
      <c r="AA244" s="99">
        <v>224.17023137183602</v>
      </c>
      <c r="AB244" s="99">
        <v>224.17023137183602</v>
      </c>
      <c r="AC244" s="95" t="s">
        <v>35</v>
      </c>
      <c r="AD244" s="99">
        <v>168.12767352887701</v>
      </c>
      <c r="AE244" s="99">
        <v>44.834046274367203</v>
      </c>
      <c r="AF244" s="99">
        <f t="shared" si="279"/>
        <v>212.96171980324422</v>
      </c>
      <c r="AG244" s="72" t="s">
        <v>47</v>
      </c>
      <c r="AH244" s="99">
        <f t="shared" si="346"/>
        <v>212.96171980324422</v>
      </c>
      <c r="AI244" s="95" t="s">
        <v>28</v>
      </c>
      <c r="AJ244" s="99">
        <v>0</v>
      </c>
      <c r="AK244" s="99">
        <v>123.29362725450981</v>
      </c>
      <c r="AL244" s="99">
        <f t="shared" si="280"/>
        <v>123.29362725450981</v>
      </c>
      <c r="AM244" s="72" t="s">
        <v>47</v>
      </c>
      <c r="AN244" s="99">
        <f t="shared" si="336"/>
        <v>123.29362725450981</v>
      </c>
      <c r="AO244" s="95" t="s">
        <v>26</v>
      </c>
      <c r="AP244" s="99">
        <v>89.668092548734407</v>
      </c>
      <c r="AQ244" s="99">
        <v>107.6017110584813</v>
      </c>
      <c r="AR244" s="99">
        <f t="shared" si="281"/>
        <v>197.26980360721569</v>
      </c>
      <c r="AS244" s="99">
        <v>197.26980360721569</v>
      </c>
      <c r="AT244" s="99">
        <v>197.26980360721569</v>
      </c>
      <c r="AU244" s="30" t="s">
        <v>35</v>
      </c>
      <c r="AV244" s="99">
        <v>156.91916196028521</v>
      </c>
      <c r="AW244" s="99">
        <v>33.625534705775401</v>
      </c>
      <c r="AX244" s="99">
        <f t="shared" si="282"/>
        <v>190.54469666606062</v>
      </c>
      <c r="AY244" s="72" t="s">
        <v>47</v>
      </c>
      <c r="AZ244" s="99">
        <f t="shared" si="347"/>
        <v>190.54469666606062</v>
      </c>
      <c r="BA244" s="72" t="s">
        <v>28</v>
      </c>
      <c r="BB244" s="99">
        <v>0</v>
      </c>
      <c r="BC244" s="99">
        <v>123.29362725450981</v>
      </c>
      <c r="BD244" s="99">
        <f t="shared" si="283"/>
        <v>123.29362725450981</v>
      </c>
      <c r="BE244" s="99"/>
      <c r="BF244" s="100">
        <f t="shared" si="284"/>
        <v>1665.5848190927416</v>
      </c>
      <c r="BG244" s="100">
        <f t="shared" si="318"/>
        <v>1.6655848190927416</v>
      </c>
      <c r="BH244" s="100">
        <f t="shared" si="285"/>
        <v>1665.5848190927416</v>
      </c>
      <c r="BI244" s="100">
        <f t="shared" ref="BI244" si="350">BH244/1000</f>
        <v>1.6655848190927416</v>
      </c>
      <c r="BK244" s="100">
        <f t="shared" si="287"/>
        <v>0</v>
      </c>
    </row>
    <row r="245" spans="1:64" x14ac:dyDescent="0.3">
      <c r="A245" s="95">
        <v>244</v>
      </c>
      <c r="B245" s="95" t="s">
        <v>7</v>
      </c>
      <c r="C245" s="96">
        <v>3</v>
      </c>
      <c r="D245" s="97">
        <v>26</v>
      </c>
      <c r="E245" s="98" t="s">
        <v>14</v>
      </c>
      <c r="F245" s="98" t="s">
        <v>26</v>
      </c>
      <c r="G245" s="72">
        <v>0</v>
      </c>
      <c r="H245" s="99">
        <v>162.52341774458111</v>
      </c>
      <c r="I245" s="72" t="s">
        <v>28</v>
      </c>
      <c r="J245" s="72">
        <v>0</v>
      </c>
      <c r="K245" s="99">
        <v>89.668092548734407</v>
      </c>
      <c r="L245" s="99">
        <f t="shared" si="276"/>
        <v>89.668092548734407</v>
      </c>
      <c r="M245" s="72" t="s">
        <v>35</v>
      </c>
      <c r="N245" s="99">
        <v>196.14895245035652</v>
      </c>
      <c r="O245" s="99">
        <v>0</v>
      </c>
      <c r="P245" s="99">
        <v>196.14895245035652</v>
      </c>
      <c r="Q245" s="95" t="s">
        <v>28</v>
      </c>
      <c r="R245" s="99">
        <v>0</v>
      </c>
      <c r="S245" s="99">
        <v>145.71065039169341</v>
      </c>
      <c r="T245" s="99">
        <f t="shared" si="277"/>
        <v>145.71065039169341</v>
      </c>
      <c r="U245" s="72" t="s">
        <v>47</v>
      </c>
      <c r="V245" s="99">
        <f t="shared" si="335"/>
        <v>145.71065039169341</v>
      </c>
      <c r="W245" s="95" t="s">
        <v>26</v>
      </c>
      <c r="X245" s="99">
        <v>89.668092548734407</v>
      </c>
      <c r="Y245" s="99">
        <v>134.5021388231016</v>
      </c>
      <c r="Z245" s="99">
        <f t="shared" si="278"/>
        <v>224.170231371836</v>
      </c>
      <c r="AA245" s="99">
        <v>224.17023137183602</v>
      </c>
      <c r="AB245" s="99">
        <v>224.17023137183602</v>
      </c>
      <c r="AC245" s="95" t="s">
        <v>35</v>
      </c>
      <c r="AD245" s="99">
        <v>168.12767352887701</v>
      </c>
      <c r="AE245" s="99">
        <v>44.834046274367203</v>
      </c>
      <c r="AF245" s="99">
        <f t="shared" si="279"/>
        <v>212.96171980324422</v>
      </c>
      <c r="AG245" s="72" t="s">
        <v>47</v>
      </c>
      <c r="AH245" s="99">
        <f t="shared" si="346"/>
        <v>212.96171980324422</v>
      </c>
      <c r="AI245" s="95" t="s">
        <v>28</v>
      </c>
      <c r="AJ245" s="99">
        <v>0</v>
      </c>
      <c r="AK245" s="99">
        <v>123.29362725450981</v>
      </c>
      <c r="AL245" s="99">
        <f t="shared" si="280"/>
        <v>123.29362725450981</v>
      </c>
      <c r="AM245" s="72" t="s">
        <v>47</v>
      </c>
      <c r="AN245" s="99">
        <f t="shared" si="336"/>
        <v>123.29362725450981</v>
      </c>
      <c r="AO245" s="95" t="s">
        <v>26</v>
      </c>
      <c r="AP245" s="99">
        <v>89.668092548734407</v>
      </c>
      <c r="AQ245" s="99">
        <v>107.6017110584813</v>
      </c>
      <c r="AR245" s="99">
        <f t="shared" si="281"/>
        <v>197.26980360721569</v>
      </c>
      <c r="AS245" s="99">
        <v>197.26980360721569</v>
      </c>
      <c r="AT245" s="99">
        <v>197.26980360721569</v>
      </c>
      <c r="AU245" s="30" t="s">
        <v>35</v>
      </c>
      <c r="AV245" s="99">
        <v>156.91916196028521</v>
      </c>
      <c r="AW245" s="99">
        <v>33.625534705775401</v>
      </c>
      <c r="AX245" s="99">
        <f t="shared" si="282"/>
        <v>190.54469666606062</v>
      </c>
      <c r="AY245" s="72" t="s">
        <v>47</v>
      </c>
      <c r="AZ245" s="99">
        <f t="shared" si="347"/>
        <v>190.54469666606062</v>
      </c>
      <c r="BA245" s="72" t="s">
        <v>28</v>
      </c>
      <c r="BB245" s="99">
        <v>0</v>
      </c>
      <c r="BC245" s="99">
        <v>123.29362725450981</v>
      </c>
      <c r="BD245" s="99">
        <f t="shared" si="283"/>
        <v>123.29362725450981</v>
      </c>
      <c r="BE245" s="99"/>
      <c r="BF245" s="100">
        <f t="shared" si="284"/>
        <v>1665.5848190927416</v>
      </c>
      <c r="BG245" s="100">
        <f t="shared" si="318"/>
        <v>1.6655848190927416</v>
      </c>
      <c r="BH245" s="100">
        <f t="shared" si="285"/>
        <v>1665.5848190927416</v>
      </c>
      <c r="BI245" s="100">
        <f t="shared" ref="BI245" si="351">BH245/1000</f>
        <v>1.6655848190927416</v>
      </c>
      <c r="BK245" s="100">
        <f t="shared" si="287"/>
        <v>0</v>
      </c>
    </row>
    <row r="246" spans="1:64" x14ac:dyDescent="0.3">
      <c r="A246" s="95">
        <v>245</v>
      </c>
      <c r="B246" s="95" t="s">
        <v>7</v>
      </c>
      <c r="C246" s="96">
        <v>4</v>
      </c>
      <c r="D246" s="97">
        <v>27</v>
      </c>
      <c r="E246" s="98" t="s">
        <v>14</v>
      </c>
      <c r="F246" s="98" t="s">
        <v>26</v>
      </c>
      <c r="G246" s="72">
        <v>0</v>
      </c>
      <c r="H246" s="99">
        <v>162.52341774458111</v>
      </c>
      <c r="I246" s="72" t="s">
        <v>28</v>
      </c>
      <c r="J246" s="72">
        <v>0</v>
      </c>
      <c r="K246" s="99">
        <v>89.668092548734407</v>
      </c>
      <c r="L246" s="99">
        <f t="shared" si="276"/>
        <v>89.668092548734407</v>
      </c>
      <c r="M246" s="72" t="s">
        <v>35</v>
      </c>
      <c r="N246" s="99">
        <v>196.14895245035652</v>
      </c>
      <c r="O246" s="99">
        <v>0</v>
      </c>
      <c r="P246" s="99">
        <v>196.14895245035652</v>
      </c>
      <c r="Q246" s="95" t="s">
        <v>36</v>
      </c>
      <c r="R246" s="99">
        <v>179.33618509746881</v>
      </c>
      <c r="S246" s="99">
        <v>0</v>
      </c>
      <c r="T246" s="99">
        <f t="shared" si="277"/>
        <v>179.33618509746881</v>
      </c>
      <c r="U246" s="72" t="s">
        <v>47</v>
      </c>
      <c r="V246" s="99">
        <f t="shared" si="335"/>
        <v>179.33618509746881</v>
      </c>
      <c r="W246" s="95" t="s">
        <v>26</v>
      </c>
      <c r="X246" s="99">
        <v>89.668092548734407</v>
      </c>
      <c r="Y246" s="99">
        <v>134.5021388231016</v>
      </c>
      <c r="Z246" s="99">
        <f t="shared" si="278"/>
        <v>224.170231371836</v>
      </c>
      <c r="AA246" s="99">
        <v>224.17023137183602</v>
      </c>
      <c r="AB246" s="99">
        <v>224.17023137183602</v>
      </c>
      <c r="AC246" s="95" t="s">
        <v>35</v>
      </c>
      <c r="AD246" s="99">
        <v>168.12767352887701</v>
      </c>
      <c r="AE246" s="99">
        <v>44.834046274367203</v>
      </c>
      <c r="AF246" s="99">
        <f t="shared" si="279"/>
        <v>212.96171980324422</v>
      </c>
      <c r="AG246" s="72" t="s">
        <v>47</v>
      </c>
      <c r="AH246" s="99">
        <f t="shared" si="346"/>
        <v>212.96171980324422</v>
      </c>
      <c r="AI246" s="95" t="s">
        <v>36</v>
      </c>
      <c r="AJ246" s="99">
        <v>112.08511568591801</v>
      </c>
      <c r="AK246" s="99">
        <v>0</v>
      </c>
      <c r="AL246" s="99">
        <f t="shared" si="280"/>
        <v>112.08511568591801</v>
      </c>
      <c r="AM246" s="72" t="s">
        <v>47</v>
      </c>
      <c r="AN246" s="99">
        <f t="shared" si="336"/>
        <v>112.08511568591801</v>
      </c>
      <c r="AO246" s="95" t="s">
        <v>26</v>
      </c>
      <c r="AP246" s="99">
        <v>89.668092548734407</v>
      </c>
      <c r="AQ246" s="99">
        <v>107.6017110584813</v>
      </c>
      <c r="AR246" s="99">
        <f t="shared" si="281"/>
        <v>197.26980360721569</v>
      </c>
      <c r="AS246" s="99">
        <v>197.26980360721569</v>
      </c>
      <c r="AT246" s="99">
        <v>197.26980360721569</v>
      </c>
      <c r="AU246" s="30" t="s">
        <v>35</v>
      </c>
      <c r="AV246" s="99">
        <v>156.91916196028521</v>
      </c>
      <c r="AW246" s="99">
        <v>33.625534705775401</v>
      </c>
      <c r="AX246" s="99">
        <f t="shared" si="282"/>
        <v>190.54469666606062</v>
      </c>
      <c r="AY246" s="72" t="s">
        <v>47</v>
      </c>
      <c r="AZ246" s="99">
        <f t="shared" si="347"/>
        <v>190.54469666606062</v>
      </c>
      <c r="BA246" s="72" t="s">
        <v>72</v>
      </c>
      <c r="BB246" s="99">
        <v>112.08511568591801</v>
      </c>
      <c r="BC246" s="99">
        <v>0</v>
      </c>
      <c r="BD246" s="99">
        <f t="shared" si="283"/>
        <v>112.08511568591801</v>
      </c>
      <c r="BE246" s="99"/>
      <c r="BF246" s="100">
        <f t="shared" si="284"/>
        <v>1676.7933306613334</v>
      </c>
      <c r="BG246" s="100">
        <f t="shared" si="318"/>
        <v>1.6767933306613334</v>
      </c>
      <c r="BH246" s="100">
        <f t="shared" si="285"/>
        <v>1676.7933306613334</v>
      </c>
      <c r="BI246" s="100">
        <f t="shared" ref="BI246" si="352">BH246/1000</f>
        <v>1.6767933306613334</v>
      </c>
      <c r="BK246" s="100">
        <f t="shared" si="287"/>
        <v>0</v>
      </c>
    </row>
    <row r="247" spans="1:64" x14ac:dyDescent="0.3">
      <c r="A247" s="95">
        <v>246</v>
      </c>
      <c r="B247" s="95" t="s">
        <v>7</v>
      </c>
      <c r="C247" s="96">
        <v>5</v>
      </c>
      <c r="D247" s="97">
        <v>28</v>
      </c>
      <c r="E247" s="98" t="s">
        <v>14</v>
      </c>
      <c r="F247" s="98" t="s">
        <v>26</v>
      </c>
      <c r="G247" s="72">
        <v>0</v>
      </c>
      <c r="H247" s="99">
        <v>162.52341774458111</v>
      </c>
      <c r="I247" s="72" t="s">
        <v>28</v>
      </c>
      <c r="J247" s="72">
        <v>0</v>
      </c>
      <c r="K247" s="99">
        <v>89.668092548734407</v>
      </c>
      <c r="L247" s="99">
        <f t="shared" si="276"/>
        <v>89.668092548734407</v>
      </c>
      <c r="M247" s="72" t="s">
        <v>35</v>
      </c>
      <c r="N247" s="99">
        <v>196.14895245035652</v>
      </c>
      <c r="O247" s="99">
        <v>0</v>
      </c>
      <c r="P247" s="99">
        <v>196.14895245035652</v>
      </c>
      <c r="Q247" s="95" t="s">
        <v>33</v>
      </c>
      <c r="R247" s="99">
        <v>0</v>
      </c>
      <c r="S247" s="99">
        <v>145.71065039169341</v>
      </c>
      <c r="T247" s="99">
        <f t="shared" si="277"/>
        <v>145.71065039169341</v>
      </c>
      <c r="U247" s="72" t="s">
        <v>47</v>
      </c>
      <c r="V247" s="99">
        <f t="shared" si="335"/>
        <v>145.71065039169341</v>
      </c>
      <c r="W247" s="95" t="s">
        <v>26</v>
      </c>
      <c r="X247" s="99">
        <v>89.668092548734407</v>
      </c>
      <c r="Y247" s="99">
        <v>134.5021388231016</v>
      </c>
      <c r="Z247" s="99">
        <f t="shared" si="278"/>
        <v>224.170231371836</v>
      </c>
      <c r="AA247" s="99">
        <v>224.17023137183602</v>
      </c>
      <c r="AB247" s="99">
        <v>224.17023137183602</v>
      </c>
      <c r="AC247" s="95" t="s">
        <v>35</v>
      </c>
      <c r="AD247" s="99">
        <v>168.12767352887701</v>
      </c>
      <c r="AE247" s="99">
        <v>44.834046274367203</v>
      </c>
      <c r="AF247" s="99">
        <f t="shared" si="279"/>
        <v>212.96171980324422</v>
      </c>
      <c r="AG247" s="72" t="s">
        <v>47</v>
      </c>
      <c r="AH247" s="99">
        <f t="shared" si="346"/>
        <v>212.96171980324422</v>
      </c>
      <c r="AI247" s="95" t="s">
        <v>33</v>
      </c>
      <c r="AJ247" s="99">
        <v>0</v>
      </c>
      <c r="AK247" s="99">
        <v>123.29362725450981</v>
      </c>
      <c r="AL247" s="99">
        <f t="shared" si="280"/>
        <v>123.29362725450981</v>
      </c>
      <c r="AM247" s="72" t="s">
        <v>47</v>
      </c>
      <c r="AN247" s="99">
        <f t="shared" si="336"/>
        <v>123.29362725450981</v>
      </c>
      <c r="AO247" s="95" t="s">
        <v>26</v>
      </c>
      <c r="AP247" s="99">
        <v>89.668092548734407</v>
      </c>
      <c r="AQ247" s="99">
        <v>107.6017110584813</v>
      </c>
      <c r="AR247" s="99">
        <f t="shared" si="281"/>
        <v>197.26980360721569</v>
      </c>
      <c r="AS247" s="99">
        <v>197.26980360721569</v>
      </c>
      <c r="AT247" s="99">
        <v>197.26980360721569</v>
      </c>
      <c r="AU247" s="30" t="s">
        <v>35</v>
      </c>
      <c r="AV247" s="99">
        <v>156.91916196028521</v>
      </c>
      <c r="AW247" s="99">
        <v>33.625534705775401</v>
      </c>
      <c r="AX247" s="99">
        <f t="shared" si="282"/>
        <v>190.54469666606062</v>
      </c>
      <c r="AY247" s="72" t="s">
        <v>47</v>
      </c>
      <c r="AZ247" s="99">
        <f t="shared" si="347"/>
        <v>190.54469666606062</v>
      </c>
      <c r="BA247" s="72" t="s">
        <v>33</v>
      </c>
      <c r="BB247" s="99">
        <v>0</v>
      </c>
      <c r="BC247" s="99">
        <v>123.29362725450981</v>
      </c>
      <c r="BD247" s="99">
        <f t="shared" si="283"/>
        <v>123.29362725450981</v>
      </c>
      <c r="BE247" s="99"/>
      <c r="BF247" s="100">
        <f t="shared" si="284"/>
        <v>1665.5848190927416</v>
      </c>
      <c r="BG247" s="100">
        <f t="shared" si="318"/>
        <v>1.6655848190927416</v>
      </c>
      <c r="BH247" s="100">
        <f t="shared" si="285"/>
        <v>1665.5848190927416</v>
      </c>
      <c r="BI247" s="100">
        <f t="shared" ref="BI247" si="353">BH247/1000</f>
        <v>1.6655848190927416</v>
      </c>
      <c r="BK247" s="100">
        <f t="shared" si="287"/>
        <v>0</v>
      </c>
    </row>
    <row r="248" spans="1:64" x14ac:dyDescent="0.3">
      <c r="A248" s="95">
        <v>247</v>
      </c>
      <c r="B248" s="95" t="s">
        <v>7</v>
      </c>
      <c r="C248" s="96">
        <v>5</v>
      </c>
      <c r="D248" s="97">
        <v>29</v>
      </c>
      <c r="E248" s="98" t="s">
        <v>14</v>
      </c>
      <c r="F248" s="98" t="s">
        <v>26</v>
      </c>
      <c r="G248" s="72">
        <v>0</v>
      </c>
      <c r="H248" s="99">
        <v>162.52341774458111</v>
      </c>
      <c r="I248" s="72" t="s">
        <v>28</v>
      </c>
      <c r="J248" s="72">
        <v>0</v>
      </c>
      <c r="K248" s="99">
        <v>89.668092548734407</v>
      </c>
      <c r="L248" s="99">
        <f t="shared" si="276"/>
        <v>89.668092548734407</v>
      </c>
      <c r="M248" s="72" t="s">
        <v>35</v>
      </c>
      <c r="N248" s="99">
        <v>196.14895245035652</v>
      </c>
      <c r="O248" s="99">
        <v>0</v>
      </c>
      <c r="P248" s="99">
        <v>196.14895245035652</v>
      </c>
      <c r="Q248" s="95" t="s">
        <v>33</v>
      </c>
      <c r="R248" s="99">
        <v>0</v>
      </c>
      <c r="S248" s="99">
        <v>145.71065039169341</v>
      </c>
      <c r="T248" s="99">
        <f t="shared" si="277"/>
        <v>145.71065039169341</v>
      </c>
      <c r="U248" s="72" t="s">
        <v>47</v>
      </c>
      <c r="V248" s="99">
        <f t="shared" si="335"/>
        <v>145.71065039169341</v>
      </c>
      <c r="W248" s="95" t="s">
        <v>26</v>
      </c>
      <c r="X248" s="99">
        <v>89.668092548734407</v>
      </c>
      <c r="Y248" s="99">
        <v>134.5021388231016</v>
      </c>
      <c r="Z248" s="99">
        <f t="shared" si="278"/>
        <v>224.170231371836</v>
      </c>
      <c r="AA248" s="99">
        <v>224.17023137183602</v>
      </c>
      <c r="AB248" s="99">
        <v>224.17023137183602</v>
      </c>
      <c r="AC248" s="95" t="s">
        <v>35</v>
      </c>
      <c r="AD248" s="99">
        <v>168.12767352887701</v>
      </c>
      <c r="AE248" s="99">
        <v>44.834046274367203</v>
      </c>
      <c r="AF248" s="99">
        <f t="shared" si="279"/>
        <v>212.96171980324422</v>
      </c>
      <c r="AG248" s="72" t="s">
        <v>47</v>
      </c>
      <c r="AH248" s="99">
        <f t="shared" si="346"/>
        <v>212.96171980324422</v>
      </c>
      <c r="AI248" s="95" t="s">
        <v>33</v>
      </c>
      <c r="AJ248" s="99">
        <v>0</v>
      </c>
      <c r="AK248" s="99">
        <v>123.29362725450981</v>
      </c>
      <c r="AL248" s="99">
        <f t="shared" si="280"/>
        <v>123.29362725450981</v>
      </c>
      <c r="AM248" s="72" t="s">
        <v>47</v>
      </c>
      <c r="AN248" s="99">
        <f t="shared" si="336"/>
        <v>123.29362725450981</v>
      </c>
      <c r="AO248" s="95" t="s">
        <v>26</v>
      </c>
      <c r="AP248" s="99">
        <v>89.668092548734407</v>
      </c>
      <c r="AQ248" s="99">
        <v>107.6017110584813</v>
      </c>
      <c r="AR248" s="99">
        <f t="shared" si="281"/>
        <v>197.26980360721569</v>
      </c>
      <c r="AS248" s="99">
        <v>197.26980360721569</v>
      </c>
      <c r="AT248" s="99">
        <v>197.26980360721569</v>
      </c>
      <c r="AU248" s="30" t="s">
        <v>35</v>
      </c>
      <c r="AV248" s="99">
        <v>156.91916196028521</v>
      </c>
      <c r="AW248" s="99">
        <v>33.625534705775401</v>
      </c>
      <c r="AX248" s="99">
        <f t="shared" si="282"/>
        <v>190.54469666606062</v>
      </c>
      <c r="AY248" s="72" t="s">
        <v>47</v>
      </c>
      <c r="AZ248" s="99">
        <f t="shared" si="347"/>
        <v>190.54469666606062</v>
      </c>
      <c r="BA248" s="72" t="s">
        <v>33</v>
      </c>
      <c r="BB248" s="99">
        <v>0</v>
      </c>
      <c r="BC248" s="99">
        <v>123.29362725450981</v>
      </c>
      <c r="BD248" s="99">
        <f t="shared" si="283"/>
        <v>123.29362725450981</v>
      </c>
      <c r="BE248" s="99"/>
      <c r="BF248" s="100">
        <f t="shared" si="284"/>
        <v>1665.5848190927416</v>
      </c>
      <c r="BG248" s="100">
        <f t="shared" si="318"/>
        <v>1.6655848190927416</v>
      </c>
      <c r="BH248" s="100">
        <f t="shared" si="285"/>
        <v>1665.5848190927416</v>
      </c>
      <c r="BI248" s="100">
        <f t="shared" ref="BI248" si="354">BH248/1000</f>
        <v>1.6655848190927416</v>
      </c>
      <c r="BK248" s="100">
        <f t="shared" si="287"/>
        <v>0</v>
      </c>
    </row>
    <row r="249" spans="1:64" x14ac:dyDescent="0.3">
      <c r="A249" s="95">
        <v>248</v>
      </c>
      <c r="B249" s="95" t="s">
        <v>7</v>
      </c>
      <c r="C249" s="96">
        <v>6</v>
      </c>
      <c r="D249" s="97">
        <v>30</v>
      </c>
      <c r="E249" s="98" t="s">
        <v>14</v>
      </c>
      <c r="F249" s="98" t="s">
        <v>26</v>
      </c>
      <c r="G249" s="72">
        <v>0</v>
      </c>
      <c r="H249" s="99">
        <v>162.52341774458111</v>
      </c>
      <c r="I249" s="72" t="s">
        <v>28</v>
      </c>
      <c r="J249" s="72">
        <v>0</v>
      </c>
      <c r="K249" s="99">
        <v>89.668092548734407</v>
      </c>
      <c r="L249" s="99">
        <f t="shared" si="276"/>
        <v>89.668092548734407</v>
      </c>
      <c r="M249" s="72" t="s">
        <v>35</v>
      </c>
      <c r="N249" s="99">
        <v>196.14895245035652</v>
      </c>
      <c r="O249" s="99">
        <v>0</v>
      </c>
      <c r="P249" s="99">
        <v>196.14895245035652</v>
      </c>
      <c r="Q249" s="95" t="s">
        <v>34</v>
      </c>
      <c r="R249" s="99">
        <v>0</v>
      </c>
      <c r="S249" s="99">
        <v>0</v>
      </c>
      <c r="T249" s="99">
        <f t="shared" si="277"/>
        <v>0</v>
      </c>
      <c r="U249" s="72" t="s">
        <v>47</v>
      </c>
      <c r="V249" s="99">
        <f t="shared" si="335"/>
        <v>0</v>
      </c>
      <c r="W249" s="95" t="s">
        <v>26</v>
      </c>
      <c r="X249" s="99">
        <v>89.668092548734407</v>
      </c>
      <c r="Y249" s="99">
        <v>134.5021388231016</v>
      </c>
      <c r="Z249" s="99">
        <f t="shared" si="278"/>
        <v>224.170231371836</v>
      </c>
      <c r="AA249" s="99">
        <v>224.17023137183602</v>
      </c>
      <c r="AB249" s="99">
        <v>224.17023137183602</v>
      </c>
      <c r="AC249" s="95" t="s">
        <v>35</v>
      </c>
      <c r="AD249" s="99">
        <v>168.12767352887701</v>
      </c>
      <c r="AE249" s="99">
        <v>44.834046274367203</v>
      </c>
      <c r="AF249" s="99">
        <f t="shared" si="279"/>
        <v>212.96171980324422</v>
      </c>
      <c r="AG249" s="72" t="s">
        <v>47</v>
      </c>
      <c r="AH249" s="99">
        <f t="shared" si="346"/>
        <v>212.96171980324422</v>
      </c>
      <c r="AI249" s="95" t="s">
        <v>34</v>
      </c>
      <c r="AJ249" s="99">
        <v>0</v>
      </c>
      <c r="AK249" s="99">
        <v>0</v>
      </c>
      <c r="AL249" s="99">
        <f t="shared" si="280"/>
        <v>0</v>
      </c>
      <c r="AM249" s="72" t="s">
        <v>47</v>
      </c>
      <c r="AN249" s="99">
        <f t="shared" si="336"/>
        <v>0</v>
      </c>
      <c r="AO249" s="95" t="s">
        <v>26</v>
      </c>
      <c r="AP249" s="99">
        <v>89.668092548734407</v>
      </c>
      <c r="AQ249" s="99">
        <v>107.6017110584813</v>
      </c>
      <c r="AR249" s="99">
        <f t="shared" si="281"/>
        <v>197.26980360721569</v>
      </c>
      <c r="AS249" s="99">
        <v>197.26980360721569</v>
      </c>
      <c r="AT249" s="99">
        <v>197.26980360721569</v>
      </c>
      <c r="AU249" s="30" t="s">
        <v>35</v>
      </c>
      <c r="AV249" s="99">
        <v>156.91916196028521</v>
      </c>
      <c r="AW249" s="99">
        <v>33.625534705775401</v>
      </c>
      <c r="AX249" s="99">
        <f t="shared" si="282"/>
        <v>190.54469666606062</v>
      </c>
      <c r="AY249" s="72" t="s">
        <v>47</v>
      </c>
      <c r="AZ249" s="99">
        <f t="shared" si="347"/>
        <v>190.54469666606062</v>
      </c>
      <c r="BA249" s="72" t="s">
        <v>34</v>
      </c>
      <c r="BB249" s="99">
        <v>0</v>
      </c>
      <c r="BC249" s="99">
        <v>0</v>
      </c>
      <c r="BD249" s="99">
        <f t="shared" si="283"/>
        <v>0</v>
      </c>
      <c r="BE249" s="99"/>
      <c r="BF249" s="100">
        <f t="shared" si="284"/>
        <v>1273.2869141920285</v>
      </c>
      <c r="BG249" s="100">
        <f t="shared" si="318"/>
        <v>1.2732869141920284</v>
      </c>
      <c r="BH249" s="100">
        <f t="shared" si="285"/>
        <v>1273.2869141920287</v>
      </c>
      <c r="BI249" s="100">
        <f t="shared" ref="BI249" si="355">BH249/1000</f>
        <v>1.2732869141920287</v>
      </c>
      <c r="BK249" s="100">
        <f t="shared" si="287"/>
        <v>0</v>
      </c>
    </row>
    <row r="250" spans="1:64" x14ac:dyDescent="0.3">
      <c r="A250" s="95">
        <v>249</v>
      </c>
      <c r="B250" s="95" t="s">
        <v>5</v>
      </c>
      <c r="C250" s="96">
        <v>1</v>
      </c>
      <c r="D250" s="97">
        <v>9</v>
      </c>
      <c r="E250" s="98" t="s">
        <v>15</v>
      </c>
      <c r="F250" s="98" t="s">
        <v>26</v>
      </c>
      <c r="G250" s="72">
        <v>0</v>
      </c>
      <c r="H250" s="99">
        <v>162.52341774458111</v>
      </c>
      <c r="I250" s="72" t="s">
        <v>28</v>
      </c>
      <c r="J250" s="72">
        <v>0</v>
      </c>
      <c r="K250" s="99">
        <v>89.668092548734407</v>
      </c>
      <c r="L250" s="99">
        <f t="shared" si="276"/>
        <v>89.668092548734407</v>
      </c>
      <c r="M250" s="72" t="s">
        <v>36</v>
      </c>
      <c r="N250" s="99">
        <v>156.91916196028521</v>
      </c>
      <c r="O250" s="99">
        <v>0</v>
      </c>
      <c r="P250" s="99">
        <v>156.91916196028521</v>
      </c>
      <c r="Q250" s="95" t="s">
        <v>26</v>
      </c>
      <c r="R250" s="99">
        <v>93.030646019311945</v>
      </c>
      <c r="S250" s="99">
        <v>123.29362725450981</v>
      </c>
      <c r="T250" s="99">
        <f t="shared" si="277"/>
        <v>216.32427327382175</v>
      </c>
      <c r="U250" s="99">
        <v>212.96171980324422</v>
      </c>
      <c r="V250" s="99">
        <v>212.96171980324422</v>
      </c>
      <c r="W250" s="95" t="s">
        <v>35</v>
      </c>
      <c r="X250" s="99">
        <v>156.91916196028521</v>
      </c>
      <c r="Y250" s="99">
        <v>44.834046274367203</v>
      </c>
      <c r="Z250" s="99">
        <f t="shared" si="278"/>
        <v>201.75320823465242</v>
      </c>
      <c r="AA250" s="72" t="s">
        <v>47</v>
      </c>
      <c r="AB250" s="99">
        <f t="shared" ref="AB250:AB264" si="356">X250+Y250</f>
        <v>201.75320823465242</v>
      </c>
      <c r="AC250" s="95" t="s">
        <v>36</v>
      </c>
      <c r="AD250" s="99">
        <v>168.12767352887701</v>
      </c>
      <c r="AE250" s="99">
        <v>44.834046274367203</v>
      </c>
      <c r="AF250" s="99">
        <f t="shared" si="279"/>
        <v>212.96171980324422</v>
      </c>
      <c r="AG250" s="72" t="s">
        <v>47</v>
      </c>
      <c r="AH250" s="99">
        <f t="shared" si="346"/>
        <v>212.96171980324422</v>
      </c>
      <c r="AI250" s="95" t="s">
        <v>26</v>
      </c>
      <c r="AJ250" s="99">
        <v>89.668092548734407</v>
      </c>
      <c r="AK250" s="99">
        <v>62.767664784114089</v>
      </c>
      <c r="AL250" s="99">
        <f t="shared" si="280"/>
        <v>152.43575733284848</v>
      </c>
      <c r="AM250" s="99">
        <v>152.43575733284851</v>
      </c>
      <c r="AN250" s="99">
        <v>152.43575733284851</v>
      </c>
      <c r="AO250" s="95" t="s">
        <v>35</v>
      </c>
      <c r="AP250" s="99">
        <v>173.73192931317291</v>
      </c>
      <c r="AQ250" s="99">
        <v>44.834046274367203</v>
      </c>
      <c r="AR250" s="99">
        <f t="shared" si="281"/>
        <v>218.56597558754012</v>
      </c>
      <c r="AS250" s="72" t="s">
        <v>47</v>
      </c>
      <c r="AT250" s="99">
        <f t="shared" ref="AT250:AT264" si="357">AP250+AQ250</f>
        <v>218.56597558754012</v>
      </c>
      <c r="AU250" s="30" t="s">
        <v>72</v>
      </c>
      <c r="AV250" s="99">
        <v>156.91916196028521</v>
      </c>
      <c r="AW250" s="99">
        <v>0</v>
      </c>
      <c r="AX250" s="99">
        <f t="shared" si="282"/>
        <v>156.91916196028521</v>
      </c>
      <c r="AY250" s="72" t="s">
        <v>47</v>
      </c>
      <c r="AZ250" s="99">
        <f t="shared" si="347"/>
        <v>156.91916196028521</v>
      </c>
      <c r="BA250" s="72" t="s">
        <v>26</v>
      </c>
      <c r="BB250" s="99">
        <v>89.668092548734407</v>
      </c>
      <c r="BC250" s="99">
        <v>100.87660411732621</v>
      </c>
      <c r="BD250" s="99">
        <f t="shared" si="283"/>
        <v>190.54469666606062</v>
      </c>
      <c r="BE250" s="99"/>
      <c r="BF250" s="100">
        <f t="shared" si="284"/>
        <v>1758.6154651120535</v>
      </c>
      <c r="BG250" s="100">
        <f t="shared" si="318"/>
        <v>1.7586154651120536</v>
      </c>
      <c r="BH250" s="100">
        <f t="shared" si="285"/>
        <v>1755.252911641476</v>
      </c>
      <c r="BI250" s="100">
        <f t="shared" ref="BI250" si="358">BH250/1000</f>
        <v>1.7552529116414759</v>
      </c>
      <c r="BK250" s="100">
        <f t="shared" si="287"/>
        <v>3.3625534705774953</v>
      </c>
      <c r="BL250" s="101" t="s">
        <v>242</v>
      </c>
    </row>
    <row r="251" spans="1:64" x14ac:dyDescent="0.3">
      <c r="A251" s="95">
        <v>250</v>
      </c>
      <c r="B251" s="95" t="s">
        <v>5</v>
      </c>
      <c r="C251" s="96">
        <v>2</v>
      </c>
      <c r="D251" s="97">
        <v>10</v>
      </c>
      <c r="E251" s="98" t="s">
        <v>15</v>
      </c>
      <c r="F251" s="98" t="s">
        <v>26</v>
      </c>
      <c r="G251" s="72">
        <v>0</v>
      </c>
      <c r="H251" s="99">
        <v>162.52341774458111</v>
      </c>
      <c r="I251" s="72" t="s">
        <v>28</v>
      </c>
      <c r="J251" s="72">
        <v>0</v>
      </c>
      <c r="K251" s="99">
        <v>89.668092548734407</v>
      </c>
      <c r="L251" s="99">
        <f t="shared" si="276"/>
        <v>89.668092548734407</v>
      </c>
      <c r="M251" s="72" t="s">
        <v>37</v>
      </c>
      <c r="N251" s="99">
        <v>0</v>
      </c>
      <c r="O251" s="99">
        <v>0</v>
      </c>
      <c r="P251" s="99">
        <v>0</v>
      </c>
      <c r="Q251" s="95" t="s">
        <v>26</v>
      </c>
      <c r="R251" s="99">
        <v>93.030646019311945</v>
      </c>
      <c r="S251" s="99">
        <v>123.29362725450981</v>
      </c>
      <c r="T251" s="99">
        <f t="shared" si="277"/>
        <v>216.32427327382175</v>
      </c>
      <c r="U251" s="99">
        <v>212.96171980324422</v>
      </c>
      <c r="V251" s="99">
        <v>212.96171980324422</v>
      </c>
      <c r="W251" s="95" t="s">
        <v>35</v>
      </c>
      <c r="X251" s="99">
        <v>156.91916196028521</v>
      </c>
      <c r="Y251" s="99">
        <v>44.834046274367203</v>
      </c>
      <c r="Z251" s="99">
        <f t="shared" si="278"/>
        <v>201.75320823465242</v>
      </c>
      <c r="AA251" s="72" t="s">
        <v>47</v>
      </c>
      <c r="AB251" s="99">
        <f t="shared" si="356"/>
        <v>201.75320823465242</v>
      </c>
      <c r="AC251" s="95" t="s">
        <v>37</v>
      </c>
      <c r="AD251" s="99">
        <v>0</v>
      </c>
      <c r="AE251" s="99">
        <v>0</v>
      </c>
      <c r="AF251" s="99">
        <f t="shared" si="279"/>
        <v>0</v>
      </c>
      <c r="AG251" s="72" t="s">
        <v>47</v>
      </c>
      <c r="AH251" s="99">
        <f t="shared" si="346"/>
        <v>0</v>
      </c>
      <c r="AI251" s="95" t="s">
        <v>26</v>
      </c>
      <c r="AJ251" s="99">
        <v>89.668092548734407</v>
      </c>
      <c r="AK251" s="99">
        <v>62.767664784114089</v>
      </c>
      <c r="AL251" s="99">
        <f t="shared" si="280"/>
        <v>152.43575733284848</v>
      </c>
      <c r="AM251" s="99">
        <v>152.43575733284851</v>
      </c>
      <c r="AN251" s="99">
        <v>152.43575733284851</v>
      </c>
      <c r="AO251" s="95" t="s">
        <v>35</v>
      </c>
      <c r="AP251" s="99">
        <v>173.73192931317291</v>
      </c>
      <c r="AQ251" s="99">
        <v>44.834046274367203</v>
      </c>
      <c r="AR251" s="99">
        <f t="shared" si="281"/>
        <v>218.56597558754012</v>
      </c>
      <c r="AS251" s="72" t="s">
        <v>47</v>
      </c>
      <c r="AT251" s="99">
        <f t="shared" si="357"/>
        <v>218.56597558754012</v>
      </c>
      <c r="AU251" s="30" t="s">
        <v>59</v>
      </c>
      <c r="AV251" s="99">
        <v>19.614895245035651</v>
      </c>
      <c r="AW251" s="99">
        <v>0</v>
      </c>
      <c r="AX251" s="99">
        <f t="shared" si="282"/>
        <v>19.614895245035651</v>
      </c>
      <c r="AY251" s="72" t="s">
        <v>47</v>
      </c>
      <c r="AZ251" s="99">
        <f t="shared" si="347"/>
        <v>19.614895245035651</v>
      </c>
      <c r="BA251" s="72" t="s">
        <v>26</v>
      </c>
      <c r="BB251" s="99">
        <v>89.668092548734407</v>
      </c>
      <c r="BC251" s="99">
        <v>100.87660411732621</v>
      </c>
      <c r="BD251" s="99">
        <f t="shared" si="283"/>
        <v>190.54469666606062</v>
      </c>
      <c r="BE251" s="99"/>
      <c r="BF251" s="100">
        <f t="shared" si="284"/>
        <v>1251.4303166332745</v>
      </c>
      <c r="BG251" s="100">
        <f t="shared" si="318"/>
        <v>1.2514303166332745</v>
      </c>
      <c r="BH251" s="100">
        <f t="shared" si="285"/>
        <v>1248.067763162697</v>
      </c>
      <c r="BI251" s="100">
        <f t="shared" ref="BI251" si="359">BH251/1000</f>
        <v>1.2480677631626971</v>
      </c>
      <c r="BK251" s="100">
        <f t="shared" si="287"/>
        <v>3.3625534705774953</v>
      </c>
      <c r="BL251" s="101" t="s">
        <v>242</v>
      </c>
    </row>
    <row r="252" spans="1:64" x14ac:dyDescent="0.3">
      <c r="A252" s="95">
        <v>251</v>
      </c>
      <c r="B252" s="95" t="s">
        <v>5</v>
      </c>
      <c r="C252" s="96">
        <v>3</v>
      </c>
      <c r="D252" s="97">
        <v>11</v>
      </c>
      <c r="E252" s="98" t="s">
        <v>15</v>
      </c>
      <c r="F252" s="98" t="s">
        <v>26</v>
      </c>
      <c r="G252" s="72">
        <v>0</v>
      </c>
      <c r="H252" s="99">
        <v>162.52341774458111</v>
      </c>
      <c r="I252" s="72" t="s">
        <v>28</v>
      </c>
      <c r="J252" s="72">
        <v>0</v>
      </c>
      <c r="K252" s="99">
        <v>89.668092548734407</v>
      </c>
      <c r="L252" s="99">
        <f t="shared" si="276"/>
        <v>89.668092548734407</v>
      </c>
      <c r="M252" s="72" t="s">
        <v>38</v>
      </c>
      <c r="N252" s="99">
        <v>89.668092548734407</v>
      </c>
      <c r="O252" s="99">
        <v>34.746385862634583</v>
      </c>
      <c r="P252" s="99">
        <v>124.41447841136899</v>
      </c>
      <c r="Q252" s="95" t="s">
        <v>26</v>
      </c>
      <c r="R252" s="99">
        <v>93.030646019311945</v>
      </c>
      <c r="S252" s="99">
        <v>123.29362725450981</v>
      </c>
      <c r="T252" s="99">
        <f t="shared" si="277"/>
        <v>216.32427327382175</v>
      </c>
      <c r="U252" s="99">
        <v>212.96171980324422</v>
      </c>
      <c r="V252" s="99">
        <v>212.96171980324422</v>
      </c>
      <c r="W252" s="95" t="s">
        <v>35</v>
      </c>
      <c r="X252" s="99">
        <v>156.91916196028521</v>
      </c>
      <c r="Y252" s="99">
        <v>44.834046274367203</v>
      </c>
      <c r="Z252" s="99">
        <f t="shared" si="278"/>
        <v>201.75320823465242</v>
      </c>
      <c r="AA252" s="72" t="s">
        <v>47</v>
      </c>
      <c r="AB252" s="99">
        <f t="shared" si="356"/>
        <v>201.75320823465242</v>
      </c>
      <c r="AC252" s="95" t="s">
        <v>38</v>
      </c>
      <c r="AD252" s="99">
        <v>0</v>
      </c>
      <c r="AE252" s="99">
        <v>125.53532956822818</v>
      </c>
      <c r="AF252" s="99">
        <f t="shared" si="279"/>
        <v>125.53532956822818</v>
      </c>
      <c r="AG252" s="72" t="s">
        <v>47</v>
      </c>
      <c r="AH252" s="99">
        <f t="shared" si="346"/>
        <v>125.53532956822818</v>
      </c>
      <c r="AI252" s="95" t="s">
        <v>26</v>
      </c>
      <c r="AJ252" s="99">
        <v>89.668092548734407</v>
      </c>
      <c r="AK252" s="99">
        <v>62.767664784114089</v>
      </c>
      <c r="AL252" s="99">
        <f t="shared" si="280"/>
        <v>152.43575733284848</v>
      </c>
      <c r="AM252" s="99">
        <v>152.43575733284851</v>
      </c>
      <c r="AN252" s="99">
        <v>152.43575733284851</v>
      </c>
      <c r="AO252" s="95" t="s">
        <v>35</v>
      </c>
      <c r="AP252" s="99">
        <v>173.73192931317291</v>
      </c>
      <c r="AQ252" s="99">
        <v>44.834046274367203</v>
      </c>
      <c r="AR252" s="99">
        <f t="shared" si="281"/>
        <v>218.56597558754012</v>
      </c>
      <c r="AS252" s="72" t="s">
        <v>47</v>
      </c>
      <c r="AT252" s="99">
        <f t="shared" si="357"/>
        <v>218.56597558754012</v>
      </c>
      <c r="AU252" s="30" t="s">
        <v>33</v>
      </c>
      <c r="AV252" s="99">
        <v>0</v>
      </c>
      <c r="AW252" s="99">
        <v>123.29362725450981</v>
      </c>
      <c r="AX252" s="99">
        <f t="shared" si="282"/>
        <v>123.29362725450981</v>
      </c>
      <c r="AY252" s="72" t="s">
        <v>47</v>
      </c>
      <c r="AZ252" s="99">
        <f t="shared" si="347"/>
        <v>123.29362725450981</v>
      </c>
      <c r="BA252" s="72" t="s">
        <v>26</v>
      </c>
      <c r="BB252" s="99">
        <v>89.668092548734407</v>
      </c>
      <c r="BC252" s="99">
        <v>100.87660411732621</v>
      </c>
      <c r="BD252" s="99">
        <f t="shared" si="283"/>
        <v>190.54469666606062</v>
      </c>
      <c r="BE252" s="99"/>
      <c r="BF252" s="100">
        <f t="shared" si="284"/>
        <v>1605.058856622346</v>
      </c>
      <c r="BG252" s="100">
        <f t="shared" si="318"/>
        <v>1.605058856622346</v>
      </c>
      <c r="BH252" s="100">
        <f t="shared" si="285"/>
        <v>1601.6963031517685</v>
      </c>
      <c r="BI252" s="100">
        <f t="shared" ref="BI252" si="360">BH252/1000</f>
        <v>1.6016963031517684</v>
      </c>
      <c r="BK252" s="100">
        <f t="shared" si="287"/>
        <v>3.3625534705774953</v>
      </c>
      <c r="BL252" s="101" t="s">
        <v>242</v>
      </c>
    </row>
    <row r="253" spans="1:64" x14ac:dyDescent="0.3">
      <c r="A253" s="95">
        <v>252</v>
      </c>
      <c r="B253" s="95" t="s">
        <v>5</v>
      </c>
      <c r="C253" s="96">
        <v>4</v>
      </c>
      <c r="D253" s="97">
        <v>12</v>
      </c>
      <c r="E253" s="98" t="s">
        <v>15</v>
      </c>
      <c r="F253" s="98" t="s">
        <v>26</v>
      </c>
      <c r="G253" s="72">
        <v>0</v>
      </c>
      <c r="H253" s="99">
        <v>162.52341774458111</v>
      </c>
      <c r="I253" s="72" t="s">
        <v>28</v>
      </c>
      <c r="J253" s="72">
        <v>0</v>
      </c>
      <c r="K253" s="99">
        <v>89.668092548734407</v>
      </c>
      <c r="L253" s="99">
        <f t="shared" si="276"/>
        <v>89.668092548734407</v>
      </c>
      <c r="M253" s="72" t="s">
        <v>33</v>
      </c>
      <c r="N253" s="99">
        <v>0</v>
      </c>
      <c r="O253" s="99">
        <v>109.84341337219965</v>
      </c>
      <c r="P253" s="99">
        <v>109.84341337219965</v>
      </c>
      <c r="Q253" s="95" t="s">
        <v>26</v>
      </c>
      <c r="R253" s="99">
        <v>93.030646019311945</v>
      </c>
      <c r="S253" s="99">
        <v>123.29362725450981</v>
      </c>
      <c r="T253" s="99">
        <f t="shared" si="277"/>
        <v>216.32427327382175</v>
      </c>
      <c r="U253" s="99">
        <v>212.96171980324422</v>
      </c>
      <c r="V253" s="99">
        <v>212.96171980324422</v>
      </c>
      <c r="W253" s="95" t="s">
        <v>35</v>
      </c>
      <c r="X253" s="99">
        <v>156.91916196028521</v>
      </c>
      <c r="Y253" s="99">
        <v>44.834046274367203</v>
      </c>
      <c r="Z253" s="99">
        <f t="shared" si="278"/>
        <v>201.75320823465242</v>
      </c>
      <c r="AA253" s="72" t="s">
        <v>47</v>
      </c>
      <c r="AB253" s="99">
        <f t="shared" si="356"/>
        <v>201.75320823465242</v>
      </c>
      <c r="AC253" s="95" t="s">
        <v>33</v>
      </c>
      <c r="AD253" s="99">
        <v>0</v>
      </c>
      <c r="AE253" s="99">
        <v>123.29362725450981</v>
      </c>
      <c r="AF253" s="99">
        <f t="shared" si="279"/>
        <v>123.29362725450981</v>
      </c>
      <c r="AG253" s="72" t="s">
        <v>47</v>
      </c>
      <c r="AH253" s="99">
        <f t="shared" si="346"/>
        <v>123.29362725450981</v>
      </c>
      <c r="AI253" s="95" t="s">
        <v>26</v>
      </c>
      <c r="AJ253" s="99">
        <v>89.668092548734407</v>
      </c>
      <c r="AK253" s="99">
        <v>62.767664784114089</v>
      </c>
      <c r="AL253" s="99">
        <f t="shared" si="280"/>
        <v>152.43575733284848</v>
      </c>
      <c r="AM253" s="99">
        <v>152.43575733284851</v>
      </c>
      <c r="AN253" s="99">
        <v>152.43575733284851</v>
      </c>
      <c r="AO253" s="95" t="s">
        <v>35</v>
      </c>
      <c r="AP253" s="99">
        <v>173.73192931317291</v>
      </c>
      <c r="AQ253" s="99">
        <v>44.834046274367203</v>
      </c>
      <c r="AR253" s="99">
        <f t="shared" si="281"/>
        <v>218.56597558754012</v>
      </c>
      <c r="AS253" s="72" t="s">
        <v>47</v>
      </c>
      <c r="AT253" s="99">
        <f t="shared" si="357"/>
        <v>218.56597558754012</v>
      </c>
      <c r="AU253" s="30" t="s">
        <v>70</v>
      </c>
      <c r="AV253" s="99">
        <v>0</v>
      </c>
      <c r="AW253" s="99">
        <v>0</v>
      </c>
      <c r="AX253" s="99">
        <f t="shared" si="282"/>
        <v>0</v>
      </c>
      <c r="AY253" s="72" t="s">
        <v>47</v>
      </c>
      <c r="AZ253" s="99">
        <f t="shared" si="347"/>
        <v>0</v>
      </c>
      <c r="BA253" s="72" t="s">
        <v>78</v>
      </c>
      <c r="BB253" s="99">
        <v>19.614895245035651</v>
      </c>
      <c r="BC253" s="99">
        <v>0</v>
      </c>
      <c r="BD253" s="99">
        <f t="shared" si="283"/>
        <v>19.614895245035651</v>
      </c>
      <c r="BE253" s="99"/>
      <c r="BF253" s="100">
        <f t="shared" si="284"/>
        <v>1294.0226605939233</v>
      </c>
      <c r="BG253" s="100">
        <f t="shared" si="318"/>
        <v>1.2940226605939233</v>
      </c>
      <c r="BH253" s="100">
        <f t="shared" si="285"/>
        <v>1290.6601071233458</v>
      </c>
      <c r="BI253" s="100">
        <f t="shared" ref="BI253" si="361">BH253/1000</f>
        <v>1.2906601071233459</v>
      </c>
      <c r="BK253" s="100">
        <f>BF253-BH253</f>
        <v>3.3625534705774953</v>
      </c>
      <c r="BL253" s="101" t="s">
        <v>242</v>
      </c>
    </row>
    <row r="254" spans="1:64" x14ac:dyDescent="0.3">
      <c r="A254" s="95">
        <v>253</v>
      </c>
      <c r="B254" s="95" t="s">
        <v>5</v>
      </c>
      <c r="C254" s="96">
        <v>4</v>
      </c>
      <c r="D254" s="97">
        <v>13</v>
      </c>
      <c r="E254" s="98" t="s">
        <v>15</v>
      </c>
      <c r="F254" s="98" t="s">
        <v>26</v>
      </c>
      <c r="G254" s="72">
        <v>0</v>
      </c>
      <c r="H254" s="99">
        <v>162.52341774458111</v>
      </c>
      <c r="I254" s="72" t="s">
        <v>28</v>
      </c>
      <c r="J254" s="72">
        <v>0</v>
      </c>
      <c r="K254" s="99">
        <v>89.668092548734407</v>
      </c>
      <c r="L254" s="99">
        <f t="shared" si="276"/>
        <v>89.668092548734407</v>
      </c>
      <c r="M254" s="72" t="s">
        <v>33</v>
      </c>
      <c r="N254" s="99">
        <v>0</v>
      </c>
      <c r="O254" s="99">
        <v>109.84341337219965</v>
      </c>
      <c r="P254" s="99">
        <v>109.84341337219965</v>
      </c>
      <c r="Q254" s="95" t="s">
        <v>26</v>
      </c>
      <c r="R254" s="99">
        <v>93.030646019311945</v>
      </c>
      <c r="S254" s="99">
        <v>123.29362725450981</v>
      </c>
      <c r="T254" s="99">
        <f t="shared" si="277"/>
        <v>216.32427327382175</v>
      </c>
      <c r="U254" s="99">
        <v>212.96171980324422</v>
      </c>
      <c r="V254" s="99">
        <v>212.96171980324422</v>
      </c>
      <c r="W254" s="95" t="s">
        <v>35</v>
      </c>
      <c r="X254" s="99">
        <v>156.91916196028521</v>
      </c>
      <c r="Y254" s="99">
        <v>44.834046274367203</v>
      </c>
      <c r="Z254" s="99">
        <f t="shared" si="278"/>
        <v>201.75320823465242</v>
      </c>
      <c r="AA254" s="72" t="s">
        <v>47</v>
      </c>
      <c r="AB254" s="99">
        <f t="shared" si="356"/>
        <v>201.75320823465242</v>
      </c>
      <c r="AC254" s="95" t="s">
        <v>33</v>
      </c>
      <c r="AD254" s="99">
        <v>0</v>
      </c>
      <c r="AE254" s="99">
        <v>123.29362725450981</v>
      </c>
      <c r="AF254" s="99">
        <f t="shared" si="279"/>
        <v>123.29362725450981</v>
      </c>
      <c r="AG254" s="72" t="s">
        <v>47</v>
      </c>
      <c r="AH254" s="99">
        <f t="shared" si="346"/>
        <v>123.29362725450981</v>
      </c>
      <c r="AI254" s="95" t="s">
        <v>26</v>
      </c>
      <c r="AJ254" s="99">
        <v>89.668092548734407</v>
      </c>
      <c r="AK254" s="99">
        <v>62.767664784114089</v>
      </c>
      <c r="AL254" s="99">
        <f t="shared" si="280"/>
        <v>152.43575733284848</v>
      </c>
      <c r="AM254" s="99">
        <v>152.43575733284851</v>
      </c>
      <c r="AN254" s="99">
        <v>152.43575733284851</v>
      </c>
      <c r="AO254" s="95" t="s">
        <v>35</v>
      </c>
      <c r="AP254" s="99">
        <v>173.73192931317291</v>
      </c>
      <c r="AQ254" s="99">
        <v>44.834046274367203</v>
      </c>
      <c r="AR254" s="99">
        <f t="shared" si="281"/>
        <v>218.56597558754012</v>
      </c>
      <c r="AS254" s="72" t="s">
        <v>47</v>
      </c>
      <c r="AT254" s="99">
        <f t="shared" si="357"/>
        <v>218.56597558754012</v>
      </c>
      <c r="AU254" s="30" t="s">
        <v>70</v>
      </c>
      <c r="AV254" s="99">
        <v>0</v>
      </c>
      <c r="AW254" s="99">
        <v>0</v>
      </c>
      <c r="AX254" s="99">
        <f t="shared" si="282"/>
        <v>0</v>
      </c>
      <c r="AY254" s="72" t="s">
        <v>47</v>
      </c>
      <c r="AZ254" s="99">
        <f t="shared" si="347"/>
        <v>0</v>
      </c>
      <c r="BA254" s="72" t="s">
        <v>78</v>
      </c>
      <c r="BB254" s="99">
        <v>19.614895245035651</v>
      </c>
      <c r="BC254" s="99">
        <v>0</v>
      </c>
      <c r="BD254" s="99">
        <f t="shared" si="283"/>
        <v>19.614895245035651</v>
      </c>
      <c r="BE254" s="99"/>
      <c r="BF254" s="100">
        <f t="shared" si="284"/>
        <v>1294.0226605939233</v>
      </c>
      <c r="BG254" s="100">
        <f t="shared" si="318"/>
        <v>1.2940226605939233</v>
      </c>
      <c r="BH254" s="100">
        <f t="shared" si="285"/>
        <v>1290.6601071233458</v>
      </c>
      <c r="BI254" s="100">
        <f t="shared" ref="BI254" si="362">BH254/1000</f>
        <v>1.2906601071233459</v>
      </c>
      <c r="BK254" s="100">
        <f t="shared" ref="BK254:BK317" si="363">BF254-BH254</f>
        <v>3.3625534705774953</v>
      </c>
      <c r="BL254" s="101" t="s">
        <v>242</v>
      </c>
    </row>
    <row r="255" spans="1:64" x14ac:dyDescent="0.3">
      <c r="A255" s="95">
        <v>254</v>
      </c>
      <c r="B255" s="95" t="s">
        <v>5</v>
      </c>
      <c r="C255" s="96">
        <v>5</v>
      </c>
      <c r="D255" s="97">
        <v>14</v>
      </c>
      <c r="E255" s="98" t="s">
        <v>15</v>
      </c>
      <c r="F255" s="98" t="s">
        <v>26</v>
      </c>
      <c r="G255" s="72">
        <v>0</v>
      </c>
      <c r="H255" s="99">
        <v>162.52341774458111</v>
      </c>
      <c r="I255" s="72" t="s">
        <v>28</v>
      </c>
      <c r="J255" s="72">
        <v>0</v>
      </c>
      <c r="K255" s="99">
        <v>89.668092548734407</v>
      </c>
      <c r="L255" s="99">
        <f t="shared" si="276"/>
        <v>89.668092548734407</v>
      </c>
      <c r="M255" s="72" t="s">
        <v>34</v>
      </c>
      <c r="N255" s="99">
        <v>0</v>
      </c>
      <c r="O255" s="99">
        <v>0</v>
      </c>
      <c r="P255" s="99">
        <v>0</v>
      </c>
      <c r="Q255" s="95" t="s">
        <v>26</v>
      </c>
      <c r="R255" s="99">
        <v>93.030646019311945</v>
      </c>
      <c r="S255" s="99">
        <v>123.29362725450981</v>
      </c>
      <c r="T255" s="99">
        <f t="shared" si="277"/>
        <v>216.32427327382175</v>
      </c>
      <c r="U255" s="99">
        <v>212.96171980324422</v>
      </c>
      <c r="V255" s="99">
        <v>212.96171980324422</v>
      </c>
      <c r="W255" s="95" t="s">
        <v>35</v>
      </c>
      <c r="X255" s="99">
        <v>156.91916196028521</v>
      </c>
      <c r="Y255" s="99">
        <v>44.834046274367203</v>
      </c>
      <c r="Z255" s="99">
        <f t="shared" si="278"/>
        <v>201.75320823465242</v>
      </c>
      <c r="AA255" s="72" t="s">
        <v>47</v>
      </c>
      <c r="AB255" s="99">
        <f t="shared" si="356"/>
        <v>201.75320823465242</v>
      </c>
      <c r="AC255" s="95" t="s">
        <v>34</v>
      </c>
      <c r="AD255" s="99">
        <v>0</v>
      </c>
      <c r="AE255" s="99">
        <v>0</v>
      </c>
      <c r="AF255" s="99">
        <f t="shared" si="279"/>
        <v>0</v>
      </c>
      <c r="AG255" s="72" t="s">
        <v>47</v>
      </c>
      <c r="AH255" s="99">
        <f t="shared" si="346"/>
        <v>0</v>
      </c>
      <c r="AI255" s="95" t="s">
        <v>26</v>
      </c>
      <c r="AJ255" s="99">
        <v>89.668092548734407</v>
      </c>
      <c r="AK255" s="99">
        <v>62.767664784114089</v>
      </c>
      <c r="AL255" s="99">
        <f t="shared" si="280"/>
        <v>152.43575733284848</v>
      </c>
      <c r="AM255" s="99">
        <v>152.43575733284851</v>
      </c>
      <c r="AN255" s="99">
        <v>152.43575733284851</v>
      </c>
      <c r="AO255" s="95" t="s">
        <v>35</v>
      </c>
      <c r="AP255" s="99">
        <v>173.73192931317291</v>
      </c>
      <c r="AQ255" s="99">
        <v>44.834046274367203</v>
      </c>
      <c r="AR255" s="99">
        <f t="shared" si="281"/>
        <v>218.56597558754012</v>
      </c>
      <c r="AS255" s="72" t="s">
        <v>47</v>
      </c>
      <c r="AT255" s="99">
        <f t="shared" si="357"/>
        <v>218.56597558754012</v>
      </c>
      <c r="AU255" s="30" t="s">
        <v>34</v>
      </c>
      <c r="AV255" s="99">
        <v>0</v>
      </c>
      <c r="AW255" s="99">
        <v>0</v>
      </c>
      <c r="AX255" s="99">
        <f t="shared" si="282"/>
        <v>0</v>
      </c>
      <c r="AY255" s="72" t="s">
        <v>47</v>
      </c>
      <c r="AZ255" s="99">
        <f t="shared" si="347"/>
        <v>0</v>
      </c>
      <c r="BA255" s="72" t="s">
        <v>26</v>
      </c>
      <c r="BB255" s="99">
        <v>89.668092548734407</v>
      </c>
      <c r="BC255" s="99">
        <v>100.87660411732621</v>
      </c>
      <c r="BD255" s="99">
        <f t="shared" si="283"/>
        <v>190.54469666606062</v>
      </c>
      <c r="BE255" s="99"/>
      <c r="BF255" s="100">
        <f t="shared" si="284"/>
        <v>1231.815421388239</v>
      </c>
      <c r="BG255" s="100">
        <f t="shared" si="318"/>
        <v>1.2318154213882391</v>
      </c>
      <c r="BH255" s="100">
        <f t="shared" si="285"/>
        <v>1228.4528679176615</v>
      </c>
      <c r="BI255" s="100">
        <f t="shared" ref="BI255" si="364">BH255/1000</f>
        <v>1.2284528679176614</v>
      </c>
      <c r="BK255" s="100">
        <f t="shared" si="363"/>
        <v>3.3625534705774953</v>
      </c>
      <c r="BL255" s="101" t="s">
        <v>242</v>
      </c>
    </row>
    <row r="256" spans="1:64" x14ac:dyDescent="0.3">
      <c r="A256" s="95">
        <v>255</v>
      </c>
      <c r="B256" s="95" t="s">
        <v>5</v>
      </c>
      <c r="C256" s="96">
        <v>6</v>
      </c>
      <c r="D256" s="97">
        <v>15</v>
      </c>
      <c r="E256" s="98" t="s">
        <v>15</v>
      </c>
      <c r="F256" s="98" t="s">
        <v>26</v>
      </c>
      <c r="G256" s="72">
        <v>0</v>
      </c>
      <c r="H256" s="99">
        <v>162.52341774458111</v>
      </c>
      <c r="I256" s="72" t="s">
        <v>28</v>
      </c>
      <c r="J256" s="72">
        <v>0</v>
      </c>
      <c r="K256" s="99">
        <v>89.668092548734407</v>
      </c>
      <c r="L256" s="99">
        <f t="shared" si="276"/>
        <v>89.668092548734407</v>
      </c>
      <c r="M256" s="72" t="s">
        <v>28</v>
      </c>
      <c r="N256" s="99">
        <v>0</v>
      </c>
      <c r="O256" s="99">
        <v>109.84341337219965</v>
      </c>
      <c r="P256" s="99">
        <v>109.84341337219965</v>
      </c>
      <c r="Q256" s="95" t="s">
        <v>26</v>
      </c>
      <c r="R256" s="99">
        <v>93.030646019311945</v>
      </c>
      <c r="S256" s="99">
        <v>123.29362725450981</v>
      </c>
      <c r="T256" s="99">
        <f t="shared" si="277"/>
        <v>216.32427327382175</v>
      </c>
      <c r="U256" s="99">
        <v>212.96171980324422</v>
      </c>
      <c r="V256" s="99">
        <v>212.96171980324422</v>
      </c>
      <c r="W256" s="95" t="s">
        <v>35</v>
      </c>
      <c r="X256" s="99">
        <v>156.91916196028521</v>
      </c>
      <c r="Y256" s="99">
        <v>44.834046274367203</v>
      </c>
      <c r="Z256" s="99">
        <f t="shared" si="278"/>
        <v>201.75320823465242</v>
      </c>
      <c r="AA256" s="72" t="s">
        <v>47</v>
      </c>
      <c r="AB256" s="99">
        <f t="shared" si="356"/>
        <v>201.75320823465242</v>
      </c>
      <c r="AC256" s="95" t="s">
        <v>28</v>
      </c>
      <c r="AD256" s="99">
        <v>0</v>
      </c>
      <c r="AE256" s="99">
        <v>123.29362725450981</v>
      </c>
      <c r="AF256" s="99">
        <f t="shared" si="279"/>
        <v>123.29362725450981</v>
      </c>
      <c r="AG256" s="72" t="s">
        <v>47</v>
      </c>
      <c r="AH256" s="99">
        <f t="shared" si="346"/>
        <v>123.29362725450981</v>
      </c>
      <c r="AI256" s="95" t="s">
        <v>26</v>
      </c>
      <c r="AJ256" s="99">
        <v>89.668092548734407</v>
      </c>
      <c r="AK256" s="99">
        <v>62.767664784114089</v>
      </c>
      <c r="AL256" s="99">
        <f t="shared" si="280"/>
        <v>152.43575733284848</v>
      </c>
      <c r="AM256" s="99">
        <v>152.43575733284851</v>
      </c>
      <c r="AN256" s="99">
        <v>152.43575733284851</v>
      </c>
      <c r="AO256" s="95" t="s">
        <v>35</v>
      </c>
      <c r="AP256" s="99">
        <v>173.73192931317291</v>
      </c>
      <c r="AQ256" s="99">
        <v>44.834046274367203</v>
      </c>
      <c r="AR256" s="99">
        <f t="shared" si="281"/>
        <v>218.56597558754012</v>
      </c>
      <c r="AS256" s="72" t="s">
        <v>47</v>
      </c>
      <c r="AT256" s="99">
        <f t="shared" si="357"/>
        <v>218.56597558754012</v>
      </c>
      <c r="AU256" s="30" t="s">
        <v>28</v>
      </c>
      <c r="AV256" s="99">
        <v>0</v>
      </c>
      <c r="AW256" s="99">
        <v>123.29362725450981</v>
      </c>
      <c r="AX256" s="99">
        <f t="shared" si="282"/>
        <v>123.29362725450981</v>
      </c>
      <c r="AY256" s="72" t="s">
        <v>47</v>
      </c>
      <c r="AZ256" s="99">
        <f t="shared" si="347"/>
        <v>123.29362725450981</v>
      </c>
      <c r="BA256" s="72" t="s">
        <v>26</v>
      </c>
      <c r="BB256" s="99">
        <v>89.668092548734407</v>
      </c>
      <c r="BC256" s="99">
        <v>100.87660411732621</v>
      </c>
      <c r="BD256" s="99">
        <f t="shared" si="283"/>
        <v>190.54469666606062</v>
      </c>
      <c r="BE256" s="99"/>
      <c r="BF256" s="100">
        <f t="shared" si="284"/>
        <v>1588.2460892694583</v>
      </c>
      <c r="BG256" s="100">
        <f t="shared" si="318"/>
        <v>1.5882460892694583</v>
      </c>
      <c r="BH256" s="100">
        <f t="shared" si="285"/>
        <v>1584.8835357988808</v>
      </c>
      <c r="BI256" s="100">
        <f t="shared" ref="BI256" si="365">BH256/1000</f>
        <v>1.5848835357988809</v>
      </c>
      <c r="BK256" s="100">
        <f t="shared" si="363"/>
        <v>3.3625534705774953</v>
      </c>
      <c r="BL256" s="101" t="s">
        <v>242</v>
      </c>
    </row>
    <row r="257" spans="1:63" x14ac:dyDescent="0.3">
      <c r="A257" s="95">
        <v>256</v>
      </c>
      <c r="B257" s="95" t="s">
        <v>6</v>
      </c>
      <c r="C257" s="96">
        <v>1</v>
      </c>
      <c r="D257" s="97">
        <v>16</v>
      </c>
      <c r="E257" s="98" t="s">
        <v>15</v>
      </c>
      <c r="F257" s="98" t="s">
        <v>26</v>
      </c>
      <c r="G257" s="72">
        <v>0</v>
      </c>
      <c r="H257" s="99">
        <v>162.52341774458111</v>
      </c>
      <c r="I257" s="72" t="s">
        <v>28</v>
      </c>
      <c r="J257" s="72">
        <v>0</v>
      </c>
      <c r="K257" s="99">
        <v>89.668092548734407</v>
      </c>
      <c r="L257" s="99">
        <f t="shared" si="276"/>
        <v>89.668092548734407</v>
      </c>
      <c r="M257" s="72" t="s">
        <v>26</v>
      </c>
      <c r="N257" s="99">
        <v>0</v>
      </c>
      <c r="O257" s="99">
        <v>156.91916196028521</v>
      </c>
      <c r="P257" s="99">
        <v>156.91916196028521</v>
      </c>
      <c r="Q257" s="95" t="s">
        <v>35</v>
      </c>
      <c r="R257" s="99">
        <v>179.33618509746881</v>
      </c>
      <c r="S257" s="99">
        <v>44.834046274367203</v>
      </c>
      <c r="T257" s="99">
        <f t="shared" si="277"/>
        <v>224.17023137183602</v>
      </c>
      <c r="U257" s="72" t="s">
        <v>47</v>
      </c>
      <c r="V257" s="99">
        <f t="shared" ref="V257:V272" si="366">R257+S257</f>
        <v>224.17023137183602</v>
      </c>
      <c r="W257" s="95" t="s">
        <v>33</v>
      </c>
      <c r="X257" s="99">
        <v>0</v>
      </c>
      <c r="Y257" s="99">
        <v>145.71065039169341</v>
      </c>
      <c r="Z257" s="99">
        <f t="shared" si="278"/>
        <v>145.71065039169341</v>
      </c>
      <c r="AA257" s="72" t="s">
        <v>47</v>
      </c>
      <c r="AB257" s="99">
        <f t="shared" si="356"/>
        <v>145.71065039169341</v>
      </c>
      <c r="AC257" s="95" t="s">
        <v>26</v>
      </c>
      <c r="AD257" s="99">
        <v>89.668092548734407</v>
      </c>
      <c r="AE257" s="99">
        <v>123.29362725450981</v>
      </c>
      <c r="AF257" s="99">
        <f t="shared" si="279"/>
        <v>212.96171980324422</v>
      </c>
      <c r="AG257" s="99">
        <v>212.96171980324422</v>
      </c>
      <c r="AH257" s="99">
        <v>212.96171980324422</v>
      </c>
      <c r="AI257" s="95" t="s">
        <v>35</v>
      </c>
      <c r="AJ257" s="99">
        <v>156.91916196028521</v>
      </c>
      <c r="AK257" s="99">
        <v>0</v>
      </c>
      <c r="AL257" s="99">
        <f t="shared" si="280"/>
        <v>156.91916196028521</v>
      </c>
      <c r="AM257" s="99" t="s">
        <v>47</v>
      </c>
      <c r="AN257" s="99">
        <f t="shared" ref="AN257:AN272" si="367">AJ257+AK257</f>
        <v>156.91916196028521</v>
      </c>
      <c r="AO257" s="95" t="s">
        <v>33</v>
      </c>
      <c r="AP257" s="99">
        <v>0</v>
      </c>
      <c r="AQ257" s="99">
        <v>123.29362725450981</v>
      </c>
      <c r="AR257" s="99">
        <f t="shared" si="281"/>
        <v>123.29362725450981</v>
      </c>
      <c r="AS257" s="72" t="s">
        <v>47</v>
      </c>
      <c r="AT257" s="99">
        <f t="shared" si="357"/>
        <v>123.29362725450981</v>
      </c>
      <c r="AU257" s="30" t="s">
        <v>26</v>
      </c>
      <c r="AV257" s="99">
        <v>90.788943705593596</v>
      </c>
      <c r="AW257" s="99">
        <v>119.93107378393228</v>
      </c>
      <c r="AX257" s="99">
        <f t="shared" si="282"/>
        <v>210.72001748952587</v>
      </c>
      <c r="AY257" s="99">
        <v>210.72001748952587</v>
      </c>
      <c r="AZ257" s="99">
        <v>210.72001748952587</v>
      </c>
      <c r="BA257" s="72" t="s">
        <v>35</v>
      </c>
      <c r="BB257" s="99">
        <v>156.91916196028521</v>
      </c>
      <c r="BC257" s="99">
        <v>33.625534705775401</v>
      </c>
      <c r="BD257" s="99">
        <f t="shared" si="283"/>
        <v>190.54469666606062</v>
      </c>
      <c r="BE257" s="99"/>
      <c r="BF257" s="100">
        <f t="shared" si="284"/>
        <v>1673.4307771907559</v>
      </c>
      <c r="BG257" s="100">
        <f t="shared" si="318"/>
        <v>1.6734307771907559</v>
      </c>
      <c r="BH257" s="100">
        <f t="shared" si="285"/>
        <v>1673.4307771907559</v>
      </c>
      <c r="BI257" s="100">
        <f t="shared" ref="BI257" si="368">BH257/1000</f>
        <v>1.6734307771907559</v>
      </c>
      <c r="BK257" s="100">
        <f t="shared" si="363"/>
        <v>0</v>
      </c>
    </row>
    <row r="258" spans="1:63" x14ac:dyDescent="0.3">
      <c r="A258" s="95">
        <v>257</v>
      </c>
      <c r="B258" s="95" t="s">
        <v>6</v>
      </c>
      <c r="C258" s="96">
        <v>1</v>
      </c>
      <c r="D258" s="97">
        <v>17</v>
      </c>
      <c r="E258" s="98" t="s">
        <v>15</v>
      </c>
      <c r="F258" s="98" t="s">
        <v>26</v>
      </c>
      <c r="G258" s="72">
        <v>0</v>
      </c>
      <c r="H258" s="99">
        <v>162.52341774458111</v>
      </c>
      <c r="I258" s="72" t="s">
        <v>28</v>
      </c>
      <c r="J258" s="72">
        <v>0</v>
      </c>
      <c r="K258" s="99">
        <v>89.668092548734407</v>
      </c>
      <c r="L258" s="99">
        <f t="shared" ref="L258:L321" si="369">J258+K258</f>
        <v>89.668092548734407</v>
      </c>
      <c r="M258" s="72" t="s">
        <v>26</v>
      </c>
      <c r="N258" s="99">
        <v>0</v>
      </c>
      <c r="O258" s="99">
        <v>156.91916196028521</v>
      </c>
      <c r="P258" s="99">
        <v>156.91916196028521</v>
      </c>
      <c r="Q258" s="95" t="s">
        <v>35</v>
      </c>
      <c r="R258" s="99">
        <v>179.33618509746881</v>
      </c>
      <c r="S258" s="99">
        <v>44.834046274367203</v>
      </c>
      <c r="T258" s="99">
        <f t="shared" ref="T258:T321" si="370">R258+S258</f>
        <v>224.17023137183602</v>
      </c>
      <c r="U258" s="72" t="s">
        <v>47</v>
      </c>
      <c r="V258" s="99">
        <f t="shared" si="366"/>
        <v>224.17023137183602</v>
      </c>
      <c r="W258" s="95" t="s">
        <v>33</v>
      </c>
      <c r="X258" s="99">
        <v>0</v>
      </c>
      <c r="Y258" s="99">
        <v>145.71065039169341</v>
      </c>
      <c r="Z258" s="99">
        <f t="shared" ref="Z258:Z321" si="371">X258+Y258</f>
        <v>145.71065039169341</v>
      </c>
      <c r="AA258" s="72" t="s">
        <v>47</v>
      </c>
      <c r="AB258" s="99">
        <f t="shared" si="356"/>
        <v>145.71065039169341</v>
      </c>
      <c r="AC258" s="95" t="s">
        <v>26</v>
      </c>
      <c r="AD258" s="99">
        <v>89.668092548734407</v>
      </c>
      <c r="AE258" s="99">
        <v>123.29362725450981</v>
      </c>
      <c r="AF258" s="99">
        <f t="shared" ref="AF258:AF321" si="372">AD258+AE258</f>
        <v>212.96171980324422</v>
      </c>
      <c r="AG258" s="99">
        <v>212.96171980324422</v>
      </c>
      <c r="AH258" s="99">
        <v>212.96171980324422</v>
      </c>
      <c r="AI258" s="95" t="s">
        <v>35</v>
      </c>
      <c r="AJ258" s="99">
        <v>156.91916196028521</v>
      </c>
      <c r="AK258" s="99">
        <v>0</v>
      </c>
      <c r="AL258" s="99">
        <f t="shared" ref="AL258:AL321" si="373">AJ258+AK258</f>
        <v>156.91916196028521</v>
      </c>
      <c r="AM258" s="99" t="s">
        <v>47</v>
      </c>
      <c r="AN258" s="99">
        <f t="shared" si="367"/>
        <v>156.91916196028521</v>
      </c>
      <c r="AO258" s="95" t="s">
        <v>33</v>
      </c>
      <c r="AP258" s="99">
        <v>0</v>
      </c>
      <c r="AQ258" s="99">
        <v>123.29362725450981</v>
      </c>
      <c r="AR258" s="99">
        <f t="shared" ref="AR258:AR321" si="374">AP258+AQ258</f>
        <v>123.29362725450981</v>
      </c>
      <c r="AS258" s="72" t="s">
        <v>47</v>
      </c>
      <c r="AT258" s="99">
        <f t="shared" si="357"/>
        <v>123.29362725450981</v>
      </c>
      <c r="AU258" s="30" t="s">
        <v>26</v>
      </c>
      <c r="AV258" s="99">
        <v>90.788943705593596</v>
      </c>
      <c r="AW258" s="99">
        <v>119.93107378393228</v>
      </c>
      <c r="AX258" s="99">
        <f t="shared" ref="AX258:AX321" si="375">AV258+AW258</f>
        <v>210.72001748952587</v>
      </c>
      <c r="AY258" s="99">
        <v>210.72001748952587</v>
      </c>
      <c r="AZ258" s="99">
        <v>210.72001748952587</v>
      </c>
      <c r="BA258" s="72" t="s">
        <v>35</v>
      </c>
      <c r="BB258" s="99">
        <v>156.91916196028521</v>
      </c>
      <c r="BC258" s="99">
        <v>33.625534705775401</v>
      </c>
      <c r="BD258" s="99">
        <f t="shared" ref="BD258:BD321" si="376">BB258+BC258</f>
        <v>190.54469666606062</v>
      </c>
      <c r="BE258" s="99"/>
      <c r="BF258" s="100">
        <f t="shared" ref="BF258:BF321" si="377">G258+H258+L258+P258+T258+Z258+AF258+AL258+AR258+AX258+BD258</f>
        <v>1673.4307771907559</v>
      </c>
      <c r="BG258" s="100">
        <f t="shared" si="318"/>
        <v>1.6734307771907559</v>
      </c>
      <c r="BH258" s="100">
        <f t="shared" ref="BH258:BH321" si="378">H258+L258+P258+V258+AB258+AH258+AN258+AT258+AZ258+BD258</f>
        <v>1673.4307771907559</v>
      </c>
      <c r="BI258" s="100">
        <f t="shared" ref="BI258" si="379">BH258/1000</f>
        <v>1.6734307771907559</v>
      </c>
      <c r="BK258" s="100">
        <f t="shared" si="363"/>
        <v>0</v>
      </c>
    </row>
    <row r="259" spans="1:63" x14ac:dyDescent="0.3">
      <c r="A259" s="95">
        <v>258</v>
      </c>
      <c r="B259" s="95" t="s">
        <v>6</v>
      </c>
      <c r="C259" s="96">
        <v>3</v>
      </c>
      <c r="D259" s="97">
        <v>18</v>
      </c>
      <c r="E259" s="98" t="s">
        <v>15</v>
      </c>
      <c r="F259" s="98" t="s">
        <v>26</v>
      </c>
      <c r="G259" s="72">
        <v>0</v>
      </c>
      <c r="H259" s="99">
        <v>162.52341774458111</v>
      </c>
      <c r="I259" s="72" t="s">
        <v>28</v>
      </c>
      <c r="J259" s="72">
        <v>0</v>
      </c>
      <c r="K259" s="99">
        <v>89.668092548734407</v>
      </c>
      <c r="L259" s="99">
        <f t="shared" si="369"/>
        <v>89.668092548734407</v>
      </c>
      <c r="M259" s="72" t="s">
        <v>26</v>
      </c>
      <c r="N259" s="99">
        <v>0</v>
      </c>
      <c r="O259" s="99">
        <v>156.91916196028521</v>
      </c>
      <c r="P259" s="99">
        <v>156.91916196028521</v>
      </c>
      <c r="Q259" s="95" t="s">
        <v>35</v>
      </c>
      <c r="R259" s="99">
        <v>179.33618509746881</v>
      </c>
      <c r="S259" s="99">
        <v>44.834046274367203</v>
      </c>
      <c r="T259" s="99">
        <f t="shared" si="370"/>
        <v>224.17023137183602</v>
      </c>
      <c r="U259" s="72" t="s">
        <v>47</v>
      </c>
      <c r="V259" s="99">
        <f t="shared" si="366"/>
        <v>224.17023137183602</v>
      </c>
      <c r="W259" s="95" t="s">
        <v>38</v>
      </c>
      <c r="X259" s="99">
        <v>16.8127673528877</v>
      </c>
      <c r="Y259" s="99">
        <v>125.53532956822818</v>
      </c>
      <c r="Z259" s="99">
        <f t="shared" si="371"/>
        <v>142.34809692111588</v>
      </c>
      <c r="AA259" s="72" t="s">
        <v>47</v>
      </c>
      <c r="AB259" s="99">
        <f t="shared" si="356"/>
        <v>142.34809692111588</v>
      </c>
      <c r="AC259" s="95" t="s">
        <v>26</v>
      </c>
      <c r="AD259" s="99">
        <v>89.668092548734407</v>
      </c>
      <c r="AE259" s="99">
        <v>123.29362725450981</v>
      </c>
      <c r="AF259" s="99">
        <f t="shared" si="372"/>
        <v>212.96171980324422</v>
      </c>
      <c r="AG259" s="99">
        <v>212.96171980324422</v>
      </c>
      <c r="AH259" s="99">
        <v>212.96171980324422</v>
      </c>
      <c r="AI259" s="95" t="s">
        <v>35</v>
      </c>
      <c r="AJ259" s="99">
        <v>156.91916196028521</v>
      </c>
      <c r="AK259" s="99">
        <v>0</v>
      </c>
      <c r="AL259" s="99">
        <f t="shared" si="373"/>
        <v>156.91916196028521</v>
      </c>
      <c r="AM259" s="99" t="s">
        <v>47</v>
      </c>
      <c r="AN259" s="99">
        <f t="shared" si="367"/>
        <v>156.91916196028521</v>
      </c>
      <c r="AO259" s="95" t="s">
        <v>59</v>
      </c>
      <c r="AP259" s="99">
        <v>19.614895245035651</v>
      </c>
      <c r="AQ259" s="99">
        <v>0</v>
      </c>
      <c r="AR259" s="99">
        <f t="shared" si="374"/>
        <v>19.614895245035651</v>
      </c>
      <c r="AS259" s="72" t="s">
        <v>47</v>
      </c>
      <c r="AT259" s="99">
        <f t="shared" si="357"/>
        <v>19.614895245035651</v>
      </c>
      <c r="AU259" s="30" t="s">
        <v>26</v>
      </c>
      <c r="AV259" s="99">
        <v>90.788943705593596</v>
      </c>
      <c r="AW259" s="99">
        <v>119.93107378393228</v>
      </c>
      <c r="AX259" s="99">
        <f t="shared" si="375"/>
        <v>210.72001748952587</v>
      </c>
      <c r="AY259" s="99">
        <v>210.72001748952587</v>
      </c>
      <c r="AZ259" s="99">
        <v>210.72001748952587</v>
      </c>
      <c r="BA259" s="72" t="s">
        <v>35</v>
      </c>
      <c r="BB259" s="99">
        <v>156.91916196028521</v>
      </c>
      <c r="BC259" s="99">
        <v>33.625534705775401</v>
      </c>
      <c r="BD259" s="99">
        <f t="shared" si="376"/>
        <v>190.54469666606062</v>
      </c>
      <c r="BE259" s="99"/>
      <c r="BF259" s="100">
        <f t="shared" si="377"/>
        <v>1566.3894917107041</v>
      </c>
      <c r="BG259" s="100">
        <f t="shared" si="318"/>
        <v>1.5663894917107042</v>
      </c>
      <c r="BH259" s="100">
        <f t="shared" si="378"/>
        <v>1566.3894917107041</v>
      </c>
      <c r="BI259" s="100">
        <f t="shared" ref="BI259" si="380">BH259/1000</f>
        <v>1.5663894917107042</v>
      </c>
      <c r="BK259" s="100">
        <f t="shared" si="363"/>
        <v>0</v>
      </c>
    </row>
    <row r="260" spans="1:63" x14ac:dyDescent="0.3">
      <c r="A260" s="95">
        <v>259</v>
      </c>
      <c r="B260" s="95" t="s">
        <v>6</v>
      </c>
      <c r="C260" s="96">
        <v>3</v>
      </c>
      <c r="D260" s="97">
        <v>19</v>
      </c>
      <c r="E260" s="98" t="s">
        <v>15</v>
      </c>
      <c r="F260" s="98" t="s">
        <v>26</v>
      </c>
      <c r="G260" s="72">
        <v>0</v>
      </c>
      <c r="H260" s="99">
        <v>162.52341774458111</v>
      </c>
      <c r="I260" s="72" t="s">
        <v>28</v>
      </c>
      <c r="J260" s="72">
        <v>0</v>
      </c>
      <c r="K260" s="99">
        <v>89.668092548734407</v>
      </c>
      <c r="L260" s="99">
        <f t="shared" si="369"/>
        <v>89.668092548734407</v>
      </c>
      <c r="M260" s="72" t="s">
        <v>26</v>
      </c>
      <c r="N260" s="99">
        <v>0</v>
      </c>
      <c r="O260" s="99">
        <v>156.91916196028521</v>
      </c>
      <c r="P260" s="99">
        <v>156.91916196028521</v>
      </c>
      <c r="Q260" s="95" t="s">
        <v>35</v>
      </c>
      <c r="R260" s="99">
        <v>179.33618509746881</v>
      </c>
      <c r="S260" s="99">
        <v>44.834046274367203</v>
      </c>
      <c r="T260" s="99">
        <f t="shared" si="370"/>
        <v>224.17023137183602</v>
      </c>
      <c r="U260" s="72" t="s">
        <v>47</v>
      </c>
      <c r="V260" s="99">
        <f t="shared" si="366"/>
        <v>224.17023137183602</v>
      </c>
      <c r="W260" s="95" t="s">
        <v>38</v>
      </c>
      <c r="X260" s="99">
        <v>16.8127673528877</v>
      </c>
      <c r="Y260" s="99">
        <v>125.53532956822818</v>
      </c>
      <c r="Z260" s="99">
        <f t="shared" si="371"/>
        <v>142.34809692111588</v>
      </c>
      <c r="AA260" s="72" t="s">
        <v>47</v>
      </c>
      <c r="AB260" s="99">
        <f t="shared" si="356"/>
        <v>142.34809692111588</v>
      </c>
      <c r="AC260" s="95" t="s">
        <v>26</v>
      </c>
      <c r="AD260" s="99">
        <v>89.668092548734407</v>
      </c>
      <c r="AE260" s="99">
        <v>123.29362725450981</v>
      </c>
      <c r="AF260" s="99">
        <f t="shared" si="372"/>
        <v>212.96171980324422</v>
      </c>
      <c r="AG260" s="99">
        <v>212.96171980324422</v>
      </c>
      <c r="AH260" s="99">
        <v>212.96171980324422</v>
      </c>
      <c r="AI260" s="95" t="s">
        <v>35</v>
      </c>
      <c r="AJ260" s="99">
        <v>156.91916196028521</v>
      </c>
      <c r="AK260" s="99">
        <v>0</v>
      </c>
      <c r="AL260" s="99">
        <f t="shared" si="373"/>
        <v>156.91916196028521</v>
      </c>
      <c r="AM260" s="99" t="s">
        <v>47</v>
      </c>
      <c r="AN260" s="99">
        <f t="shared" si="367"/>
        <v>156.91916196028521</v>
      </c>
      <c r="AO260" s="95" t="s">
        <v>59</v>
      </c>
      <c r="AP260" s="99">
        <v>19.614895245035651</v>
      </c>
      <c r="AQ260" s="99">
        <v>0</v>
      </c>
      <c r="AR260" s="99">
        <f t="shared" si="374"/>
        <v>19.614895245035651</v>
      </c>
      <c r="AS260" s="72" t="s">
        <v>47</v>
      </c>
      <c r="AT260" s="99">
        <f t="shared" si="357"/>
        <v>19.614895245035651</v>
      </c>
      <c r="AU260" s="30" t="s">
        <v>26</v>
      </c>
      <c r="AV260" s="99">
        <v>90.788943705593596</v>
      </c>
      <c r="AW260" s="99">
        <v>119.93107378393228</v>
      </c>
      <c r="AX260" s="99">
        <f t="shared" si="375"/>
        <v>210.72001748952587</v>
      </c>
      <c r="AY260" s="99">
        <v>210.72001748952587</v>
      </c>
      <c r="AZ260" s="99">
        <v>210.72001748952587</v>
      </c>
      <c r="BA260" s="72" t="s">
        <v>35</v>
      </c>
      <c r="BB260" s="99">
        <v>156.91916196028521</v>
      </c>
      <c r="BC260" s="99">
        <v>33.625534705775401</v>
      </c>
      <c r="BD260" s="99">
        <f t="shared" si="376"/>
        <v>190.54469666606062</v>
      </c>
      <c r="BE260" s="99"/>
      <c r="BF260" s="100">
        <f t="shared" si="377"/>
        <v>1566.3894917107041</v>
      </c>
      <c r="BG260" s="100">
        <f t="shared" si="318"/>
        <v>1.5663894917107042</v>
      </c>
      <c r="BH260" s="100">
        <f t="shared" si="378"/>
        <v>1566.3894917107041</v>
      </c>
      <c r="BI260" s="100">
        <f t="shared" ref="BI260" si="381">BH260/1000</f>
        <v>1.5663894917107042</v>
      </c>
      <c r="BK260" s="100">
        <f t="shared" si="363"/>
        <v>0</v>
      </c>
    </row>
    <row r="261" spans="1:63" x14ac:dyDescent="0.3">
      <c r="A261" s="95">
        <v>260</v>
      </c>
      <c r="B261" s="95" t="s">
        <v>6</v>
      </c>
      <c r="C261" s="96">
        <v>4</v>
      </c>
      <c r="D261" s="97">
        <v>20</v>
      </c>
      <c r="E261" s="98" t="s">
        <v>15</v>
      </c>
      <c r="F261" s="98" t="s">
        <v>26</v>
      </c>
      <c r="G261" s="72">
        <v>0</v>
      </c>
      <c r="H261" s="99">
        <v>162.52341774458111</v>
      </c>
      <c r="I261" s="72" t="s">
        <v>28</v>
      </c>
      <c r="J261" s="72">
        <v>0</v>
      </c>
      <c r="K261" s="99">
        <v>89.668092548734407</v>
      </c>
      <c r="L261" s="99">
        <f t="shared" si="369"/>
        <v>89.668092548734407</v>
      </c>
      <c r="M261" s="72" t="s">
        <v>26</v>
      </c>
      <c r="N261" s="99">
        <v>0</v>
      </c>
      <c r="O261" s="99">
        <v>156.91916196028521</v>
      </c>
      <c r="P261" s="99">
        <v>156.91916196028521</v>
      </c>
      <c r="Q261" s="95" t="s">
        <v>35</v>
      </c>
      <c r="R261" s="99">
        <v>179.33618509746881</v>
      </c>
      <c r="S261" s="99">
        <v>44.834046274367203</v>
      </c>
      <c r="T261" s="99">
        <f t="shared" si="370"/>
        <v>224.17023137183602</v>
      </c>
      <c r="U261" s="72" t="s">
        <v>47</v>
      </c>
      <c r="V261" s="99">
        <f t="shared" si="366"/>
        <v>224.17023137183602</v>
      </c>
      <c r="W261" s="95" t="s">
        <v>36</v>
      </c>
      <c r="X261" s="99">
        <v>123.29362725450981</v>
      </c>
      <c r="Y261" s="99">
        <v>44.834046274367203</v>
      </c>
      <c r="Z261" s="99">
        <f t="shared" si="371"/>
        <v>168.12767352887701</v>
      </c>
      <c r="AA261" s="72" t="s">
        <v>47</v>
      </c>
      <c r="AB261" s="99">
        <f t="shared" si="356"/>
        <v>168.12767352887701</v>
      </c>
      <c r="AC261" s="95" t="s">
        <v>26</v>
      </c>
      <c r="AD261" s="99">
        <v>89.668092548734407</v>
      </c>
      <c r="AE261" s="99">
        <v>123.29362725450981</v>
      </c>
      <c r="AF261" s="99">
        <f t="shared" si="372"/>
        <v>212.96171980324422</v>
      </c>
      <c r="AG261" s="99">
        <v>212.96171980324422</v>
      </c>
      <c r="AH261" s="99">
        <v>212.96171980324422</v>
      </c>
      <c r="AI261" s="95" t="s">
        <v>35</v>
      </c>
      <c r="AJ261" s="99">
        <v>156.91916196028521</v>
      </c>
      <c r="AK261" s="99">
        <v>0</v>
      </c>
      <c r="AL261" s="99">
        <f t="shared" si="373"/>
        <v>156.91916196028521</v>
      </c>
      <c r="AM261" s="99" t="s">
        <v>47</v>
      </c>
      <c r="AN261" s="99">
        <f t="shared" si="367"/>
        <v>156.91916196028521</v>
      </c>
      <c r="AO261" s="95" t="s">
        <v>36</v>
      </c>
      <c r="AP261" s="99">
        <v>112.08511568591801</v>
      </c>
      <c r="AQ261" s="99">
        <v>44.834046274367203</v>
      </c>
      <c r="AR261" s="99">
        <f t="shared" si="374"/>
        <v>156.91916196028521</v>
      </c>
      <c r="AS261" s="72" t="s">
        <v>47</v>
      </c>
      <c r="AT261" s="99">
        <f t="shared" si="357"/>
        <v>156.91916196028521</v>
      </c>
      <c r="AU261" s="30" t="s">
        <v>26</v>
      </c>
      <c r="AV261" s="99">
        <v>90.788943705593596</v>
      </c>
      <c r="AW261" s="99">
        <v>119.93107378393228</v>
      </c>
      <c r="AX261" s="99">
        <f t="shared" si="375"/>
        <v>210.72001748952587</v>
      </c>
      <c r="AY261" s="99">
        <v>210.72001748952587</v>
      </c>
      <c r="AZ261" s="99">
        <v>210.72001748952587</v>
      </c>
      <c r="BA261" s="72" t="s">
        <v>35</v>
      </c>
      <c r="BB261" s="99">
        <v>156.91916196028521</v>
      </c>
      <c r="BC261" s="99">
        <v>33.625534705775401</v>
      </c>
      <c r="BD261" s="99">
        <f t="shared" si="376"/>
        <v>190.54469666606062</v>
      </c>
      <c r="BE261" s="99"/>
      <c r="BF261" s="100">
        <f t="shared" si="377"/>
        <v>1729.4733350337149</v>
      </c>
      <c r="BG261" s="100">
        <f t="shared" si="318"/>
        <v>1.7294733350337148</v>
      </c>
      <c r="BH261" s="100">
        <f t="shared" si="378"/>
        <v>1729.4733350337149</v>
      </c>
      <c r="BI261" s="100">
        <f t="shared" ref="BI261" si="382">BH261/1000</f>
        <v>1.7294733350337148</v>
      </c>
      <c r="BK261" s="100">
        <f t="shared" si="363"/>
        <v>0</v>
      </c>
    </row>
    <row r="262" spans="1:63" x14ac:dyDescent="0.3">
      <c r="A262" s="95">
        <v>261</v>
      </c>
      <c r="B262" s="95" t="s">
        <v>6</v>
      </c>
      <c r="C262" s="96">
        <v>5</v>
      </c>
      <c r="D262" s="97">
        <v>21</v>
      </c>
      <c r="E262" s="98" t="s">
        <v>15</v>
      </c>
      <c r="F262" s="98" t="s">
        <v>26</v>
      </c>
      <c r="G262" s="72">
        <v>0</v>
      </c>
      <c r="H262" s="99">
        <v>162.52341774458111</v>
      </c>
      <c r="I262" s="72" t="s">
        <v>28</v>
      </c>
      <c r="J262" s="72">
        <v>0</v>
      </c>
      <c r="K262" s="99">
        <v>89.668092548734407</v>
      </c>
      <c r="L262" s="99">
        <f t="shared" si="369"/>
        <v>89.668092548734407</v>
      </c>
      <c r="M262" s="72" t="s">
        <v>26</v>
      </c>
      <c r="N262" s="99">
        <v>0</v>
      </c>
      <c r="O262" s="99">
        <v>156.91916196028521</v>
      </c>
      <c r="P262" s="99">
        <v>156.91916196028521</v>
      </c>
      <c r="Q262" s="95" t="s">
        <v>35</v>
      </c>
      <c r="R262" s="99">
        <v>179.33618509746881</v>
      </c>
      <c r="S262" s="99">
        <v>44.834046274367203</v>
      </c>
      <c r="T262" s="99">
        <f t="shared" si="370"/>
        <v>224.17023137183602</v>
      </c>
      <c r="U262" s="72" t="s">
        <v>47</v>
      </c>
      <c r="V262" s="99">
        <f t="shared" si="366"/>
        <v>224.17023137183602</v>
      </c>
      <c r="W262" s="95" t="s">
        <v>28</v>
      </c>
      <c r="X262" s="99">
        <v>0</v>
      </c>
      <c r="Y262" s="99">
        <v>156.91916196028521</v>
      </c>
      <c r="Z262" s="99">
        <f t="shared" si="371"/>
        <v>156.91916196028521</v>
      </c>
      <c r="AA262" s="72" t="s">
        <v>47</v>
      </c>
      <c r="AB262" s="99">
        <f t="shared" si="356"/>
        <v>156.91916196028521</v>
      </c>
      <c r="AC262" s="95" t="s">
        <v>26</v>
      </c>
      <c r="AD262" s="99">
        <v>89.668092548734407</v>
      </c>
      <c r="AE262" s="99">
        <v>123.29362725450981</v>
      </c>
      <c r="AF262" s="99">
        <f t="shared" si="372"/>
        <v>212.96171980324422</v>
      </c>
      <c r="AG262" s="99">
        <v>212.96171980324422</v>
      </c>
      <c r="AH262" s="99">
        <v>212.96171980324422</v>
      </c>
      <c r="AI262" s="95" t="s">
        <v>35</v>
      </c>
      <c r="AJ262" s="99">
        <v>156.91916196028521</v>
      </c>
      <c r="AK262" s="99">
        <v>0</v>
      </c>
      <c r="AL262" s="99">
        <f t="shared" si="373"/>
        <v>156.91916196028521</v>
      </c>
      <c r="AM262" s="99" t="s">
        <v>47</v>
      </c>
      <c r="AN262" s="99">
        <f t="shared" si="367"/>
        <v>156.91916196028521</v>
      </c>
      <c r="AO262" s="95" t="s">
        <v>28</v>
      </c>
      <c r="AP262" s="99">
        <v>0</v>
      </c>
      <c r="AQ262" s="99">
        <v>123.29362725450981</v>
      </c>
      <c r="AR262" s="99">
        <f t="shared" si="374"/>
        <v>123.29362725450981</v>
      </c>
      <c r="AS262" s="72" t="s">
        <v>47</v>
      </c>
      <c r="AT262" s="99">
        <f t="shared" si="357"/>
        <v>123.29362725450981</v>
      </c>
      <c r="AU262" s="30" t="s">
        <v>26</v>
      </c>
      <c r="AV262" s="99">
        <v>90.788943705593596</v>
      </c>
      <c r="AW262" s="99">
        <v>119.93107378393228</v>
      </c>
      <c r="AX262" s="99">
        <f t="shared" si="375"/>
        <v>210.72001748952587</v>
      </c>
      <c r="AY262" s="99">
        <v>210.72001748952587</v>
      </c>
      <c r="AZ262" s="99">
        <v>210.72001748952587</v>
      </c>
      <c r="BA262" s="72" t="s">
        <v>35</v>
      </c>
      <c r="BB262" s="99">
        <v>156.91916196028521</v>
      </c>
      <c r="BC262" s="99">
        <v>33.625534705775401</v>
      </c>
      <c r="BD262" s="99">
        <f t="shared" si="376"/>
        <v>190.54469666606062</v>
      </c>
      <c r="BE262" s="99"/>
      <c r="BF262" s="100">
        <f t="shared" si="377"/>
        <v>1684.6392887593477</v>
      </c>
      <c r="BG262" s="100">
        <f t="shared" si="318"/>
        <v>1.6846392887593478</v>
      </c>
      <c r="BH262" s="100">
        <f t="shared" si="378"/>
        <v>1684.6392887593477</v>
      </c>
      <c r="BI262" s="100">
        <f t="shared" ref="BI262" si="383">BH262/1000</f>
        <v>1.6846392887593478</v>
      </c>
      <c r="BK262" s="100">
        <f t="shared" si="363"/>
        <v>0</v>
      </c>
    </row>
    <row r="263" spans="1:63" x14ac:dyDescent="0.3">
      <c r="A263" s="95">
        <v>262</v>
      </c>
      <c r="B263" s="95" t="s">
        <v>6</v>
      </c>
      <c r="C263" s="96">
        <v>5</v>
      </c>
      <c r="D263" s="97">
        <v>22</v>
      </c>
      <c r="E263" s="98" t="s">
        <v>15</v>
      </c>
      <c r="F263" s="98" t="s">
        <v>26</v>
      </c>
      <c r="G263" s="72">
        <v>0</v>
      </c>
      <c r="H263" s="99">
        <v>162.52341774458111</v>
      </c>
      <c r="I263" s="72" t="s">
        <v>28</v>
      </c>
      <c r="J263" s="72">
        <v>0</v>
      </c>
      <c r="K263" s="99">
        <v>89.668092548734407</v>
      </c>
      <c r="L263" s="99">
        <f t="shared" si="369"/>
        <v>89.668092548734407</v>
      </c>
      <c r="M263" s="72" t="s">
        <v>26</v>
      </c>
      <c r="N263" s="99">
        <v>0</v>
      </c>
      <c r="O263" s="99">
        <v>156.91916196028521</v>
      </c>
      <c r="P263" s="99">
        <v>156.91916196028521</v>
      </c>
      <c r="Q263" s="95" t="s">
        <v>35</v>
      </c>
      <c r="R263" s="99">
        <v>179.33618509746881</v>
      </c>
      <c r="S263" s="99">
        <v>44.834046274367203</v>
      </c>
      <c r="T263" s="99">
        <f t="shared" si="370"/>
        <v>224.17023137183602</v>
      </c>
      <c r="U263" s="72" t="s">
        <v>47</v>
      </c>
      <c r="V263" s="99">
        <f t="shared" si="366"/>
        <v>224.17023137183602</v>
      </c>
      <c r="W263" s="95" t="s">
        <v>28</v>
      </c>
      <c r="X263" s="99">
        <v>0</v>
      </c>
      <c r="Y263" s="99">
        <v>156.91916196028521</v>
      </c>
      <c r="Z263" s="99">
        <f t="shared" si="371"/>
        <v>156.91916196028521</v>
      </c>
      <c r="AA263" s="72" t="s">
        <v>47</v>
      </c>
      <c r="AB263" s="99">
        <f t="shared" si="356"/>
        <v>156.91916196028521</v>
      </c>
      <c r="AC263" s="95" t="s">
        <v>26</v>
      </c>
      <c r="AD263" s="99">
        <v>89.668092548734407</v>
      </c>
      <c r="AE263" s="99">
        <v>123.29362725450981</v>
      </c>
      <c r="AF263" s="99">
        <f t="shared" si="372"/>
        <v>212.96171980324422</v>
      </c>
      <c r="AG263" s="99">
        <v>212.96171980324422</v>
      </c>
      <c r="AH263" s="99">
        <v>212.96171980324422</v>
      </c>
      <c r="AI263" s="95" t="s">
        <v>35</v>
      </c>
      <c r="AJ263" s="99">
        <v>156.91916196028521</v>
      </c>
      <c r="AK263" s="99">
        <v>0</v>
      </c>
      <c r="AL263" s="99">
        <f t="shared" si="373"/>
        <v>156.91916196028521</v>
      </c>
      <c r="AM263" s="99" t="s">
        <v>47</v>
      </c>
      <c r="AN263" s="99">
        <f t="shared" si="367"/>
        <v>156.91916196028521</v>
      </c>
      <c r="AO263" s="95" t="s">
        <v>28</v>
      </c>
      <c r="AP263" s="99">
        <v>0</v>
      </c>
      <c r="AQ263" s="99">
        <v>123.29362725450981</v>
      </c>
      <c r="AR263" s="99">
        <f t="shared" si="374"/>
        <v>123.29362725450981</v>
      </c>
      <c r="AS263" s="72" t="s">
        <v>47</v>
      </c>
      <c r="AT263" s="99">
        <f t="shared" si="357"/>
        <v>123.29362725450981</v>
      </c>
      <c r="AU263" s="30" t="s">
        <v>26</v>
      </c>
      <c r="AV263" s="99">
        <v>90.788943705593596</v>
      </c>
      <c r="AW263" s="99">
        <v>119.93107378393228</v>
      </c>
      <c r="AX263" s="99">
        <f t="shared" si="375"/>
        <v>210.72001748952587</v>
      </c>
      <c r="AY263" s="99">
        <v>210.72001748952587</v>
      </c>
      <c r="AZ263" s="99">
        <v>210.72001748952587</v>
      </c>
      <c r="BA263" s="72" t="s">
        <v>35</v>
      </c>
      <c r="BB263" s="99">
        <v>156.91916196028521</v>
      </c>
      <c r="BC263" s="99">
        <v>33.625534705775401</v>
      </c>
      <c r="BD263" s="99">
        <f t="shared" si="376"/>
        <v>190.54469666606062</v>
      </c>
      <c r="BE263" s="99"/>
      <c r="BF263" s="100">
        <f t="shared" si="377"/>
        <v>1684.6392887593477</v>
      </c>
      <c r="BG263" s="100">
        <f t="shared" si="318"/>
        <v>1.6846392887593478</v>
      </c>
      <c r="BH263" s="100">
        <f t="shared" si="378"/>
        <v>1684.6392887593477</v>
      </c>
      <c r="BI263" s="100">
        <f t="shared" ref="BI263" si="384">BH263/1000</f>
        <v>1.6846392887593478</v>
      </c>
      <c r="BK263" s="100">
        <f t="shared" si="363"/>
        <v>0</v>
      </c>
    </row>
    <row r="264" spans="1:63" x14ac:dyDescent="0.3">
      <c r="A264" s="95">
        <v>263</v>
      </c>
      <c r="B264" s="95" t="s">
        <v>6</v>
      </c>
      <c r="C264" s="96">
        <v>6</v>
      </c>
      <c r="D264" s="97">
        <v>23</v>
      </c>
      <c r="E264" s="98" t="s">
        <v>15</v>
      </c>
      <c r="F264" s="98" t="s">
        <v>26</v>
      </c>
      <c r="G264" s="72">
        <v>0</v>
      </c>
      <c r="H264" s="99">
        <v>162.52341774458111</v>
      </c>
      <c r="I264" s="72" t="s">
        <v>28</v>
      </c>
      <c r="J264" s="72">
        <v>0</v>
      </c>
      <c r="K264" s="99">
        <v>89.668092548734407</v>
      </c>
      <c r="L264" s="99">
        <f t="shared" si="369"/>
        <v>89.668092548734407</v>
      </c>
      <c r="M264" s="72" t="s">
        <v>26</v>
      </c>
      <c r="N264" s="99">
        <v>0</v>
      </c>
      <c r="O264" s="99">
        <v>156.91916196028521</v>
      </c>
      <c r="P264" s="99">
        <v>156.91916196028521</v>
      </c>
      <c r="Q264" s="95" t="s">
        <v>35</v>
      </c>
      <c r="R264" s="99">
        <v>179.33618509746881</v>
      </c>
      <c r="S264" s="99">
        <v>44.834046274367203</v>
      </c>
      <c r="T264" s="99">
        <f t="shared" si="370"/>
        <v>224.17023137183602</v>
      </c>
      <c r="U264" s="72" t="s">
        <v>47</v>
      </c>
      <c r="V264" s="99">
        <f t="shared" si="366"/>
        <v>224.17023137183602</v>
      </c>
      <c r="W264" s="95" t="s">
        <v>34</v>
      </c>
      <c r="X264" s="99">
        <v>0</v>
      </c>
      <c r="Y264" s="99">
        <v>0</v>
      </c>
      <c r="Z264" s="99">
        <f t="shared" si="371"/>
        <v>0</v>
      </c>
      <c r="AA264" s="72" t="s">
        <v>47</v>
      </c>
      <c r="AB264" s="99">
        <f t="shared" si="356"/>
        <v>0</v>
      </c>
      <c r="AC264" s="95" t="s">
        <v>26</v>
      </c>
      <c r="AD264" s="99">
        <v>89.668092548734407</v>
      </c>
      <c r="AE264" s="99">
        <v>123.29362725450981</v>
      </c>
      <c r="AF264" s="99">
        <f t="shared" si="372"/>
        <v>212.96171980324422</v>
      </c>
      <c r="AG264" s="99">
        <v>212.96171980324422</v>
      </c>
      <c r="AH264" s="99">
        <v>212.96171980324422</v>
      </c>
      <c r="AI264" s="95" t="s">
        <v>35</v>
      </c>
      <c r="AJ264" s="99">
        <v>156.91916196028521</v>
      </c>
      <c r="AK264" s="99">
        <v>0</v>
      </c>
      <c r="AL264" s="99">
        <f t="shared" si="373"/>
        <v>156.91916196028521</v>
      </c>
      <c r="AM264" s="99" t="s">
        <v>47</v>
      </c>
      <c r="AN264" s="99">
        <f t="shared" si="367"/>
        <v>156.91916196028521</v>
      </c>
      <c r="AO264" s="95" t="s">
        <v>34</v>
      </c>
      <c r="AP264" s="99">
        <v>0</v>
      </c>
      <c r="AQ264" s="99">
        <v>0</v>
      </c>
      <c r="AR264" s="99">
        <f t="shared" si="374"/>
        <v>0</v>
      </c>
      <c r="AS264" s="72" t="s">
        <v>47</v>
      </c>
      <c r="AT264" s="99">
        <f t="shared" si="357"/>
        <v>0</v>
      </c>
      <c r="AU264" s="30" t="s">
        <v>26</v>
      </c>
      <c r="AV264" s="99">
        <v>90.788943705593596</v>
      </c>
      <c r="AW264" s="99">
        <v>119.93107378393228</v>
      </c>
      <c r="AX264" s="99">
        <f t="shared" si="375"/>
        <v>210.72001748952587</v>
      </c>
      <c r="AY264" s="99">
        <v>210.72001748952587</v>
      </c>
      <c r="AZ264" s="99">
        <v>210.72001748952587</v>
      </c>
      <c r="BA264" s="72" t="s">
        <v>35</v>
      </c>
      <c r="BB264" s="99">
        <v>156.91916196028521</v>
      </c>
      <c r="BC264" s="99">
        <v>33.625534705775401</v>
      </c>
      <c r="BD264" s="99">
        <f t="shared" si="376"/>
        <v>190.54469666606062</v>
      </c>
      <c r="BE264" s="99"/>
      <c r="BF264" s="100">
        <f t="shared" si="377"/>
        <v>1404.4264995445528</v>
      </c>
      <c r="BG264" s="100">
        <f t="shared" si="318"/>
        <v>1.4044264995445528</v>
      </c>
      <c r="BH264" s="100">
        <f t="shared" si="378"/>
        <v>1404.4264995445528</v>
      </c>
      <c r="BI264" s="100">
        <f t="shared" ref="BI264" si="385">BH264/1000</f>
        <v>1.4044264995445528</v>
      </c>
      <c r="BK264" s="100">
        <f t="shared" si="363"/>
        <v>0</v>
      </c>
    </row>
    <row r="265" spans="1:63" x14ac:dyDescent="0.3">
      <c r="A265" s="95">
        <v>264</v>
      </c>
      <c r="B265" s="95" t="s">
        <v>7</v>
      </c>
      <c r="C265" s="96">
        <v>1</v>
      </c>
      <c r="D265" s="97">
        <v>24</v>
      </c>
      <c r="E265" s="98" t="s">
        <v>15</v>
      </c>
      <c r="F265" s="98" t="s">
        <v>26</v>
      </c>
      <c r="G265" s="72">
        <v>0</v>
      </c>
      <c r="H265" s="99">
        <v>162.52341774458111</v>
      </c>
      <c r="I265" s="72" t="s">
        <v>28</v>
      </c>
      <c r="J265" s="72">
        <v>0</v>
      </c>
      <c r="K265" s="99">
        <v>89.668092548734407</v>
      </c>
      <c r="L265" s="99">
        <f t="shared" si="369"/>
        <v>89.668092548734407</v>
      </c>
      <c r="M265" s="72" t="s">
        <v>35</v>
      </c>
      <c r="N265" s="99">
        <v>196.14895245035652</v>
      </c>
      <c r="O265" s="99">
        <v>0</v>
      </c>
      <c r="P265" s="99">
        <v>196.14895245035652</v>
      </c>
      <c r="Q265" s="95" t="s">
        <v>38</v>
      </c>
      <c r="R265" s="99">
        <v>16.8127673528877</v>
      </c>
      <c r="S265" s="99">
        <v>44.834046274367203</v>
      </c>
      <c r="T265" s="99">
        <f t="shared" si="370"/>
        <v>61.6468136272549</v>
      </c>
      <c r="U265" s="72" t="s">
        <v>47</v>
      </c>
      <c r="V265" s="99">
        <f t="shared" si="366"/>
        <v>61.6468136272549</v>
      </c>
      <c r="W265" s="95" t="s">
        <v>26</v>
      </c>
      <c r="X265" s="99">
        <v>89.668092548734407</v>
      </c>
      <c r="Y265" s="99">
        <v>134.5021388231016</v>
      </c>
      <c r="Z265" s="99">
        <f t="shared" si="371"/>
        <v>224.170231371836</v>
      </c>
      <c r="AA265" s="99">
        <v>224.17023137183602</v>
      </c>
      <c r="AB265" s="99">
        <v>224.17023137183602</v>
      </c>
      <c r="AC265" s="95" t="s">
        <v>35</v>
      </c>
      <c r="AD265" s="99">
        <v>168.12767352887701</v>
      </c>
      <c r="AE265" s="99">
        <v>44.834046274367203</v>
      </c>
      <c r="AF265" s="99">
        <f t="shared" si="372"/>
        <v>212.96171980324422</v>
      </c>
      <c r="AG265" s="72" t="s">
        <v>47</v>
      </c>
      <c r="AH265" s="99">
        <f t="shared" ref="AH265:AH279" si="386">AD265+AE265</f>
        <v>212.96171980324422</v>
      </c>
      <c r="AI265" s="95" t="s">
        <v>59</v>
      </c>
      <c r="AJ265" s="99">
        <v>0</v>
      </c>
      <c r="AK265" s="99">
        <v>0</v>
      </c>
      <c r="AL265" s="99">
        <f t="shared" si="373"/>
        <v>0</v>
      </c>
      <c r="AM265" s="72" t="s">
        <v>47</v>
      </c>
      <c r="AN265" s="99">
        <f t="shared" si="367"/>
        <v>0</v>
      </c>
      <c r="AO265" s="95" t="s">
        <v>26</v>
      </c>
      <c r="AP265" s="99">
        <v>89.668092548734407</v>
      </c>
      <c r="AQ265" s="99">
        <v>107.6017110584813</v>
      </c>
      <c r="AR265" s="99">
        <f t="shared" si="374"/>
        <v>197.26980360721569</v>
      </c>
      <c r="AS265" s="99">
        <v>197.26980360721569</v>
      </c>
      <c r="AT265" s="99">
        <v>197.26980360721569</v>
      </c>
      <c r="AU265" s="30" t="s">
        <v>35</v>
      </c>
      <c r="AV265" s="99">
        <v>156.91916196028521</v>
      </c>
      <c r="AW265" s="99">
        <v>33.625534705775401</v>
      </c>
      <c r="AX265" s="99">
        <f t="shared" si="375"/>
        <v>190.54469666606062</v>
      </c>
      <c r="AY265" s="72" t="s">
        <v>47</v>
      </c>
      <c r="AZ265" s="99">
        <f t="shared" ref="AZ265:AZ279" si="387">AV265+AW265</f>
        <v>190.54469666606062</v>
      </c>
      <c r="BA265" s="72" t="s">
        <v>70</v>
      </c>
      <c r="BB265" s="99">
        <v>0</v>
      </c>
      <c r="BC265" s="99">
        <v>0</v>
      </c>
      <c r="BD265" s="99">
        <f t="shared" si="376"/>
        <v>0</v>
      </c>
      <c r="BE265" s="99"/>
      <c r="BF265" s="100">
        <f t="shared" si="377"/>
        <v>1334.9337278192834</v>
      </c>
      <c r="BG265" s="100">
        <f t="shared" si="318"/>
        <v>1.3349337278192834</v>
      </c>
      <c r="BH265" s="100">
        <f t="shared" si="378"/>
        <v>1334.9337278192836</v>
      </c>
      <c r="BI265" s="100">
        <f t="shared" ref="BI265" si="388">BH265/1000</f>
        <v>1.3349337278192837</v>
      </c>
      <c r="BK265" s="100">
        <f t="shared" si="363"/>
        <v>0</v>
      </c>
    </row>
    <row r="266" spans="1:63" x14ac:dyDescent="0.3">
      <c r="A266" s="95">
        <v>265</v>
      </c>
      <c r="B266" s="95" t="s">
        <v>7</v>
      </c>
      <c r="C266" s="96">
        <v>2</v>
      </c>
      <c r="D266" s="97">
        <v>25</v>
      </c>
      <c r="E266" s="98" t="s">
        <v>15</v>
      </c>
      <c r="F266" s="98" t="s">
        <v>26</v>
      </c>
      <c r="G266" s="72">
        <v>0</v>
      </c>
      <c r="H266" s="99">
        <v>162.52341774458111</v>
      </c>
      <c r="I266" s="72" t="s">
        <v>28</v>
      </c>
      <c r="J266" s="72">
        <v>0</v>
      </c>
      <c r="K266" s="99">
        <v>89.668092548734407</v>
      </c>
      <c r="L266" s="99">
        <f t="shared" si="369"/>
        <v>89.668092548734407</v>
      </c>
      <c r="M266" s="72" t="s">
        <v>35</v>
      </c>
      <c r="N266" s="99">
        <v>196.14895245035652</v>
      </c>
      <c r="O266" s="99">
        <v>0</v>
      </c>
      <c r="P266" s="99">
        <v>196.14895245035652</v>
      </c>
      <c r="Q266" s="95" t="s">
        <v>37</v>
      </c>
      <c r="R266" s="99">
        <v>0</v>
      </c>
      <c r="S266" s="99">
        <v>0</v>
      </c>
      <c r="T266" s="99">
        <f t="shared" si="370"/>
        <v>0</v>
      </c>
      <c r="U266" s="72" t="s">
        <v>47</v>
      </c>
      <c r="V266" s="99">
        <f t="shared" si="366"/>
        <v>0</v>
      </c>
      <c r="W266" s="95" t="s">
        <v>26</v>
      </c>
      <c r="X266" s="99">
        <v>89.668092548734407</v>
      </c>
      <c r="Y266" s="99">
        <v>134.5021388231016</v>
      </c>
      <c r="Z266" s="99">
        <f t="shared" si="371"/>
        <v>224.170231371836</v>
      </c>
      <c r="AA266" s="99">
        <v>224.17023137183602</v>
      </c>
      <c r="AB266" s="99">
        <v>224.17023137183602</v>
      </c>
      <c r="AC266" s="95" t="s">
        <v>35</v>
      </c>
      <c r="AD266" s="99">
        <v>168.12767352887701</v>
      </c>
      <c r="AE266" s="99">
        <v>44.834046274367203</v>
      </c>
      <c r="AF266" s="99">
        <f t="shared" si="372"/>
        <v>212.96171980324422</v>
      </c>
      <c r="AG266" s="72" t="s">
        <v>47</v>
      </c>
      <c r="AH266" s="99">
        <f t="shared" si="386"/>
        <v>212.96171980324422</v>
      </c>
      <c r="AI266" s="95" t="s">
        <v>37</v>
      </c>
      <c r="AJ266" s="99">
        <v>0</v>
      </c>
      <c r="AK266" s="99">
        <v>0</v>
      </c>
      <c r="AL266" s="99">
        <f t="shared" si="373"/>
        <v>0</v>
      </c>
      <c r="AM266" s="72" t="s">
        <v>47</v>
      </c>
      <c r="AN266" s="99">
        <f t="shared" si="367"/>
        <v>0</v>
      </c>
      <c r="AO266" s="95" t="s">
        <v>26</v>
      </c>
      <c r="AP266" s="99">
        <v>89.668092548734407</v>
      </c>
      <c r="AQ266" s="99">
        <v>107.6017110584813</v>
      </c>
      <c r="AR266" s="99">
        <f t="shared" si="374"/>
        <v>197.26980360721569</v>
      </c>
      <c r="AS266" s="99">
        <v>197.26980360721569</v>
      </c>
      <c r="AT266" s="99">
        <v>197.26980360721569</v>
      </c>
      <c r="AU266" s="30" t="s">
        <v>35</v>
      </c>
      <c r="AV266" s="99">
        <v>156.91916196028521</v>
      </c>
      <c r="AW266" s="99">
        <v>33.625534705775401</v>
      </c>
      <c r="AX266" s="99">
        <f t="shared" si="375"/>
        <v>190.54469666606062</v>
      </c>
      <c r="AY266" s="72" t="s">
        <v>47</v>
      </c>
      <c r="AZ266" s="99">
        <f t="shared" si="387"/>
        <v>190.54469666606062</v>
      </c>
      <c r="BA266" s="72" t="s">
        <v>79</v>
      </c>
      <c r="BB266" s="99">
        <v>0</v>
      </c>
      <c r="BC266" s="99">
        <v>0</v>
      </c>
      <c r="BD266" s="99">
        <f t="shared" si="376"/>
        <v>0</v>
      </c>
      <c r="BE266" s="99"/>
      <c r="BF266" s="100">
        <f t="shared" si="377"/>
        <v>1273.2869141920285</v>
      </c>
      <c r="BG266" s="100">
        <f t="shared" si="318"/>
        <v>1.2732869141920284</v>
      </c>
      <c r="BH266" s="100">
        <f t="shared" si="378"/>
        <v>1273.2869141920287</v>
      </c>
      <c r="BI266" s="100">
        <f t="shared" ref="BI266" si="389">BH266/1000</f>
        <v>1.2732869141920287</v>
      </c>
      <c r="BK266" s="100">
        <f t="shared" si="363"/>
        <v>0</v>
      </c>
    </row>
    <row r="267" spans="1:63" x14ac:dyDescent="0.3">
      <c r="A267" s="95">
        <v>266</v>
      </c>
      <c r="B267" s="95" t="s">
        <v>7</v>
      </c>
      <c r="C267" s="96">
        <v>2</v>
      </c>
      <c r="D267" s="97">
        <v>26</v>
      </c>
      <c r="E267" s="98" t="s">
        <v>15</v>
      </c>
      <c r="F267" s="98" t="s">
        <v>26</v>
      </c>
      <c r="G267" s="72">
        <v>0</v>
      </c>
      <c r="H267" s="99">
        <v>162.52341774458111</v>
      </c>
      <c r="I267" s="72" t="s">
        <v>28</v>
      </c>
      <c r="J267" s="72">
        <v>0</v>
      </c>
      <c r="K267" s="99">
        <v>89.668092548734407</v>
      </c>
      <c r="L267" s="99">
        <f t="shared" si="369"/>
        <v>89.668092548734407</v>
      </c>
      <c r="M267" s="72" t="s">
        <v>35</v>
      </c>
      <c r="N267" s="99">
        <v>196.14895245035652</v>
      </c>
      <c r="O267" s="99">
        <v>0</v>
      </c>
      <c r="P267" s="99">
        <v>196.14895245035652</v>
      </c>
      <c r="Q267" s="95" t="s">
        <v>37</v>
      </c>
      <c r="R267" s="99">
        <v>0</v>
      </c>
      <c r="S267" s="99">
        <v>0</v>
      </c>
      <c r="T267" s="99">
        <f t="shared" si="370"/>
        <v>0</v>
      </c>
      <c r="U267" s="72" t="s">
        <v>47</v>
      </c>
      <c r="V267" s="99">
        <f t="shared" si="366"/>
        <v>0</v>
      </c>
      <c r="W267" s="95" t="s">
        <v>26</v>
      </c>
      <c r="X267" s="99">
        <v>89.668092548734407</v>
      </c>
      <c r="Y267" s="99">
        <v>134.5021388231016</v>
      </c>
      <c r="Z267" s="99">
        <f t="shared" si="371"/>
        <v>224.170231371836</v>
      </c>
      <c r="AA267" s="99">
        <v>224.17023137183602</v>
      </c>
      <c r="AB267" s="99">
        <v>224.17023137183602</v>
      </c>
      <c r="AC267" s="95" t="s">
        <v>35</v>
      </c>
      <c r="AD267" s="99">
        <v>168.12767352887701</v>
      </c>
      <c r="AE267" s="99">
        <v>44.834046274367203</v>
      </c>
      <c r="AF267" s="99">
        <f t="shared" si="372"/>
        <v>212.96171980324422</v>
      </c>
      <c r="AG267" s="72" t="s">
        <v>47</v>
      </c>
      <c r="AH267" s="99">
        <f t="shared" si="386"/>
        <v>212.96171980324422</v>
      </c>
      <c r="AI267" s="95" t="s">
        <v>37</v>
      </c>
      <c r="AJ267" s="99">
        <v>0</v>
      </c>
      <c r="AK267" s="99">
        <v>0</v>
      </c>
      <c r="AL267" s="99">
        <f t="shared" si="373"/>
        <v>0</v>
      </c>
      <c r="AM267" s="72" t="s">
        <v>47</v>
      </c>
      <c r="AN267" s="99">
        <f t="shared" si="367"/>
        <v>0</v>
      </c>
      <c r="AO267" s="95" t="s">
        <v>26</v>
      </c>
      <c r="AP267" s="99">
        <v>89.668092548734407</v>
      </c>
      <c r="AQ267" s="99">
        <v>107.6017110584813</v>
      </c>
      <c r="AR267" s="99">
        <f t="shared" si="374"/>
        <v>197.26980360721569</v>
      </c>
      <c r="AS267" s="99">
        <v>197.26980360721569</v>
      </c>
      <c r="AT267" s="99">
        <v>197.26980360721569</v>
      </c>
      <c r="AU267" s="30" t="s">
        <v>35</v>
      </c>
      <c r="AV267" s="99">
        <v>156.91916196028521</v>
      </c>
      <c r="AW267" s="99">
        <v>33.625534705775401</v>
      </c>
      <c r="AX267" s="99">
        <f t="shared" si="375"/>
        <v>190.54469666606062</v>
      </c>
      <c r="AY267" s="72" t="s">
        <v>47</v>
      </c>
      <c r="AZ267" s="99">
        <f t="shared" si="387"/>
        <v>190.54469666606062</v>
      </c>
      <c r="BA267" s="72" t="s">
        <v>79</v>
      </c>
      <c r="BB267" s="99">
        <v>0</v>
      </c>
      <c r="BC267" s="99">
        <v>0</v>
      </c>
      <c r="BD267" s="99">
        <f t="shared" si="376"/>
        <v>0</v>
      </c>
      <c r="BE267" s="99"/>
      <c r="BF267" s="100">
        <f t="shared" si="377"/>
        <v>1273.2869141920285</v>
      </c>
      <c r="BG267" s="100">
        <f t="shared" si="318"/>
        <v>1.2732869141920284</v>
      </c>
      <c r="BH267" s="100">
        <f t="shared" si="378"/>
        <v>1273.2869141920287</v>
      </c>
      <c r="BI267" s="100">
        <f t="shared" ref="BI267" si="390">BH267/1000</f>
        <v>1.2732869141920287</v>
      </c>
      <c r="BK267" s="100">
        <f t="shared" si="363"/>
        <v>0</v>
      </c>
    </row>
    <row r="268" spans="1:63" x14ac:dyDescent="0.3">
      <c r="A268" s="95">
        <v>267</v>
      </c>
      <c r="B268" s="95" t="s">
        <v>7</v>
      </c>
      <c r="C268" s="96">
        <v>3</v>
      </c>
      <c r="D268" s="97">
        <v>27</v>
      </c>
      <c r="E268" s="98" t="s">
        <v>15</v>
      </c>
      <c r="F268" s="98" t="s">
        <v>26</v>
      </c>
      <c r="G268" s="72">
        <v>0</v>
      </c>
      <c r="H268" s="99">
        <v>162.52341774458111</v>
      </c>
      <c r="I268" s="72" t="s">
        <v>28</v>
      </c>
      <c r="J268" s="72">
        <v>0</v>
      </c>
      <c r="K268" s="99">
        <v>89.668092548734407</v>
      </c>
      <c r="L268" s="99">
        <f t="shared" si="369"/>
        <v>89.668092548734407</v>
      </c>
      <c r="M268" s="72" t="s">
        <v>35</v>
      </c>
      <c r="N268" s="99">
        <v>196.14895245035652</v>
      </c>
      <c r="O268" s="99">
        <v>0</v>
      </c>
      <c r="P268" s="99">
        <v>196.14895245035652</v>
      </c>
      <c r="Q268" s="95" t="s">
        <v>28</v>
      </c>
      <c r="R268" s="99">
        <v>0</v>
      </c>
      <c r="S268" s="99">
        <v>145.71065039169341</v>
      </c>
      <c r="T268" s="99">
        <f t="shared" si="370"/>
        <v>145.71065039169341</v>
      </c>
      <c r="U268" s="72" t="s">
        <v>47</v>
      </c>
      <c r="V268" s="99">
        <f t="shared" si="366"/>
        <v>145.71065039169341</v>
      </c>
      <c r="W268" s="95" t="s">
        <v>26</v>
      </c>
      <c r="X268" s="99">
        <v>89.668092548734407</v>
      </c>
      <c r="Y268" s="99">
        <v>134.5021388231016</v>
      </c>
      <c r="Z268" s="99">
        <f t="shared" si="371"/>
        <v>224.170231371836</v>
      </c>
      <c r="AA268" s="99">
        <v>224.17023137183602</v>
      </c>
      <c r="AB268" s="99">
        <v>224.17023137183602</v>
      </c>
      <c r="AC268" s="95" t="s">
        <v>35</v>
      </c>
      <c r="AD268" s="99">
        <v>168.12767352887701</v>
      </c>
      <c r="AE268" s="99">
        <v>44.834046274367203</v>
      </c>
      <c r="AF268" s="99">
        <f t="shared" si="372"/>
        <v>212.96171980324422</v>
      </c>
      <c r="AG268" s="72" t="s">
        <v>47</v>
      </c>
      <c r="AH268" s="99">
        <f t="shared" si="386"/>
        <v>212.96171980324422</v>
      </c>
      <c r="AI268" s="95" t="s">
        <v>28</v>
      </c>
      <c r="AJ268" s="99">
        <v>0</v>
      </c>
      <c r="AK268" s="99">
        <v>123.29362725450981</v>
      </c>
      <c r="AL268" s="99">
        <f t="shared" si="373"/>
        <v>123.29362725450981</v>
      </c>
      <c r="AM268" s="72" t="s">
        <v>47</v>
      </c>
      <c r="AN268" s="99">
        <f t="shared" si="367"/>
        <v>123.29362725450981</v>
      </c>
      <c r="AO268" s="95" t="s">
        <v>26</v>
      </c>
      <c r="AP268" s="99">
        <v>89.668092548734407</v>
      </c>
      <c r="AQ268" s="99">
        <v>107.6017110584813</v>
      </c>
      <c r="AR268" s="99">
        <f t="shared" si="374"/>
        <v>197.26980360721569</v>
      </c>
      <c r="AS268" s="99">
        <v>197.26980360721569</v>
      </c>
      <c r="AT268" s="99">
        <v>197.26980360721569</v>
      </c>
      <c r="AU268" s="30" t="s">
        <v>35</v>
      </c>
      <c r="AV268" s="99">
        <v>156.91916196028521</v>
      </c>
      <c r="AW268" s="99">
        <v>33.625534705775401</v>
      </c>
      <c r="AX268" s="99">
        <f t="shared" si="375"/>
        <v>190.54469666606062</v>
      </c>
      <c r="AY268" s="72" t="s">
        <v>47</v>
      </c>
      <c r="AZ268" s="99">
        <f t="shared" si="387"/>
        <v>190.54469666606062</v>
      </c>
      <c r="BA268" s="72" t="s">
        <v>28</v>
      </c>
      <c r="BB268" s="99">
        <v>0</v>
      </c>
      <c r="BC268" s="99">
        <v>123.29362725450981</v>
      </c>
      <c r="BD268" s="99">
        <f t="shared" si="376"/>
        <v>123.29362725450981</v>
      </c>
      <c r="BE268" s="99"/>
      <c r="BF268" s="100">
        <f t="shared" si="377"/>
        <v>1665.5848190927416</v>
      </c>
      <c r="BG268" s="100">
        <f t="shared" si="318"/>
        <v>1.6655848190927416</v>
      </c>
      <c r="BH268" s="100">
        <f t="shared" si="378"/>
        <v>1665.5848190927416</v>
      </c>
      <c r="BI268" s="100">
        <f t="shared" ref="BI268" si="391">BH268/1000</f>
        <v>1.6655848190927416</v>
      </c>
      <c r="BK268" s="100">
        <f t="shared" si="363"/>
        <v>0</v>
      </c>
    </row>
    <row r="269" spans="1:63" x14ac:dyDescent="0.3">
      <c r="A269" s="95">
        <v>268</v>
      </c>
      <c r="B269" s="95" t="s">
        <v>7</v>
      </c>
      <c r="C269" s="96">
        <v>4</v>
      </c>
      <c r="D269" s="97">
        <v>28</v>
      </c>
      <c r="E269" s="98" t="s">
        <v>15</v>
      </c>
      <c r="F269" s="98" t="s">
        <v>26</v>
      </c>
      <c r="G269" s="72">
        <v>0</v>
      </c>
      <c r="H269" s="99">
        <v>162.52341774458111</v>
      </c>
      <c r="I269" s="72" t="s">
        <v>28</v>
      </c>
      <c r="J269" s="72">
        <v>0</v>
      </c>
      <c r="K269" s="99">
        <v>89.668092548734407</v>
      </c>
      <c r="L269" s="99">
        <f t="shared" si="369"/>
        <v>89.668092548734407</v>
      </c>
      <c r="M269" s="72" t="s">
        <v>35</v>
      </c>
      <c r="N269" s="99">
        <v>196.14895245035652</v>
      </c>
      <c r="O269" s="99">
        <v>0</v>
      </c>
      <c r="P269" s="99">
        <v>196.14895245035652</v>
      </c>
      <c r="Q269" s="95" t="s">
        <v>36</v>
      </c>
      <c r="R269" s="99">
        <v>179.33618509746881</v>
      </c>
      <c r="S269" s="99">
        <v>0</v>
      </c>
      <c r="T269" s="99">
        <f t="shared" si="370"/>
        <v>179.33618509746881</v>
      </c>
      <c r="U269" s="72" t="s">
        <v>47</v>
      </c>
      <c r="V269" s="99">
        <f t="shared" si="366"/>
        <v>179.33618509746881</v>
      </c>
      <c r="W269" s="95" t="s">
        <v>26</v>
      </c>
      <c r="X269" s="99">
        <v>89.668092548734407</v>
      </c>
      <c r="Y269" s="99">
        <v>134.5021388231016</v>
      </c>
      <c r="Z269" s="99">
        <f t="shared" si="371"/>
        <v>224.170231371836</v>
      </c>
      <c r="AA269" s="99">
        <v>224.17023137183602</v>
      </c>
      <c r="AB269" s="99">
        <v>224.17023137183602</v>
      </c>
      <c r="AC269" s="95" t="s">
        <v>35</v>
      </c>
      <c r="AD269" s="99">
        <v>168.12767352887701</v>
      </c>
      <c r="AE269" s="99">
        <v>44.834046274367203</v>
      </c>
      <c r="AF269" s="99">
        <f t="shared" si="372"/>
        <v>212.96171980324422</v>
      </c>
      <c r="AG269" s="72" t="s">
        <v>47</v>
      </c>
      <c r="AH269" s="99">
        <f t="shared" si="386"/>
        <v>212.96171980324422</v>
      </c>
      <c r="AI269" s="95" t="s">
        <v>36</v>
      </c>
      <c r="AJ269" s="99">
        <v>112.08511568591801</v>
      </c>
      <c r="AK269" s="99">
        <v>0</v>
      </c>
      <c r="AL269" s="99">
        <f t="shared" si="373"/>
        <v>112.08511568591801</v>
      </c>
      <c r="AM269" s="72" t="s">
        <v>47</v>
      </c>
      <c r="AN269" s="99">
        <f t="shared" si="367"/>
        <v>112.08511568591801</v>
      </c>
      <c r="AO269" s="95" t="s">
        <v>26</v>
      </c>
      <c r="AP269" s="99">
        <v>89.668092548734407</v>
      </c>
      <c r="AQ269" s="99">
        <v>107.6017110584813</v>
      </c>
      <c r="AR269" s="99">
        <f t="shared" si="374"/>
        <v>197.26980360721569</v>
      </c>
      <c r="AS269" s="99">
        <v>197.26980360721569</v>
      </c>
      <c r="AT269" s="99">
        <v>197.26980360721569</v>
      </c>
      <c r="AU269" s="30" t="s">
        <v>35</v>
      </c>
      <c r="AV269" s="99">
        <v>156.91916196028521</v>
      </c>
      <c r="AW269" s="99">
        <v>33.625534705775401</v>
      </c>
      <c r="AX269" s="99">
        <f t="shared" si="375"/>
        <v>190.54469666606062</v>
      </c>
      <c r="AY269" s="72" t="s">
        <v>47</v>
      </c>
      <c r="AZ269" s="99">
        <f t="shared" si="387"/>
        <v>190.54469666606062</v>
      </c>
      <c r="BA269" s="72" t="s">
        <v>72</v>
      </c>
      <c r="BB269" s="99">
        <v>112.08511568591801</v>
      </c>
      <c r="BC269" s="99">
        <v>0</v>
      </c>
      <c r="BD269" s="99">
        <f t="shared" si="376"/>
        <v>112.08511568591801</v>
      </c>
      <c r="BE269" s="99"/>
      <c r="BF269" s="100">
        <f t="shared" si="377"/>
        <v>1676.7933306613334</v>
      </c>
      <c r="BG269" s="100">
        <f t="shared" si="318"/>
        <v>1.6767933306613334</v>
      </c>
      <c r="BH269" s="100">
        <f t="shared" si="378"/>
        <v>1676.7933306613334</v>
      </c>
      <c r="BI269" s="100">
        <f t="shared" ref="BI269" si="392">BH269/1000</f>
        <v>1.6767933306613334</v>
      </c>
      <c r="BK269" s="100">
        <f t="shared" si="363"/>
        <v>0</v>
      </c>
    </row>
    <row r="270" spans="1:63" x14ac:dyDescent="0.3">
      <c r="A270" s="95">
        <v>269</v>
      </c>
      <c r="B270" s="95" t="s">
        <v>7</v>
      </c>
      <c r="C270" s="96">
        <v>4</v>
      </c>
      <c r="D270" s="97">
        <v>29</v>
      </c>
      <c r="E270" s="98" t="s">
        <v>15</v>
      </c>
      <c r="F270" s="98" t="s">
        <v>26</v>
      </c>
      <c r="G270" s="72">
        <v>0</v>
      </c>
      <c r="H270" s="99">
        <v>0</v>
      </c>
      <c r="I270" s="72" t="s">
        <v>28</v>
      </c>
      <c r="J270" s="72">
        <v>0</v>
      </c>
      <c r="K270" s="99">
        <v>89.668092548734407</v>
      </c>
      <c r="L270" s="99">
        <f t="shared" si="369"/>
        <v>89.668092548734407</v>
      </c>
      <c r="M270" s="72" t="s">
        <v>35</v>
      </c>
      <c r="N270" s="99">
        <v>196.14895245035652</v>
      </c>
      <c r="O270" s="99">
        <v>0</v>
      </c>
      <c r="P270" s="99">
        <v>196.14895245035652</v>
      </c>
      <c r="Q270" s="95" t="s">
        <v>36</v>
      </c>
      <c r="R270" s="99">
        <v>179.33618509746881</v>
      </c>
      <c r="S270" s="99">
        <v>0</v>
      </c>
      <c r="T270" s="99">
        <f t="shared" si="370"/>
        <v>179.33618509746881</v>
      </c>
      <c r="U270" s="72" t="s">
        <v>47</v>
      </c>
      <c r="V270" s="99">
        <f t="shared" si="366"/>
        <v>179.33618509746881</v>
      </c>
      <c r="W270" s="95" t="s">
        <v>26</v>
      </c>
      <c r="X270" s="99">
        <v>89.668092548734407</v>
      </c>
      <c r="Y270" s="99">
        <v>134.5021388231016</v>
      </c>
      <c r="Z270" s="99">
        <f t="shared" si="371"/>
        <v>224.170231371836</v>
      </c>
      <c r="AA270" s="99">
        <v>224.17023137183602</v>
      </c>
      <c r="AB270" s="99">
        <v>224.17023137183602</v>
      </c>
      <c r="AC270" s="95" t="s">
        <v>35</v>
      </c>
      <c r="AD270" s="99">
        <v>168.12767352887701</v>
      </c>
      <c r="AE270" s="99">
        <v>44.834046274367203</v>
      </c>
      <c r="AF270" s="99">
        <f t="shared" si="372"/>
        <v>212.96171980324422</v>
      </c>
      <c r="AG270" s="72" t="s">
        <v>47</v>
      </c>
      <c r="AH270" s="99">
        <f t="shared" si="386"/>
        <v>212.96171980324422</v>
      </c>
      <c r="AI270" s="95" t="s">
        <v>36</v>
      </c>
      <c r="AJ270" s="99">
        <v>112.08511568591801</v>
      </c>
      <c r="AK270" s="99">
        <v>0</v>
      </c>
      <c r="AL270" s="99">
        <f t="shared" si="373"/>
        <v>112.08511568591801</v>
      </c>
      <c r="AM270" s="72" t="s">
        <v>47</v>
      </c>
      <c r="AN270" s="99">
        <f t="shared" si="367"/>
        <v>112.08511568591801</v>
      </c>
      <c r="AO270" s="95" t="s">
        <v>26</v>
      </c>
      <c r="AP270" s="99">
        <v>89.668092548734407</v>
      </c>
      <c r="AQ270" s="99">
        <v>107.6017110584813</v>
      </c>
      <c r="AR270" s="99">
        <f t="shared" si="374"/>
        <v>197.26980360721569</v>
      </c>
      <c r="AS270" s="99">
        <v>197.26980360721569</v>
      </c>
      <c r="AT270" s="99">
        <v>197.26980360721569</v>
      </c>
      <c r="AU270" s="30" t="s">
        <v>35</v>
      </c>
      <c r="AV270" s="99">
        <v>156.91916196028521</v>
      </c>
      <c r="AW270" s="99">
        <v>33.625534705775401</v>
      </c>
      <c r="AX270" s="99">
        <f t="shared" si="375"/>
        <v>190.54469666606062</v>
      </c>
      <c r="AY270" s="72" t="s">
        <v>47</v>
      </c>
      <c r="AZ270" s="99">
        <f t="shared" si="387"/>
        <v>190.54469666606062</v>
      </c>
      <c r="BA270" s="72" t="s">
        <v>72</v>
      </c>
      <c r="BB270" s="99">
        <v>112.08511568591801</v>
      </c>
      <c r="BC270" s="99">
        <v>0</v>
      </c>
      <c r="BD270" s="99">
        <f t="shared" si="376"/>
        <v>112.08511568591801</v>
      </c>
      <c r="BE270" s="99"/>
      <c r="BF270" s="100">
        <f t="shared" si="377"/>
        <v>1514.2699129167522</v>
      </c>
      <c r="BG270" s="100">
        <f t="shared" si="318"/>
        <v>1.5142699129167523</v>
      </c>
      <c r="BH270" s="100">
        <f t="shared" si="378"/>
        <v>1514.2699129167524</v>
      </c>
      <c r="BI270" s="100">
        <f t="shared" ref="BI270" si="393">BH270/1000</f>
        <v>1.5142699129167525</v>
      </c>
      <c r="BK270" s="100">
        <f t="shared" si="363"/>
        <v>0</v>
      </c>
    </row>
    <row r="271" spans="1:63" x14ac:dyDescent="0.3">
      <c r="A271" s="95">
        <v>270</v>
      </c>
      <c r="B271" s="95" t="s">
        <v>7</v>
      </c>
      <c r="C271" s="96">
        <v>5</v>
      </c>
      <c r="D271" s="97">
        <v>30</v>
      </c>
      <c r="E271" s="98" t="s">
        <v>15</v>
      </c>
      <c r="F271" s="98" t="s">
        <v>26</v>
      </c>
      <c r="G271" s="72">
        <v>0</v>
      </c>
      <c r="H271" s="99">
        <v>162.52341774458111</v>
      </c>
      <c r="I271" s="72" t="s">
        <v>28</v>
      </c>
      <c r="J271" s="72">
        <v>0</v>
      </c>
      <c r="K271" s="99">
        <v>89.668092548734407</v>
      </c>
      <c r="L271" s="99">
        <f t="shared" si="369"/>
        <v>89.668092548734407</v>
      </c>
      <c r="M271" s="72" t="s">
        <v>35</v>
      </c>
      <c r="N271" s="99">
        <v>196.14895245035652</v>
      </c>
      <c r="O271" s="99">
        <v>0</v>
      </c>
      <c r="P271" s="99">
        <v>196.14895245035652</v>
      </c>
      <c r="Q271" s="95" t="s">
        <v>33</v>
      </c>
      <c r="R271" s="99">
        <v>0</v>
      </c>
      <c r="S271" s="99">
        <v>145.71065039169341</v>
      </c>
      <c r="T271" s="99">
        <f t="shared" si="370"/>
        <v>145.71065039169341</v>
      </c>
      <c r="U271" s="72" t="s">
        <v>47</v>
      </c>
      <c r="V271" s="99">
        <f t="shared" si="366"/>
        <v>145.71065039169341</v>
      </c>
      <c r="W271" s="95" t="s">
        <v>26</v>
      </c>
      <c r="X271" s="99">
        <v>89.668092548734407</v>
      </c>
      <c r="Y271" s="99">
        <v>134.5021388231016</v>
      </c>
      <c r="Z271" s="99">
        <f t="shared" si="371"/>
        <v>224.170231371836</v>
      </c>
      <c r="AA271" s="99">
        <v>224.17023137183602</v>
      </c>
      <c r="AB271" s="99">
        <v>224.17023137183602</v>
      </c>
      <c r="AC271" s="95" t="s">
        <v>35</v>
      </c>
      <c r="AD271" s="99">
        <v>168.12767352887701</v>
      </c>
      <c r="AE271" s="99">
        <v>44.834046274367203</v>
      </c>
      <c r="AF271" s="99">
        <f t="shared" si="372"/>
        <v>212.96171980324422</v>
      </c>
      <c r="AG271" s="72" t="s">
        <v>47</v>
      </c>
      <c r="AH271" s="99">
        <f t="shared" si="386"/>
        <v>212.96171980324422</v>
      </c>
      <c r="AI271" s="95" t="s">
        <v>33</v>
      </c>
      <c r="AJ271" s="99">
        <v>0</v>
      </c>
      <c r="AK271" s="99">
        <v>123.29362725450981</v>
      </c>
      <c r="AL271" s="99">
        <f t="shared" si="373"/>
        <v>123.29362725450981</v>
      </c>
      <c r="AM271" s="72" t="s">
        <v>47</v>
      </c>
      <c r="AN271" s="99">
        <f t="shared" si="367"/>
        <v>123.29362725450981</v>
      </c>
      <c r="AO271" s="95" t="s">
        <v>26</v>
      </c>
      <c r="AP271" s="99">
        <v>89.668092548734407</v>
      </c>
      <c r="AQ271" s="99">
        <v>107.6017110584813</v>
      </c>
      <c r="AR271" s="99">
        <f t="shared" si="374"/>
        <v>197.26980360721569</v>
      </c>
      <c r="AS271" s="99">
        <v>197.26980360721569</v>
      </c>
      <c r="AT271" s="99">
        <v>197.26980360721569</v>
      </c>
      <c r="AU271" s="30" t="s">
        <v>35</v>
      </c>
      <c r="AV271" s="99">
        <v>156.91916196028521</v>
      </c>
      <c r="AW271" s="99">
        <v>33.625534705775401</v>
      </c>
      <c r="AX271" s="99">
        <f t="shared" si="375"/>
        <v>190.54469666606062</v>
      </c>
      <c r="AY271" s="72" t="s">
        <v>47</v>
      </c>
      <c r="AZ271" s="99">
        <f t="shared" si="387"/>
        <v>190.54469666606062</v>
      </c>
      <c r="BA271" s="72" t="s">
        <v>33</v>
      </c>
      <c r="BB271" s="99">
        <v>0</v>
      </c>
      <c r="BC271" s="99">
        <v>123.29362725450981</v>
      </c>
      <c r="BD271" s="99">
        <f t="shared" si="376"/>
        <v>123.29362725450981</v>
      </c>
      <c r="BE271" s="99"/>
      <c r="BF271" s="100">
        <f t="shared" si="377"/>
        <v>1665.5848190927416</v>
      </c>
      <c r="BG271" s="100">
        <f t="shared" si="318"/>
        <v>1.6655848190927416</v>
      </c>
      <c r="BH271" s="100">
        <f t="shared" si="378"/>
        <v>1665.5848190927416</v>
      </c>
      <c r="BI271" s="100">
        <f t="shared" ref="BI271" si="394">BH271/1000</f>
        <v>1.6655848190927416</v>
      </c>
      <c r="BK271" s="100">
        <f t="shared" si="363"/>
        <v>0</v>
      </c>
    </row>
    <row r="272" spans="1:63" x14ac:dyDescent="0.3">
      <c r="A272" s="95">
        <v>271</v>
      </c>
      <c r="B272" s="95" t="s">
        <v>7</v>
      </c>
      <c r="C272" s="96">
        <v>6</v>
      </c>
      <c r="D272" s="97">
        <v>31</v>
      </c>
      <c r="E272" s="98" t="s">
        <v>15</v>
      </c>
      <c r="F272" s="98" t="s">
        <v>26</v>
      </c>
      <c r="G272" s="72">
        <v>0</v>
      </c>
      <c r="H272" s="99">
        <v>162.52341774458111</v>
      </c>
      <c r="I272" s="72" t="s">
        <v>28</v>
      </c>
      <c r="J272" s="72">
        <v>0</v>
      </c>
      <c r="K272" s="99">
        <v>89.668092548734407</v>
      </c>
      <c r="L272" s="99">
        <f t="shared" si="369"/>
        <v>89.668092548734407</v>
      </c>
      <c r="M272" s="72" t="s">
        <v>35</v>
      </c>
      <c r="N272" s="99">
        <v>196.14895245035652</v>
      </c>
      <c r="O272" s="99">
        <v>0</v>
      </c>
      <c r="P272" s="99">
        <v>196.14895245035652</v>
      </c>
      <c r="Q272" s="95" t="s">
        <v>34</v>
      </c>
      <c r="R272" s="99">
        <v>0</v>
      </c>
      <c r="S272" s="99">
        <v>0</v>
      </c>
      <c r="T272" s="99">
        <f t="shared" si="370"/>
        <v>0</v>
      </c>
      <c r="U272" s="72" t="s">
        <v>47</v>
      </c>
      <c r="V272" s="99">
        <f t="shared" si="366"/>
        <v>0</v>
      </c>
      <c r="W272" s="95" t="s">
        <v>26</v>
      </c>
      <c r="X272" s="99">
        <v>89.668092548734407</v>
      </c>
      <c r="Y272" s="99">
        <v>134.5021388231016</v>
      </c>
      <c r="Z272" s="99">
        <f t="shared" si="371"/>
        <v>224.170231371836</v>
      </c>
      <c r="AA272" s="99">
        <v>224.17023137183602</v>
      </c>
      <c r="AB272" s="99">
        <v>224.17023137183602</v>
      </c>
      <c r="AC272" s="95" t="s">
        <v>35</v>
      </c>
      <c r="AD272" s="99">
        <v>168.12767352887701</v>
      </c>
      <c r="AE272" s="99">
        <v>44.834046274367203</v>
      </c>
      <c r="AF272" s="99">
        <f t="shared" si="372"/>
        <v>212.96171980324422</v>
      </c>
      <c r="AG272" s="72" t="s">
        <v>47</v>
      </c>
      <c r="AH272" s="99">
        <f t="shared" si="386"/>
        <v>212.96171980324422</v>
      </c>
      <c r="AI272" s="95" t="s">
        <v>34</v>
      </c>
      <c r="AJ272" s="99">
        <v>0</v>
      </c>
      <c r="AK272" s="99">
        <v>0</v>
      </c>
      <c r="AL272" s="99">
        <f t="shared" si="373"/>
        <v>0</v>
      </c>
      <c r="AM272" s="72" t="s">
        <v>47</v>
      </c>
      <c r="AN272" s="99">
        <f t="shared" si="367"/>
        <v>0</v>
      </c>
      <c r="AO272" s="95" t="s">
        <v>26</v>
      </c>
      <c r="AP272" s="99">
        <v>89.668092548734407</v>
      </c>
      <c r="AQ272" s="99">
        <v>107.6017110584813</v>
      </c>
      <c r="AR272" s="99">
        <f t="shared" si="374"/>
        <v>197.26980360721569</v>
      </c>
      <c r="AS272" s="99">
        <v>197.26980360721569</v>
      </c>
      <c r="AT272" s="99">
        <v>197.26980360721569</v>
      </c>
      <c r="AU272" s="30" t="s">
        <v>35</v>
      </c>
      <c r="AV272" s="99">
        <v>156.91916196028521</v>
      </c>
      <c r="AW272" s="99">
        <v>33.625534705775401</v>
      </c>
      <c r="AX272" s="99">
        <f t="shared" si="375"/>
        <v>190.54469666606062</v>
      </c>
      <c r="AY272" s="72" t="s">
        <v>47</v>
      </c>
      <c r="AZ272" s="99">
        <f t="shared" si="387"/>
        <v>190.54469666606062</v>
      </c>
      <c r="BA272" s="72" t="s">
        <v>34</v>
      </c>
      <c r="BB272" s="99">
        <v>0</v>
      </c>
      <c r="BC272" s="99">
        <v>0</v>
      </c>
      <c r="BD272" s="99">
        <f t="shared" si="376"/>
        <v>0</v>
      </c>
      <c r="BE272" s="99"/>
      <c r="BF272" s="100">
        <f t="shared" si="377"/>
        <v>1273.2869141920285</v>
      </c>
      <c r="BG272" s="100">
        <f t="shared" si="318"/>
        <v>1.2732869141920284</v>
      </c>
      <c r="BH272" s="100">
        <f t="shared" si="378"/>
        <v>1273.2869141920287</v>
      </c>
      <c r="BI272" s="100">
        <f t="shared" ref="BI272" si="395">BH272/1000</f>
        <v>1.2732869141920287</v>
      </c>
      <c r="BK272" s="100">
        <f t="shared" si="363"/>
        <v>0</v>
      </c>
    </row>
    <row r="273" spans="1:64" x14ac:dyDescent="0.3">
      <c r="A273" s="95">
        <v>272</v>
      </c>
      <c r="B273" s="95" t="s">
        <v>5</v>
      </c>
      <c r="C273" s="96">
        <v>1</v>
      </c>
      <c r="D273" s="97">
        <v>9</v>
      </c>
      <c r="E273" s="98" t="s">
        <v>16</v>
      </c>
      <c r="F273" s="98" t="s">
        <v>26</v>
      </c>
      <c r="G273" s="72">
        <v>0</v>
      </c>
      <c r="H273" s="99">
        <v>162.52341774458111</v>
      </c>
      <c r="I273" s="72" t="s">
        <v>28</v>
      </c>
      <c r="J273" s="72">
        <v>0</v>
      </c>
      <c r="K273" s="99">
        <v>89.668092548734407</v>
      </c>
      <c r="L273" s="99">
        <f t="shared" si="369"/>
        <v>89.668092548734407</v>
      </c>
      <c r="M273" s="72" t="s">
        <v>36</v>
      </c>
      <c r="N273" s="99">
        <v>156.91916196028521</v>
      </c>
      <c r="O273" s="99">
        <v>0</v>
      </c>
      <c r="P273" s="99">
        <v>156.91916196028521</v>
      </c>
      <c r="Q273" s="95" t="s">
        <v>26</v>
      </c>
      <c r="R273" s="99">
        <v>93.030646019311945</v>
      </c>
      <c r="S273" s="99">
        <v>123.29362725450981</v>
      </c>
      <c r="T273" s="99">
        <f t="shared" si="370"/>
        <v>216.32427327382175</v>
      </c>
      <c r="U273" s="99">
        <v>212.96171980324422</v>
      </c>
      <c r="V273" s="99">
        <v>212.96171980324422</v>
      </c>
      <c r="W273" s="95" t="s">
        <v>35</v>
      </c>
      <c r="X273" s="99">
        <v>156.91916196028521</v>
      </c>
      <c r="Y273" s="99">
        <v>44.834046274367203</v>
      </c>
      <c r="Z273" s="99">
        <f t="shared" si="371"/>
        <v>201.75320823465242</v>
      </c>
      <c r="AA273" s="72" t="s">
        <v>47</v>
      </c>
      <c r="AB273" s="99">
        <f t="shared" ref="AB273:AB287" si="396">X273+Y273</f>
        <v>201.75320823465242</v>
      </c>
      <c r="AC273" s="95" t="s">
        <v>36</v>
      </c>
      <c r="AD273" s="99">
        <v>168.12767352887701</v>
      </c>
      <c r="AE273" s="99">
        <v>44.834046274367203</v>
      </c>
      <c r="AF273" s="99">
        <f t="shared" si="372"/>
        <v>212.96171980324422</v>
      </c>
      <c r="AG273" s="72" t="s">
        <v>47</v>
      </c>
      <c r="AH273" s="99">
        <f t="shared" si="386"/>
        <v>212.96171980324422</v>
      </c>
      <c r="AI273" s="95" t="s">
        <v>26</v>
      </c>
      <c r="AJ273" s="99">
        <v>89.668092548734407</v>
      </c>
      <c r="AK273" s="99">
        <v>62.767664784114089</v>
      </c>
      <c r="AL273" s="99">
        <f t="shared" si="373"/>
        <v>152.43575733284848</v>
      </c>
      <c r="AM273" s="99">
        <v>152.43575733284851</v>
      </c>
      <c r="AN273" s="99">
        <v>152.43575733284851</v>
      </c>
      <c r="AO273" s="95" t="s">
        <v>35</v>
      </c>
      <c r="AP273" s="99">
        <v>173.73192931317291</v>
      </c>
      <c r="AQ273" s="99">
        <v>44.834046274367203</v>
      </c>
      <c r="AR273" s="99">
        <f t="shared" si="374"/>
        <v>218.56597558754012</v>
      </c>
      <c r="AS273" s="72" t="s">
        <v>47</v>
      </c>
      <c r="AT273" s="99">
        <f t="shared" ref="AT273:AT287" si="397">AP273+AQ273</f>
        <v>218.56597558754012</v>
      </c>
      <c r="AU273" s="30" t="s">
        <v>72</v>
      </c>
      <c r="AV273" s="99">
        <v>156.91916196028521</v>
      </c>
      <c r="AW273" s="99">
        <v>0</v>
      </c>
      <c r="AX273" s="99">
        <f t="shared" si="375"/>
        <v>156.91916196028521</v>
      </c>
      <c r="AY273" s="72" t="s">
        <v>47</v>
      </c>
      <c r="AZ273" s="99">
        <f t="shared" si="387"/>
        <v>156.91916196028521</v>
      </c>
      <c r="BA273" s="72" t="s">
        <v>26</v>
      </c>
      <c r="BB273" s="99">
        <v>89.668092548734407</v>
      </c>
      <c r="BC273" s="99">
        <v>100.87660411732621</v>
      </c>
      <c r="BD273" s="99">
        <f t="shared" si="376"/>
        <v>190.54469666606062</v>
      </c>
      <c r="BE273" s="99"/>
      <c r="BF273" s="100">
        <f t="shared" si="377"/>
        <v>1758.6154651120535</v>
      </c>
      <c r="BG273" s="100">
        <f t="shared" si="318"/>
        <v>1.7586154651120536</v>
      </c>
      <c r="BH273" s="100">
        <f t="shared" si="378"/>
        <v>1755.252911641476</v>
      </c>
      <c r="BI273" s="100">
        <f t="shared" ref="BI273" si="398">BH273/1000</f>
        <v>1.7552529116414759</v>
      </c>
      <c r="BK273" s="100">
        <f t="shared" si="363"/>
        <v>3.3625534705774953</v>
      </c>
      <c r="BL273" s="101" t="s">
        <v>242</v>
      </c>
    </row>
    <row r="274" spans="1:64" x14ac:dyDescent="0.3">
      <c r="A274" s="95">
        <v>273</v>
      </c>
      <c r="B274" s="95" t="s">
        <v>5</v>
      </c>
      <c r="C274" s="96">
        <v>2</v>
      </c>
      <c r="D274" s="97">
        <v>10</v>
      </c>
      <c r="E274" s="98" t="s">
        <v>16</v>
      </c>
      <c r="F274" s="98" t="s">
        <v>26</v>
      </c>
      <c r="G274" s="72">
        <v>0</v>
      </c>
      <c r="H274" s="99">
        <v>162.52341774458111</v>
      </c>
      <c r="I274" s="72" t="s">
        <v>28</v>
      </c>
      <c r="J274" s="72">
        <v>0</v>
      </c>
      <c r="K274" s="99">
        <v>89.668092548734407</v>
      </c>
      <c r="L274" s="99">
        <f t="shared" si="369"/>
        <v>89.668092548734407</v>
      </c>
      <c r="M274" s="72" t="s">
        <v>37</v>
      </c>
      <c r="N274" s="99">
        <v>0</v>
      </c>
      <c r="O274" s="99">
        <v>0</v>
      </c>
      <c r="P274" s="99">
        <v>0</v>
      </c>
      <c r="Q274" s="95" t="s">
        <v>26</v>
      </c>
      <c r="R274" s="99">
        <v>93.030646019311945</v>
      </c>
      <c r="S274" s="99">
        <v>123.29362725450981</v>
      </c>
      <c r="T274" s="99">
        <f t="shared" si="370"/>
        <v>216.32427327382175</v>
      </c>
      <c r="U274" s="99">
        <v>212.96171980324422</v>
      </c>
      <c r="V274" s="99">
        <v>212.96171980324422</v>
      </c>
      <c r="W274" s="95" t="s">
        <v>35</v>
      </c>
      <c r="X274" s="99">
        <v>156.91916196028521</v>
      </c>
      <c r="Y274" s="99">
        <v>44.834046274367203</v>
      </c>
      <c r="Z274" s="99">
        <f t="shared" si="371"/>
        <v>201.75320823465242</v>
      </c>
      <c r="AA274" s="72" t="s">
        <v>47</v>
      </c>
      <c r="AB274" s="99">
        <f t="shared" si="396"/>
        <v>201.75320823465242</v>
      </c>
      <c r="AC274" s="95" t="s">
        <v>37</v>
      </c>
      <c r="AD274" s="99">
        <v>0</v>
      </c>
      <c r="AE274" s="99">
        <v>0</v>
      </c>
      <c r="AF274" s="99">
        <f t="shared" si="372"/>
        <v>0</v>
      </c>
      <c r="AG274" s="72" t="s">
        <v>47</v>
      </c>
      <c r="AH274" s="99">
        <f t="shared" si="386"/>
        <v>0</v>
      </c>
      <c r="AI274" s="95" t="s">
        <v>26</v>
      </c>
      <c r="AJ274" s="99">
        <v>89.668092548734407</v>
      </c>
      <c r="AK274" s="99">
        <v>62.767664784114089</v>
      </c>
      <c r="AL274" s="99">
        <f t="shared" si="373"/>
        <v>152.43575733284848</v>
      </c>
      <c r="AM274" s="99">
        <v>152.43575733284851</v>
      </c>
      <c r="AN274" s="99">
        <v>152.43575733284851</v>
      </c>
      <c r="AO274" s="95" t="s">
        <v>35</v>
      </c>
      <c r="AP274" s="99">
        <v>173.73192931317291</v>
      </c>
      <c r="AQ274" s="99">
        <v>44.834046274367203</v>
      </c>
      <c r="AR274" s="99">
        <f t="shared" si="374"/>
        <v>218.56597558754012</v>
      </c>
      <c r="AS274" s="72" t="s">
        <v>47</v>
      </c>
      <c r="AT274" s="99">
        <f t="shared" si="397"/>
        <v>218.56597558754012</v>
      </c>
      <c r="AU274" s="30" t="s">
        <v>59</v>
      </c>
      <c r="AV274" s="99">
        <v>19.614895245035651</v>
      </c>
      <c r="AW274" s="99">
        <v>0</v>
      </c>
      <c r="AX274" s="99">
        <f t="shared" si="375"/>
        <v>19.614895245035651</v>
      </c>
      <c r="AY274" s="72" t="s">
        <v>47</v>
      </c>
      <c r="AZ274" s="99">
        <f t="shared" si="387"/>
        <v>19.614895245035651</v>
      </c>
      <c r="BA274" s="72" t="s">
        <v>26</v>
      </c>
      <c r="BB274" s="99">
        <v>89.668092548734407</v>
      </c>
      <c r="BC274" s="99">
        <v>100.87660411732621</v>
      </c>
      <c r="BD274" s="99">
        <f t="shared" si="376"/>
        <v>190.54469666606062</v>
      </c>
      <c r="BE274" s="99"/>
      <c r="BF274" s="100">
        <f t="shared" si="377"/>
        <v>1251.4303166332745</v>
      </c>
      <c r="BG274" s="100">
        <f t="shared" si="318"/>
        <v>1.2514303166332745</v>
      </c>
      <c r="BH274" s="100">
        <f t="shared" si="378"/>
        <v>1248.067763162697</v>
      </c>
      <c r="BI274" s="100">
        <f t="shared" ref="BI274" si="399">BH274/1000</f>
        <v>1.2480677631626971</v>
      </c>
      <c r="BK274" s="100">
        <f t="shared" si="363"/>
        <v>3.3625534705774953</v>
      </c>
      <c r="BL274" s="101" t="s">
        <v>242</v>
      </c>
    </row>
    <row r="275" spans="1:64" x14ac:dyDescent="0.3">
      <c r="A275" s="95">
        <v>274</v>
      </c>
      <c r="B275" s="95" t="s">
        <v>5</v>
      </c>
      <c r="C275" s="96">
        <v>3</v>
      </c>
      <c r="D275" s="97">
        <v>11</v>
      </c>
      <c r="E275" s="98" t="s">
        <v>16</v>
      </c>
      <c r="F275" s="98" t="s">
        <v>26</v>
      </c>
      <c r="G275" s="72">
        <v>0</v>
      </c>
      <c r="H275" s="99">
        <v>162.52341774458111</v>
      </c>
      <c r="I275" s="72" t="s">
        <v>28</v>
      </c>
      <c r="J275" s="72">
        <v>0</v>
      </c>
      <c r="K275" s="99">
        <v>89.668092548734407</v>
      </c>
      <c r="L275" s="99">
        <f t="shared" si="369"/>
        <v>89.668092548734407</v>
      </c>
      <c r="M275" s="72" t="s">
        <v>38</v>
      </c>
      <c r="N275" s="99">
        <v>89.668092548734407</v>
      </c>
      <c r="O275" s="99">
        <v>34.746385862634583</v>
      </c>
      <c r="P275" s="99">
        <v>124.41447841136899</v>
      </c>
      <c r="Q275" s="95" t="s">
        <v>26</v>
      </c>
      <c r="R275" s="99">
        <v>93.030646019311945</v>
      </c>
      <c r="S275" s="99">
        <v>123.29362725450981</v>
      </c>
      <c r="T275" s="99">
        <f t="shared" si="370"/>
        <v>216.32427327382175</v>
      </c>
      <c r="U275" s="99">
        <v>212.96171980324422</v>
      </c>
      <c r="V275" s="99">
        <v>212.96171980324422</v>
      </c>
      <c r="W275" s="95" t="s">
        <v>35</v>
      </c>
      <c r="X275" s="99">
        <v>156.91916196028521</v>
      </c>
      <c r="Y275" s="99">
        <v>44.834046274367203</v>
      </c>
      <c r="Z275" s="99">
        <f t="shared" si="371"/>
        <v>201.75320823465242</v>
      </c>
      <c r="AA275" s="72" t="s">
        <v>47</v>
      </c>
      <c r="AB275" s="99">
        <f t="shared" si="396"/>
        <v>201.75320823465242</v>
      </c>
      <c r="AC275" s="95" t="s">
        <v>38</v>
      </c>
      <c r="AD275" s="99">
        <v>0</v>
      </c>
      <c r="AE275" s="99">
        <v>125.53532956822818</v>
      </c>
      <c r="AF275" s="99">
        <f t="shared" si="372"/>
        <v>125.53532956822818</v>
      </c>
      <c r="AG275" s="72" t="s">
        <v>47</v>
      </c>
      <c r="AH275" s="99">
        <f t="shared" si="386"/>
        <v>125.53532956822818</v>
      </c>
      <c r="AI275" s="95" t="s">
        <v>26</v>
      </c>
      <c r="AJ275" s="99">
        <v>89.668092548734407</v>
      </c>
      <c r="AK275" s="99">
        <v>62.767664784114089</v>
      </c>
      <c r="AL275" s="99">
        <f t="shared" si="373"/>
        <v>152.43575733284848</v>
      </c>
      <c r="AM275" s="99">
        <v>152.43575733284851</v>
      </c>
      <c r="AN275" s="99">
        <v>152.43575733284851</v>
      </c>
      <c r="AO275" s="95" t="s">
        <v>35</v>
      </c>
      <c r="AP275" s="99">
        <v>173.73192931317291</v>
      </c>
      <c r="AQ275" s="99">
        <v>44.834046274367203</v>
      </c>
      <c r="AR275" s="99">
        <f t="shared" si="374"/>
        <v>218.56597558754012</v>
      </c>
      <c r="AS275" s="72" t="s">
        <v>47</v>
      </c>
      <c r="AT275" s="99">
        <f t="shared" si="397"/>
        <v>218.56597558754012</v>
      </c>
      <c r="AU275" s="30" t="s">
        <v>33</v>
      </c>
      <c r="AV275" s="99">
        <v>0</v>
      </c>
      <c r="AW275" s="99">
        <v>123.29362725450981</v>
      </c>
      <c r="AX275" s="99">
        <f t="shared" si="375"/>
        <v>123.29362725450981</v>
      </c>
      <c r="AY275" s="72" t="s">
        <v>47</v>
      </c>
      <c r="AZ275" s="99">
        <f t="shared" si="387"/>
        <v>123.29362725450981</v>
      </c>
      <c r="BA275" s="72" t="s">
        <v>26</v>
      </c>
      <c r="BB275" s="99">
        <v>89.668092548734407</v>
      </c>
      <c r="BC275" s="99">
        <v>100.87660411732621</v>
      </c>
      <c r="BD275" s="99">
        <f t="shared" si="376"/>
        <v>190.54469666606062</v>
      </c>
      <c r="BE275" s="99"/>
      <c r="BF275" s="100">
        <f t="shared" si="377"/>
        <v>1605.058856622346</v>
      </c>
      <c r="BG275" s="100">
        <f t="shared" si="318"/>
        <v>1.605058856622346</v>
      </c>
      <c r="BH275" s="100">
        <f t="shared" si="378"/>
        <v>1601.6963031517685</v>
      </c>
      <c r="BI275" s="100">
        <f t="shared" ref="BI275" si="400">BH275/1000</f>
        <v>1.6016963031517684</v>
      </c>
      <c r="BK275" s="100">
        <f t="shared" si="363"/>
        <v>3.3625534705774953</v>
      </c>
      <c r="BL275" s="101" t="s">
        <v>242</v>
      </c>
    </row>
    <row r="276" spans="1:64" x14ac:dyDescent="0.3">
      <c r="A276" s="95">
        <v>275</v>
      </c>
      <c r="B276" s="95" t="s">
        <v>5</v>
      </c>
      <c r="C276" s="96">
        <v>3</v>
      </c>
      <c r="D276" s="97">
        <v>12</v>
      </c>
      <c r="E276" s="98" t="s">
        <v>16</v>
      </c>
      <c r="F276" s="98" t="s">
        <v>26</v>
      </c>
      <c r="G276" s="72">
        <v>0</v>
      </c>
      <c r="H276" s="99">
        <v>162.52341774458111</v>
      </c>
      <c r="I276" s="72" t="s">
        <v>28</v>
      </c>
      <c r="J276" s="72">
        <v>0</v>
      </c>
      <c r="K276" s="99">
        <v>89.668092548734407</v>
      </c>
      <c r="L276" s="99">
        <f t="shared" si="369"/>
        <v>89.668092548734407</v>
      </c>
      <c r="M276" s="72" t="s">
        <v>38</v>
      </c>
      <c r="N276" s="99">
        <v>89.668092548734407</v>
      </c>
      <c r="O276" s="99">
        <v>34.746385862634583</v>
      </c>
      <c r="P276" s="99">
        <v>124.41447841136899</v>
      </c>
      <c r="Q276" s="95" t="s">
        <v>26</v>
      </c>
      <c r="R276" s="99">
        <v>93.030646019311945</v>
      </c>
      <c r="S276" s="99">
        <v>123.29362725450981</v>
      </c>
      <c r="T276" s="99">
        <f t="shared" si="370"/>
        <v>216.32427327382175</v>
      </c>
      <c r="U276" s="99">
        <v>212.96171980324422</v>
      </c>
      <c r="V276" s="99">
        <v>212.96171980324422</v>
      </c>
      <c r="W276" s="95" t="s">
        <v>35</v>
      </c>
      <c r="X276" s="99">
        <v>156.91916196028521</v>
      </c>
      <c r="Y276" s="99">
        <v>44.834046274367203</v>
      </c>
      <c r="Z276" s="99">
        <f t="shared" si="371"/>
        <v>201.75320823465242</v>
      </c>
      <c r="AA276" s="72" t="s">
        <v>47</v>
      </c>
      <c r="AB276" s="99">
        <f t="shared" si="396"/>
        <v>201.75320823465242</v>
      </c>
      <c r="AC276" s="95" t="s">
        <v>38</v>
      </c>
      <c r="AD276" s="99">
        <v>0</v>
      </c>
      <c r="AE276" s="99">
        <v>125.53532956822818</v>
      </c>
      <c r="AF276" s="99">
        <f t="shared" si="372"/>
        <v>125.53532956822818</v>
      </c>
      <c r="AG276" s="72" t="s">
        <v>47</v>
      </c>
      <c r="AH276" s="99">
        <f t="shared" si="386"/>
        <v>125.53532956822818</v>
      </c>
      <c r="AI276" s="95" t="s">
        <v>26</v>
      </c>
      <c r="AJ276" s="99">
        <v>89.668092548734407</v>
      </c>
      <c r="AK276" s="99">
        <v>62.767664784114089</v>
      </c>
      <c r="AL276" s="99">
        <f t="shared" si="373"/>
        <v>152.43575733284848</v>
      </c>
      <c r="AM276" s="99">
        <v>152.43575733284851</v>
      </c>
      <c r="AN276" s="99">
        <v>152.43575733284851</v>
      </c>
      <c r="AO276" s="95" t="s">
        <v>35</v>
      </c>
      <c r="AP276" s="99">
        <v>173.73192931317291</v>
      </c>
      <c r="AQ276" s="99">
        <v>44.834046274367203</v>
      </c>
      <c r="AR276" s="99">
        <f t="shared" si="374"/>
        <v>218.56597558754012</v>
      </c>
      <c r="AS276" s="72" t="s">
        <v>47</v>
      </c>
      <c r="AT276" s="99">
        <f t="shared" si="397"/>
        <v>218.56597558754012</v>
      </c>
      <c r="AU276" s="30" t="s">
        <v>33</v>
      </c>
      <c r="AV276" s="99">
        <v>0</v>
      </c>
      <c r="AW276" s="99">
        <v>123.29362725450981</v>
      </c>
      <c r="AX276" s="99">
        <f t="shared" si="375"/>
        <v>123.29362725450981</v>
      </c>
      <c r="AY276" s="72" t="s">
        <v>47</v>
      </c>
      <c r="AZ276" s="99">
        <f t="shared" si="387"/>
        <v>123.29362725450981</v>
      </c>
      <c r="BA276" s="72" t="s">
        <v>26</v>
      </c>
      <c r="BB276" s="99">
        <v>89.668092548734407</v>
      </c>
      <c r="BC276" s="99">
        <v>100.87660411732621</v>
      </c>
      <c r="BD276" s="99">
        <f t="shared" si="376"/>
        <v>190.54469666606062</v>
      </c>
      <c r="BE276" s="99"/>
      <c r="BF276" s="100">
        <f t="shared" si="377"/>
        <v>1605.058856622346</v>
      </c>
      <c r="BG276" s="100">
        <f t="shared" si="318"/>
        <v>1.605058856622346</v>
      </c>
      <c r="BH276" s="100">
        <f t="shared" si="378"/>
        <v>1601.6963031517685</v>
      </c>
      <c r="BI276" s="100">
        <f t="shared" ref="BI276" si="401">BH276/1000</f>
        <v>1.6016963031517684</v>
      </c>
      <c r="BK276" s="100">
        <f t="shared" si="363"/>
        <v>3.3625534705774953</v>
      </c>
      <c r="BL276" s="101" t="s">
        <v>242</v>
      </c>
    </row>
    <row r="277" spans="1:64" x14ac:dyDescent="0.3">
      <c r="A277" s="95">
        <v>276</v>
      </c>
      <c r="B277" s="95" t="s">
        <v>5</v>
      </c>
      <c r="C277" s="96">
        <v>4</v>
      </c>
      <c r="D277" s="97">
        <v>13</v>
      </c>
      <c r="E277" s="98" t="s">
        <v>16</v>
      </c>
      <c r="F277" s="98" t="s">
        <v>26</v>
      </c>
      <c r="G277" s="72">
        <v>0</v>
      </c>
      <c r="H277" s="99">
        <v>162.52341774458111</v>
      </c>
      <c r="I277" s="72" t="s">
        <v>28</v>
      </c>
      <c r="J277" s="72">
        <v>0</v>
      </c>
      <c r="K277" s="99">
        <v>89.668092548734407</v>
      </c>
      <c r="L277" s="99">
        <f t="shared" si="369"/>
        <v>89.668092548734407</v>
      </c>
      <c r="M277" s="72" t="s">
        <v>33</v>
      </c>
      <c r="N277" s="99">
        <v>0</v>
      </c>
      <c r="O277" s="99">
        <v>109.84341337219965</v>
      </c>
      <c r="P277" s="99">
        <v>109.84341337219965</v>
      </c>
      <c r="Q277" s="95" t="s">
        <v>26</v>
      </c>
      <c r="R277" s="99">
        <v>93.030646019311945</v>
      </c>
      <c r="S277" s="99">
        <v>123.29362725450981</v>
      </c>
      <c r="T277" s="99">
        <f t="shared" si="370"/>
        <v>216.32427327382175</v>
      </c>
      <c r="U277" s="99">
        <v>212.96171980324422</v>
      </c>
      <c r="V277" s="99">
        <v>212.96171980324422</v>
      </c>
      <c r="W277" s="95" t="s">
        <v>35</v>
      </c>
      <c r="X277" s="99">
        <v>156.91916196028521</v>
      </c>
      <c r="Y277" s="99">
        <v>44.834046274367203</v>
      </c>
      <c r="Z277" s="99">
        <f t="shared" si="371"/>
        <v>201.75320823465242</v>
      </c>
      <c r="AA277" s="72" t="s">
        <v>47</v>
      </c>
      <c r="AB277" s="99">
        <f t="shared" si="396"/>
        <v>201.75320823465242</v>
      </c>
      <c r="AC277" s="95" t="s">
        <v>33</v>
      </c>
      <c r="AD277" s="99">
        <v>0</v>
      </c>
      <c r="AE277" s="99">
        <v>123.29362725450981</v>
      </c>
      <c r="AF277" s="99">
        <f t="shared" si="372"/>
        <v>123.29362725450981</v>
      </c>
      <c r="AG277" s="72" t="s">
        <v>47</v>
      </c>
      <c r="AH277" s="99">
        <f t="shared" si="386"/>
        <v>123.29362725450981</v>
      </c>
      <c r="AI277" s="95" t="s">
        <v>26</v>
      </c>
      <c r="AJ277" s="99">
        <v>89.668092548734407</v>
      </c>
      <c r="AK277" s="99">
        <v>62.767664784114089</v>
      </c>
      <c r="AL277" s="99">
        <f t="shared" si="373"/>
        <v>152.43575733284848</v>
      </c>
      <c r="AM277" s="99">
        <v>152.43575733284851</v>
      </c>
      <c r="AN277" s="99">
        <v>152.43575733284851</v>
      </c>
      <c r="AO277" s="95" t="s">
        <v>35</v>
      </c>
      <c r="AP277" s="99">
        <v>173.73192931317291</v>
      </c>
      <c r="AQ277" s="99">
        <v>44.834046274367203</v>
      </c>
      <c r="AR277" s="99">
        <f t="shared" si="374"/>
        <v>218.56597558754012</v>
      </c>
      <c r="AS277" s="72" t="s">
        <v>47</v>
      </c>
      <c r="AT277" s="99">
        <f t="shared" si="397"/>
        <v>218.56597558754012</v>
      </c>
      <c r="AU277" s="30" t="s">
        <v>70</v>
      </c>
      <c r="AV277" s="99">
        <v>0</v>
      </c>
      <c r="AW277" s="99">
        <v>0</v>
      </c>
      <c r="AX277" s="99">
        <f t="shared" si="375"/>
        <v>0</v>
      </c>
      <c r="AY277" s="72" t="s">
        <v>47</v>
      </c>
      <c r="AZ277" s="99">
        <f t="shared" si="387"/>
        <v>0</v>
      </c>
      <c r="BA277" s="72" t="s">
        <v>78</v>
      </c>
      <c r="BB277" s="99">
        <v>19.614895245035651</v>
      </c>
      <c r="BC277" s="99">
        <v>0</v>
      </c>
      <c r="BD277" s="99">
        <f t="shared" si="376"/>
        <v>19.614895245035651</v>
      </c>
      <c r="BE277" s="99"/>
      <c r="BF277" s="100">
        <f t="shared" si="377"/>
        <v>1294.0226605939233</v>
      </c>
      <c r="BG277" s="100">
        <f t="shared" si="318"/>
        <v>1.2940226605939233</v>
      </c>
      <c r="BH277" s="100">
        <f t="shared" si="378"/>
        <v>1290.6601071233458</v>
      </c>
      <c r="BI277" s="100">
        <f t="shared" ref="BI277" si="402">BH277/1000</f>
        <v>1.2906601071233459</v>
      </c>
      <c r="BK277" s="100">
        <f t="shared" si="363"/>
        <v>3.3625534705774953</v>
      </c>
      <c r="BL277" s="101" t="s">
        <v>242</v>
      </c>
    </row>
    <row r="278" spans="1:64" x14ac:dyDescent="0.3">
      <c r="A278" s="95">
        <v>277</v>
      </c>
      <c r="B278" s="95" t="s">
        <v>5</v>
      </c>
      <c r="C278" s="96">
        <v>5</v>
      </c>
      <c r="D278" s="97">
        <v>14</v>
      </c>
      <c r="E278" s="98" t="s">
        <v>16</v>
      </c>
      <c r="F278" s="98" t="s">
        <v>26</v>
      </c>
      <c r="G278" s="72">
        <v>0</v>
      </c>
      <c r="H278" s="99">
        <v>162.52341774458111</v>
      </c>
      <c r="I278" s="72" t="s">
        <v>28</v>
      </c>
      <c r="J278" s="72">
        <v>0</v>
      </c>
      <c r="K278" s="99">
        <v>89.668092548734407</v>
      </c>
      <c r="L278" s="99">
        <f t="shared" si="369"/>
        <v>89.668092548734407</v>
      </c>
      <c r="M278" s="72" t="s">
        <v>34</v>
      </c>
      <c r="N278" s="99">
        <v>0</v>
      </c>
      <c r="O278" s="99">
        <v>0</v>
      </c>
      <c r="P278" s="99">
        <v>0</v>
      </c>
      <c r="Q278" s="95" t="s">
        <v>26</v>
      </c>
      <c r="R278" s="99">
        <v>93.030646019311945</v>
      </c>
      <c r="S278" s="99">
        <v>123.29362725450981</v>
      </c>
      <c r="T278" s="99">
        <f t="shared" si="370"/>
        <v>216.32427327382175</v>
      </c>
      <c r="U278" s="99">
        <v>212.96171980324422</v>
      </c>
      <c r="V278" s="99">
        <v>212.96171980324422</v>
      </c>
      <c r="W278" s="95" t="s">
        <v>35</v>
      </c>
      <c r="X278" s="99">
        <v>156.91916196028521</v>
      </c>
      <c r="Y278" s="99">
        <v>44.834046274367203</v>
      </c>
      <c r="Z278" s="99">
        <f t="shared" si="371"/>
        <v>201.75320823465242</v>
      </c>
      <c r="AA278" s="72" t="s">
        <v>47</v>
      </c>
      <c r="AB278" s="99">
        <f t="shared" si="396"/>
        <v>201.75320823465242</v>
      </c>
      <c r="AC278" s="95" t="s">
        <v>34</v>
      </c>
      <c r="AD278" s="99">
        <v>0</v>
      </c>
      <c r="AE278" s="99">
        <v>0</v>
      </c>
      <c r="AF278" s="99">
        <f t="shared" si="372"/>
        <v>0</v>
      </c>
      <c r="AG278" s="72" t="s">
        <v>47</v>
      </c>
      <c r="AH278" s="99">
        <f t="shared" si="386"/>
        <v>0</v>
      </c>
      <c r="AI278" s="95" t="s">
        <v>26</v>
      </c>
      <c r="AJ278" s="99">
        <v>89.668092548734407</v>
      </c>
      <c r="AK278" s="99">
        <v>62.767664784114089</v>
      </c>
      <c r="AL278" s="99">
        <f t="shared" si="373"/>
        <v>152.43575733284848</v>
      </c>
      <c r="AM278" s="99">
        <v>152.43575733284851</v>
      </c>
      <c r="AN278" s="99">
        <v>152.43575733284851</v>
      </c>
      <c r="AO278" s="95" t="s">
        <v>35</v>
      </c>
      <c r="AP278" s="99">
        <v>173.73192931317291</v>
      </c>
      <c r="AQ278" s="99">
        <v>44.834046274367203</v>
      </c>
      <c r="AR278" s="99">
        <f t="shared" si="374"/>
        <v>218.56597558754012</v>
      </c>
      <c r="AS278" s="72" t="s">
        <v>47</v>
      </c>
      <c r="AT278" s="99">
        <f t="shared" si="397"/>
        <v>218.56597558754012</v>
      </c>
      <c r="AU278" s="30" t="s">
        <v>34</v>
      </c>
      <c r="AV278" s="99">
        <v>0</v>
      </c>
      <c r="AW278" s="99">
        <v>0</v>
      </c>
      <c r="AX278" s="99">
        <f t="shared" si="375"/>
        <v>0</v>
      </c>
      <c r="AY278" s="72" t="s">
        <v>47</v>
      </c>
      <c r="AZ278" s="99">
        <f t="shared" si="387"/>
        <v>0</v>
      </c>
      <c r="BA278" s="72" t="s">
        <v>26</v>
      </c>
      <c r="BB278" s="99">
        <v>89.668092548734407</v>
      </c>
      <c r="BC278" s="99">
        <v>100.87660411732621</v>
      </c>
      <c r="BD278" s="99">
        <f t="shared" si="376"/>
        <v>190.54469666606062</v>
      </c>
      <c r="BE278" s="99"/>
      <c r="BF278" s="100">
        <f t="shared" si="377"/>
        <v>1231.815421388239</v>
      </c>
      <c r="BG278" s="100">
        <f t="shared" si="318"/>
        <v>1.2318154213882391</v>
      </c>
      <c r="BH278" s="100">
        <f t="shared" si="378"/>
        <v>1228.4528679176615</v>
      </c>
      <c r="BI278" s="100">
        <f t="shared" ref="BI278" si="403">BH278/1000</f>
        <v>1.2284528679176614</v>
      </c>
      <c r="BK278" s="100">
        <f t="shared" si="363"/>
        <v>3.3625534705774953</v>
      </c>
      <c r="BL278" s="101" t="s">
        <v>242</v>
      </c>
    </row>
    <row r="279" spans="1:64" x14ac:dyDescent="0.3">
      <c r="A279" s="95">
        <v>278</v>
      </c>
      <c r="B279" s="95" t="s">
        <v>5</v>
      </c>
      <c r="C279" s="96">
        <v>6</v>
      </c>
      <c r="D279" s="97">
        <v>15</v>
      </c>
      <c r="E279" s="98" t="s">
        <v>16</v>
      </c>
      <c r="F279" s="98" t="s">
        <v>26</v>
      </c>
      <c r="G279" s="72">
        <v>0</v>
      </c>
      <c r="H279" s="99">
        <v>162.52341774458111</v>
      </c>
      <c r="I279" s="72" t="s">
        <v>28</v>
      </c>
      <c r="J279" s="72">
        <v>0</v>
      </c>
      <c r="K279" s="99">
        <v>89.668092548734407</v>
      </c>
      <c r="L279" s="99">
        <f t="shared" si="369"/>
        <v>89.668092548734407</v>
      </c>
      <c r="M279" s="72" t="s">
        <v>28</v>
      </c>
      <c r="N279" s="99">
        <v>0</v>
      </c>
      <c r="O279" s="99">
        <v>109.84341337219965</v>
      </c>
      <c r="P279" s="99">
        <v>109.84341337219965</v>
      </c>
      <c r="Q279" s="95" t="s">
        <v>26</v>
      </c>
      <c r="R279" s="99">
        <v>93.030646019311945</v>
      </c>
      <c r="S279" s="99">
        <v>123.29362725450981</v>
      </c>
      <c r="T279" s="99">
        <f t="shared" si="370"/>
        <v>216.32427327382175</v>
      </c>
      <c r="U279" s="99">
        <v>212.96171980324422</v>
      </c>
      <c r="V279" s="99">
        <v>212.96171980324422</v>
      </c>
      <c r="W279" s="95" t="s">
        <v>35</v>
      </c>
      <c r="X279" s="99">
        <v>156.91916196028521</v>
      </c>
      <c r="Y279" s="99">
        <v>44.834046274367203</v>
      </c>
      <c r="Z279" s="99">
        <f t="shared" si="371"/>
        <v>201.75320823465242</v>
      </c>
      <c r="AA279" s="72" t="s">
        <v>47</v>
      </c>
      <c r="AB279" s="99">
        <f t="shared" si="396"/>
        <v>201.75320823465242</v>
      </c>
      <c r="AC279" s="95" t="s">
        <v>28</v>
      </c>
      <c r="AD279" s="99">
        <v>0</v>
      </c>
      <c r="AE279" s="99">
        <v>123.29362725450981</v>
      </c>
      <c r="AF279" s="99">
        <f t="shared" si="372"/>
        <v>123.29362725450981</v>
      </c>
      <c r="AG279" s="72" t="s">
        <v>47</v>
      </c>
      <c r="AH279" s="99">
        <f t="shared" si="386"/>
        <v>123.29362725450981</v>
      </c>
      <c r="AI279" s="95" t="s">
        <v>26</v>
      </c>
      <c r="AJ279" s="99">
        <v>89.668092548734407</v>
      </c>
      <c r="AK279" s="99">
        <v>62.767664784114089</v>
      </c>
      <c r="AL279" s="99">
        <f t="shared" si="373"/>
        <v>152.43575733284848</v>
      </c>
      <c r="AM279" s="99">
        <v>152.43575733284851</v>
      </c>
      <c r="AN279" s="99">
        <v>152.43575733284851</v>
      </c>
      <c r="AO279" s="95" t="s">
        <v>35</v>
      </c>
      <c r="AP279" s="99">
        <v>173.73192931317291</v>
      </c>
      <c r="AQ279" s="99">
        <v>44.834046274367203</v>
      </c>
      <c r="AR279" s="99">
        <f t="shared" si="374"/>
        <v>218.56597558754012</v>
      </c>
      <c r="AS279" s="72" t="s">
        <v>47</v>
      </c>
      <c r="AT279" s="99">
        <f t="shared" si="397"/>
        <v>218.56597558754012</v>
      </c>
      <c r="AU279" s="30" t="s">
        <v>28</v>
      </c>
      <c r="AV279" s="99">
        <v>0</v>
      </c>
      <c r="AW279" s="99">
        <v>123.29362725450981</v>
      </c>
      <c r="AX279" s="99">
        <f t="shared" si="375"/>
        <v>123.29362725450981</v>
      </c>
      <c r="AY279" s="72" t="s">
        <v>47</v>
      </c>
      <c r="AZ279" s="99">
        <f t="shared" si="387"/>
        <v>123.29362725450981</v>
      </c>
      <c r="BA279" s="72" t="s">
        <v>26</v>
      </c>
      <c r="BB279" s="99">
        <v>89.668092548734407</v>
      </c>
      <c r="BC279" s="99">
        <v>100.87660411732621</v>
      </c>
      <c r="BD279" s="99">
        <f t="shared" si="376"/>
        <v>190.54469666606062</v>
      </c>
      <c r="BE279" s="99"/>
      <c r="BF279" s="100">
        <f t="shared" si="377"/>
        <v>1588.2460892694583</v>
      </c>
      <c r="BG279" s="100">
        <f t="shared" si="318"/>
        <v>1.5882460892694583</v>
      </c>
      <c r="BH279" s="100">
        <f t="shared" si="378"/>
        <v>1584.8835357988808</v>
      </c>
      <c r="BI279" s="100">
        <f t="shared" ref="BI279" si="404">BH279/1000</f>
        <v>1.5848835357988809</v>
      </c>
      <c r="BK279" s="100">
        <f t="shared" si="363"/>
        <v>3.3625534705774953</v>
      </c>
      <c r="BL279" s="101" t="s">
        <v>242</v>
      </c>
    </row>
    <row r="280" spans="1:64" x14ac:dyDescent="0.3">
      <c r="A280" s="95">
        <v>279</v>
      </c>
      <c r="B280" s="95" t="s">
        <v>6</v>
      </c>
      <c r="C280" s="96">
        <v>1</v>
      </c>
      <c r="D280" s="97">
        <v>16</v>
      </c>
      <c r="E280" s="98" t="s">
        <v>16</v>
      </c>
      <c r="F280" s="98" t="s">
        <v>26</v>
      </c>
      <c r="G280" s="72">
        <v>0</v>
      </c>
      <c r="H280" s="99">
        <v>162.52341774458111</v>
      </c>
      <c r="I280" s="72" t="s">
        <v>28</v>
      </c>
      <c r="J280" s="72">
        <v>0</v>
      </c>
      <c r="K280" s="99">
        <v>89.668092548734407</v>
      </c>
      <c r="L280" s="99">
        <f t="shared" si="369"/>
        <v>89.668092548734407</v>
      </c>
      <c r="M280" s="72" t="s">
        <v>26</v>
      </c>
      <c r="N280" s="99">
        <v>0</v>
      </c>
      <c r="O280" s="99">
        <v>156.91916196028521</v>
      </c>
      <c r="P280" s="99">
        <v>156.91916196028521</v>
      </c>
      <c r="Q280" s="95" t="s">
        <v>35</v>
      </c>
      <c r="R280" s="99">
        <v>179.33618509746881</v>
      </c>
      <c r="S280" s="99">
        <v>44.834046274367203</v>
      </c>
      <c r="T280" s="99">
        <f t="shared" si="370"/>
        <v>224.17023137183602</v>
      </c>
      <c r="U280" s="72" t="s">
        <v>47</v>
      </c>
      <c r="V280" s="99">
        <f t="shared" ref="V280:V294" si="405">R280+S280</f>
        <v>224.17023137183602</v>
      </c>
      <c r="W280" s="95" t="s">
        <v>33</v>
      </c>
      <c r="X280" s="99">
        <v>0</v>
      </c>
      <c r="Y280" s="99">
        <v>145.71065039169341</v>
      </c>
      <c r="Z280" s="99">
        <f t="shared" si="371"/>
        <v>145.71065039169341</v>
      </c>
      <c r="AA280" s="72" t="s">
        <v>47</v>
      </c>
      <c r="AB280" s="99">
        <f t="shared" si="396"/>
        <v>145.71065039169341</v>
      </c>
      <c r="AC280" s="95" t="s">
        <v>26</v>
      </c>
      <c r="AD280" s="99">
        <v>89.668092548734407</v>
      </c>
      <c r="AE280" s="99">
        <v>123.29362725450981</v>
      </c>
      <c r="AF280" s="99">
        <f t="shared" si="372"/>
        <v>212.96171980324422</v>
      </c>
      <c r="AG280" s="99">
        <v>212.96171980324422</v>
      </c>
      <c r="AH280" s="99">
        <v>212.96171980324422</v>
      </c>
      <c r="AI280" s="95" t="s">
        <v>35</v>
      </c>
      <c r="AJ280" s="99">
        <v>156.91916196028521</v>
      </c>
      <c r="AK280" s="99">
        <v>0</v>
      </c>
      <c r="AL280" s="99">
        <f t="shared" si="373"/>
        <v>156.91916196028521</v>
      </c>
      <c r="AM280" s="99" t="s">
        <v>47</v>
      </c>
      <c r="AN280" s="99">
        <f t="shared" ref="AN280:AN294" si="406">AJ280+AK280</f>
        <v>156.91916196028521</v>
      </c>
      <c r="AO280" s="95" t="s">
        <v>33</v>
      </c>
      <c r="AP280" s="99">
        <v>0</v>
      </c>
      <c r="AQ280" s="99">
        <v>123.29362725450981</v>
      </c>
      <c r="AR280" s="99">
        <f t="shared" si="374"/>
        <v>123.29362725450981</v>
      </c>
      <c r="AS280" s="72" t="s">
        <v>47</v>
      </c>
      <c r="AT280" s="99">
        <f t="shared" si="397"/>
        <v>123.29362725450981</v>
      </c>
      <c r="AU280" s="30" t="s">
        <v>26</v>
      </c>
      <c r="AV280" s="99">
        <v>90.788943705593596</v>
      </c>
      <c r="AW280" s="99">
        <v>119.93107378393228</v>
      </c>
      <c r="AX280" s="99">
        <f t="shared" si="375"/>
        <v>210.72001748952587</v>
      </c>
      <c r="AY280" s="99">
        <v>210.72001748952587</v>
      </c>
      <c r="AZ280" s="99">
        <v>210.72001748952587</v>
      </c>
      <c r="BA280" s="72" t="s">
        <v>35</v>
      </c>
      <c r="BB280" s="99">
        <v>156.91916196028521</v>
      </c>
      <c r="BC280" s="99">
        <v>33.625534705775401</v>
      </c>
      <c r="BD280" s="99">
        <f t="shared" si="376"/>
        <v>190.54469666606062</v>
      </c>
      <c r="BE280" s="99"/>
      <c r="BF280" s="100">
        <f t="shared" si="377"/>
        <v>1673.4307771907559</v>
      </c>
      <c r="BG280" s="100">
        <f t="shared" si="318"/>
        <v>1.6734307771907559</v>
      </c>
      <c r="BH280" s="100">
        <f t="shared" si="378"/>
        <v>1673.4307771907559</v>
      </c>
      <c r="BI280" s="100">
        <f t="shared" ref="BI280" si="407">BH280/1000</f>
        <v>1.6734307771907559</v>
      </c>
      <c r="BK280" s="100">
        <f t="shared" si="363"/>
        <v>0</v>
      </c>
    </row>
    <row r="281" spans="1:64" x14ac:dyDescent="0.3">
      <c r="A281" s="95">
        <v>280</v>
      </c>
      <c r="B281" s="95" t="s">
        <v>6</v>
      </c>
      <c r="C281" s="96">
        <v>1</v>
      </c>
      <c r="D281" s="97">
        <v>17</v>
      </c>
      <c r="E281" s="98" t="s">
        <v>16</v>
      </c>
      <c r="F281" s="98" t="s">
        <v>26</v>
      </c>
      <c r="G281" s="72">
        <v>0</v>
      </c>
      <c r="H281" s="99">
        <v>162.52341774458111</v>
      </c>
      <c r="I281" s="72" t="s">
        <v>28</v>
      </c>
      <c r="J281" s="72">
        <v>0</v>
      </c>
      <c r="K281" s="99">
        <v>89.668092548734407</v>
      </c>
      <c r="L281" s="99">
        <f t="shared" si="369"/>
        <v>89.668092548734407</v>
      </c>
      <c r="M281" s="72" t="s">
        <v>26</v>
      </c>
      <c r="N281" s="99">
        <v>0</v>
      </c>
      <c r="O281" s="99">
        <v>156.91916196028521</v>
      </c>
      <c r="P281" s="99">
        <v>156.91916196028521</v>
      </c>
      <c r="Q281" s="95" t="s">
        <v>35</v>
      </c>
      <c r="R281" s="99">
        <v>179.33618509746881</v>
      </c>
      <c r="S281" s="99">
        <v>44.834046274367203</v>
      </c>
      <c r="T281" s="99">
        <f t="shared" si="370"/>
        <v>224.17023137183602</v>
      </c>
      <c r="U281" s="72" t="s">
        <v>47</v>
      </c>
      <c r="V281" s="99">
        <f t="shared" si="405"/>
        <v>224.17023137183602</v>
      </c>
      <c r="W281" s="95" t="s">
        <v>33</v>
      </c>
      <c r="X281" s="99">
        <v>0</v>
      </c>
      <c r="Y281" s="99">
        <v>145.71065039169341</v>
      </c>
      <c r="Z281" s="99">
        <f t="shared" si="371"/>
        <v>145.71065039169341</v>
      </c>
      <c r="AA281" s="72" t="s">
        <v>47</v>
      </c>
      <c r="AB281" s="99">
        <f t="shared" si="396"/>
        <v>145.71065039169341</v>
      </c>
      <c r="AC281" s="95" t="s">
        <v>26</v>
      </c>
      <c r="AD281" s="99">
        <v>89.668092548734407</v>
      </c>
      <c r="AE281" s="99">
        <v>123.29362725450981</v>
      </c>
      <c r="AF281" s="99">
        <f t="shared" si="372"/>
        <v>212.96171980324422</v>
      </c>
      <c r="AG281" s="99">
        <v>212.96171980324422</v>
      </c>
      <c r="AH281" s="99">
        <v>212.96171980324422</v>
      </c>
      <c r="AI281" s="95" t="s">
        <v>35</v>
      </c>
      <c r="AJ281" s="99">
        <v>156.91916196028521</v>
      </c>
      <c r="AK281" s="99">
        <v>0</v>
      </c>
      <c r="AL281" s="99">
        <f t="shared" si="373"/>
        <v>156.91916196028521</v>
      </c>
      <c r="AM281" s="99" t="s">
        <v>47</v>
      </c>
      <c r="AN281" s="99">
        <f t="shared" si="406"/>
        <v>156.91916196028521</v>
      </c>
      <c r="AO281" s="95" t="s">
        <v>33</v>
      </c>
      <c r="AP281" s="99">
        <v>0</v>
      </c>
      <c r="AQ281" s="99">
        <v>123.29362725450981</v>
      </c>
      <c r="AR281" s="99">
        <f t="shared" si="374"/>
        <v>123.29362725450981</v>
      </c>
      <c r="AS281" s="72" t="s">
        <v>47</v>
      </c>
      <c r="AT281" s="99">
        <f t="shared" si="397"/>
        <v>123.29362725450981</v>
      </c>
      <c r="AU281" s="30" t="s">
        <v>26</v>
      </c>
      <c r="AV281" s="99">
        <v>90.788943705593596</v>
      </c>
      <c r="AW281" s="99">
        <v>119.93107378393228</v>
      </c>
      <c r="AX281" s="99">
        <f t="shared" si="375"/>
        <v>210.72001748952587</v>
      </c>
      <c r="AY281" s="99">
        <v>210.72001748952587</v>
      </c>
      <c r="AZ281" s="99">
        <v>210.72001748952587</v>
      </c>
      <c r="BA281" s="72" t="s">
        <v>35</v>
      </c>
      <c r="BB281" s="99">
        <v>156.91916196028521</v>
      </c>
      <c r="BC281" s="99">
        <v>33.625534705775401</v>
      </c>
      <c r="BD281" s="99">
        <f t="shared" si="376"/>
        <v>190.54469666606062</v>
      </c>
      <c r="BE281" s="99"/>
      <c r="BF281" s="100">
        <f t="shared" si="377"/>
        <v>1673.4307771907559</v>
      </c>
      <c r="BG281" s="100">
        <f t="shared" si="318"/>
        <v>1.6734307771907559</v>
      </c>
      <c r="BH281" s="100">
        <f t="shared" si="378"/>
        <v>1673.4307771907559</v>
      </c>
      <c r="BI281" s="100">
        <f t="shared" ref="BI281" si="408">BH281/1000</f>
        <v>1.6734307771907559</v>
      </c>
      <c r="BK281" s="100">
        <f t="shared" si="363"/>
        <v>0</v>
      </c>
    </row>
    <row r="282" spans="1:64" x14ac:dyDescent="0.3">
      <c r="A282" s="95">
        <v>281</v>
      </c>
      <c r="B282" s="95" t="s">
        <v>6</v>
      </c>
      <c r="C282" s="96">
        <v>3</v>
      </c>
      <c r="D282" s="97">
        <v>18</v>
      </c>
      <c r="E282" s="98" t="s">
        <v>16</v>
      </c>
      <c r="F282" s="98" t="s">
        <v>26</v>
      </c>
      <c r="G282" s="72">
        <v>0</v>
      </c>
      <c r="H282" s="99">
        <v>162.52341774458111</v>
      </c>
      <c r="I282" s="72" t="s">
        <v>28</v>
      </c>
      <c r="J282" s="72">
        <v>0</v>
      </c>
      <c r="K282" s="99">
        <v>89.668092548734407</v>
      </c>
      <c r="L282" s="99">
        <f t="shared" si="369"/>
        <v>89.668092548734407</v>
      </c>
      <c r="M282" s="72" t="s">
        <v>26</v>
      </c>
      <c r="N282" s="99">
        <v>0</v>
      </c>
      <c r="O282" s="99">
        <v>156.91916196028521</v>
      </c>
      <c r="P282" s="99">
        <v>156.91916196028521</v>
      </c>
      <c r="Q282" s="95" t="s">
        <v>35</v>
      </c>
      <c r="R282" s="99">
        <v>179.33618509746881</v>
      </c>
      <c r="S282" s="99">
        <v>44.834046274367203</v>
      </c>
      <c r="T282" s="99">
        <f t="shared" si="370"/>
        <v>224.17023137183602</v>
      </c>
      <c r="U282" s="72" t="s">
        <v>47</v>
      </c>
      <c r="V282" s="99">
        <f t="shared" si="405"/>
        <v>224.17023137183602</v>
      </c>
      <c r="W282" s="95" t="s">
        <v>38</v>
      </c>
      <c r="X282" s="99">
        <v>16.8127673528877</v>
      </c>
      <c r="Y282" s="99">
        <v>125.53532956822818</v>
      </c>
      <c r="Z282" s="99">
        <f t="shared" si="371"/>
        <v>142.34809692111588</v>
      </c>
      <c r="AA282" s="72" t="s">
        <v>47</v>
      </c>
      <c r="AB282" s="99">
        <f t="shared" si="396"/>
        <v>142.34809692111588</v>
      </c>
      <c r="AC282" s="95" t="s">
        <v>26</v>
      </c>
      <c r="AD282" s="99">
        <v>89.668092548734407</v>
      </c>
      <c r="AE282" s="99">
        <v>123.29362725450981</v>
      </c>
      <c r="AF282" s="99">
        <f t="shared" si="372"/>
        <v>212.96171980324422</v>
      </c>
      <c r="AG282" s="99">
        <v>212.96171980324422</v>
      </c>
      <c r="AH282" s="99">
        <v>212.96171980324422</v>
      </c>
      <c r="AI282" s="95" t="s">
        <v>35</v>
      </c>
      <c r="AJ282" s="99">
        <v>156.91916196028521</v>
      </c>
      <c r="AK282" s="99">
        <v>0</v>
      </c>
      <c r="AL282" s="99">
        <f t="shared" si="373"/>
        <v>156.91916196028521</v>
      </c>
      <c r="AM282" s="99" t="s">
        <v>47</v>
      </c>
      <c r="AN282" s="99">
        <f t="shared" si="406"/>
        <v>156.91916196028521</v>
      </c>
      <c r="AO282" s="95" t="s">
        <v>59</v>
      </c>
      <c r="AP282" s="99">
        <v>19.614895245035651</v>
      </c>
      <c r="AQ282" s="99">
        <v>0</v>
      </c>
      <c r="AR282" s="99">
        <f t="shared" si="374"/>
        <v>19.614895245035651</v>
      </c>
      <c r="AS282" s="72" t="s">
        <v>47</v>
      </c>
      <c r="AT282" s="99">
        <f t="shared" si="397"/>
        <v>19.614895245035651</v>
      </c>
      <c r="AU282" s="30" t="s">
        <v>26</v>
      </c>
      <c r="AV282" s="99">
        <v>90.788943705593596</v>
      </c>
      <c r="AW282" s="99">
        <v>119.93107378393228</v>
      </c>
      <c r="AX282" s="99">
        <f t="shared" si="375"/>
        <v>210.72001748952587</v>
      </c>
      <c r="AY282" s="99">
        <v>210.72001748952587</v>
      </c>
      <c r="AZ282" s="99">
        <v>210.72001748952587</v>
      </c>
      <c r="BA282" s="72" t="s">
        <v>35</v>
      </c>
      <c r="BB282" s="99">
        <v>156.91916196028521</v>
      </c>
      <c r="BC282" s="99">
        <v>33.625534705775401</v>
      </c>
      <c r="BD282" s="99">
        <f t="shared" si="376"/>
        <v>190.54469666606062</v>
      </c>
      <c r="BE282" s="99"/>
      <c r="BF282" s="100">
        <f t="shared" si="377"/>
        <v>1566.3894917107041</v>
      </c>
      <c r="BG282" s="100">
        <f t="shared" si="318"/>
        <v>1.5663894917107042</v>
      </c>
      <c r="BH282" s="100">
        <f t="shared" si="378"/>
        <v>1566.3894917107041</v>
      </c>
      <c r="BI282" s="100">
        <f t="shared" ref="BI282" si="409">BH282/1000</f>
        <v>1.5663894917107042</v>
      </c>
      <c r="BK282" s="100">
        <f t="shared" si="363"/>
        <v>0</v>
      </c>
    </row>
    <row r="283" spans="1:64" x14ac:dyDescent="0.3">
      <c r="A283" s="95">
        <v>282</v>
      </c>
      <c r="B283" s="95" t="s">
        <v>6</v>
      </c>
      <c r="C283" s="96">
        <v>3</v>
      </c>
      <c r="D283" s="97">
        <v>19</v>
      </c>
      <c r="E283" s="98" t="s">
        <v>16</v>
      </c>
      <c r="F283" s="98" t="s">
        <v>26</v>
      </c>
      <c r="G283" s="72">
        <v>0</v>
      </c>
      <c r="H283" s="99">
        <v>162.52341774458111</v>
      </c>
      <c r="I283" s="72" t="s">
        <v>28</v>
      </c>
      <c r="J283" s="72">
        <v>0</v>
      </c>
      <c r="K283" s="99">
        <v>89.668092548734407</v>
      </c>
      <c r="L283" s="99">
        <f t="shared" si="369"/>
        <v>89.668092548734407</v>
      </c>
      <c r="M283" s="72" t="s">
        <v>26</v>
      </c>
      <c r="N283" s="99">
        <v>0</v>
      </c>
      <c r="O283" s="99">
        <v>156.91916196028521</v>
      </c>
      <c r="P283" s="99">
        <v>156.91916196028521</v>
      </c>
      <c r="Q283" s="95" t="s">
        <v>35</v>
      </c>
      <c r="R283" s="99">
        <v>179.33618509746881</v>
      </c>
      <c r="S283" s="99">
        <v>44.834046274367203</v>
      </c>
      <c r="T283" s="99">
        <f t="shared" si="370"/>
        <v>224.17023137183602</v>
      </c>
      <c r="U283" s="72" t="s">
        <v>47</v>
      </c>
      <c r="V283" s="99">
        <f t="shared" si="405"/>
        <v>224.17023137183602</v>
      </c>
      <c r="W283" s="95" t="s">
        <v>38</v>
      </c>
      <c r="X283" s="99">
        <v>16.8127673528877</v>
      </c>
      <c r="Y283" s="99">
        <v>125.53532956822818</v>
      </c>
      <c r="Z283" s="99">
        <f t="shared" si="371"/>
        <v>142.34809692111588</v>
      </c>
      <c r="AA283" s="72" t="s">
        <v>47</v>
      </c>
      <c r="AB283" s="99">
        <f t="shared" si="396"/>
        <v>142.34809692111588</v>
      </c>
      <c r="AC283" s="95" t="s">
        <v>26</v>
      </c>
      <c r="AD283" s="99">
        <v>89.668092548734407</v>
      </c>
      <c r="AE283" s="99">
        <v>123.29362725450981</v>
      </c>
      <c r="AF283" s="99">
        <f t="shared" si="372"/>
        <v>212.96171980324422</v>
      </c>
      <c r="AG283" s="99">
        <v>212.96171980324422</v>
      </c>
      <c r="AH283" s="99">
        <v>212.96171980324422</v>
      </c>
      <c r="AI283" s="95" t="s">
        <v>35</v>
      </c>
      <c r="AJ283" s="99">
        <v>156.91916196028521</v>
      </c>
      <c r="AK283" s="99">
        <v>0</v>
      </c>
      <c r="AL283" s="99">
        <f t="shared" si="373"/>
        <v>156.91916196028521</v>
      </c>
      <c r="AM283" s="99" t="s">
        <v>47</v>
      </c>
      <c r="AN283" s="99">
        <f t="shared" si="406"/>
        <v>156.91916196028521</v>
      </c>
      <c r="AO283" s="95" t="s">
        <v>59</v>
      </c>
      <c r="AP283" s="99">
        <v>19.614895245035651</v>
      </c>
      <c r="AQ283" s="99">
        <v>0</v>
      </c>
      <c r="AR283" s="99">
        <f t="shared" si="374"/>
        <v>19.614895245035651</v>
      </c>
      <c r="AS283" s="72" t="s">
        <v>47</v>
      </c>
      <c r="AT283" s="99">
        <f t="shared" si="397"/>
        <v>19.614895245035651</v>
      </c>
      <c r="AU283" s="30" t="s">
        <v>26</v>
      </c>
      <c r="AV283" s="99">
        <v>90.788943705593596</v>
      </c>
      <c r="AW283" s="99">
        <v>119.93107378393228</v>
      </c>
      <c r="AX283" s="99">
        <f t="shared" si="375"/>
        <v>210.72001748952587</v>
      </c>
      <c r="AY283" s="99">
        <v>210.72001748952587</v>
      </c>
      <c r="AZ283" s="99">
        <v>210.72001748952587</v>
      </c>
      <c r="BA283" s="72" t="s">
        <v>35</v>
      </c>
      <c r="BB283" s="99">
        <v>156.91916196028521</v>
      </c>
      <c r="BC283" s="99">
        <v>33.625534705775401</v>
      </c>
      <c r="BD283" s="99">
        <f t="shared" si="376"/>
        <v>190.54469666606062</v>
      </c>
      <c r="BE283" s="99"/>
      <c r="BF283" s="100">
        <f t="shared" si="377"/>
        <v>1566.3894917107041</v>
      </c>
      <c r="BG283" s="100">
        <f t="shared" ref="BG283:BG346" si="410">BF283/1000</f>
        <v>1.5663894917107042</v>
      </c>
      <c r="BH283" s="100">
        <f t="shared" si="378"/>
        <v>1566.3894917107041</v>
      </c>
      <c r="BI283" s="100">
        <f t="shared" ref="BI283" si="411">BH283/1000</f>
        <v>1.5663894917107042</v>
      </c>
      <c r="BK283" s="100">
        <f t="shared" si="363"/>
        <v>0</v>
      </c>
    </row>
    <row r="284" spans="1:64" x14ac:dyDescent="0.3">
      <c r="A284" s="95">
        <v>283</v>
      </c>
      <c r="B284" s="95" t="s">
        <v>6</v>
      </c>
      <c r="C284" s="96">
        <v>4</v>
      </c>
      <c r="D284" s="97">
        <v>20</v>
      </c>
      <c r="E284" s="98" t="s">
        <v>16</v>
      </c>
      <c r="F284" s="98" t="s">
        <v>26</v>
      </c>
      <c r="G284" s="72">
        <v>0</v>
      </c>
      <c r="H284" s="99">
        <v>162.52341774458111</v>
      </c>
      <c r="I284" s="72" t="s">
        <v>28</v>
      </c>
      <c r="J284" s="72">
        <v>0</v>
      </c>
      <c r="K284" s="99">
        <v>89.668092548734407</v>
      </c>
      <c r="L284" s="99">
        <f t="shared" si="369"/>
        <v>89.668092548734407</v>
      </c>
      <c r="M284" s="72" t="s">
        <v>26</v>
      </c>
      <c r="N284" s="99">
        <v>0</v>
      </c>
      <c r="O284" s="99">
        <v>156.91916196028521</v>
      </c>
      <c r="P284" s="99">
        <v>156.91916196028521</v>
      </c>
      <c r="Q284" s="95" t="s">
        <v>35</v>
      </c>
      <c r="R284" s="99">
        <v>179.33618509746881</v>
      </c>
      <c r="S284" s="99">
        <v>44.834046274367203</v>
      </c>
      <c r="T284" s="99">
        <f t="shared" si="370"/>
        <v>224.17023137183602</v>
      </c>
      <c r="U284" s="72" t="s">
        <v>47</v>
      </c>
      <c r="V284" s="99">
        <f t="shared" si="405"/>
        <v>224.17023137183602</v>
      </c>
      <c r="W284" s="95" t="s">
        <v>36</v>
      </c>
      <c r="X284" s="99">
        <v>123.29362725450981</v>
      </c>
      <c r="Y284" s="99">
        <v>44.834046274367203</v>
      </c>
      <c r="Z284" s="99">
        <f t="shared" si="371"/>
        <v>168.12767352887701</v>
      </c>
      <c r="AA284" s="72" t="s">
        <v>47</v>
      </c>
      <c r="AB284" s="99">
        <f t="shared" si="396"/>
        <v>168.12767352887701</v>
      </c>
      <c r="AC284" s="95" t="s">
        <v>26</v>
      </c>
      <c r="AD284" s="99">
        <v>89.668092548734407</v>
      </c>
      <c r="AE284" s="99">
        <v>123.29362725450981</v>
      </c>
      <c r="AF284" s="99">
        <f t="shared" si="372"/>
        <v>212.96171980324422</v>
      </c>
      <c r="AG284" s="99">
        <v>212.96171980324422</v>
      </c>
      <c r="AH284" s="99">
        <v>212.96171980324422</v>
      </c>
      <c r="AI284" s="95" t="s">
        <v>35</v>
      </c>
      <c r="AJ284" s="99">
        <v>156.91916196028521</v>
      </c>
      <c r="AK284" s="99">
        <v>0</v>
      </c>
      <c r="AL284" s="99">
        <f t="shared" si="373"/>
        <v>156.91916196028521</v>
      </c>
      <c r="AM284" s="99" t="s">
        <v>47</v>
      </c>
      <c r="AN284" s="99">
        <f t="shared" si="406"/>
        <v>156.91916196028521</v>
      </c>
      <c r="AO284" s="95" t="s">
        <v>36</v>
      </c>
      <c r="AP284" s="99">
        <v>112.08511568591801</v>
      </c>
      <c r="AQ284" s="99">
        <v>44.834046274367203</v>
      </c>
      <c r="AR284" s="99">
        <f t="shared" si="374"/>
        <v>156.91916196028521</v>
      </c>
      <c r="AS284" s="72" t="s">
        <v>47</v>
      </c>
      <c r="AT284" s="99">
        <f t="shared" si="397"/>
        <v>156.91916196028521</v>
      </c>
      <c r="AU284" s="30" t="s">
        <v>26</v>
      </c>
      <c r="AV284" s="99">
        <v>90.788943705593596</v>
      </c>
      <c r="AW284" s="99">
        <v>119.93107378393228</v>
      </c>
      <c r="AX284" s="99">
        <f t="shared" si="375"/>
        <v>210.72001748952587</v>
      </c>
      <c r="AY284" s="99">
        <v>210.72001748952587</v>
      </c>
      <c r="AZ284" s="99">
        <v>210.72001748952587</v>
      </c>
      <c r="BA284" s="72" t="s">
        <v>35</v>
      </c>
      <c r="BB284" s="99">
        <v>156.91916196028521</v>
      </c>
      <c r="BC284" s="99">
        <v>33.625534705775401</v>
      </c>
      <c r="BD284" s="99">
        <f t="shared" si="376"/>
        <v>190.54469666606062</v>
      </c>
      <c r="BE284" s="99"/>
      <c r="BF284" s="100">
        <f t="shared" si="377"/>
        <v>1729.4733350337149</v>
      </c>
      <c r="BG284" s="100">
        <f t="shared" si="410"/>
        <v>1.7294733350337148</v>
      </c>
      <c r="BH284" s="100">
        <f t="shared" si="378"/>
        <v>1729.4733350337149</v>
      </c>
      <c r="BI284" s="100">
        <f t="shared" ref="BI284" si="412">BH284/1000</f>
        <v>1.7294733350337148</v>
      </c>
      <c r="BK284" s="100">
        <f t="shared" si="363"/>
        <v>0</v>
      </c>
    </row>
    <row r="285" spans="1:64" x14ac:dyDescent="0.3">
      <c r="A285" s="95">
        <v>284</v>
      </c>
      <c r="B285" s="95" t="s">
        <v>6</v>
      </c>
      <c r="C285" s="96">
        <v>5</v>
      </c>
      <c r="D285" s="97">
        <v>21</v>
      </c>
      <c r="E285" s="98" t="s">
        <v>16</v>
      </c>
      <c r="F285" s="98" t="s">
        <v>26</v>
      </c>
      <c r="G285" s="72">
        <v>0</v>
      </c>
      <c r="H285" s="99">
        <v>162.52341774458111</v>
      </c>
      <c r="I285" s="72" t="s">
        <v>28</v>
      </c>
      <c r="J285" s="72">
        <v>0</v>
      </c>
      <c r="K285" s="99">
        <v>89.668092548734407</v>
      </c>
      <c r="L285" s="99">
        <f t="shared" si="369"/>
        <v>89.668092548734407</v>
      </c>
      <c r="M285" s="72" t="s">
        <v>26</v>
      </c>
      <c r="N285" s="99">
        <v>0</v>
      </c>
      <c r="O285" s="99">
        <v>156.91916196028521</v>
      </c>
      <c r="P285" s="99">
        <v>156.91916196028521</v>
      </c>
      <c r="Q285" s="95" t="s">
        <v>35</v>
      </c>
      <c r="R285" s="99">
        <v>179.33618509746881</v>
      </c>
      <c r="S285" s="99">
        <v>44.834046274367203</v>
      </c>
      <c r="T285" s="99">
        <f t="shared" si="370"/>
        <v>224.17023137183602</v>
      </c>
      <c r="U285" s="72" t="s">
        <v>47</v>
      </c>
      <c r="V285" s="99">
        <f t="shared" si="405"/>
        <v>224.17023137183602</v>
      </c>
      <c r="W285" s="95" t="s">
        <v>28</v>
      </c>
      <c r="X285" s="99">
        <v>0</v>
      </c>
      <c r="Y285" s="99">
        <v>156.91916196028521</v>
      </c>
      <c r="Z285" s="99">
        <f t="shared" si="371"/>
        <v>156.91916196028521</v>
      </c>
      <c r="AA285" s="72" t="s">
        <v>47</v>
      </c>
      <c r="AB285" s="99">
        <f t="shared" si="396"/>
        <v>156.91916196028521</v>
      </c>
      <c r="AC285" s="95" t="s">
        <v>26</v>
      </c>
      <c r="AD285" s="99">
        <v>89.668092548734407</v>
      </c>
      <c r="AE285" s="99">
        <v>123.29362725450981</v>
      </c>
      <c r="AF285" s="99">
        <f t="shared" si="372"/>
        <v>212.96171980324422</v>
      </c>
      <c r="AG285" s="99">
        <v>212.96171980324422</v>
      </c>
      <c r="AH285" s="99">
        <v>212.96171980324422</v>
      </c>
      <c r="AI285" s="95" t="s">
        <v>35</v>
      </c>
      <c r="AJ285" s="99">
        <v>156.91916196028521</v>
      </c>
      <c r="AK285" s="99">
        <v>0</v>
      </c>
      <c r="AL285" s="99">
        <f t="shared" si="373"/>
        <v>156.91916196028521</v>
      </c>
      <c r="AM285" s="99" t="s">
        <v>47</v>
      </c>
      <c r="AN285" s="99">
        <f t="shared" si="406"/>
        <v>156.91916196028521</v>
      </c>
      <c r="AO285" s="95" t="s">
        <v>28</v>
      </c>
      <c r="AP285" s="99">
        <v>0</v>
      </c>
      <c r="AQ285" s="99">
        <v>123.29362725450981</v>
      </c>
      <c r="AR285" s="99">
        <f t="shared" si="374"/>
        <v>123.29362725450981</v>
      </c>
      <c r="AS285" s="72" t="s">
        <v>47</v>
      </c>
      <c r="AT285" s="99">
        <f t="shared" si="397"/>
        <v>123.29362725450981</v>
      </c>
      <c r="AU285" s="30" t="s">
        <v>26</v>
      </c>
      <c r="AV285" s="99">
        <v>90.788943705593596</v>
      </c>
      <c r="AW285" s="99">
        <v>119.93107378393228</v>
      </c>
      <c r="AX285" s="99">
        <f t="shared" si="375"/>
        <v>210.72001748952587</v>
      </c>
      <c r="AY285" s="99">
        <v>210.72001748952587</v>
      </c>
      <c r="AZ285" s="99">
        <v>210.72001748952587</v>
      </c>
      <c r="BA285" s="72" t="s">
        <v>35</v>
      </c>
      <c r="BB285" s="99">
        <v>156.91916196028521</v>
      </c>
      <c r="BC285" s="99">
        <v>33.625534705775401</v>
      </c>
      <c r="BD285" s="99">
        <f t="shared" si="376"/>
        <v>190.54469666606062</v>
      </c>
      <c r="BE285" s="99"/>
      <c r="BF285" s="100">
        <f t="shared" si="377"/>
        <v>1684.6392887593477</v>
      </c>
      <c r="BG285" s="100">
        <f t="shared" si="410"/>
        <v>1.6846392887593478</v>
      </c>
      <c r="BH285" s="100">
        <f t="shared" si="378"/>
        <v>1684.6392887593477</v>
      </c>
      <c r="BI285" s="100">
        <f t="shared" ref="BI285" si="413">BH285/1000</f>
        <v>1.6846392887593478</v>
      </c>
      <c r="BK285" s="100">
        <f t="shared" si="363"/>
        <v>0</v>
      </c>
    </row>
    <row r="286" spans="1:64" x14ac:dyDescent="0.3">
      <c r="A286" s="95">
        <v>285</v>
      </c>
      <c r="B286" s="95" t="s">
        <v>6</v>
      </c>
      <c r="C286" s="96">
        <v>5</v>
      </c>
      <c r="D286" s="97">
        <v>22</v>
      </c>
      <c r="E286" s="98" t="s">
        <v>16</v>
      </c>
      <c r="F286" s="98" t="s">
        <v>26</v>
      </c>
      <c r="G286" s="72">
        <v>0</v>
      </c>
      <c r="H286" s="99">
        <v>162.52341774458111</v>
      </c>
      <c r="I286" s="72" t="s">
        <v>28</v>
      </c>
      <c r="J286" s="72">
        <v>0</v>
      </c>
      <c r="K286" s="99">
        <v>89.668092548734407</v>
      </c>
      <c r="L286" s="99">
        <f t="shared" si="369"/>
        <v>89.668092548734407</v>
      </c>
      <c r="M286" s="72" t="s">
        <v>26</v>
      </c>
      <c r="N286" s="99">
        <v>0</v>
      </c>
      <c r="O286" s="99">
        <v>156.91916196028521</v>
      </c>
      <c r="P286" s="99">
        <v>156.91916196028521</v>
      </c>
      <c r="Q286" s="95" t="s">
        <v>35</v>
      </c>
      <c r="R286" s="99">
        <v>179.33618509746881</v>
      </c>
      <c r="S286" s="99">
        <v>44.834046274367203</v>
      </c>
      <c r="T286" s="99">
        <f t="shared" si="370"/>
        <v>224.17023137183602</v>
      </c>
      <c r="U286" s="72" t="s">
        <v>47</v>
      </c>
      <c r="V286" s="99">
        <f t="shared" si="405"/>
        <v>224.17023137183602</v>
      </c>
      <c r="W286" s="95" t="s">
        <v>28</v>
      </c>
      <c r="X286" s="99">
        <v>0</v>
      </c>
      <c r="Y286" s="99">
        <v>156.91916196028521</v>
      </c>
      <c r="Z286" s="99">
        <f t="shared" si="371"/>
        <v>156.91916196028521</v>
      </c>
      <c r="AA286" s="72" t="s">
        <v>47</v>
      </c>
      <c r="AB286" s="99">
        <f t="shared" si="396"/>
        <v>156.91916196028521</v>
      </c>
      <c r="AC286" s="95" t="s">
        <v>26</v>
      </c>
      <c r="AD286" s="99">
        <v>89.668092548734407</v>
      </c>
      <c r="AE286" s="99">
        <v>123.29362725450981</v>
      </c>
      <c r="AF286" s="99">
        <f t="shared" si="372"/>
        <v>212.96171980324422</v>
      </c>
      <c r="AG286" s="99">
        <v>212.96171980324422</v>
      </c>
      <c r="AH286" s="99">
        <v>212.96171980324422</v>
      </c>
      <c r="AI286" s="95" t="s">
        <v>35</v>
      </c>
      <c r="AJ286" s="99">
        <v>156.91916196028521</v>
      </c>
      <c r="AK286" s="99">
        <v>0</v>
      </c>
      <c r="AL286" s="99">
        <f t="shared" si="373"/>
        <v>156.91916196028521</v>
      </c>
      <c r="AM286" s="99" t="s">
        <v>47</v>
      </c>
      <c r="AN286" s="99">
        <f t="shared" si="406"/>
        <v>156.91916196028521</v>
      </c>
      <c r="AO286" s="95" t="s">
        <v>28</v>
      </c>
      <c r="AP286" s="99">
        <v>0</v>
      </c>
      <c r="AQ286" s="99">
        <v>123.29362725450981</v>
      </c>
      <c r="AR286" s="99">
        <f t="shared" si="374"/>
        <v>123.29362725450981</v>
      </c>
      <c r="AS286" s="72" t="s">
        <v>47</v>
      </c>
      <c r="AT286" s="99">
        <f t="shared" si="397"/>
        <v>123.29362725450981</v>
      </c>
      <c r="AU286" s="30" t="s">
        <v>26</v>
      </c>
      <c r="AV286" s="99">
        <v>90.788943705593596</v>
      </c>
      <c r="AW286" s="99">
        <v>119.93107378393228</v>
      </c>
      <c r="AX286" s="99">
        <f t="shared" si="375"/>
        <v>210.72001748952587</v>
      </c>
      <c r="AY286" s="99">
        <v>210.72001748952587</v>
      </c>
      <c r="AZ286" s="99">
        <v>210.72001748952587</v>
      </c>
      <c r="BA286" s="72" t="s">
        <v>35</v>
      </c>
      <c r="BB286" s="99">
        <v>156.91916196028521</v>
      </c>
      <c r="BC286" s="99">
        <v>33.625534705775401</v>
      </c>
      <c r="BD286" s="99">
        <f t="shared" si="376"/>
        <v>190.54469666606062</v>
      </c>
      <c r="BE286" s="99"/>
      <c r="BF286" s="100">
        <f t="shared" si="377"/>
        <v>1684.6392887593477</v>
      </c>
      <c r="BG286" s="100">
        <f t="shared" si="410"/>
        <v>1.6846392887593478</v>
      </c>
      <c r="BH286" s="100">
        <f t="shared" si="378"/>
        <v>1684.6392887593477</v>
      </c>
      <c r="BI286" s="100">
        <f t="shared" ref="BI286" si="414">BH286/1000</f>
        <v>1.6846392887593478</v>
      </c>
      <c r="BK286" s="100">
        <f t="shared" si="363"/>
        <v>0</v>
      </c>
    </row>
    <row r="287" spans="1:64" x14ac:dyDescent="0.3">
      <c r="A287" s="95">
        <v>286</v>
      </c>
      <c r="B287" s="95" t="s">
        <v>6</v>
      </c>
      <c r="C287" s="96">
        <v>6</v>
      </c>
      <c r="D287" s="97">
        <v>23</v>
      </c>
      <c r="E287" s="98" t="s">
        <v>16</v>
      </c>
      <c r="F287" s="98" t="s">
        <v>26</v>
      </c>
      <c r="G287" s="72">
        <v>0</v>
      </c>
      <c r="H287" s="99">
        <v>162.52341774458111</v>
      </c>
      <c r="I287" s="72" t="s">
        <v>28</v>
      </c>
      <c r="J287" s="72">
        <v>0</v>
      </c>
      <c r="K287" s="99">
        <v>89.668092548734407</v>
      </c>
      <c r="L287" s="99">
        <f t="shared" si="369"/>
        <v>89.668092548734407</v>
      </c>
      <c r="M287" s="72" t="s">
        <v>26</v>
      </c>
      <c r="N287" s="99">
        <v>0</v>
      </c>
      <c r="O287" s="99">
        <v>156.91916196028521</v>
      </c>
      <c r="P287" s="99">
        <v>156.91916196028521</v>
      </c>
      <c r="Q287" s="95" t="s">
        <v>35</v>
      </c>
      <c r="R287" s="99">
        <v>179.33618509746881</v>
      </c>
      <c r="S287" s="99">
        <v>44.834046274367203</v>
      </c>
      <c r="T287" s="99">
        <f t="shared" si="370"/>
        <v>224.17023137183602</v>
      </c>
      <c r="U287" s="72" t="s">
        <v>47</v>
      </c>
      <c r="V287" s="99">
        <f t="shared" si="405"/>
        <v>224.17023137183602</v>
      </c>
      <c r="W287" s="95" t="s">
        <v>34</v>
      </c>
      <c r="X287" s="99">
        <v>0</v>
      </c>
      <c r="Y287" s="99">
        <v>0</v>
      </c>
      <c r="Z287" s="99">
        <f t="shared" si="371"/>
        <v>0</v>
      </c>
      <c r="AA287" s="72" t="s">
        <v>47</v>
      </c>
      <c r="AB287" s="99">
        <f t="shared" si="396"/>
        <v>0</v>
      </c>
      <c r="AC287" s="95" t="s">
        <v>26</v>
      </c>
      <c r="AD287" s="99">
        <v>89.668092548734407</v>
      </c>
      <c r="AE287" s="99">
        <v>123.29362725450981</v>
      </c>
      <c r="AF287" s="99">
        <f t="shared" si="372"/>
        <v>212.96171980324422</v>
      </c>
      <c r="AG287" s="99">
        <v>212.96171980324422</v>
      </c>
      <c r="AH287" s="99">
        <v>212.96171980324422</v>
      </c>
      <c r="AI287" s="95" t="s">
        <v>35</v>
      </c>
      <c r="AJ287" s="99">
        <v>156.91916196028521</v>
      </c>
      <c r="AK287" s="99">
        <v>0</v>
      </c>
      <c r="AL287" s="99">
        <f t="shared" si="373"/>
        <v>156.91916196028521</v>
      </c>
      <c r="AM287" s="99" t="s">
        <v>47</v>
      </c>
      <c r="AN287" s="99">
        <f t="shared" si="406"/>
        <v>156.91916196028521</v>
      </c>
      <c r="AO287" s="95" t="s">
        <v>34</v>
      </c>
      <c r="AP287" s="99">
        <v>0</v>
      </c>
      <c r="AQ287" s="99">
        <v>0</v>
      </c>
      <c r="AR287" s="99">
        <f t="shared" si="374"/>
        <v>0</v>
      </c>
      <c r="AS287" s="72" t="s">
        <v>47</v>
      </c>
      <c r="AT287" s="99">
        <f t="shared" si="397"/>
        <v>0</v>
      </c>
      <c r="AU287" s="30" t="s">
        <v>26</v>
      </c>
      <c r="AV287" s="99">
        <v>90.788943705593596</v>
      </c>
      <c r="AW287" s="99">
        <v>119.93107378393228</v>
      </c>
      <c r="AX287" s="99">
        <f t="shared" si="375"/>
        <v>210.72001748952587</v>
      </c>
      <c r="AY287" s="99">
        <v>210.72001748952587</v>
      </c>
      <c r="AZ287" s="99">
        <v>210.72001748952587</v>
      </c>
      <c r="BA287" s="72" t="s">
        <v>35</v>
      </c>
      <c r="BB287" s="99">
        <v>156.91916196028521</v>
      </c>
      <c r="BC287" s="99">
        <v>33.625534705775401</v>
      </c>
      <c r="BD287" s="99">
        <f t="shared" si="376"/>
        <v>190.54469666606062</v>
      </c>
      <c r="BE287" s="99"/>
      <c r="BF287" s="100">
        <f t="shared" si="377"/>
        <v>1404.4264995445528</v>
      </c>
      <c r="BG287" s="100">
        <f t="shared" si="410"/>
        <v>1.4044264995445528</v>
      </c>
      <c r="BH287" s="100">
        <f t="shared" si="378"/>
        <v>1404.4264995445528</v>
      </c>
      <c r="BI287" s="100">
        <f t="shared" ref="BI287" si="415">BH287/1000</f>
        <v>1.4044264995445528</v>
      </c>
      <c r="BK287" s="100">
        <f t="shared" si="363"/>
        <v>0</v>
      </c>
    </row>
    <row r="288" spans="1:64" x14ac:dyDescent="0.3">
      <c r="A288" s="95">
        <v>287</v>
      </c>
      <c r="B288" s="95" t="s">
        <v>7</v>
      </c>
      <c r="C288" s="96">
        <v>1</v>
      </c>
      <c r="D288" s="97">
        <v>24</v>
      </c>
      <c r="E288" s="98" t="s">
        <v>16</v>
      </c>
      <c r="F288" s="98" t="s">
        <v>26</v>
      </c>
      <c r="G288" s="72">
        <v>0</v>
      </c>
      <c r="H288" s="99">
        <v>162.52341774458111</v>
      </c>
      <c r="I288" s="72" t="s">
        <v>28</v>
      </c>
      <c r="J288" s="72">
        <v>0</v>
      </c>
      <c r="K288" s="99">
        <v>89.668092548734407</v>
      </c>
      <c r="L288" s="99">
        <f t="shared" si="369"/>
        <v>89.668092548734407</v>
      </c>
      <c r="M288" s="72" t="s">
        <v>35</v>
      </c>
      <c r="N288" s="99">
        <v>196.14895245035652</v>
      </c>
      <c r="O288" s="99">
        <v>0</v>
      </c>
      <c r="P288" s="99">
        <v>196.14895245035652</v>
      </c>
      <c r="Q288" s="95" t="s">
        <v>38</v>
      </c>
      <c r="R288" s="99">
        <v>16.8127673528877</v>
      </c>
      <c r="S288" s="99">
        <v>0</v>
      </c>
      <c r="T288" s="99">
        <f t="shared" si="370"/>
        <v>16.8127673528877</v>
      </c>
      <c r="U288" s="72" t="s">
        <v>47</v>
      </c>
      <c r="V288" s="99">
        <f t="shared" si="405"/>
        <v>16.8127673528877</v>
      </c>
      <c r="W288" s="95" t="s">
        <v>26</v>
      </c>
      <c r="X288" s="99">
        <v>89.668092548734407</v>
      </c>
      <c r="Y288" s="99">
        <v>134.5021388231016</v>
      </c>
      <c r="Z288" s="99">
        <f t="shared" si="371"/>
        <v>224.170231371836</v>
      </c>
      <c r="AA288" s="99">
        <v>224.17023137183602</v>
      </c>
      <c r="AB288" s="99">
        <v>224.17023137183602</v>
      </c>
      <c r="AC288" s="95" t="s">
        <v>35</v>
      </c>
      <c r="AD288" s="99">
        <v>168.12767352887701</v>
      </c>
      <c r="AE288" s="99">
        <v>44.834046274367203</v>
      </c>
      <c r="AF288" s="99">
        <f t="shared" si="372"/>
        <v>212.96171980324422</v>
      </c>
      <c r="AG288" s="72" t="s">
        <v>47</v>
      </c>
      <c r="AH288" s="99">
        <f t="shared" ref="AH288:AH302" si="416">AD288+AE288</f>
        <v>212.96171980324422</v>
      </c>
      <c r="AI288" s="95" t="s">
        <v>59</v>
      </c>
      <c r="AJ288" s="99">
        <v>0</v>
      </c>
      <c r="AK288" s="99">
        <v>0</v>
      </c>
      <c r="AL288" s="99">
        <f t="shared" si="373"/>
        <v>0</v>
      </c>
      <c r="AM288" s="72" t="s">
        <v>47</v>
      </c>
      <c r="AN288" s="99">
        <f t="shared" si="406"/>
        <v>0</v>
      </c>
      <c r="AO288" s="95" t="s">
        <v>26</v>
      </c>
      <c r="AP288" s="99">
        <v>89.668092548734407</v>
      </c>
      <c r="AQ288" s="99">
        <v>107.6017110584813</v>
      </c>
      <c r="AR288" s="99">
        <f t="shared" si="374"/>
        <v>197.26980360721569</v>
      </c>
      <c r="AS288" s="99">
        <v>197.26980360721569</v>
      </c>
      <c r="AT288" s="99">
        <v>197.26980360721569</v>
      </c>
      <c r="AU288" s="30" t="s">
        <v>35</v>
      </c>
      <c r="AV288" s="99">
        <v>156.91916196028521</v>
      </c>
      <c r="AW288" s="99">
        <v>33.625534705775401</v>
      </c>
      <c r="AX288" s="99">
        <f t="shared" si="375"/>
        <v>190.54469666606062</v>
      </c>
      <c r="AY288" s="72" t="s">
        <v>47</v>
      </c>
      <c r="AZ288" s="99">
        <f t="shared" ref="AZ288:AZ302" si="417">AV288+AW288</f>
        <v>190.54469666606062</v>
      </c>
      <c r="BA288" s="72" t="s">
        <v>70</v>
      </c>
      <c r="BB288" s="99">
        <v>0</v>
      </c>
      <c r="BC288" s="99">
        <v>0</v>
      </c>
      <c r="BD288" s="99">
        <f t="shared" si="376"/>
        <v>0</v>
      </c>
      <c r="BE288" s="99"/>
      <c r="BF288" s="100">
        <f t="shared" si="377"/>
        <v>1290.0996815449162</v>
      </c>
      <c r="BG288" s="100">
        <f t="shared" si="410"/>
        <v>1.2900996815449162</v>
      </c>
      <c r="BH288" s="100">
        <f t="shared" si="378"/>
        <v>1290.0996815449164</v>
      </c>
      <c r="BI288" s="100">
        <f t="shared" ref="BI288" si="418">BH288/1000</f>
        <v>1.2900996815449164</v>
      </c>
      <c r="BK288" s="100">
        <f t="shared" si="363"/>
        <v>0</v>
      </c>
    </row>
    <row r="289" spans="1:64" x14ac:dyDescent="0.3">
      <c r="A289" s="95">
        <v>288</v>
      </c>
      <c r="B289" s="95" t="s">
        <v>7</v>
      </c>
      <c r="C289" s="96">
        <v>2</v>
      </c>
      <c r="D289" s="97">
        <v>25</v>
      </c>
      <c r="E289" s="98" t="s">
        <v>16</v>
      </c>
      <c r="F289" s="98" t="s">
        <v>26</v>
      </c>
      <c r="G289" s="72">
        <v>0</v>
      </c>
      <c r="H289" s="99">
        <v>162.52341774458111</v>
      </c>
      <c r="I289" s="72" t="s">
        <v>28</v>
      </c>
      <c r="J289" s="72">
        <v>0</v>
      </c>
      <c r="K289" s="99">
        <v>89.668092548734407</v>
      </c>
      <c r="L289" s="99">
        <f t="shared" si="369"/>
        <v>89.668092548734407</v>
      </c>
      <c r="M289" s="72" t="s">
        <v>35</v>
      </c>
      <c r="N289" s="99">
        <v>196.14895245035652</v>
      </c>
      <c r="O289" s="99">
        <v>0</v>
      </c>
      <c r="P289" s="99">
        <v>196.14895245035652</v>
      </c>
      <c r="Q289" s="95" t="s">
        <v>38</v>
      </c>
      <c r="R289" s="99">
        <v>0</v>
      </c>
      <c r="S289" s="99">
        <v>0</v>
      </c>
      <c r="T289" s="99">
        <f t="shared" si="370"/>
        <v>0</v>
      </c>
      <c r="U289" s="72" t="s">
        <v>47</v>
      </c>
      <c r="V289" s="99">
        <f t="shared" si="405"/>
        <v>0</v>
      </c>
      <c r="W289" s="95" t="s">
        <v>26</v>
      </c>
      <c r="X289" s="99">
        <v>89.668092548734407</v>
      </c>
      <c r="Y289" s="99">
        <v>134.5021388231016</v>
      </c>
      <c r="Z289" s="99">
        <f t="shared" si="371"/>
        <v>224.170231371836</v>
      </c>
      <c r="AA289" s="99">
        <v>224.17023137183602</v>
      </c>
      <c r="AB289" s="99">
        <v>224.17023137183602</v>
      </c>
      <c r="AC289" s="95" t="s">
        <v>35</v>
      </c>
      <c r="AD289" s="99">
        <v>168.12767352887701</v>
      </c>
      <c r="AE289" s="99">
        <v>44.834046274367203</v>
      </c>
      <c r="AF289" s="99">
        <f t="shared" si="372"/>
        <v>212.96171980324422</v>
      </c>
      <c r="AG289" s="72" t="s">
        <v>47</v>
      </c>
      <c r="AH289" s="99">
        <f t="shared" si="416"/>
        <v>212.96171980324422</v>
      </c>
      <c r="AI289" s="95" t="s">
        <v>37</v>
      </c>
      <c r="AJ289" s="99">
        <v>0</v>
      </c>
      <c r="AK289" s="99">
        <v>0</v>
      </c>
      <c r="AL289" s="99">
        <f t="shared" si="373"/>
        <v>0</v>
      </c>
      <c r="AM289" s="72" t="s">
        <v>47</v>
      </c>
      <c r="AN289" s="99">
        <f t="shared" si="406"/>
        <v>0</v>
      </c>
      <c r="AO289" s="95" t="s">
        <v>26</v>
      </c>
      <c r="AP289" s="99">
        <v>89.668092548734407</v>
      </c>
      <c r="AQ289" s="99">
        <v>107.6017110584813</v>
      </c>
      <c r="AR289" s="99">
        <f t="shared" si="374"/>
        <v>197.26980360721569</v>
      </c>
      <c r="AS289" s="99">
        <v>197.26980360721569</v>
      </c>
      <c r="AT289" s="99">
        <v>197.26980360721569</v>
      </c>
      <c r="AU289" s="30" t="s">
        <v>35</v>
      </c>
      <c r="AV289" s="99">
        <v>156.91916196028521</v>
      </c>
      <c r="AW289" s="99">
        <v>33.625534705775401</v>
      </c>
      <c r="AX289" s="99">
        <f t="shared" si="375"/>
        <v>190.54469666606062</v>
      </c>
      <c r="AY289" s="72" t="s">
        <v>47</v>
      </c>
      <c r="AZ289" s="99">
        <f t="shared" si="417"/>
        <v>190.54469666606062</v>
      </c>
      <c r="BA289" s="72" t="s">
        <v>79</v>
      </c>
      <c r="BB289" s="99">
        <v>0</v>
      </c>
      <c r="BC289" s="99">
        <v>0</v>
      </c>
      <c r="BD289" s="99">
        <f t="shared" si="376"/>
        <v>0</v>
      </c>
      <c r="BE289" s="99"/>
      <c r="BF289" s="100">
        <f t="shared" si="377"/>
        <v>1273.2869141920285</v>
      </c>
      <c r="BG289" s="100">
        <f t="shared" si="410"/>
        <v>1.2732869141920284</v>
      </c>
      <c r="BH289" s="100">
        <f t="shared" si="378"/>
        <v>1273.2869141920287</v>
      </c>
      <c r="BI289" s="100">
        <f t="shared" ref="BI289" si="419">BH289/1000</f>
        <v>1.2732869141920287</v>
      </c>
      <c r="BK289" s="100">
        <f t="shared" si="363"/>
        <v>0</v>
      </c>
    </row>
    <row r="290" spans="1:64" x14ac:dyDescent="0.3">
      <c r="A290" s="95">
        <v>289</v>
      </c>
      <c r="B290" s="95" t="s">
        <v>7</v>
      </c>
      <c r="C290" s="96">
        <v>2</v>
      </c>
      <c r="D290" s="97">
        <v>26</v>
      </c>
      <c r="E290" s="98" t="s">
        <v>16</v>
      </c>
      <c r="F290" s="98" t="s">
        <v>26</v>
      </c>
      <c r="G290" s="72">
        <v>0</v>
      </c>
      <c r="H290" s="99">
        <v>162.52341774458111</v>
      </c>
      <c r="I290" s="72" t="s">
        <v>28</v>
      </c>
      <c r="J290" s="72">
        <v>0</v>
      </c>
      <c r="K290" s="99">
        <v>89.668092548734407</v>
      </c>
      <c r="L290" s="99">
        <f t="shared" si="369"/>
        <v>89.668092548734407</v>
      </c>
      <c r="M290" s="72" t="s">
        <v>35</v>
      </c>
      <c r="N290" s="99">
        <v>196.14895245035652</v>
      </c>
      <c r="O290" s="99">
        <v>0</v>
      </c>
      <c r="P290" s="99">
        <v>196.14895245035652</v>
      </c>
      <c r="Q290" s="95" t="s">
        <v>37</v>
      </c>
      <c r="R290" s="99">
        <v>0</v>
      </c>
      <c r="S290" s="99">
        <v>0</v>
      </c>
      <c r="T290" s="99">
        <f t="shared" si="370"/>
        <v>0</v>
      </c>
      <c r="U290" s="72" t="s">
        <v>47</v>
      </c>
      <c r="V290" s="99">
        <f t="shared" si="405"/>
        <v>0</v>
      </c>
      <c r="W290" s="95" t="s">
        <v>26</v>
      </c>
      <c r="X290" s="99">
        <v>89.668092548734407</v>
      </c>
      <c r="Y290" s="99">
        <v>134.5021388231016</v>
      </c>
      <c r="Z290" s="99">
        <f t="shared" si="371"/>
        <v>224.170231371836</v>
      </c>
      <c r="AA290" s="99">
        <v>224.17023137183602</v>
      </c>
      <c r="AB290" s="99">
        <v>224.17023137183602</v>
      </c>
      <c r="AC290" s="95" t="s">
        <v>35</v>
      </c>
      <c r="AD290" s="99">
        <v>168.12767352887701</v>
      </c>
      <c r="AE290" s="99">
        <v>44.834046274367203</v>
      </c>
      <c r="AF290" s="99">
        <f t="shared" si="372"/>
        <v>212.96171980324422</v>
      </c>
      <c r="AG290" s="72" t="s">
        <v>47</v>
      </c>
      <c r="AH290" s="99">
        <f t="shared" si="416"/>
        <v>212.96171980324422</v>
      </c>
      <c r="AI290" s="95" t="s">
        <v>37</v>
      </c>
      <c r="AJ290" s="99">
        <v>0</v>
      </c>
      <c r="AK290" s="99">
        <v>0</v>
      </c>
      <c r="AL290" s="99">
        <f t="shared" si="373"/>
        <v>0</v>
      </c>
      <c r="AM290" s="72" t="s">
        <v>47</v>
      </c>
      <c r="AN290" s="99">
        <f t="shared" si="406"/>
        <v>0</v>
      </c>
      <c r="AO290" s="95" t="s">
        <v>26</v>
      </c>
      <c r="AP290" s="99">
        <v>89.668092548734407</v>
      </c>
      <c r="AQ290" s="99">
        <v>107.6017110584813</v>
      </c>
      <c r="AR290" s="99">
        <f t="shared" si="374"/>
        <v>197.26980360721569</v>
      </c>
      <c r="AS290" s="99">
        <v>197.26980360721569</v>
      </c>
      <c r="AT290" s="99">
        <v>197.26980360721569</v>
      </c>
      <c r="AU290" s="30" t="s">
        <v>35</v>
      </c>
      <c r="AV290" s="99">
        <v>156.91916196028521</v>
      </c>
      <c r="AW290" s="99">
        <v>33.625534705775401</v>
      </c>
      <c r="AX290" s="99">
        <f t="shared" si="375"/>
        <v>190.54469666606062</v>
      </c>
      <c r="AY290" s="72" t="s">
        <v>47</v>
      </c>
      <c r="AZ290" s="99">
        <f t="shared" si="417"/>
        <v>190.54469666606062</v>
      </c>
      <c r="BA290" s="72" t="s">
        <v>79</v>
      </c>
      <c r="BB290" s="99">
        <v>0</v>
      </c>
      <c r="BC290" s="99">
        <v>0</v>
      </c>
      <c r="BD290" s="99">
        <f t="shared" si="376"/>
        <v>0</v>
      </c>
      <c r="BE290" s="99"/>
      <c r="BF290" s="100">
        <f t="shared" si="377"/>
        <v>1273.2869141920285</v>
      </c>
      <c r="BG290" s="100">
        <f t="shared" si="410"/>
        <v>1.2732869141920284</v>
      </c>
      <c r="BH290" s="100">
        <f t="shared" si="378"/>
        <v>1273.2869141920287</v>
      </c>
      <c r="BI290" s="100">
        <f t="shared" ref="BI290" si="420">BH290/1000</f>
        <v>1.2732869141920287</v>
      </c>
      <c r="BK290" s="100">
        <f t="shared" si="363"/>
        <v>0</v>
      </c>
    </row>
    <row r="291" spans="1:64" x14ac:dyDescent="0.3">
      <c r="A291" s="95">
        <v>290</v>
      </c>
      <c r="B291" s="95" t="s">
        <v>7</v>
      </c>
      <c r="C291" s="96">
        <v>3</v>
      </c>
      <c r="D291" s="97">
        <v>27</v>
      </c>
      <c r="E291" s="98" t="s">
        <v>16</v>
      </c>
      <c r="F291" s="98" t="s">
        <v>26</v>
      </c>
      <c r="G291" s="72">
        <v>0</v>
      </c>
      <c r="H291" s="99">
        <v>162.52341774458111</v>
      </c>
      <c r="I291" s="72" t="s">
        <v>28</v>
      </c>
      <c r="J291" s="72">
        <v>0</v>
      </c>
      <c r="K291" s="99">
        <v>89.668092548734407</v>
      </c>
      <c r="L291" s="99">
        <f t="shared" si="369"/>
        <v>89.668092548734407</v>
      </c>
      <c r="M291" s="72" t="s">
        <v>35</v>
      </c>
      <c r="N291" s="99">
        <v>196.14895245035652</v>
      </c>
      <c r="O291" s="99">
        <v>0</v>
      </c>
      <c r="P291" s="99">
        <v>196.14895245035652</v>
      </c>
      <c r="Q291" s="95" t="s">
        <v>28</v>
      </c>
      <c r="R291" s="99">
        <v>0</v>
      </c>
      <c r="S291" s="99">
        <v>145.71065039169341</v>
      </c>
      <c r="T291" s="99">
        <f t="shared" si="370"/>
        <v>145.71065039169341</v>
      </c>
      <c r="U291" s="72" t="s">
        <v>47</v>
      </c>
      <c r="V291" s="99">
        <f t="shared" si="405"/>
        <v>145.71065039169341</v>
      </c>
      <c r="W291" s="95" t="s">
        <v>26</v>
      </c>
      <c r="X291" s="99">
        <v>89.668092548734407</v>
      </c>
      <c r="Y291" s="99">
        <v>134.5021388231016</v>
      </c>
      <c r="Z291" s="99">
        <f t="shared" si="371"/>
        <v>224.170231371836</v>
      </c>
      <c r="AA291" s="99">
        <v>224.17023137183602</v>
      </c>
      <c r="AB291" s="99">
        <v>224.17023137183602</v>
      </c>
      <c r="AC291" s="95" t="s">
        <v>35</v>
      </c>
      <c r="AD291" s="99">
        <v>168.12767352887701</v>
      </c>
      <c r="AE291" s="99">
        <v>44.834046274367203</v>
      </c>
      <c r="AF291" s="99">
        <f t="shared" si="372"/>
        <v>212.96171980324422</v>
      </c>
      <c r="AG291" s="72" t="s">
        <v>47</v>
      </c>
      <c r="AH291" s="99">
        <f t="shared" si="416"/>
        <v>212.96171980324422</v>
      </c>
      <c r="AI291" s="95" t="s">
        <v>28</v>
      </c>
      <c r="AJ291" s="99">
        <v>0</v>
      </c>
      <c r="AK291" s="99">
        <v>123.29362725450981</v>
      </c>
      <c r="AL291" s="99">
        <f t="shared" si="373"/>
        <v>123.29362725450981</v>
      </c>
      <c r="AM291" s="72" t="s">
        <v>47</v>
      </c>
      <c r="AN291" s="99">
        <f t="shared" si="406"/>
        <v>123.29362725450981</v>
      </c>
      <c r="AO291" s="95" t="s">
        <v>26</v>
      </c>
      <c r="AP291" s="99">
        <v>89.668092548734407</v>
      </c>
      <c r="AQ291" s="99">
        <v>107.6017110584813</v>
      </c>
      <c r="AR291" s="99">
        <f t="shared" si="374"/>
        <v>197.26980360721569</v>
      </c>
      <c r="AS291" s="99">
        <v>197.26980360721569</v>
      </c>
      <c r="AT291" s="99">
        <v>197.26980360721569</v>
      </c>
      <c r="AU291" s="30" t="s">
        <v>35</v>
      </c>
      <c r="AV291" s="99">
        <v>156.91916196028521</v>
      </c>
      <c r="AW291" s="99">
        <v>33.625534705775401</v>
      </c>
      <c r="AX291" s="99">
        <f t="shared" si="375"/>
        <v>190.54469666606062</v>
      </c>
      <c r="AY291" s="72" t="s">
        <v>47</v>
      </c>
      <c r="AZ291" s="99">
        <f t="shared" si="417"/>
        <v>190.54469666606062</v>
      </c>
      <c r="BA291" s="72" t="s">
        <v>28</v>
      </c>
      <c r="BB291" s="99">
        <v>0</v>
      </c>
      <c r="BC291" s="99">
        <v>123.29362725450981</v>
      </c>
      <c r="BD291" s="99">
        <f t="shared" si="376"/>
        <v>123.29362725450981</v>
      </c>
      <c r="BE291" s="99"/>
      <c r="BF291" s="100">
        <f t="shared" si="377"/>
        <v>1665.5848190927416</v>
      </c>
      <c r="BG291" s="100">
        <f t="shared" si="410"/>
        <v>1.6655848190927416</v>
      </c>
      <c r="BH291" s="100">
        <f t="shared" si="378"/>
        <v>1665.5848190927416</v>
      </c>
      <c r="BI291" s="100">
        <f t="shared" ref="BI291" si="421">BH291/1000</f>
        <v>1.6655848190927416</v>
      </c>
      <c r="BK291" s="100">
        <f t="shared" si="363"/>
        <v>0</v>
      </c>
    </row>
    <row r="292" spans="1:64" x14ac:dyDescent="0.3">
      <c r="A292" s="95">
        <v>291</v>
      </c>
      <c r="B292" s="95" t="s">
        <v>7</v>
      </c>
      <c r="C292" s="96">
        <v>4</v>
      </c>
      <c r="D292" s="97">
        <v>28</v>
      </c>
      <c r="E292" s="98" t="s">
        <v>16</v>
      </c>
      <c r="F292" s="98" t="s">
        <v>26</v>
      </c>
      <c r="G292" s="72">
        <v>0</v>
      </c>
      <c r="H292" s="99">
        <v>162.52341774458111</v>
      </c>
      <c r="I292" s="72" t="s">
        <v>28</v>
      </c>
      <c r="J292" s="72">
        <v>0</v>
      </c>
      <c r="K292" s="99">
        <v>89.668092548734407</v>
      </c>
      <c r="L292" s="99">
        <f t="shared" si="369"/>
        <v>89.668092548734407</v>
      </c>
      <c r="M292" s="72" t="s">
        <v>35</v>
      </c>
      <c r="N292" s="99">
        <v>196.14895245035652</v>
      </c>
      <c r="O292" s="99">
        <v>0</v>
      </c>
      <c r="P292" s="99">
        <v>196.14895245035652</v>
      </c>
      <c r="Q292" s="95" t="s">
        <v>36</v>
      </c>
      <c r="R292" s="99">
        <v>179.33618509746881</v>
      </c>
      <c r="S292" s="99">
        <v>0</v>
      </c>
      <c r="T292" s="99">
        <f t="shared" si="370"/>
        <v>179.33618509746881</v>
      </c>
      <c r="U292" s="72" t="s">
        <v>47</v>
      </c>
      <c r="V292" s="99">
        <f t="shared" si="405"/>
        <v>179.33618509746881</v>
      </c>
      <c r="W292" s="95" t="s">
        <v>26</v>
      </c>
      <c r="X292" s="99">
        <v>89.668092548734407</v>
      </c>
      <c r="Y292" s="99">
        <v>134.5021388231016</v>
      </c>
      <c r="Z292" s="99">
        <f t="shared" si="371"/>
        <v>224.170231371836</v>
      </c>
      <c r="AA292" s="99">
        <v>224.17023137183602</v>
      </c>
      <c r="AB292" s="99">
        <v>224.17023137183602</v>
      </c>
      <c r="AC292" s="95" t="s">
        <v>35</v>
      </c>
      <c r="AD292" s="99">
        <v>168.12767352887701</v>
      </c>
      <c r="AE292" s="99">
        <v>44.834046274367203</v>
      </c>
      <c r="AF292" s="99">
        <f t="shared" si="372"/>
        <v>212.96171980324422</v>
      </c>
      <c r="AG292" s="72" t="s">
        <v>47</v>
      </c>
      <c r="AH292" s="99">
        <f t="shared" si="416"/>
        <v>212.96171980324422</v>
      </c>
      <c r="AI292" s="95" t="s">
        <v>36</v>
      </c>
      <c r="AJ292" s="99">
        <v>112.08511568591801</v>
      </c>
      <c r="AK292" s="99">
        <v>0</v>
      </c>
      <c r="AL292" s="99">
        <f t="shared" si="373"/>
        <v>112.08511568591801</v>
      </c>
      <c r="AM292" s="72" t="s">
        <v>47</v>
      </c>
      <c r="AN292" s="99">
        <f t="shared" si="406"/>
        <v>112.08511568591801</v>
      </c>
      <c r="AO292" s="95" t="s">
        <v>26</v>
      </c>
      <c r="AP292" s="99">
        <v>89.668092548734407</v>
      </c>
      <c r="AQ292" s="99">
        <v>107.6017110584813</v>
      </c>
      <c r="AR292" s="99">
        <f t="shared" si="374"/>
        <v>197.26980360721569</v>
      </c>
      <c r="AS292" s="99">
        <v>197.26980360721569</v>
      </c>
      <c r="AT292" s="99">
        <v>197.26980360721569</v>
      </c>
      <c r="AU292" s="30" t="s">
        <v>35</v>
      </c>
      <c r="AV292" s="99">
        <v>156.91916196028521</v>
      </c>
      <c r="AW292" s="99">
        <v>33.625534705775401</v>
      </c>
      <c r="AX292" s="99">
        <f t="shared" si="375"/>
        <v>190.54469666606062</v>
      </c>
      <c r="AY292" s="72" t="s">
        <v>47</v>
      </c>
      <c r="AZ292" s="99">
        <f t="shared" si="417"/>
        <v>190.54469666606062</v>
      </c>
      <c r="BA292" s="72" t="s">
        <v>72</v>
      </c>
      <c r="BB292" s="99">
        <v>112.08511568591801</v>
      </c>
      <c r="BC292" s="99">
        <v>0</v>
      </c>
      <c r="BD292" s="99">
        <f t="shared" si="376"/>
        <v>112.08511568591801</v>
      </c>
      <c r="BE292" s="99"/>
      <c r="BF292" s="100">
        <f t="shared" si="377"/>
        <v>1676.7933306613334</v>
      </c>
      <c r="BG292" s="100">
        <f t="shared" si="410"/>
        <v>1.6767933306613334</v>
      </c>
      <c r="BH292" s="100">
        <f t="shared" si="378"/>
        <v>1676.7933306613334</v>
      </c>
      <c r="BI292" s="100">
        <f t="shared" ref="BI292" si="422">BH292/1000</f>
        <v>1.6767933306613334</v>
      </c>
      <c r="BK292" s="100">
        <f t="shared" si="363"/>
        <v>0</v>
      </c>
    </row>
    <row r="293" spans="1:64" x14ac:dyDescent="0.3">
      <c r="A293" s="95">
        <v>292</v>
      </c>
      <c r="B293" s="95" t="s">
        <v>7</v>
      </c>
      <c r="C293" s="96">
        <v>4</v>
      </c>
      <c r="D293" s="97">
        <v>29</v>
      </c>
      <c r="E293" s="98" t="s">
        <v>16</v>
      </c>
      <c r="F293" s="98" t="s">
        <v>26</v>
      </c>
      <c r="G293" s="72">
        <v>0</v>
      </c>
      <c r="H293" s="99">
        <v>0</v>
      </c>
      <c r="I293" s="72" t="s">
        <v>28</v>
      </c>
      <c r="J293" s="72">
        <v>0</v>
      </c>
      <c r="K293" s="99">
        <v>0</v>
      </c>
      <c r="L293" s="99">
        <f t="shared" si="369"/>
        <v>0</v>
      </c>
      <c r="M293" s="72" t="s">
        <v>35</v>
      </c>
      <c r="N293" s="99">
        <v>196.14895245035652</v>
      </c>
      <c r="O293" s="99">
        <v>0</v>
      </c>
      <c r="P293" s="99">
        <v>196.14895245035652</v>
      </c>
      <c r="Q293" s="95" t="s">
        <v>36</v>
      </c>
      <c r="R293" s="99">
        <v>179.33618509746881</v>
      </c>
      <c r="S293" s="99">
        <v>0</v>
      </c>
      <c r="T293" s="99">
        <f t="shared" si="370"/>
        <v>179.33618509746881</v>
      </c>
      <c r="U293" s="72" t="s">
        <v>47</v>
      </c>
      <c r="V293" s="99">
        <f t="shared" si="405"/>
        <v>179.33618509746881</v>
      </c>
      <c r="W293" s="95" t="s">
        <v>26</v>
      </c>
      <c r="X293" s="99">
        <v>89.668092548734407</v>
      </c>
      <c r="Y293" s="99">
        <v>134.5021388231016</v>
      </c>
      <c r="Z293" s="99">
        <f t="shared" si="371"/>
        <v>224.170231371836</v>
      </c>
      <c r="AA293" s="99">
        <v>224.17023137183602</v>
      </c>
      <c r="AB293" s="99">
        <v>224.17023137183602</v>
      </c>
      <c r="AC293" s="95" t="s">
        <v>35</v>
      </c>
      <c r="AD293" s="99">
        <v>168.12767352887701</v>
      </c>
      <c r="AE293" s="99">
        <v>44.834046274367203</v>
      </c>
      <c r="AF293" s="99">
        <f t="shared" si="372"/>
        <v>212.96171980324422</v>
      </c>
      <c r="AG293" s="72" t="s">
        <v>47</v>
      </c>
      <c r="AH293" s="99">
        <f t="shared" si="416"/>
        <v>212.96171980324422</v>
      </c>
      <c r="AI293" s="95" t="s">
        <v>36</v>
      </c>
      <c r="AJ293" s="99">
        <v>112.08511568591801</v>
      </c>
      <c r="AK293" s="99">
        <v>0</v>
      </c>
      <c r="AL293" s="99">
        <f t="shared" si="373"/>
        <v>112.08511568591801</v>
      </c>
      <c r="AM293" s="72" t="s">
        <v>47</v>
      </c>
      <c r="AN293" s="99">
        <f t="shared" si="406"/>
        <v>112.08511568591801</v>
      </c>
      <c r="AO293" s="95" t="s">
        <v>26</v>
      </c>
      <c r="AP293" s="99">
        <v>89.668092548734407</v>
      </c>
      <c r="AQ293" s="99">
        <v>107.6017110584813</v>
      </c>
      <c r="AR293" s="99">
        <f t="shared" si="374"/>
        <v>197.26980360721569</v>
      </c>
      <c r="AS293" s="99">
        <v>197.26980360721569</v>
      </c>
      <c r="AT293" s="99">
        <v>197.26980360721569</v>
      </c>
      <c r="AU293" s="30" t="s">
        <v>35</v>
      </c>
      <c r="AV293" s="99">
        <v>156.91916196028521</v>
      </c>
      <c r="AW293" s="99">
        <v>33.625534705775401</v>
      </c>
      <c r="AX293" s="99">
        <f t="shared" si="375"/>
        <v>190.54469666606062</v>
      </c>
      <c r="AY293" s="72" t="s">
        <v>47</v>
      </c>
      <c r="AZ293" s="99">
        <f t="shared" si="417"/>
        <v>190.54469666606062</v>
      </c>
      <c r="BA293" s="72" t="s">
        <v>72</v>
      </c>
      <c r="BB293" s="99">
        <v>112.08511568591801</v>
      </c>
      <c r="BC293" s="99">
        <v>0</v>
      </c>
      <c r="BD293" s="99">
        <f t="shared" si="376"/>
        <v>112.08511568591801</v>
      </c>
      <c r="BE293" s="99"/>
      <c r="BF293" s="100">
        <f t="shared" si="377"/>
        <v>1424.601820368018</v>
      </c>
      <c r="BG293" s="100">
        <f t="shared" si="410"/>
        <v>1.424601820368018</v>
      </c>
      <c r="BH293" s="100">
        <f t="shared" si="378"/>
        <v>1424.601820368018</v>
      </c>
      <c r="BI293" s="100">
        <f t="shared" ref="BI293" si="423">BH293/1000</f>
        <v>1.424601820368018</v>
      </c>
      <c r="BK293" s="100">
        <f t="shared" si="363"/>
        <v>0</v>
      </c>
    </row>
    <row r="294" spans="1:64" x14ac:dyDescent="0.3">
      <c r="A294" s="95">
        <v>293</v>
      </c>
      <c r="B294" s="95" t="s">
        <v>7</v>
      </c>
      <c r="C294" s="96">
        <v>5</v>
      </c>
      <c r="D294" s="97">
        <v>30</v>
      </c>
      <c r="E294" s="98" t="s">
        <v>16</v>
      </c>
      <c r="F294" s="98" t="s">
        <v>26</v>
      </c>
      <c r="G294" s="72">
        <v>0</v>
      </c>
      <c r="H294" s="99">
        <v>162.52341774458111</v>
      </c>
      <c r="I294" s="72" t="s">
        <v>28</v>
      </c>
      <c r="J294" s="72">
        <v>0</v>
      </c>
      <c r="K294" s="99">
        <v>89.668092548734407</v>
      </c>
      <c r="L294" s="99">
        <f t="shared" si="369"/>
        <v>89.668092548734407</v>
      </c>
      <c r="M294" s="72" t="s">
        <v>35</v>
      </c>
      <c r="N294" s="99">
        <v>196.14895245035652</v>
      </c>
      <c r="O294" s="99">
        <v>0</v>
      </c>
      <c r="P294" s="99">
        <v>196.14895245035652</v>
      </c>
      <c r="Q294" s="95" t="s">
        <v>33</v>
      </c>
      <c r="R294" s="99">
        <v>0</v>
      </c>
      <c r="S294" s="99">
        <v>145.71065039169341</v>
      </c>
      <c r="T294" s="99">
        <f t="shared" si="370"/>
        <v>145.71065039169341</v>
      </c>
      <c r="U294" s="72" t="s">
        <v>47</v>
      </c>
      <c r="V294" s="99">
        <f t="shared" si="405"/>
        <v>145.71065039169341</v>
      </c>
      <c r="W294" s="95" t="s">
        <v>26</v>
      </c>
      <c r="X294" s="99">
        <v>89.668092548734407</v>
      </c>
      <c r="Y294" s="99">
        <v>134.5021388231016</v>
      </c>
      <c r="Z294" s="99">
        <f t="shared" si="371"/>
        <v>224.170231371836</v>
      </c>
      <c r="AA294" s="99">
        <v>224.17023137183602</v>
      </c>
      <c r="AB294" s="99">
        <v>224.17023137183602</v>
      </c>
      <c r="AC294" s="95" t="s">
        <v>35</v>
      </c>
      <c r="AD294" s="99">
        <v>168.12767352887701</v>
      </c>
      <c r="AE294" s="99">
        <v>44.834046274367203</v>
      </c>
      <c r="AF294" s="99">
        <f t="shared" si="372"/>
        <v>212.96171980324422</v>
      </c>
      <c r="AG294" s="72" t="s">
        <v>47</v>
      </c>
      <c r="AH294" s="99">
        <f t="shared" si="416"/>
        <v>212.96171980324422</v>
      </c>
      <c r="AI294" s="95" t="s">
        <v>33</v>
      </c>
      <c r="AJ294" s="99">
        <v>0</v>
      </c>
      <c r="AK294" s="99">
        <v>123.29362725450981</v>
      </c>
      <c r="AL294" s="99">
        <f t="shared" si="373"/>
        <v>123.29362725450981</v>
      </c>
      <c r="AM294" s="72" t="s">
        <v>47</v>
      </c>
      <c r="AN294" s="99">
        <f t="shared" si="406"/>
        <v>123.29362725450981</v>
      </c>
      <c r="AO294" s="95" t="s">
        <v>26</v>
      </c>
      <c r="AP294" s="99">
        <v>89.668092548734407</v>
      </c>
      <c r="AQ294" s="99">
        <v>107.6017110584813</v>
      </c>
      <c r="AR294" s="99">
        <f t="shared" si="374"/>
        <v>197.26980360721569</v>
      </c>
      <c r="AS294" s="99">
        <v>197.26980360721569</v>
      </c>
      <c r="AT294" s="99">
        <v>197.26980360721569</v>
      </c>
      <c r="AU294" s="30" t="s">
        <v>35</v>
      </c>
      <c r="AV294" s="99">
        <v>156.91916196028521</v>
      </c>
      <c r="AW294" s="99">
        <v>33.625534705775401</v>
      </c>
      <c r="AX294" s="99">
        <f t="shared" si="375"/>
        <v>190.54469666606062</v>
      </c>
      <c r="AY294" s="72" t="s">
        <v>47</v>
      </c>
      <c r="AZ294" s="99">
        <f t="shared" si="417"/>
        <v>190.54469666606062</v>
      </c>
      <c r="BA294" s="72" t="s">
        <v>33</v>
      </c>
      <c r="BB294" s="99">
        <v>0</v>
      </c>
      <c r="BC294" s="99">
        <v>123.29362725450981</v>
      </c>
      <c r="BD294" s="99">
        <f t="shared" si="376"/>
        <v>123.29362725450981</v>
      </c>
      <c r="BE294" s="99"/>
      <c r="BF294" s="100">
        <f t="shared" si="377"/>
        <v>1665.5848190927416</v>
      </c>
      <c r="BG294" s="100">
        <f t="shared" si="410"/>
        <v>1.6655848190927416</v>
      </c>
      <c r="BH294" s="100">
        <f t="shared" si="378"/>
        <v>1665.5848190927416</v>
      </c>
      <c r="BI294" s="100">
        <f t="shared" ref="BI294" si="424">BH294/1000</f>
        <v>1.6655848190927416</v>
      </c>
      <c r="BK294" s="100">
        <f t="shared" si="363"/>
        <v>0</v>
      </c>
    </row>
    <row r="295" spans="1:64" x14ac:dyDescent="0.3">
      <c r="A295" s="95">
        <v>297</v>
      </c>
      <c r="B295" s="95" t="s">
        <v>5</v>
      </c>
      <c r="C295" s="96">
        <v>1</v>
      </c>
      <c r="D295" s="97">
        <v>9</v>
      </c>
      <c r="E295" s="98" t="s">
        <v>17</v>
      </c>
      <c r="F295" s="98" t="s">
        <v>26</v>
      </c>
      <c r="G295" s="72">
        <v>0</v>
      </c>
      <c r="H295" s="99">
        <v>162.52341774458111</v>
      </c>
      <c r="I295" s="72" t="s">
        <v>28</v>
      </c>
      <c r="J295" s="72">
        <v>0</v>
      </c>
      <c r="K295" s="99">
        <v>89.668092548734407</v>
      </c>
      <c r="L295" s="99">
        <f t="shared" si="369"/>
        <v>89.668092548734407</v>
      </c>
      <c r="M295" s="72" t="s">
        <v>36</v>
      </c>
      <c r="N295" s="99">
        <v>156.91916196028521</v>
      </c>
      <c r="O295" s="99">
        <v>0</v>
      </c>
      <c r="P295" s="99">
        <v>156.91916196028521</v>
      </c>
      <c r="Q295" s="95" t="s">
        <v>26</v>
      </c>
      <c r="R295" s="99">
        <v>93.030646019311945</v>
      </c>
      <c r="S295" s="99">
        <v>123.29362725450981</v>
      </c>
      <c r="T295" s="99">
        <f t="shared" si="370"/>
        <v>216.32427327382175</v>
      </c>
      <c r="U295" s="99">
        <v>212.96171980324422</v>
      </c>
      <c r="V295" s="99">
        <v>212.96171980324422</v>
      </c>
      <c r="W295" s="95" t="s">
        <v>35</v>
      </c>
      <c r="X295" s="99">
        <v>156.91916196028521</v>
      </c>
      <c r="Y295" s="99">
        <v>44.834046274367203</v>
      </c>
      <c r="Z295" s="99">
        <f t="shared" si="371"/>
        <v>201.75320823465242</v>
      </c>
      <c r="AA295" s="72" t="s">
        <v>47</v>
      </c>
      <c r="AB295" s="99">
        <f t="shared" ref="AB295:AB310" si="425">X295+Y295</f>
        <v>201.75320823465242</v>
      </c>
      <c r="AC295" s="95" t="s">
        <v>36</v>
      </c>
      <c r="AD295" s="99">
        <v>168.12767352887701</v>
      </c>
      <c r="AE295" s="99">
        <v>44.834046274367203</v>
      </c>
      <c r="AF295" s="99">
        <f t="shared" si="372"/>
        <v>212.96171980324422</v>
      </c>
      <c r="AG295" s="72" t="s">
        <v>47</v>
      </c>
      <c r="AH295" s="99">
        <f t="shared" si="416"/>
        <v>212.96171980324422</v>
      </c>
      <c r="AI295" s="95" t="s">
        <v>26</v>
      </c>
      <c r="AJ295" s="99">
        <v>89.668092548734407</v>
      </c>
      <c r="AK295" s="99">
        <v>62.767664784114089</v>
      </c>
      <c r="AL295" s="99">
        <f t="shared" si="373"/>
        <v>152.43575733284848</v>
      </c>
      <c r="AM295" s="99">
        <v>152.43575733284851</v>
      </c>
      <c r="AN295" s="99">
        <v>152.43575733284851</v>
      </c>
      <c r="AO295" s="95" t="s">
        <v>35</v>
      </c>
      <c r="AP295" s="99">
        <v>173.73192931317291</v>
      </c>
      <c r="AQ295" s="99">
        <v>44.834046274367203</v>
      </c>
      <c r="AR295" s="99">
        <f t="shared" si="374"/>
        <v>218.56597558754012</v>
      </c>
      <c r="AS295" s="72" t="s">
        <v>47</v>
      </c>
      <c r="AT295" s="99">
        <f t="shared" ref="AT295:AT310" si="426">AP295+AQ295</f>
        <v>218.56597558754012</v>
      </c>
      <c r="AU295" s="30" t="s">
        <v>71</v>
      </c>
      <c r="AV295" s="99">
        <v>156.91916196028521</v>
      </c>
      <c r="AW295" s="99">
        <v>0</v>
      </c>
      <c r="AX295" s="99">
        <f t="shared" si="375"/>
        <v>156.91916196028521</v>
      </c>
      <c r="AY295" s="72" t="s">
        <v>47</v>
      </c>
      <c r="AZ295" s="99">
        <f t="shared" si="417"/>
        <v>156.91916196028521</v>
      </c>
      <c r="BA295" s="72" t="s">
        <v>26</v>
      </c>
      <c r="BB295" s="99">
        <v>89.668092548734407</v>
      </c>
      <c r="BC295" s="99">
        <v>100.87660411732621</v>
      </c>
      <c r="BD295" s="99">
        <f t="shared" si="376"/>
        <v>190.54469666606062</v>
      </c>
      <c r="BE295" s="99"/>
      <c r="BF295" s="100">
        <f t="shared" si="377"/>
        <v>1758.6154651120535</v>
      </c>
      <c r="BG295" s="100">
        <f t="shared" si="410"/>
        <v>1.7586154651120536</v>
      </c>
      <c r="BH295" s="100">
        <f t="shared" si="378"/>
        <v>1755.252911641476</v>
      </c>
      <c r="BI295" s="100">
        <f t="shared" ref="BI295" si="427">BH295/1000</f>
        <v>1.7552529116414759</v>
      </c>
      <c r="BK295" s="100">
        <f t="shared" si="363"/>
        <v>3.3625534705774953</v>
      </c>
      <c r="BL295" s="101" t="s">
        <v>242</v>
      </c>
    </row>
    <row r="296" spans="1:64" x14ac:dyDescent="0.3">
      <c r="A296" s="95">
        <v>298</v>
      </c>
      <c r="B296" s="95" t="s">
        <v>5</v>
      </c>
      <c r="C296" s="96">
        <v>1</v>
      </c>
      <c r="D296" s="97">
        <v>10</v>
      </c>
      <c r="E296" s="98" t="s">
        <v>17</v>
      </c>
      <c r="F296" s="98" t="s">
        <v>26</v>
      </c>
      <c r="G296" s="72">
        <v>0</v>
      </c>
      <c r="H296" s="99">
        <v>162.52341774458111</v>
      </c>
      <c r="I296" s="72" t="s">
        <v>28</v>
      </c>
      <c r="J296" s="72">
        <v>0</v>
      </c>
      <c r="K296" s="99">
        <v>89.668092548734407</v>
      </c>
      <c r="L296" s="99">
        <f t="shared" si="369"/>
        <v>89.668092548734407</v>
      </c>
      <c r="M296" s="72" t="s">
        <v>36</v>
      </c>
      <c r="N296" s="99">
        <v>156.91916196028521</v>
      </c>
      <c r="O296" s="99">
        <v>0</v>
      </c>
      <c r="P296" s="99">
        <v>156.91916196028521</v>
      </c>
      <c r="Q296" s="95" t="s">
        <v>26</v>
      </c>
      <c r="R296" s="99">
        <v>93.030646019311945</v>
      </c>
      <c r="S296" s="99">
        <v>123.29362725450981</v>
      </c>
      <c r="T296" s="99">
        <f t="shared" si="370"/>
        <v>216.32427327382175</v>
      </c>
      <c r="U296" s="99">
        <v>212.96171980324422</v>
      </c>
      <c r="V296" s="99">
        <v>212.96171980324422</v>
      </c>
      <c r="W296" s="95" t="s">
        <v>35</v>
      </c>
      <c r="X296" s="99">
        <v>156.91916196028521</v>
      </c>
      <c r="Y296" s="99">
        <v>44.834046274367203</v>
      </c>
      <c r="Z296" s="99">
        <f t="shared" si="371"/>
        <v>201.75320823465242</v>
      </c>
      <c r="AA296" s="72" t="s">
        <v>47</v>
      </c>
      <c r="AB296" s="99">
        <f t="shared" si="425"/>
        <v>201.75320823465242</v>
      </c>
      <c r="AC296" s="95" t="s">
        <v>36</v>
      </c>
      <c r="AD296" s="99">
        <v>168.12767352887701</v>
      </c>
      <c r="AE296" s="99">
        <v>44.834046274367203</v>
      </c>
      <c r="AF296" s="99">
        <f t="shared" si="372"/>
        <v>212.96171980324422</v>
      </c>
      <c r="AG296" s="72" t="s">
        <v>47</v>
      </c>
      <c r="AH296" s="99">
        <f t="shared" si="416"/>
        <v>212.96171980324422</v>
      </c>
      <c r="AI296" s="95" t="s">
        <v>26</v>
      </c>
      <c r="AJ296" s="99">
        <v>89.668092548734407</v>
      </c>
      <c r="AK296" s="99">
        <v>62.767664784114089</v>
      </c>
      <c r="AL296" s="99">
        <f t="shared" si="373"/>
        <v>152.43575733284848</v>
      </c>
      <c r="AM296" s="99">
        <v>152.43575733284851</v>
      </c>
      <c r="AN296" s="99">
        <v>152.43575733284851</v>
      </c>
      <c r="AO296" s="95" t="s">
        <v>35</v>
      </c>
      <c r="AP296" s="99">
        <v>173.73192931317291</v>
      </c>
      <c r="AQ296" s="99">
        <v>44.834046274367203</v>
      </c>
      <c r="AR296" s="99">
        <f t="shared" si="374"/>
        <v>218.56597558754012</v>
      </c>
      <c r="AS296" s="72" t="s">
        <v>47</v>
      </c>
      <c r="AT296" s="99">
        <f t="shared" si="426"/>
        <v>218.56597558754012</v>
      </c>
      <c r="AU296" s="30" t="s">
        <v>72</v>
      </c>
      <c r="AV296" s="99">
        <v>156.91916196028521</v>
      </c>
      <c r="AW296" s="99">
        <v>0</v>
      </c>
      <c r="AX296" s="99">
        <f t="shared" si="375"/>
        <v>156.91916196028521</v>
      </c>
      <c r="AY296" s="72" t="s">
        <v>47</v>
      </c>
      <c r="AZ296" s="99">
        <f t="shared" si="417"/>
        <v>156.91916196028521</v>
      </c>
      <c r="BA296" s="72" t="s">
        <v>26</v>
      </c>
      <c r="BB296" s="99">
        <v>89.668092548734407</v>
      </c>
      <c r="BC296" s="99">
        <v>100.87660411732621</v>
      </c>
      <c r="BD296" s="99">
        <f t="shared" si="376"/>
        <v>190.54469666606062</v>
      </c>
      <c r="BE296" s="99"/>
      <c r="BF296" s="100">
        <f t="shared" si="377"/>
        <v>1758.6154651120535</v>
      </c>
      <c r="BG296" s="100">
        <f t="shared" si="410"/>
        <v>1.7586154651120536</v>
      </c>
      <c r="BH296" s="100">
        <f t="shared" si="378"/>
        <v>1755.252911641476</v>
      </c>
      <c r="BI296" s="100">
        <f t="shared" ref="BI296" si="428">BH296/1000</f>
        <v>1.7552529116414759</v>
      </c>
      <c r="BK296" s="100">
        <f t="shared" si="363"/>
        <v>3.3625534705774953</v>
      </c>
      <c r="BL296" s="101" t="s">
        <v>242</v>
      </c>
    </row>
    <row r="297" spans="1:64" x14ac:dyDescent="0.3">
      <c r="A297" s="95">
        <v>299</v>
      </c>
      <c r="B297" s="95" t="s">
        <v>5</v>
      </c>
      <c r="C297" s="96">
        <v>2</v>
      </c>
      <c r="D297" s="97">
        <v>11</v>
      </c>
      <c r="E297" s="98" t="s">
        <v>17</v>
      </c>
      <c r="F297" s="98" t="s">
        <v>26</v>
      </c>
      <c r="G297" s="72">
        <v>0</v>
      </c>
      <c r="H297" s="99">
        <v>162.52341774458111</v>
      </c>
      <c r="I297" s="72" t="s">
        <v>28</v>
      </c>
      <c r="J297" s="72">
        <v>0</v>
      </c>
      <c r="K297" s="99">
        <v>89.668092548734407</v>
      </c>
      <c r="L297" s="99">
        <f t="shared" si="369"/>
        <v>89.668092548734407</v>
      </c>
      <c r="M297" s="72" t="s">
        <v>37</v>
      </c>
      <c r="N297" s="99">
        <v>0</v>
      </c>
      <c r="O297" s="99">
        <v>0</v>
      </c>
      <c r="P297" s="99">
        <v>0</v>
      </c>
      <c r="Q297" s="95" t="s">
        <v>26</v>
      </c>
      <c r="R297" s="99">
        <v>93.030646019311945</v>
      </c>
      <c r="S297" s="99">
        <v>123.29362725450981</v>
      </c>
      <c r="T297" s="99">
        <f t="shared" si="370"/>
        <v>216.32427327382175</v>
      </c>
      <c r="U297" s="99">
        <v>212.96171980324422</v>
      </c>
      <c r="V297" s="99">
        <v>212.96171980324422</v>
      </c>
      <c r="W297" s="95" t="s">
        <v>35</v>
      </c>
      <c r="X297" s="99">
        <v>156.91916196028521</v>
      </c>
      <c r="Y297" s="99">
        <v>44.834046274367203</v>
      </c>
      <c r="Z297" s="99">
        <f t="shared" si="371"/>
        <v>201.75320823465242</v>
      </c>
      <c r="AA297" s="72" t="s">
        <v>47</v>
      </c>
      <c r="AB297" s="99">
        <f t="shared" si="425"/>
        <v>201.75320823465242</v>
      </c>
      <c r="AC297" s="95" t="s">
        <v>37</v>
      </c>
      <c r="AD297" s="99">
        <v>0</v>
      </c>
      <c r="AE297" s="99">
        <v>0</v>
      </c>
      <c r="AF297" s="99">
        <f t="shared" si="372"/>
        <v>0</v>
      </c>
      <c r="AG297" s="72" t="s">
        <v>47</v>
      </c>
      <c r="AH297" s="99">
        <f t="shared" si="416"/>
        <v>0</v>
      </c>
      <c r="AI297" s="95" t="s">
        <v>26</v>
      </c>
      <c r="AJ297" s="99">
        <v>89.668092548734407</v>
      </c>
      <c r="AK297" s="99">
        <v>62.767664784114089</v>
      </c>
      <c r="AL297" s="99">
        <f t="shared" si="373"/>
        <v>152.43575733284848</v>
      </c>
      <c r="AM297" s="99">
        <v>152.43575733284851</v>
      </c>
      <c r="AN297" s="99">
        <v>152.43575733284851</v>
      </c>
      <c r="AO297" s="95" t="s">
        <v>35</v>
      </c>
      <c r="AP297" s="99">
        <v>173.73192931317291</v>
      </c>
      <c r="AQ297" s="99">
        <v>44.834046274367203</v>
      </c>
      <c r="AR297" s="99">
        <f t="shared" si="374"/>
        <v>218.56597558754012</v>
      </c>
      <c r="AS297" s="72" t="s">
        <v>47</v>
      </c>
      <c r="AT297" s="99">
        <f t="shared" si="426"/>
        <v>218.56597558754012</v>
      </c>
      <c r="AU297" s="30" t="s">
        <v>59</v>
      </c>
      <c r="AV297" s="99">
        <v>19.614895245035651</v>
      </c>
      <c r="AW297" s="99">
        <v>0</v>
      </c>
      <c r="AX297" s="99">
        <f t="shared" si="375"/>
        <v>19.614895245035651</v>
      </c>
      <c r="AY297" s="72" t="s">
        <v>47</v>
      </c>
      <c r="AZ297" s="99">
        <f t="shared" si="417"/>
        <v>19.614895245035651</v>
      </c>
      <c r="BA297" s="72" t="s">
        <v>26</v>
      </c>
      <c r="BB297" s="99">
        <v>89.668092548734407</v>
      </c>
      <c r="BC297" s="99">
        <v>100.87660411732621</v>
      </c>
      <c r="BD297" s="99">
        <f t="shared" si="376"/>
        <v>190.54469666606062</v>
      </c>
      <c r="BE297" s="99"/>
      <c r="BF297" s="100">
        <f t="shared" si="377"/>
        <v>1251.4303166332745</v>
      </c>
      <c r="BG297" s="100">
        <f t="shared" si="410"/>
        <v>1.2514303166332745</v>
      </c>
      <c r="BH297" s="100">
        <f t="shared" si="378"/>
        <v>1248.067763162697</v>
      </c>
      <c r="BI297" s="100">
        <f t="shared" ref="BI297" si="429">BH297/1000</f>
        <v>1.2480677631626971</v>
      </c>
      <c r="BK297" s="100">
        <f t="shared" si="363"/>
        <v>3.3625534705774953</v>
      </c>
      <c r="BL297" s="101" t="s">
        <v>242</v>
      </c>
    </row>
    <row r="298" spans="1:64" x14ac:dyDescent="0.3">
      <c r="A298" s="95">
        <v>300</v>
      </c>
      <c r="B298" s="95" t="s">
        <v>5</v>
      </c>
      <c r="C298" s="96">
        <v>3</v>
      </c>
      <c r="D298" s="97">
        <v>12</v>
      </c>
      <c r="E298" s="98" t="s">
        <v>17</v>
      </c>
      <c r="F298" s="98" t="s">
        <v>26</v>
      </c>
      <c r="G298" s="72">
        <v>0</v>
      </c>
      <c r="H298" s="99">
        <v>162.52341774458111</v>
      </c>
      <c r="I298" s="72" t="s">
        <v>28</v>
      </c>
      <c r="J298" s="72">
        <v>0</v>
      </c>
      <c r="K298" s="99">
        <v>89.668092548734407</v>
      </c>
      <c r="L298" s="99">
        <f t="shared" si="369"/>
        <v>89.668092548734407</v>
      </c>
      <c r="M298" s="72" t="s">
        <v>38</v>
      </c>
      <c r="N298" s="99">
        <v>89.668092548734407</v>
      </c>
      <c r="O298" s="99">
        <v>34.746385862634583</v>
      </c>
      <c r="P298" s="99">
        <v>124.41447841136899</v>
      </c>
      <c r="Q298" s="95" t="s">
        <v>26</v>
      </c>
      <c r="R298" s="99">
        <v>93.030646019311945</v>
      </c>
      <c r="S298" s="99">
        <v>123.29362725450981</v>
      </c>
      <c r="T298" s="99">
        <f t="shared" si="370"/>
        <v>216.32427327382175</v>
      </c>
      <c r="U298" s="99">
        <v>212.96171980324422</v>
      </c>
      <c r="V298" s="99">
        <v>212.96171980324422</v>
      </c>
      <c r="W298" s="95" t="s">
        <v>35</v>
      </c>
      <c r="X298" s="99">
        <v>156.91916196028521</v>
      </c>
      <c r="Y298" s="99">
        <v>44.834046274367203</v>
      </c>
      <c r="Z298" s="99">
        <f t="shared" si="371"/>
        <v>201.75320823465242</v>
      </c>
      <c r="AA298" s="72" t="s">
        <v>47</v>
      </c>
      <c r="AB298" s="99">
        <f t="shared" si="425"/>
        <v>201.75320823465242</v>
      </c>
      <c r="AC298" s="95" t="s">
        <v>38</v>
      </c>
      <c r="AD298" s="99">
        <v>0</v>
      </c>
      <c r="AE298" s="99">
        <v>125.53532956822818</v>
      </c>
      <c r="AF298" s="99">
        <f t="shared" si="372"/>
        <v>125.53532956822818</v>
      </c>
      <c r="AG298" s="72" t="s">
        <v>47</v>
      </c>
      <c r="AH298" s="99">
        <f t="shared" si="416"/>
        <v>125.53532956822818</v>
      </c>
      <c r="AI298" s="95" t="s">
        <v>26</v>
      </c>
      <c r="AJ298" s="99">
        <v>89.668092548734407</v>
      </c>
      <c r="AK298" s="99">
        <v>62.767664784114089</v>
      </c>
      <c r="AL298" s="99">
        <f t="shared" si="373"/>
        <v>152.43575733284848</v>
      </c>
      <c r="AM298" s="99">
        <v>152.43575733284851</v>
      </c>
      <c r="AN298" s="99">
        <v>152.43575733284851</v>
      </c>
      <c r="AO298" s="95" t="s">
        <v>35</v>
      </c>
      <c r="AP298" s="99">
        <v>173.73192931317291</v>
      </c>
      <c r="AQ298" s="99">
        <v>44.834046274367203</v>
      </c>
      <c r="AR298" s="99">
        <f t="shared" si="374"/>
        <v>218.56597558754012</v>
      </c>
      <c r="AS298" s="72" t="s">
        <v>47</v>
      </c>
      <c r="AT298" s="99">
        <f t="shared" si="426"/>
        <v>218.56597558754012</v>
      </c>
      <c r="AU298" s="30" t="s">
        <v>33</v>
      </c>
      <c r="AV298" s="99">
        <v>0</v>
      </c>
      <c r="AW298" s="99">
        <v>123.29362725450981</v>
      </c>
      <c r="AX298" s="99">
        <f t="shared" si="375"/>
        <v>123.29362725450981</v>
      </c>
      <c r="AY298" s="72" t="s">
        <v>47</v>
      </c>
      <c r="AZ298" s="99">
        <f t="shared" si="417"/>
        <v>123.29362725450981</v>
      </c>
      <c r="BA298" s="72" t="s">
        <v>26</v>
      </c>
      <c r="BB298" s="99">
        <v>89.668092548734407</v>
      </c>
      <c r="BC298" s="99">
        <v>100.87660411732621</v>
      </c>
      <c r="BD298" s="99">
        <f t="shared" si="376"/>
        <v>190.54469666606062</v>
      </c>
      <c r="BE298" s="99"/>
      <c r="BF298" s="100">
        <f t="shared" si="377"/>
        <v>1605.058856622346</v>
      </c>
      <c r="BG298" s="100">
        <f t="shared" si="410"/>
        <v>1.605058856622346</v>
      </c>
      <c r="BH298" s="100">
        <f t="shared" si="378"/>
        <v>1601.6963031517685</v>
      </c>
      <c r="BI298" s="100">
        <f t="shared" ref="BI298" si="430">BH298/1000</f>
        <v>1.6016963031517684</v>
      </c>
      <c r="BK298" s="100">
        <f t="shared" si="363"/>
        <v>3.3625534705774953</v>
      </c>
      <c r="BL298" s="101" t="s">
        <v>242</v>
      </c>
    </row>
    <row r="299" spans="1:64" x14ac:dyDescent="0.3">
      <c r="A299" s="95">
        <v>301</v>
      </c>
      <c r="B299" s="95" t="s">
        <v>5</v>
      </c>
      <c r="C299" s="96">
        <v>4</v>
      </c>
      <c r="D299" s="97">
        <v>13</v>
      </c>
      <c r="E299" s="98" t="s">
        <v>17</v>
      </c>
      <c r="F299" s="98" t="s">
        <v>26</v>
      </c>
      <c r="G299" s="72">
        <v>0</v>
      </c>
      <c r="H299" s="99">
        <v>162.52341774458111</v>
      </c>
      <c r="I299" s="72" t="s">
        <v>28</v>
      </c>
      <c r="J299" s="72">
        <v>0</v>
      </c>
      <c r="K299" s="99">
        <v>89.668092548734407</v>
      </c>
      <c r="L299" s="99">
        <f t="shared" si="369"/>
        <v>89.668092548734407</v>
      </c>
      <c r="M299" s="72" t="s">
        <v>33</v>
      </c>
      <c r="N299" s="99">
        <v>0</v>
      </c>
      <c r="O299" s="99">
        <v>109.84341337219965</v>
      </c>
      <c r="P299" s="99">
        <v>109.84341337219965</v>
      </c>
      <c r="Q299" s="95" t="s">
        <v>26</v>
      </c>
      <c r="R299" s="99">
        <v>93.030646019311945</v>
      </c>
      <c r="S299" s="99">
        <v>123.29362725450981</v>
      </c>
      <c r="T299" s="99">
        <f t="shared" si="370"/>
        <v>216.32427327382175</v>
      </c>
      <c r="U299" s="99">
        <v>212.96171980324422</v>
      </c>
      <c r="V299" s="99">
        <v>212.96171980324422</v>
      </c>
      <c r="W299" s="95" t="s">
        <v>35</v>
      </c>
      <c r="X299" s="99">
        <v>156.91916196028521</v>
      </c>
      <c r="Y299" s="99">
        <v>44.834046274367203</v>
      </c>
      <c r="Z299" s="99">
        <f t="shared" si="371"/>
        <v>201.75320823465242</v>
      </c>
      <c r="AA299" s="72" t="s">
        <v>47</v>
      </c>
      <c r="AB299" s="99">
        <f t="shared" si="425"/>
        <v>201.75320823465242</v>
      </c>
      <c r="AC299" s="95" t="s">
        <v>33</v>
      </c>
      <c r="AD299" s="99">
        <v>0</v>
      </c>
      <c r="AE299" s="99">
        <v>123.29362725450981</v>
      </c>
      <c r="AF299" s="99">
        <f t="shared" si="372"/>
        <v>123.29362725450981</v>
      </c>
      <c r="AG299" s="72" t="s">
        <v>47</v>
      </c>
      <c r="AH299" s="99">
        <f t="shared" si="416"/>
        <v>123.29362725450981</v>
      </c>
      <c r="AI299" s="95" t="s">
        <v>26</v>
      </c>
      <c r="AJ299" s="99">
        <v>89.668092548734407</v>
      </c>
      <c r="AK299" s="99">
        <v>62.767664784114089</v>
      </c>
      <c r="AL299" s="99">
        <f t="shared" si="373"/>
        <v>152.43575733284848</v>
      </c>
      <c r="AM299" s="99">
        <v>152.43575733284851</v>
      </c>
      <c r="AN299" s="99">
        <v>152.43575733284851</v>
      </c>
      <c r="AO299" s="95" t="s">
        <v>35</v>
      </c>
      <c r="AP299" s="99">
        <v>173.73192931317291</v>
      </c>
      <c r="AQ299" s="99">
        <v>44.834046274367203</v>
      </c>
      <c r="AR299" s="99">
        <f t="shared" si="374"/>
        <v>218.56597558754012</v>
      </c>
      <c r="AS299" s="72" t="s">
        <v>47</v>
      </c>
      <c r="AT299" s="99">
        <f t="shared" si="426"/>
        <v>218.56597558754012</v>
      </c>
      <c r="AU299" s="30" t="s">
        <v>70</v>
      </c>
      <c r="AV299" s="99">
        <v>0</v>
      </c>
      <c r="AW299" s="99">
        <v>0</v>
      </c>
      <c r="AX299" s="99">
        <f t="shared" si="375"/>
        <v>0</v>
      </c>
      <c r="AY299" s="72" t="s">
        <v>47</v>
      </c>
      <c r="AZ299" s="99">
        <f t="shared" si="417"/>
        <v>0</v>
      </c>
      <c r="BA299" s="72" t="s">
        <v>78</v>
      </c>
      <c r="BB299" s="99">
        <v>19.614895245035651</v>
      </c>
      <c r="BC299" s="99">
        <v>0</v>
      </c>
      <c r="BD299" s="99">
        <f t="shared" si="376"/>
        <v>19.614895245035651</v>
      </c>
      <c r="BE299" s="99"/>
      <c r="BF299" s="100">
        <f t="shared" si="377"/>
        <v>1294.0226605939233</v>
      </c>
      <c r="BG299" s="100">
        <f t="shared" si="410"/>
        <v>1.2940226605939233</v>
      </c>
      <c r="BH299" s="100">
        <f t="shared" si="378"/>
        <v>1290.6601071233458</v>
      </c>
      <c r="BI299" s="100">
        <f t="shared" ref="BI299" si="431">BH299/1000</f>
        <v>1.2906601071233459</v>
      </c>
      <c r="BK299" s="100">
        <f t="shared" si="363"/>
        <v>3.3625534705774953</v>
      </c>
      <c r="BL299" s="101" t="s">
        <v>242</v>
      </c>
    </row>
    <row r="300" spans="1:64" x14ac:dyDescent="0.3">
      <c r="A300" s="95">
        <v>302</v>
      </c>
      <c r="B300" s="95" t="s">
        <v>5</v>
      </c>
      <c r="C300" s="96">
        <v>5</v>
      </c>
      <c r="D300" s="97">
        <v>14</v>
      </c>
      <c r="E300" s="98" t="s">
        <v>17</v>
      </c>
      <c r="F300" s="98" t="s">
        <v>26</v>
      </c>
      <c r="G300" s="72">
        <v>0</v>
      </c>
      <c r="H300" s="99">
        <v>162.52341774458111</v>
      </c>
      <c r="I300" s="72" t="s">
        <v>28</v>
      </c>
      <c r="J300" s="72">
        <v>0</v>
      </c>
      <c r="K300" s="99">
        <v>89.668092548734407</v>
      </c>
      <c r="L300" s="99">
        <f t="shared" si="369"/>
        <v>89.668092548734407</v>
      </c>
      <c r="M300" s="72" t="s">
        <v>34</v>
      </c>
      <c r="N300" s="99">
        <v>0</v>
      </c>
      <c r="O300" s="99">
        <v>0</v>
      </c>
      <c r="P300" s="99">
        <v>0</v>
      </c>
      <c r="Q300" s="95" t="s">
        <v>26</v>
      </c>
      <c r="R300" s="99">
        <v>93.030646019311945</v>
      </c>
      <c r="S300" s="99">
        <v>123.29362725450981</v>
      </c>
      <c r="T300" s="99">
        <f t="shared" si="370"/>
        <v>216.32427327382175</v>
      </c>
      <c r="U300" s="99">
        <v>212.96171980324422</v>
      </c>
      <c r="V300" s="99">
        <v>212.96171980324422</v>
      </c>
      <c r="W300" s="95" t="s">
        <v>35</v>
      </c>
      <c r="X300" s="99">
        <v>156.91916196028521</v>
      </c>
      <c r="Y300" s="99">
        <v>44.834046274367203</v>
      </c>
      <c r="Z300" s="99">
        <f t="shared" si="371"/>
        <v>201.75320823465242</v>
      </c>
      <c r="AA300" s="72" t="s">
        <v>47</v>
      </c>
      <c r="AB300" s="99">
        <f t="shared" si="425"/>
        <v>201.75320823465242</v>
      </c>
      <c r="AC300" s="95" t="s">
        <v>34</v>
      </c>
      <c r="AD300" s="99">
        <v>0</v>
      </c>
      <c r="AE300" s="99">
        <v>0</v>
      </c>
      <c r="AF300" s="99">
        <f t="shared" si="372"/>
        <v>0</v>
      </c>
      <c r="AG300" s="72" t="s">
        <v>47</v>
      </c>
      <c r="AH300" s="99">
        <f t="shared" si="416"/>
        <v>0</v>
      </c>
      <c r="AI300" s="95" t="s">
        <v>26</v>
      </c>
      <c r="AJ300" s="99">
        <v>89.668092548734407</v>
      </c>
      <c r="AK300" s="99">
        <v>62.767664784114089</v>
      </c>
      <c r="AL300" s="99">
        <f t="shared" si="373"/>
        <v>152.43575733284848</v>
      </c>
      <c r="AM300" s="99">
        <v>152.43575733284851</v>
      </c>
      <c r="AN300" s="99">
        <v>152.43575733284851</v>
      </c>
      <c r="AO300" s="95" t="s">
        <v>35</v>
      </c>
      <c r="AP300" s="99">
        <v>173.73192931317291</v>
      </c>
      <c r="AQ300" s="99">
        <v>44.834046274367203</v>
      </c>
      <c r="AR300" s="99">
        <f t="shared" si="374"/>
        <v>218.56597558754012</v>
      </c>
      <c r="AS300" s="72" t="s">
        <v>47</v>
      </c>
      <c r="AT300" s="99">
        <f t="shared" si="426"/>
        <v>218.56597558754012</v>
      </c>
      <c r="AU300" s="30" t="s">
        <v>34</v>
      </c>
      <c r="AV300" s="99">
        <v>0</v>
      </c>
      <c r="AW300" s="99">
        <v>0</v>
      </c>
      <c r="AX300" s="99">
        <f t="shared" si="375"/>
        <v>0</v>
      </c>
      <c r="AY300" s="72" t="s">
        <v>47</v>
      </c>
      <c r="AZ300" s="99">
        <f t="shared" si="417"/>
        <v>0</v>
      </c>
      <c r="BA300" s="72" t="s">
        <v>26</v>
      </c>
      <c r="BB300" s="99">
        <v>89.668092548734407</v>
      </c>
      <c r="BC300" s="99">
        <v>100.87660411732621</v>
      </c>
      <c r="BD300" s="99">
        <f t="shared" si="376"/>
        <v>190.54469666606062</v>
      </c>
      <c r="BE300" s="99"/>
      <c r="BF300" s="100">
        <f t="shared" si="377"/>
        <v>1231.815421388239</v>
      </c>
      <c r="BG300" s="100">
        <f t="shared" si="410"/>
        <v>1.2318154213882391</v>
      </c>
      <c r="BH300" s="100">
        <f t="shared" si="378"/>
        <v>1228.4528679176615</v>
      </c>
      <c r="BI300" s="100">
        <f t="shared" ref="BI300" si="432">BH300/1000</f>
        <v>1.2284528679176614</v>
      </c>
      <c r="BK300" s="100">
        <f t="shared" si="363"/>
        <v>3.3625534705774953</v>
      </c>
      <c r="BL300" s="101" t="s">
        <v>242</v>
      </c>
    </row>
    <row r="301" spans="1:64" x14ac:dyDescent="0.3">
      <c r="A301" s="95">
        <v>303</v>
      </c>
      <c r="B301" s="95" t="s">
        <v>5</v>
      </c>
      <c r="C301" s="96">
        <v>6</v>
      </c>
      <c r="D301" s="97">
        <v>15</v>
      </c>
      <c r="E301" s="98" t="s">
        <v>17</v>
      </c>
      <c r="F301" s="98" t="s">
        <v>26</v>
      </c>
      <c r="G301" s="72">
        <v>0</v>
      </c>
      <c r="H301" s="99">
        <v>162.52341774458111</v>
      </c>
      <c r="I301" s="72" t="s">
        <v>28</v>
      </c>
      <c r="J301" s="72">
        <v>0</v>
      </c>
      <c r="K301" s="99">
        <v>89.668092548734407</v>
      </c>
      <c r="L301" s="99">
        <f t="shared" si="369"/>
        <v>89.668092548734407</v>
      </c>
      <c r="M301" s="72" t="s">
        <v>28</v>
      </c>
      <c r="N301" s="99">
        <v>0</v>
      </c>
      <c r="O301" s="99">
        <v>109.84341337219965</v>
      </c>
      <c r="P301" s="99">
        <v>109.84341337219965</v>
      </c>
      <c r="Q301" s="95" t="s">
        <v>26</v>
      </c>
      <c r="R301" s="99">
        <v>93.030646019311945</v>
      </c>
      <c r="S301" s="99">
        <v>123.29362725450981</v>
      </c>
      <c r="T301" s="99">
        <f t="shared" si="370"/>
        <v>216.32427327382175</v>
      </c>
      <c r="U301" s="99">
        <v>212.96171980324422</v>
      </c>
      <c r="V301" s="99">
        <v>212.96171980324422</v>
      </c>
      <c r="W301" s="95" t="s">
        <v>35</v>
      </c>
      <c r="X301" s="99">
        <v>156.91916196028521</v>
      </c>
      <c r="Y301" s="99">
        <v>44.834046274367203</v>
      </c>
      <c r="Z301" s="99">
        <f t="shared" si="371"/>
        <v>201.75320823465242</v>
      </c>
      <c r="AA301" s="72" t="s">
        <v>47</v>
      </c>
      <c r="AB301" s="99">
        <f t="shared" si="425"/>
        <v>201.75320823465242</v>
      </c>
      <c r="AC301" s="95" t="s">
        <v>28</v>
      </c>
      <c r="AD301" s="99">
        <v>0</v>
      </c>
      <c r="AE301" s="99">
        <v>123.29362725450981</v>
      </c>
      <c r="AF301" s="99">
        <f t="shared" si="372"/>
        <v>123.29362725450981</v>
      </c>
      <c r="AG301" s="72" t="s">
        <v>47</v>
      </c>
      <c r="AH301" s="99">
        <f t="shared" si="416"/>
        <v>123.29362725450981</v>
      </c>
      <c r="AI301" s="95" t="s">
        <v>26</v>
      </c>
      <c r="AJ301" s="99">
        <v>89.668092548734407</v>
      </c>
      <c r="AK301" s="99">
        <v>62.767664784114089</v>
      </c>
      <c r="AL301" s="99">
        <f t="shared" si="373"/>
        <v>152.43575733284848</v>
      </c>
      <c r="AM301" s="99">
        <v>152.43575733284851</v>
      </c>
      <c r="AN301" s="99">
        <v>152.43575733284851</v>
      </c>
      <c r="AO301" s="95" t="s">
        <v>35</v>
      </c>
      <c r="AP301" s="99">
        <v>173.73192931317291</v>
      </c>
      <c r="AQ301" s="99">
        <v>44.834046274367203</v>
      </c>
      <c r="AR301" s="99">
        <f t="shared" si="374"/>
        <v>218.56597558754012</v>
      </c>
      <c r="AS301" s="72" t="s">
        <v>47</v>
      </c>
      <c r="AT301" s="99">
        <f t="shared" si="426"/>
        <v>218.56597558754012</v>
      </c>
      <c r="AU301" s="30" t="s">
        <v>28</v>
      </c>
      <c r="AV301" s="99">
        <v>0</v>
      </c>
      <c r="AW301" s="99">
        <v>123.29362725450981</v>
      </c>
      <c r="AX301" s="99">
        <f t="shared" si="375"/>
        <v>123.29362725450981</v>
      </c>
      <c r="AY301" s="72" t="s">
        <v>47</v>
      </c>
      <c r="AZ301" s="99">
        <f t="shared" si="417"/>
        <v>123.29362725450981</v>
      </c>
      <c r="BA301" s="72" t="s">
        <v>26</v>
      </c>
      <c r="BB301" s="99">
        <v>89.668092548734407</v>
      </c>
      <c r="BC301" s="99">
        <v>100.87660411732621</v>
      </c>
      <c r="BD301" s="99">
        <f t="shared" si="376"/>
        <v>190.54469666606062</v>
      </c>
      <c r="BE301" s="99"/>
      <c r="BF301" s="100">
        <f t="shared" si="377"/>
        <v>1588.2460892694583</v>
      </c>
      <c r="BG301" s="100">
        <f t="shared" si="410"/>
        <v>1.5882460892694583</v>
      </c>
      <c r="BH301" s="100">
        <f t="shared" si="378"/>
        <v>1584.8835357988808</v>
      </c>
      <c r="BI301" s="100">
        <f t="shared" ref="BI301" si="433">BH301/1000</f>
        <v>1.5848835357988809</v>
      </c>
      <c r="BK301" s="100">
        <f t="shared" si="363"/>
        <v>3.3625534705774953</v>
      </c>
      <c r="BL301" s="101" t="s">
        <v>242</v>
      </c>
    </row>
    <row r="302" spans="1:64" x14ac:dyDescent="0.3">
      <c r="A302" s="95">
        <v>304</v>
      </c>
      <c r="B302" s="95" t="s">
        <v>5</v>
      </c>
      <c r="C302" s="96">
        <v>6</v>
      </c>
      <c r="D302" s="97">
        <v>16</v>
      </c>
      <c r="E302" s="98" t="s">
        <v>17</v>
      </c>
      <c r="F302" s="98" t="s">
        <v>26</v>
      </c>
      <c r="G302" s="72">
        <v>0</v>
      </c>
      <c r="H302" s="99">
        <v>162.52341774458111</v>
      </c>
      <c r="I302" s="72" t="s">
        <v>28</v>
      </c>
      <c r="J302" s="72">
        <v>0</v>
      </c>
      <c r="K302" s="99">
        <v>89.668092548734407</v>
      </c>
      <c r="L302" s="99">
        <f t="shared" si="369"/>
        <v>89.668092548734407</v>
      </c>
      <c r="M302" s="72" t="s">
        <v>28</v>
      </c>
      <c r="N302" s="99">
        <v>0</v>
      </c>
      <c r="O302" s="99">
        <v>109.84341337219965</v>
      </c>
      <c r="P302" s="99">
        <v>109.84341337219965</v>
      </c>
      <c r="Q302" s="95" t="s">
        <v>26</v>
      </c>
      <c r="R302" s="99">
        <v>93.030646019311945</v>
      </c>
      <c r="S302" s="99">
        <v>123.29362725450981</v>
      </c>
      <c r="T302" s="99">
        <f t="shared" si="370"/>
        <v>216.32427327382175</v>
      </c>
      <c r="U302" s="99">
        <v>212.96171980324422</v>
      </c>
      <c r="V302" s="99">
        <v>212.96171980324422</v>
      </c>
      <c r="W302" s="95" t="s">
        <v>35</v>
      </c>
      <c r="X302" s="99">
        <v>156.91916196028521</v>
      </c>
      <c r="Y302" s="99">
        <v>44.834046274367203</v>
      </c>
      <c r="Z302" s="99">
        <f t="shared" si="371"/>
        <v>201.75320823465242</v>
      </c>
      <c r="AA302" s="72" t="s">
        <v>47</v>
      </c>
      <c r="AB302" s="99">
        <f t="shared" si="425"/>
        <v>201.75320823465242</v>
      </c>
      <c r="AC302" s="95" t="s">
        <v>28</v>
      </c>
      <c r="AD302" s="99">
        <v>0</v>
      </c>
      <c r="AE302" s="99">
        <v>123.29362725450981</v>
      </c>
      <c r="AF302" s="99">
        <f t="shared" si="372"/>
        <v>123.29362725450981</v>
      </c>
      <c r="AG302" s="72" t="s">
        <v>47</v>
      </c>
      <c r="AH302" s="99">
        <f t="shared" si="416"/>
        <v>123.29362725450981</v>
      </c>
      <c r="AI302" s="95" t="s">
        <v>26</v>
      </c>
      <c r="AJ302" s="99">
        <v>89.668092548734407</v>
      </c>
      <c r="AK302" s="99">
        <v>62.767664784114089</v>
      </c>
      <c r="AL302" s="99">
        <f t="shared" si="373"/>
        <v>152.43575733284848</v>
      </c>
      <c r="AM302" s="99">
        <v>152.43575733284851</v>
      </c>
      <c r="AN302" s="99">
        <v>152.43575733284851</v>
      </c>
      <c r="AO302" s="95" t="s">
        <v>35</v>
      </c>
      <c r="AP302" s="99">
        <v>173.73192931317291</v>
      </c>
      <c r="AQ302" s="99">
        <v>44.834046274367203</v>
      </c>
      <c r="AR302" s="99">
        <f t="shared" si="374"/>
        <v>218.56597558754012</v>
      </c>
      <c r="AS302" s="72" t="s">
        <v>47</v>
      </c>
      <c r="AT302" s="99">
        <f t="shared" si="426"/>
        <v>218.56597558754012</v>
      </c>
      <c r="AU302" s="30" t="s">
        <v>28</v>
      </c>
      <c r="AV302" s="99">
        <v>0</v>
      </c>
      <c r="AW302" s="99">
        <v>123.29362725450981</v>
      </c>
      <c r="AX302" s="99">
        <f t="shared" si="375"/>
        <v>123.29362725450981</v>
      </c>
      <c r="AY302" s="72" t="s">
        <v>47</v>
      </c>
      <c r="AZ302" s="99">
        <f t="shared" si="417"/>
        <v>123.29362725450981</v>
      </c>
      <c r="BA302" s="72" t="s">
        <v>26</v>
      </c>
      <c r="BB302" s="99">
        <v>89.668092548734407</v>
      </c>
      <c r="BC302" s="99">
        <v>100.87660411732621</v>
      </c>
      <c r="BD302" s="99">
        <f t="shared" si="376"/>
        <v>190.54469666606062</v>
      </c>
      <c r="BE302" s="99"/>
      <c r="BF302" s="100">
        <f t="shared" si="377"/>
        <v>1588.2460892694583</v>
      </c>
      <c r="BG302" s="100">
        <f t="shared" si="410"/>
        <v>1.5882460892694583</v>
      </c>
      <c r="BH302" s="100">
        <f t="shared" si="378"/>
        <v>1584.8835357988808</v>
      </c>
      <c r="BI302" s="100">
        <f t="shared" ref="BI302" si="434">BH302/1000</f>
        <v>1.5848835357988809</v>
      </c>
      <c r="BK302" s="100">
        <f t="shared" si="363"/>
        <v>3.3625534705774953</v>
      </c>
      <c r="BL302" s="101" t="s">
        <v>242</v>
      </c>
    </row>
    <row r="303" spans="1:64" x14ac:dyDescent="0.3">
      <c r="A303" s="95">
        <v>305</v>
      </c>
      <c r="B303" s="95" t="s">
        <v>6</v>
      </c>
      <c r="C303" s="96">
        <v>1</v>
      </c>
      <c r="D303" s="97">
        <v>17</v>
      </c>
      <c r="E303" s="98" t="s">
        <v>17</v>
      </c>
      <c r="F303" s="98" t="s">
        <v>26</v>
      </c>
      <c r="G303" s="72">
        <v>0</v>
      </c>
      <c r="H303" s="99">
        <v>162.52341774458111</v>
      </c>
      <c r="I303" s="72" t="s">
        <v>28</v>
      </c>
      <c r="J303" s="72">
        <v>0</v>
      </c>
      <c r="K303" s="99">
        <v>89.668092548734407</v>
      </c>
      <c r="L303" s="99">
        <f t="shared" si="369"/>
        <v>89.668092548734407</v>
      </c>
      <c r="M303" s="72" t="s">
        <v>26</v>
      </c>
      <c r="N303" s="99">
        <v>0</v>
      </c>
      <c r="O303" s="99">
        <v>156.91916196028521</v>
      </c>
      <c r="P303" s="99">
        <v>156.91916196028521</v>
      </c>
      <c r="Q303" s="95" t="s">
        <v>35</v>
      </c>
      <c r="R303" s="99">
        <v>179.33618509746881</v>
      </c>
      <c r="S303" s="99">
        <v>44.834046274367203</v>
      </c>
      <c r="T303" s="99">
        <f t="shared" si="370"/>
        <v>224.17023137183602</v>
      </c>
      <c r="U303" s="72" t="s">
        <v>47</v>
      </c>
      <c r="V303" s="99">
        <f t="shared" ref="V303:V314" si="435">R303+S303</f>
        <v>224.17023137183602</v>
      </c>
      <c r="W303" s="95" t="s">
        <v>33</v>
      </c>
      <c r="X303" s="99">
        <v>0</v>
      </c>
      <c r="Y303" s="99">
        <v>145.71065039169341</v>
      </c>
      <c r="Z303" s="99">
        <f t="shared" si="371"/>
        <v>145.71065039169341</v>
      </c>
      <c r="AA303" s="72" t="s">
        <v>47</v>
      </c>
      <c r="AB303" s="99">
        <f t="shared" si="425"/>
        <v>145.71065039169341</v>
      </c>
      <c r="AC303" s="95" t="s">
        <v>26</v>
      </c>
      <c r="AD303" s="99">
        <v>89.668092548734407</v>
      </c>
      <c r="AE303" s="99">
        <v>123.29362725450981</v>
      </c>
      <c r="AF303" s="99">
        <f t="shared" si="372"/>
        <v>212.96171980324422</v>
      </c>
      <c r="AG303" s="99">
        <v>212.96171980324422</v>
      </c>
      <c r="AH303" s="99">
        <v>212.96171980324422</v>
      </c>
      <c r="AI303" s="95" t="s">
        <v>35</v>
      </c>
      <c r="AJ303" s="99">
        <v>156.91916196028521</v>
      </c>
      <c r="AK303" s="99">
        <v>0</v>
      </c>
      <c r="AL303" s="99">
        <f t="shared" si="373"/>
        <v>156.91916196028521</v>
      </c>
      <c r="AM303" s="99" t="s">
        <v>47</v>
      </c>
      <c r="AN303" s="99">
        <f t="shared" ref="AN303:AN314" si="436">AJ303+AK303</f>
        <v>156.91916196028521</v>
      </c>
      <c r="AO303" s="95" t="s">
        <v>33</v>
      </c>
      <c r="AP303" s="99">
        <v>0</v>
      </c>
      <c r="AQ303" s="99">
        <v>123.29362725450981</v>
      </c>
      <c r="AR303" s="99">
        <f t="shared" si="374"/>
        <v>123.29362725450981</v>
      </c>
      <c r="AS303" s="72" t="s">
        <v>47</v>
      </c>
      <c r="AT303" s="99">
        <f t="shared" si="426"/>
        <v>123.29362725450981</v>
      </c>
      <c r="AU303" s="30" t="s">
        <v>26</v>
      </c>
      <c r="AV303" s="99">
        <v>90.788943705593596</v>
      </c>
      <c r="AW303" s="99">
        <v>119.93107378393228</v>
      </c>
      <c r="AX303" s="99">
        <f t="shared" si="375"/>
        <v>210.72001748952587</v>
      </c>
      <c r="AY303" s="99">
        <v>210.72001748952587</v>
      </c>
      <c r="AZ303" s="99">
        <v>210.72001748952587</v>
      </c>
      <c r="BA303" s="72" t="s">
        <v>35</v>
      </c>
      <c r="BB303" s="99">
        <v>156.91916196028521</v>
      </c>
      <c r="BC303" s="99">
        <v>33.625534705775401</v>
      </c>
      <c r="BD303" s="99">
        <f t="shared" si="376"/>
        <v>190.54469666606062</v>
      </c>
      <c r="BE303" s="99"/>
      <c r="BF303" s="100">
        <f t="shared" si="377"/>
        <v>1673.4307771907559</v>
      </c>
      <c r="BG303" s="100">
        <f t="shared" si="410"/>
        <v>1.6734307771907559</v>
      </c>
      <c r="BH303" s="100">
        <f t="shared" si="378"/>
        <v>1673.4307771907559</v>
      </c>
      <c r="BI303" s="100">
        <f t="shared" ref="BI303" si="437">BH303/1000</f>
        <v>1.6734307771907559</v>
      </c>
      <c r="BK303" s="100">
        <f t="shared" si="363"/>
        <v>0</v>
      </c>
    </row>
    <row r="304" spans="1:64" x14ac:dyDescent="0.3">
      <c r="A304" s="95">
        <v>306</v>
      </c>
      <c r="B304" s="95" t="s">
        <v>6</v>
      </c>
      <c r="C304" s="96">
        <v>2</v>
      </c>
      <c r="D304" s="97">
        <v>18</v>
      </c>
      <c r="E304" s="98" t="s">
        <v>17</v>
      </c>
      <c r="F304" s="98" t="s">
        <v>26</v>
      </c>
      <c r="G304" s="72">
        <v>0</v>
      </c>
      <c r="H304" s="99">
        <v>162.52341774458111</v>
      </c>
      <c r="I304" s="72" t="s">
        <v>28</v>
      </c>
      <c r="J304" s="72">
        <v>0</v>
      </c>
      <c r="K304" s="99">
        <v>89.668092548734407</v>
      </c>
      <c r="L304" s="99">
        <f t="shared" si="369"/>
        <v>89.668092548734407</v>
      </c>
      <c r="M304" s="72" t="s">
        <v>26</v>
      </c>
      <c r="N304" s="99">
        <v>0</v>
      </c>
      <c r="O304" s="99">
        <v>156.91916196028521</v>
      </c>
      <c r="P304" s="99">
        <v>156.91916196028521</v>
      </c>
      <c r="Q304" s="95" t="s">
        <v>35</v>
      </c>
      <c r="R304" s="99">
        <v>179.33618509746881</v>
      </c>
      <c r="S304" s="99">
        <v>44.834046274367203</v>
      </c>
      <c r="T304" s="99">
        <f t="shared" si="370"/>
        <v>224.17023137183602</v>
      </c>
      <c r="U304" s="72" t="s">
        <v>47</v>
      </c>
      <c r="V304" s="99">
        <f t="shared" si="435"/>
        <v>224.17023137183602</v>
      </c>
      <c r="W304" s="95" t="s">
        <v>37</v>
      </c>
      <c r="X304" s="99">
        <v>0</v>
      </c>
      <c r="Y304" s="99">
        <v>0</v>
      </c>
      <c r="Z304" s="99">
        <f t="shared" si="371"/>
        <v>0</v>
      </c>
      <c r="AA304" s="72" t="s">
        <v>47</v>
      </c>
      <c r="AB304" s="99">
        <f t="shared" si="425"/>
        <v>0</v>
      </c>
      <c r="AC304" s="95" t="s">
        <v>26</v>
      </c>
      <c r="AD304" s="99">
        <v>89.668092548734407</v>
      </c>
      <c r="AE304" s="99">
        <v>123.29362725450981</v>
      </c>
      <c r="AF304" s="99">
        <f t="shared" si="372"/>
        <v>212.96171980324422</v>
      </c>
      <c r="AG304" s="99">
        <v>212.96171980324422</v>
      </c>
      <c r="AH304" s="99">
        <v>212.96171980324422</v>
      </c>
      <c r="AI304" s="95" t="s">
        <v>35</v>
      </c>
      <c r="AJ304" s="99">
        <v>156.91916196028521</v>
      </c>
      <c r="AK304" s="99">
        <v>0</v>
      </c>
      <c r="AL304" s="99">
        <f t="shared" si="373"/>
        <v>156.91916196028521</v>
      </c>
      <c r="AM304" s="99" t="s">
        <v>47</v>
      </c>
      <c r="AN304" s="99">
        <f t="shared" si="436"/>
        <v>156.91916196028521</v>
      </c>
      <c r="AO304" s="95" t="s">
        <v>37</v>
      </c>
      <c r="AP304" s="99">
        <v>19.614895245035651</v>
      </c>
      <c r="AQ304" s="99">
        <v>0</v>
      </c>
      <c r="AR304" s="99">
        <f t="shared" si="374"/>
        <v>19.614895245035651</v>
      </c>
      <c r="AS304" s="72" t="s">
        <v>47</v>
      </c>
      <c r="AT304" s="99">
        <f t="shared" si="426"/>
        <v>19.614895245035651</v>
      </c>
      <c r="AU304" s="30" t="s">
        <v>26</v>
      </c>
      <c r="AV304" s="99">
        <v>90.788943705593596</v>
      </c>
      <c r="AW304" s="99">
        <v>119.93107378393228</v>
      </c>
      <c r="AX304" s="99">
        <f t="shared" si="375"/>
        <v>210.72001748952587</v>
      </c>
      <c r="AY304" s="99">
        <v>210.72001748952587</v>
      </c>
      <c r="AZ304" s="99">
        <v>210.72001748952587</v>
      </c>
      <c r="BA304" s="72" t="s">
        <v>35</v>
      </c>
      <c r="BB304" s="99">
        <v>156.91916196028521</v>
      </c>
      <c r="BC304" s="99">
        <v>33.625534705775401</v>
      </c>
      <c r="BD304" s="99">
        <f t="shared" si="376"/>
        <v>190.54469666606062</v>
      </c>
      <c r="BE304" s="99"/>
      <c r="BF304" s="100">
        <f t="shared" si="377"/>
        <v>1424.0413947895884</v>
      </c>
      <c r="BG304" s="100">
        <f t="shared" si="410"/>
        <v>1.4240413947895885</v>
      </c>
      <c r="BH304" s="100">
        <f t="shared" si="378"/>
        <v>1424.0413947895884</v>
      </c>
      <c r="BI304" s="100">
        <f t="shared" ref="BI304" si="438">BH304/1000</f>
        <v>1.4240413947895885</v>
      </c>
      <c r="BK304" s="100">
        <f t="shared" si="363"/>
        <v>0</v>
      </c>
    </row>
    <row r="305" spans="1:64" x14ac:dyDescent="0.3">
      <c r="A305" s="95">
        <v>307</v>
      </c>
      <c r="B305" s="95" t="s">
        <v>6</v>
      </c>
      <c r="C305" s="96">
        <v>3</v>
      </c>
      <c r="D305" s="97">
        <v>19</v>
      </c>
      <c r="E305" s="98" t="s">
        <v>17</v>
      </c>
      <c r="F305" s="98" t="s">
        <v>26</v>
      </c>
      <c r="G305" s="72">
        <v>0</v>
      </c>
      <c r="H305" s="99">
        <v>162.52341774458111</v>
      </c>
      <c r="I305" s="72" t="s">
        <v>28</v>
      </c>
      <c r="J305" s="72">
        <v>0</v>
      </c>
      <c r="K305" s="99">
        <v>89.668092548734407</v>
      </c>
      <c r="L305" s="99">
        <f t="shared" si="369"/>
        <v>89.668092548734407</v>
      </c>
      <c r="M305" s="72" t="s">
        <v>26</v>
      </c>
      <c r="N305" s="99">
        <v>0</v>
      </c>
      <c r="O305" s="99">
        <v>156.91916196028521</v>
      </c>
      <c r="P305" s="99">
        <v>156.91916196028521</v>
      </c>
      <c r="Q305" s="95" t="s">
        <v>35</v>
      </c>
      <c r="R305" s="99">
        <v>179.33618509746881</v>
      </c>
      <c r="S305" s="99">
        <v>44.834046274367203</v>
      </c>
      <c r="T305" s="99">
        <f t="shared" si="370"/>
        <v>224.17023137183602</v>
      </c>
      <c r="U305" s="72" t="s">
        <v>47</v>
      </c>
      <c r="V305" s="99">
        <f t="shared" si="435"/>
        <v>224.17023137183602</v>
      </c>
      <c r="W305" s="95" t="s">
        <v>38</v>
      </c>
      <c r="X305" s="99">
        <v>16.8127673528877</v>
      </c>
      <c r="Y305" s="99">
        <v>125.53532956822818</v>
      </c>
      <c r="Z305" s="99">
        <f t="shared" si="371"/>
        <v>142.34809692111588</v>
      </c>
      <c r="AA305" s="72" t="s">
        <v>47</v>
      </c>
      <c r="AB305" s="99">
        <f t="shared" si="425"/>
        <v>142.34809692111588</v>
      </c>
      <c r="AC305" s="95" t="s">
        <v>26</v>
      </c>
      <c r="AD305" s="99">
        <v>89.668092548734407</v>
      </c>
      <c r="AE305" s="99">
        <v>123.29362725450981</v>
      </c>
      <c r="AF305" s="99">
        <f t="shared" si="372"/>
        <v>212.96171980324422</v>
      </c>
      <c r="AG305" s="99">
        <v>212.96171980324422</v>
      </c>
      <c r="AH305" s="99">
        <v>212.96171980324422</v>
      </c>
      <c r="AI305" s="95" t="s">
        <v>35</v>
      </c>
      <c r="AJ305" s="99">
        <v>156.91916196028521</v>
      </c>
      <c r="AK305" s="99">
        <v>0</v>
      </c>
      <c r="AL305" s="99">
        <f t="shared" si="373"/>
        <v>156.91916196028521</v>
      </c>
      <c r="AM305" s="99" t="s">
        <v>47</v>
      </c>
      <c r="AN305" s="99">
        <f t="shared" si="436"/>
        <v>156.91916196028521</v>
      </c>
      <c r="AO305" s="95" t="s">
        <v>59</v>
      </c>
      <c r="AP305" s="99">
        <v>19.614895245035651</v>
      </c>
      <c r="AQ305" s="99">
        <v>0</v>
      </c>
      <c r="AR305" s="99">
        <f t="shared" si="374"/>
        <v>19.614895245035651</v>
      </c>
      <c r="AS305" s="72" t="s">
        <v>47</v>
      </c>
      <c r="AT305" s="99">
        <f t="shared" si="426"/>
        <v>19.614895245035651</v>
      </c>
      <c r="AU305" s="30" t="s">
        <v>26</v>
      </c>
      <c r="AV305" s="99">
        <v>90.788943705593596</v>
      </c>
      <c r="AW305" s="99">
        <v>119.93107378393228</v>
      </c>
      <c r="AX305" s="99">
        <f t="shared" si="375"/>
        <v>210.72001748952587</v>
      </c>
      <c r="AY305" s="99">
        <v>210.72001748952587</v>
      </c>
      <c r="AZ305" s="99">
        <v>210.72001748952587</v>
      </c>
      <c r="BA305" s="72" t="s">
        <v>35</v>
      </c>
      <c r="BB305" s="99">
        <v>156.91916196028521</v>
      </c>
      <c r="BC305" s="99">
        <v>33.625534705775401</v>
      </c>
      <c r="BD305" s="99">
        <f t="shared" si="376"/>
        <v>190.54469666606062</v>
      </c>
      <c r="BE305" s="99"/>
      <c r="BF305" s="100">
        <f t="shared" si="377"/>
        <v>1566.3894917107041</v>
      </c>
      <c r="BG305" s="100">
        <f t="shared" si="410"/>
        <v>1.5663894917107042</v>
      </c>
      <c r="BH305" s="100">
        <f t="shared" si="378"/>
        <v>1566.3894917107041</v>
      </c>
      <c r="BI305" s="100">
        <f t="shared" ref="BI305" si="439">BH305/1000</f>
        <v>1.5663894917107042</v>
      </c>
      <c r="BK305" s="100">
        <f t="shared" si="363"/>
        <v>0</v>
      </c>
    </row>
    <row r="306" spans="1:64" x14ac:dyDescent="0.3">
      <c r="A306" s="95">
        <v>308</v>
      </c>
      <c r="B306" s="95" t="s">
        <v>6</v>
      </c>
      <c r="C306" s="96">
        <v>3</v>
      </c>
      <c r="D306" s="97">
        <v>20</v>
      </c>
      <c r="E306" s="98" t="s">
        <v>17</v>
      </c>
      <c r="F306" s="98" t="s">
        <v>26</v>
      </c>
      <c r="G306" s="72">
        <v>0</v>
      </c>
      <c r="H306" s="99">
        <v>162.52341774458111</v>
      </c>
      <c r="I306" s="72" t="s">
        <v>28</v>
      </c>
      <c r="J306" s="72">
        <v>0</v>
      </c>
      <c r="K306" s="99">
        <v>89.668092548734407</v>
      </c>
      <c r="L306" s="99">
        <f t="shared" si="369"/>
        <v>89.668092548734407</v>
      </c>
      <c r="M306" s="72" t="s">
        <v>26</v>
      </c>
      <c r="N306" s="99">
        <v>0</v>
      </c>
      <c r="O306" s="99">
        <v>156.91916196028521</v>
      </c>
      <c r="P306" s="99">
        <v>156.91916196028521</v>
      </c>
      <c r="Q306" s="95" t="s">
        <v>35</v>
      </c>
      <c r="R306" s="99">
        <v>179.33618509746881</v>
      </c>
      <c r="S306" s="99">
        <v>44.834046274367203</v>
      </c>
      <c r="T306" s="99">
        <f t="shared" si="370"/>
        <v>224.17023137183602</v>
      </c>
      <c r="U306" s="72" t="s">
        <v>47</v>
      </c>
      <c r="V306" s="99">
        <f t="shared" si="435"/>
        <v>224.17023137183602</v>
      </c>
      <c r="W306" s="95" t="s">
        <v>38</v>
      </c>
      <c r="X306" s="99">
        <v>16.8127673528877</v>
      </c>
      <c r="Y306" s="99">
        <v>125.53532956822818</v>
      </c>
      <c r="Z306" s="99">
        <f t="shared" si="371"/>
        <v>142.34809692111588</v>
      </c>
      <c r="AA306" s="72" t="s">
        <v>47</v>
      </c>
      <c r="AB306" s="99">
        <f t="shared" si="425"/>
        <v>142.34809692111588</v>
      </c>
      <c r="AC306" s="95" t="s">
        <v>26</v>
      </c>
      <c r="AD306" s="99">
        <v>89.668092548734407</v>
      </c>
      <c r="AE306" s="99">
        <v>123.29362725450981</v>
      </c>
      <c r="AF306" s="99">
        <f t="shared" si="372"/>
        <v>212.96171980324422</v>
      </c>
      <c r="AG306" s="99">
        <v>212.96171980324422</v>
      </c>
      <c r="AH306" s="99">
        <v>212.96171980324422</v>
      </c>
      <c r="AI306" s="95" t="s">
        <v>35</v>
      </c>
      <c r="AJ306" s="99">
        <v>156.91916196028521</v>
      </c>
      <c r="AK306" s="99">
        <v>0</v>
      </c>
      <c r="AL306" s="99">
        <f t="shared" si="373"/>
        <v>156.91916196028521</v>
      </c>
      <c r="AM306" s="99" t="s">
        <v>47</v>
      </c>
      <c r="AN306" s="99">
        <f t="shared" si="436"/>
        <v>156.91916196028521</v>
      </c>
      <c r="AO306" s="95" t="s">
        <v>59</v>
      </c>
      <c r="AP306" s="99">
        <v>19.614895245035651</v>
      </c>
      <c r="AQ306" s="99">
        <v>0</v>
      </c>
      <c r="AR306" s="99">
        <f t="shared" si="374"/>
        <v>19.614895245035651</v>
      </c>
      <c r="AS306" s="72" t="s">
        <v>47</v>
      </c>
      <c r="AT306" s="99">
        <f t="shared" si="426"/>
        <v>19.614895245035651</v>
      </c>
      <c r="AU306" s="30" t="s">
        <v>26</v>
      </c>
      <c r="AV306" s="99">
        <v>90.788943705593596</v>
      </c>
      <c r="AW306" s="99">
        <v>119.93107378393228</v>
      </c>
      <c r="AX306" s="99">
        <f t="shared" si="375"/>
        <v>210.72001748952587</v>
      </c>
      <c r="AY306" s="99">
        <v>210.72001748952587</v>
      </c>
      <c r="AZ306" s="99">
        <v>210.72001748952587</v>
      </c>
      <c r="BA306" s="72" t="s">
        <v>35</v>
      </c>
      <c r="BB306" s="99">
        <v>156.91916196028521</v>
      </c>
      <c r="BC306" s="99">
        <v>33.625534705775401</v>
      </c>
      <c r="BD306" s="99">
        <f t="shared" si="376"/>
        <v>190.54469666606062</v>
      </c>
      <c r="BE306" s="99"/>
      <c r="BF306" s="100">
        <f t="shared" si="377"/>
        <v>1566.3894917107041</v>
      </c>
      <c r="BG306" s="100">
        <f t="shared" si="410"/>
        <v>1.5663894917107042</v>
      </c>
      <c r="BH306" s="100">
        <f t="shared" si="378"/>
        <v>1566.3894917107041</v>
      </c>
      <c r="BI306" s="100">
        <f t="shared" ref="BI306" si="440">BH306/1000</f>
        <v>1.5663894917107042</v>
      </c>
      <c r="BK306" s="100">
        <f t="shared" si="363"/>
        <v>0</v>
      </c>
    </row>
    <row r="307" spans="1:64" x14ac:dyDescent="0.3">
      <c r="A307" s="95">
        <v>309</v>
      </c>
      <c r="B307" s="95" t="s">
        <v>6</v>
      </c>
      <c r="C307" s="96">
        <v>5</v>
      </c>
      <c r="D307" s="97">
        <v>21</v>
      </c>
      <c r="E307" s="98" t="s">
        <v>17</v>
      </c>
      <c r="F307" s="98" t="s">
        <v>26</v>
      </c>
      <c r="G307" s="72">
        <v>0</v>
      </c>
      <c r="H307" s="99">
        <v>162.52341774458111</v>
      </c>
      <c r="I307" s="72" t="s">
        <v>28</v>
      </c>
      <c r="J307" s="72">
        <v>0</v>
      </c>
      <c r="K307" s="99">
        <v>89.668092548734407</v>
      </c>
      <c r="L307" s="99">
        <f t="shared" si="369"/>
        <v>89.668092548734407</v>
      </c>
      <c r="M307" s="72" t="s">
        <v>26</v>
      </c>
      <c r="N307" s="99">
        <v>0</v>
      </c>
      <c r="O307" s="99">
        <v>156.91916196028521</v>
      </c>
      <c r="P307" s="99">
        <v>156.91916196028521</v>
      </c>
      <c r="Q307" s="95" t="s">
        <v>35</v>
      </c>
      <c r="R307" s="99">
        <v>179.33618509746881</v>
      </c>
      <c r="S307" s="99">
        <v>44.834046274367203</v>
      </c>
      <c r="T307" s="99">
        <f t="shared" si="370"/>
        <v>224.17023137183602</v>
      </c>
      <c r="U307" s="72" t="s">
        <v>47</v>
      </c>
      <c r="V307" s="99">
        <f t="shared" si="435"/>
        <v>224.17023137183602</v>
      </c>
      <c r="W307" s="95" t="s">
        <v>28</v>
      </c>
      <c r="X307" s="99">
        <v>0</v>
      </c>
      <c r="Y307" s="99">
        <v>156.91916196028521</v>
      </c>
      <c r="Z307" s="99">
        <f t="shared" si="371"/>
        <v>156.91916196028521</v>
      </c>
      <c r="AA307" s="72" t="s">
        <v>47</v>
      </c>
      <c r="AB307" s="99">
        <f t="shared" si="425"/>
        <v>156.91916196028521</v>
      </c>
      <c r="AC307" s="95" t="s">
        <v>26</v>
      </c>
      <c r="AD307" s="99">
        <v>89.668092548734407</v>
      </c>
      <c r="AE307" s="99">
        <v>123.29362725450981</v>
      </c>
      <c r="AF307" s="99">
        <f t="shared" si="372"/>
        <v>212.96171980324422</v>
      </c>
      <c r="AG307" s="99">
        <v>212.96171980324422</v>
      </c>
      <c r="AH307" s="99">
        <v>212.96171980324422</v>
      </c>
      <c r="AI307" s="95" t="s">
        <v>35</v>
      </c>
      <c r="AJ307" s="99">
        <v>156.91916196028521</v>
      </c>
      <c r="AK307" s="99">
        <v>0</v>
      </c>
      <c r="AL307" s="99">
        <f t="shared" si="373"/>
        <v>156.91916196028521</v>
      </c>
      <c r="AM307" s="99" t="s">
        <v>47</v>
      </c>
      <c r="AN307" s="99">
        <f t="shared" si="436"/>
        <v>156.91916196028521</v>
      </c>
      <c r="AO307" s="95" t="s">
        <v>28</v>
      </c>
      <c r="AP307" s="99">
        <v>0</v>
      </c>
      <c r="AQ307" s="99">
        <v>123.29362725450981</v>
      </c>
      <c r="AR307" s="99">
        <f t="shared" si="374"/>
        <v>123.29362725450981</v>
      </c>
      <c r="AS307" s="72" t="s">
        <v>47</v>
      </c>
      <c r="AT307" s="99">
        <f t="shared" si="426"/>
        <v>123.29362725450981</v>
      </c>
      <c r="AU307" s="30" t="s">
        <v>26</v>
      </c>
      <c r="AV307" s="99">
        <v>90.788943705593596</v>
      </c>
      <c r="AW307" s="99">
        <v>119.93107378393228</v>
      </c>
      <c r="AX307" s="99">
        <f t="shared" si="375"/>
        <v>210.72001748952587</v>
      </c>
      <c r="AY307" s="99">
        <v>210.72001748952587</v>
      </c>
      <c r="AZ307" s="99">
        <v>210.72001748952587</v>
      </c>
      <c r="BA307" s="72" t="s">
        <v>35</v>
      </c>
      <c r="BB307" s="99">
        <v>156.91916196028521</v>
      </c>
      <c r="BC307" s="99">
        <v>33.625534705775401</v>
      </c>
      <c r="BD307" s="99">
        <f t="shared" si="376"/>
        <v>190.54469666606062</v>
      </c>
      <c r="BE307" s="99"/>
      <c r="BF307" s="100">
        <f t="shared" si="377"/>
        <v>1684.6392887593477</v>
      </c>
      <c r="BG307" s="100">
        <f t="shared" si="410"/>
        <v>1.6846392887593478</v>
      </c>
      <c r="BH307" s="100">
        <f t="shared" si="378"/>
        <v>1684.6392887593477</v>
      </c>
      <c r="BI307" s="100">
        <f t="shared" ref="BI307" si="441">BH307/1000</f>
        <v>1.6846392887593478</v>
      </c>
      <c r="BK307" s="100">
        <f t="shared" si="363"/>
        <v>0</v>
      </c>
    </row>
    <row r="308" spans="1:64" x14ac:dyDescent="0.3">
      <c r="A308" s="95">
        <v>310</v>
      </c>
      <c r="B308" s="95" t="s">
        <v>6</v>
      </c>
      <c r="C308" s="96">
        <v>5</v>
      </c>
      <c r="D308" s="97">
        <v>22</v>
      </c>
      <c r="E308" s="98" t="s">
        <v>17</v>
      </c>
      <c r="F308" s="98" t="s">
        <v>26</v>
      </c>
      <c r="G308" s="72">
        <v>0</v>
      </c>
      <c r="H308" s="99">
        <v>162.52341774458111</v>
      </c>
      <c r="I308" s="72" t="s">
        <v>28</v>
      </c>
      <c r="J308" s="72">
        <v>0</v>
      </c>
      <c r="K308" s="99">
        <v>89.668092548734407</v>
      </c>
      <c r="L308" s="99">
        <f t="shared" si="369"/>
        <v>89.668092548734407</v>
      </c>
      <c r="M308" s="72" t="s">
        <v>26</v>
      </c>
      <c r="N308" s="99">
        <v>0</v>
      </c>
      <c r="O308" s="99">
        <v>156.91916196028521</v>
      </c>
      <c r="P308" s="99">
        <v>156.91916196028521</v>
      </c>
      <c r="Q308" s="95" t="s">
        <v>35</v>
      </c>
      <c r="R308" s="99">
        <v>179.33618509746881</v>
      </c>
      <c r="S308" s="99">
        <v>44.834046274367203</v>
      </c>
      <c r="T308" s="99">
        <f t="shared" si="370"/>
        <v>224.17023137183602</v>
      </c>
      <c r="U308" s="72" t="s">
        <v>47</v>
      </c>
      <c r="V308" s="99">
        <f t="shared" si="435"/>
        <v>224.17023137183602</v>
      </c>
      <c r="W308" s="95" t="s">
        <v>28</v>
      </c>
      <c r="X308" s="99">
        <v>0</v>
      </c>
      <c r="Y308" s="99">
        <v>156.91916196028521</v>
      </c>
      <c r="Z308" s="99">
        <f t="shared" si="371"/>
        <v>156.91916196028521</v>
      </c>
      <c r="AA308" s="72" t="s">
        <v>47</v>
      </c>
      <c r="AB308" s="99">
        <f t="shared" si="425"/>
        <v>156.91916196028521</v>
      </c>
      <c r="AC308" s="95" t="s">
        <v>26</v>
      </c>
      <c r="AD308" s="99">
        <v>89.668092548734407</v>
      </c>
      <c r="AE308" s="99">
        <v>123.29362725450981</v>
      </c>
      <c r="AF308" s="99">
        <f t="shared" si="372"/>
        <v>212.96171980324422</v>
      </c>
      <c r="AG308" s="99">
        <v>212.96171980324422</v>
      </c>
      <c r="AH308" s="99">
        <v>212.96171980324422</v>
      </c>
      <c r="AI308" s="95" t="s">
        <v>35</v>
      </c>
      <c r="AJ308" s="99">
        <v>156.91916196028521</v>
      </c>
      <c r="AK308" s="99">
        <v>0</v>
      </c>
      <c r="AL308" s="99">
        <f t="shared" si="373"/>
        <v>156.91916196028521</v>
      </c>
      <c r="AM308" s="99" t="s">
        <v>47</v>
      </c>
      <c r="AN308" s="99">
        <f t="shared" si="436"/>
        <v>156.91916196028521</v>
      </c>
      <c r="AO308" s="95" t="s">
        <v>28</v>
      </c>
      <c r="AP308" s="99">
        <v>0</v>
      </c>
      <c r="AQ308" s="99">
        <v>123.29362725450981</v>
      </c>
      <c r="AR308" s="99">
        <f t="shared" si="374"/>
        <v>123.29362725450981</v>
      </c>
      <c r="AS308" s="72" t="s">
        <v>47</v>
      </c>
      <c r="AT308" s="99">
        <f t="shared" si="426"/>
        <v>123.29362725450981</v>
      </c>
      <c r="AU308" s="30" t="s">
        <v>26</v>
      </c>
      <c r="AV308" s="99">
        <v>90.788943705593596</v>
      </c>
      <c r="AW308" s="99">
        <v>119.93107378393228</v>
      </c>
      <c r="AX308" s="99">
        <f t="shared" si="375"/>
        <v>210.72001748952587</v>
      </c>
      <c r="AY308" s="99">
        <v>210.72001748952587</v>
      </c>
      <c r="AZ308" s="99">
        <v>210.72001748952587</v>
      </c>
      <c r="BA308" s="72" t="s">
        <v>35</v>
      </c>
      <c r="BB308" s="99">
        <v>156.91916196028521</v>
      </c>
      <c r="BC308" s="99">
        <v>33.625534705775401</v>
      </c>
      <c r="BD308" s="99">
        <f t="shared" si="376"/>
        <v>190.54469666606062</v>
      </c>
      <c r="BE308" s="99"/>
      <c r="BF308" s="100">
        <f t="shared" si="377"/>
        <v>1684.6392887593477</v>
      </c>
      <c r="BG308" s="100">
        <f t="shared" si="410"/>
        <v>1.6846392887593478</v>
      </c>
      <c r="BH308" s="100">
        <f t="shared" si="378"/>
        <v>1684.6392887593477</v>
      </c>
      <c r="BI308" s="100">
        <f t="shared" ref="BI308" si="442">BH308/1000</f>
        <v>1.6846392887593478</v>
      </c>
      <c r="BK308" s="100">
        <f t="shared" si="363"/>
        <v>0</v>
      </c>
    </row>
    <row r="309" spans="1:64" x14ac:dyDescent="0.3">
      <c r="A309" s="95">
        <v>311</v>
      </c>
      <c r="B309" s="95" t="s">
        <v>6</v>
      </c>
      <c r="C309" s="96">
        <v>6</v>
      </c>
      <c r="D309" s="97">
        <v>23</v>
      </c>
      <c r="E309" s="98" t="s">
        <v>17</v>
      </c>
      <c r="F309" s="98" t="s">
        <v>26</v>
      </c>
      <c r="G309" s="72">
        <v>0</v>
      </c>
      <c r="H309" s="99">
        <v>162.52341774458111</v>
      </c>
      <c r="I309" s="72" t="s">
        <v>28</v>
      </c>
      <c r="J309" s="72">
        <v>0</v>
      </c>
      <c r="K309" s="99">
        <v>89.668092548734407</v>
      </c>
      <c r="L309" s="99">
        <f t="shared" si="369"/>
        <v>89.668092548734407</v>
      </c>
      <c r="M309" s="72" t="s">
        <v>26</v>
      </c>
      <c r="N309" s="99">
        <v>0</v>
      </c>
      <c r="O309" s="99">
        <v>156.91916196028521</v>
      </c>
      <c r="P309" s="99">
        <v>156.91916196028521</v>
      </c>
      <c r="Q309" s="95" t="s">
        <v>35</v>
      </c>
      <c r="R309" s="99">
        <v>179.33618509746881</v>
      </c>
      <c r="S309" s="99">
        <v>44.834046274367203</v>
      </c>
      <c r="T309" s="99">
        <f t="shared" si="370"/>
        <v>224.17023137183602</v>
      </c>
      <c r="U309" s="72" t="s">
        <v>47</v>
      </c>
      <c r="V309" s="99">
        <f t="shared" si="435"/>
        <v>224.17023137183602</v>
      </c>
      <c r="W309" s="95" t="s">
        <v>34</v>
      </c>
      <c r="X309" s="99">
        <v>0</v>
      </c>
      <c r="Y309" s="99">
        <v>0</v>
      </c>
      <c r="Z309" s="99">
        <f t="shared" si="371"/>
        <v>0</v>
      </c>
      <c r="AA309" s="72" t="s">
        <v>47</v>
      </c>
      <c r="AB309" s="99">
        <f t="shared" si="425"/>
        <v>0</v>
      </c>
      <c r="AC309" s="95" t="s">
        <v>26</v>
      </c>
      <c r="AD309" s="99">
        <v>89.668092548734407</v>
      </c>
      <c r="AE309" s="99">
        <v>123.29362725450981</v>
      </c>
      <c r="AF309" s="99">
        <f t="shared" si="372"/>
        <v>212.96171980324422</v>
      </c>
      <c r="AG309" s="99">
        <v>212.96171980324422</v>
      </c>
      <c r="AH309" s="99">
        <v>212.96171980324422</v>
      </c>
      <c r="AI309" s="95" t="s">
        <v>35</v>
      </c>
      <c r="AJ309" s="99">
        <v>156.91916196028521</v>
      </c>
      <c r="AK309" s="99">
        <v>0</v>
      </c>
      <c r="AL309" s="99">
        <f t="shared" si="373"/>
        <v>156.91916196028521</v>
      </c>
      <c r="AM309" s="99" t="s">
        <v>47</v>
      </c>
      <c r="AN309" s="99">
        <f t="shared" si="436"/>
        <v>156.91916196028521</v>
      </c>
      <c r="AO309" s="95" t="s">
        <v>34</v>
      </c>
      <c r="AP309" s="99">
        <v>0</v>
      </c>
      <c r="AQ309" s="99">
        <v>0</v>
      </c>
      <c r="AR309" s="99">
        <f t="shared" si="374"/>
        <v>0</v>
      </c>
      <c r="AS309" s="72" t="s">
        <v>47</v>
      </c>
      <c r="AT309" s="99">
        <f t="shared" si="426"/>
        <v>0</v>
      </c>
      <c r="AU309" s="30" t="s">
        <v>26</v>
      </c>
      <c r="AV309" s="99">
        <v>90.788943705593596</v>
      </c>
      <c r="AW309" s="99">
        <v>119.93107378393228</v>
      </c>
      <c r="AX309" s="99">
        <f t="shared" si="375"/>
        <v>210.72001748952587</v>
      </c>
      <c r="AY309" s="99">
        <v>210.72001748952587</v>
      </c>
      <c r="AZ309" s="99">
        <v>210.72001748952587</v>
      </c>
      <c r="BA309" s="72" t="s">
        <v>35</v>
      </c>
      <c r="BB309" s="99">
        <v>156.91916196028521</v>
      </c>
      <c r="BC309" s="99">
        <v>33.625534705775401</v>
      </c>
      <c r="BD309" s="99">
        <f t="shared" si="376"/>
        <v>190.54469666606062</v>
      </c>
      <c r="BE309" s="99"/>
      <c r="BF309" s="100">
        <f t="shared" si="377"/>
        <v>1404.4264995445528</v>
      </c>
      <c r="BG309" s="100">
        <f t="shared" si="410"/>
        <v>1.4044264995445528</v>
      </c>
      <c r="BH309" s="100">
        <f t="shared" si="378"/>
        <v>1404.4264995445528</v>
      </c>
      <c r="BI309" s="100">
        <f t="shared" ref="BI309" si="443">BH309/1000</f>
        <v>1.4044264995445528</v>
      </c>
      <c r="BK309" s="100">
        <f t="shared" si="363"/>
        <v>0</v>
      </c>
    </row>
    <row r="310" spans="1:64" x14ac:dyDescent="0.3">
      <c r="A310" s="95">
        <v>312</v>
      </c>
      <c r="B310" s="95" t="s">
        <v>6</v>
      </c>
      <c r="C310" s="96">
        <v>6</v>
      </c>
      <c r="D310" s="97">
        <v>24</v>
      </c>
      <c r="E310" s="98" t="s">
        <v>17</v>
      </c>
      <c r="F310" s="98" t="s">
        <v>26</v>
      </c>
      <c r="G310" s="72">
        <v>0</v>
      </c>
      <c r="H310" s="99">
        <v>162.52341774458111</v>
      </c>
      <c r="I310" s="72" t="s">
        <v>28</v>
      </c>
      <c r="J310" s="72">
        <v>0</v>
      </c>
      <c r="K310" s="99">
        <v>89.668092548734407</v>
      </c>
      <c r="L310" s="99">
        <f t="shared" si="369"/>
        <v>89.668092548734407</v>
      </c>
      <c r="M310" s="72" t="s">
        <v>26</v>
      </c>
      <c r="N310" s="99">
        <v>0</v>
      </c>
      <c r="O310" s="99">
        <v>156.91916196028521</v>
      </c>
      <c r="P310" s="99">
        <v>156.91916196028521</v>
      </c>
      <c r="Q310" s="95" t="s">
        <v>35</v>
      </c>
      <c r="R310" s="99">
        <v>179.33618509746881</v>
      </c>
      <c r="S310" s="99">
        <v>44.834046274367203</v>
      </c>
      <c r="T310" s="99">
        <f t="shared" si="370"/>
        <v>224.17023137183602</v>
      </c>
      <c r="U310" s="72" t="s">
        <v>47</v>
      </c>
      <c r="V310" s="99">
        <f t="shared" si="435"/>
        <v>224.17023137183602</v>
      </c>
      <c r="W310" s="95" t="s">
        <v>34</v>
      </c>
      <c r="X310" s="99">
        <v>0</v>
      </c>
      <c r="Y310" s="99">
        <v>0</v>
      </c>
      <c r="Z310" s="99">
        <f t="shared" si="371"/>
        <v>0</v>
      </c>
      <c r="AA310" s="72" t="s">
        <v>47</v>
      </c>
      <c r="AB310" s="99">
        <f t="shared" si="425"/>
        <v>0</v>
      </c>
      <c r="AC310" s="95" t="s">
        <v>26</v>
      </c>
      <c r="AD310" s="99">
        <v>89.668092548734407</v>
      </c>
      <c r="AE310" s="99">
        <v>123.29362725450981</v>
      </c>
      <c r="AF310" s="99">
        <f t="shared" si="372"/>
        <v>212.96171980324422</v>
      </c>
      <c r="AG310" s="99">
        <v>212.96171980324422</v>
      </c>
      <c r="AH310" s="99">
        <v>212.96171980324422</v>
      </c>
      <c r="AI310" s="95" t="s">
        <v>35</v>
      </c>
      <c r="AJ310" s="99">
        <v>156.91916196028521</v>
      </c>
      <c r="AK310" s="99">
        <v>0</v>
      </c>
      <c r="AL310" s="99">
        <f t="shared" si="373"/>
        <v>156.91916196028521</v>
      </c>
      <c r="AM310" s="99" t="s">
        <v>47</v>
      </c>
      <c r="AN310" s="99">
        <f t="shared" si="436"/>
        <v>156.91916196028521</v>
      </c>
      <c r="AO310" s="95" t="s">
        <v>34</v>
      </c>
      <c r="AP310" s="99">
        <v>0</v>
      </c>
      <c r="AQ310" s="99">
        <v>0</v>
      </c>
      <c r="AR310" s="99">
        <f t="shared" si="374"/>
        <v>0</v>
      </c>
      <c r="AS310" s="72" t="s">
        <v>47</v>
      </c>
      <c r="AT310" s="99">
        <f t="shared" si="426"/>
        <v>0</v>
      </c>
      <c r="AU310" s="30" t="s">
        <v>26</v>
      </c>
      <c r="AV310" s="99">
        <v>90.788943705593596</v>
      </c>
      <c r="AW310" s="99">
        <v>119.93107378393228</v>
      </c>
      <c r="AX310" s="99">
        <f t="shared" si="375"/>
        <v>210.72001748952587</v>
      </c>
      <c r="AY310" s="99">
        <v>210.72001748952587</v>
      </c>
      <c r="AZ310" s="99">
        <v>210.72001748952587</v>
      </c>
      <c r="BA310" s="72" t="s">
        <v>35</v>
      </c>
      <c r="BB310" s="99">
        <v>156.91916196028521</v>
      </c>
      <c r="BC310" s="99">
        <v>33.625534705775401</v>
      </c>
      <c r="BD310" s="99">
        <f t="shared" si="376"/>
        <v>190.54469666606062</v>
      </c>
      <c r="BE310" s="99"/>
      <c r="BF310" s="100">
        <f t="shared" si="377"/>
        <v>1404.4264995445528</v>
      </c>
      <c r="BG310" s="100">
        <f t="shared" si="410"/>
        <v>1.4044264995445528</v>
      </c>
      <c r="BH310" s="100">
        <f t="shared" si="378"/>
        <v>1404.4264995445528</v>
      </c>
      <c r="BI310" s="100">
        <f t="shared" ref="BI310" si="444">BH310/1000</f>
        <v>1.4044264995445528</v>
      </c>
      <c r="BK310" s="100">
        <f t="shared" si="363"/>
        <v>0</v>
      </c>
    </row>
    <row r="311" spans="1:64" x14ac:dyDescent="0.3">
      <c r="A311" s="95">
        <v>313</v>
      </c>
      <c r="B311" s="95" t="s">
        <v>7</v>
      </c>
      <c r="C311" s="96">
        <v>1</v>
      </c>
      <c r="D311" s="97">
        <v>25</v>
      </c>
      <c r="E311" s="98" t="s">
        <v>17</v>
      </c>
      <c r="F311" s="98" t="s">
        <v>26</v>
      </c>
      <c r="G311" s="72">
        <v>0</v>
      </c>
      <c r="H311" s="99">
        <v>162.52341774458111</v>
      </c>
      <c r="I311" s="72" t="s">
        <v>28</v>
      </c>
      <c r="J311" s="72">
        <v>0</v>
      </c>
      <c r="K311" s="99">
        <v>89.668092548734407</v>
      </c>
      <c r="L311" s="99">
        <f t="shared" si="369"/>
        <v>89.668092548734407</v>
      </c>
      <c r="M311" s="72" t="s">
        <v>35</v>
      </c>
      <c r="N311" s="99">
        <v>196.14895245035652</v>
      </c>
      <c r="O311" s="99">
        <v>0</v>
      </c>
      <c r="P311" s="99">
        <v>196.14895245035652</v>
      </c>
      <c r="Q311" s="95" t="s">
        <v>38</v>
      </c>
      <c r="R311" s="99">
        <v>16.8127673528877</v>
      </c>
      <c r="S311" s="99">
        <v>44.834046274367203</v>
      </c>
      <c r="T311" s="99">
        <f t="shared" si="370"/>
        <v>61.6468136272549</v>
      </c>
      <c r="U311" s="72" t="s">
        <v>47</v>
      </c>
      <c r="V311" s="99">
        <f t="shared" si="435"/>
        <v>61.6468136272549</v>
      </c>
      <c r="W311" s="95" t="s">
        <v>26</v>
      </c>
      <c r="X311" s="99">
        <v>89.668092548734407</v>
      </c>
      <c r="Y311" s="99">
        <v>134.5021388231016</v>
      </c>
      <c r="Z311" s="99">
        <f t="shared" si="371"/>
        <v>224.170231371836</v>
      </c>
      <c r="AA311" s="99">
        <v>224.17023137183602</v>
      </c>
      <c r="AB311" s="99">
        <v>224.17023137183602</v>
      </c>
      <c r="AC311" s="95" t="s">
        <v>35</v>
      </c>
      <c r="AD311" s="99">
        <v>168.12767352887701</v>
      </c>
      <c r="AE311" s="99">
        <v>44.834046274367203</v>
      </c>
      <c r="AF311" s="99">
        <f t="shared" si="372"/>
        <v>212.96171980324422</v>
      </c>
      <c r="AG311" s="72" t="s">
        <v>47</v>
      </c>
      <c r="AH311" s="99">
        <f t="shared" ref="AH311:AH322" si="445">AD311+AE311</f>
        <v>212.96171980324422</v>
      </c>
      <c r="AI311" s="95" t="s">
        <v>59</v>
      </c>
      <c r="AJ311" s="99">
        <v>0</v>
      </c>
      <c r="AK311" s="99">
        <v>0</v>
      </c>
      <c r="AL311" s="99">
        <f t="shared" si="373"/>
        <v>0</v>
      </c>
      <c r="AM311" s="72" t="s">
        <v>47</v>
      </c>
      <c r="AN311" s="99">
        <f t="shared" si="436"/>
        <v>0</v>
      </c>
      <c r="AO311" s="95" t="s">
        <v>26</v>
      </c>
      <c r="AP311" s="99">
        <v>89.668092548734407</v>
      </c>
      <c r="AQ311" s="99">
        <v>107.6017110584813</v>
      </c>
      <c r="AR311" s="99">
        <f t="shared" si="374"/>
        <v>197.26980360721569</v>
      </c>
      <c r="AS311" s="99">
        <v>197.26980360721569</v>
      </c>
      <c r="AT311" s="99">
        <v>197.26980360721569</v>
      </c>
      <c r="AU311" s="30" t="s">
        <v>35</v>
      </c>
      <c r="AV311" s="99">
        <v>156.91916196028521</v>
      </c>
      <c r="AW311" s="99">
        <v>33.625534705775401</v>
      </c>
      <c r="AX311" s="99">
        <f t="shared" si="375"/>
        <v>190.54469666606062</v>
      </c>
      <c r="AY311" s="72" t="s">
        <v>47</v>
      </c>
      <c r="AZ311" s="99">
        <f t="shared" ref="AZ311:AZ322" si="446">AV311+AW311</f>
        <v>190.54469666606062</v>
      </c>
      <c r="BA311" s="72" t="s">
        <v>70</v>
      </c>
      <c r="BB311" s="99">
        <v>0</v>
      </c>
      <c r="BC311" s="99">
        <v>0</v>
      </c>
      <c r="BD311" s="99">
        <f t="shared" si="376"/>
        <v>0</v>
      </c>
      <c r="BE311" s="99"/>
      <c r="BF311" s="100">
        <f t="shared" si="377"/>
        <v>1334.9337278192834</v>
      </c>
      <c r="BG311" s="100">
        <f t="shared" si="410"/>
        <v>1.3349337278192834</v>
      </c>
      <c r="BH311" s="100">
        <f t="shared" si="378"/>
        <v>1334.9337278192836</v>
      </c>
      <c r="BI311" s="100">
        <f t="shared" ref="BI311" si="447">BH311/1000</f>
        <v>1.3349337278192837</v>
      </c>
      <c r="BK311" s="100">
        <f t="shared" si="363"/>
        <v>0</v>
      </c>
    </row>
    <row r="312" spans="1:64" x14ac:dyDescent="0.3">
      <c r="A312" s="95">
        <v>314</v>
      </c>
      <c r="B312" s="95" t="s">
        <v>7</v>
      </c>
      <c r="C312" s="96">
        <v>2</v>
      </c>
      <c r="D312" s="97">
        <v>26</v>
      </c>
      <c r="E312" s="98" t="s">
        <v>17</v>
      </c>
      <c r="F312" s="98" t="s">
        <v>26</v>
      </c>
      <c r="G312" s="72">
        <v>0</v>
      </c>
      <c r="H312" s="99">
        <v>162.52341774458111</v>
      </c>
      <c r="I312" s="72" t="s">
        <v>28</v>
      </c>
      <c r="J312" s="72">
        <v>0</v>
      </c>
      <c r="K312" s="99">
        <v>89.668092548734407</v>
      </c>
      <c r="L312" s="99">
        <f t="shared" si="369"/>
        <v>89.668092548734407</v>
      </c>
      <c r="M312" s="72" t="s">
        <v>35</v>
      </c>
      <c r="N312" s="99">
        <v>196.14895245035652</v>
      </c>
      <c r="O312" s="99">
        <v>0</v>
      </c>
      <c r="P312" s="99">
        <v>196.14895245035652</v>
      </c>
      <c r="Q312" s="95" t="s">
        <v>37</v>
      </c>
      <c r="R312" s="99">
        <v>0</v>
      </c>
      <c r="S312" s="99">
        <v>0</v>
      </c>
      <c r="T312" s="99">
        <f t="shared" si="370"/>
        <v>0</v>
      </c>
      <c r="U312" s="72" t="s">
        <v>47</v>
      </c>
      <c r="V312" s="99">
        <f t="shared" si="435"/>
        <v>0</v>
      </c>
      <c r="W312" s="95" t="s">
        <v>26</v>
      </c>
      <c r="X312" s="99">
        <v>89.668092548734407</v>
      </c>
      <c r="Y312" s="99">
        <v>134.5021388231016</v>
      </c>
      <c r="Z312" s="99">
        <f t="shared" si="371"/>
        <v>224.170231371836</v>
      </c>
      <c r="AA312" s="99">
        <v>224.17023137183602</v>
      </c>
      <c r="AB312" s="99">
        <v>224.17023137183602</v>
      </c>
      <c r="AC312" s="95" t="s">
        <v>35</v>
      </c>
      <c r="AD312" s="99">
        <v>168.12767352887701</v>
      </c>
      <c r="AE312" s="99">
        <v>44.834046274367203</v>
      </c>
      <c r="AF312" s="99">
        <f t="shared" si="372"/>
        <v>212.96171980324422</v>
      </c>
      <c r="AG312" s="72" t="s">
        <v>47</v>
      </c>
      <c r="AH312" s="99">
        <f t="shared" si="445"/>
        <v>212.96171980324422</v>
      </c>
      <c r="AI312" s="95" t="s">
        <v>37</v>
      </c>
      <c r="AJ312" s="99">
        <v>0</v>
      </c>
      <c r="AK312" s="99">
        <v>0</v>
      </c>
      <c r="AL312" s="99">
        <f t="shared" si="373"/>
        <v>0</v>
      </c>
      <c r="AM312" s="72" t="s">
        <v>47</v>
      </c>
      <c r="AN312" s="99">
        <f t="shared" si="436"/>
        <v>0</v>
      </c>
      <c r="AO312" s="95" t="s">
        <v>26</v>
      </c>
      <c r="AP312" s="99">
        <v>89.668092548734407</v>
      </c>
      <c r="AQ312" s="99">
        <v>107.6017110584813</v>
      </c>
      <c r="AR312" s="99">
        <f t="shared" si="374"/>
        <v>197.26980360721569</v>
      </c>
      <c r="AS312" s="99">
        <v>197.26980360721569</v>
      </c>
      <c r="AT312" s="99">
        <v>197.26980360721569</v>
      </c>
      <c r="AU312" s="30" t="s">
        <v>35</v>
      </c>
      <c r="AV312" s="99">
        <v>156.91916196028521</v>
      </c>
      <c r="AW312" s="99">
        <v>33.625534705775401</v>
      </c>
      <c r="AX312" s="99">
        <f t="shared" si="375"/>
        <v>190.54469666606062</v>
      </c>
      <c r="AY312" s="72" t="s">
        <v>47</v>
      </c>
      <c r="AZ312" s="99">
        <f t="shared" si="446"/>
        <v>190.54469666606062</v>
      </c>
      <c r="BA312" s="72" t="s">
        <v>79</v>
      </c>
      <c r="BB312" s="99">
        <v>0</v>
      </c>
      <c r="BC312" s="99">
        <v>0</v>
      </c>
      <c r="BD312" s="99">
        <f t="shared" si="376"/>
        <v>0</v>
      </c>
      <c r="BE312" s="99"/>
      <c r="BF312" s="100">
        <f t="shared" si="377"/>
        <v>1273.2869141920285</v>
      </c>
      <c r="BG312" s="100">
        <f t="shared" si="410"/>
        <v>1.2732869141920284</v>
      </c>
      <c r="BH312" s="100">
        <f t="shared" si="378"/>
        <v>1273.2869141920287</v>
      </c>
      <c r="BI312" s="100">
        <f t="shared" ref="BI312" si="448">BH312/1000</f>
        <v>1.2732869141920287</v>
      </c>
      <c r="BK312" s="100">
        <f t="shared" si="363"/>
        <v>0</v>
      </c>
    </row>
    <row r="313" spans="1:64" x14ac:dyDescent="0.3">
      <c r="A313" s="95">
        <v>315</v>
      </c>
      <c r="B313" s="95" t="s">
        <v>7</v>
      </c>
      <c r="C313" s="96">
        <v>2</v>
      </c>
      <c r="D313" s="97">
        <v>27</v>
      </c>
      <c r="E313" s="98" t="s">
        <v>17</v>
      </c>
      <c r="F313" s="98" t="s">
        <v>26</v>
      </c>
      <c r="G313" s="72">
        <v>0</v>
      </c>
      <c r="H313" s="99">
        <v>0</v>
      </c>
      <c r="I313" s="72" t="s">
        <v>28</v>
      </c>
      <c r="J313" s="72">
        <v>0</v>
      </c>
      <c r="K313" s="99">
        <v>0</v>
      </c>
      <c r="L313" s="99">
        <f t="shared" si="369"/>
        <v>0</v>
      </c>
      <c r="M313" s="72" t="s">
        <v>35</v>
      </c>
      <c r="N313" s="99">
        <v>196.14895245035652</v>
      </c>
      <c r="O313" s="99">
        <v>0</v>
      </c>
      <c r="P313" s="99">
        <v>196.14895245035652</v>
      </c>
      <c r="Q313" s="95" t="s">
        <v>37</v>
      </c>
      <c r="R313" s="99">
        <v>0</v>
      </c>
      <c r="S313" s="99">
        <v>0</v>
      </c>
      <c r="T313" s="99">
        <f t="shared" si="370"/>
        <v>0</v>
      </c>
      <c r="U313" s="72" t="s">
        <v>47</v>
      </c>
      <c r="V313" s="99">
        <f t="shared" si="435"/>
        <v>0</v>
      </c>
      <c r="W313" s="95" t="s">
        <v>26</v>
      </c>
      <c r="X313" s="99">
        <v>89.668092548734407</v>
      </c>
      <c r="Y313" s="99">
        <v>134.5021388231016</v>
      </c>
      <c r="Z313" s="99">
        <f t="shared" si="371"/>
        <v>224.170231371836</v>
      </c>
      <c r="AA313" s="99">
        <v>224.17023137183602</v>
      </c>
      <c r="AB313" s="99">
        <v>224.17023137183602</v>
      </c>
      <c r="AC313" s="95" t="s">
        <v>35</v>
      </c>
      <c r="AD313" s="99">
        <v>168.12767352887701</v>
      </c>
      <c r="AE313" s="99">
        <v>44.834046274367203</v>
      </c>
      <c r="AF313" s="99">
        <f t="shared" si="372"/>
        <v>212.96171980324422</v>
      </c>
      <c r="AG313" s="72" t="s">
        <v>47</v>
      </c>
      <c r="AH313" s="99">
        <f t="shared" si="445"/>
        <v>212.96171980324422</v>
      </c>
      <c r="AI313" s="95" t="s">
        <v>37</v>
      </c>
      <c r="AJ313" s="99">
        <v>0</v>
      </c>
      <c r="AK313" s="99">
        <v>0</v>
      </c>
      <c r="AL313" s="99">
        <f t="shared" si="373"/>
        <v>0</v>
      </c>
      <c r="AM313" s="72" t="s">
        <v>47</v>
      </c>
      <c r="AN313" s="99">
        <f t="shared" si="436"/>
        <v>0</v>
      </c>
      <c r="AO313" s="95" t="s">
        <v>26</v>
      </c>
      <c r="AP313" s="99">
        <v>89.668092548734407</v>
      </c>
      <c r="AQ313" s="99">
        <v>107.6017110584813</v>
      </c>
      <c r="AR313" s="99">
        <f t="shared" si="374"/>
        <v>197.26980360721569</v>
      </c>
      <c r="AS313" s="99">
        <v>197.26980360721569</v>
      </c>
      <c r="AT313" s="99">
        <v>197.26980360721569</v>
      </c>
      <c r="AU313" s="30" t="s">
        <v>35</v>
      </c>
      <c r="AV313" s="99">
        <v>156.91916196028521</v>
      </c>
      <c r="AW313" s="99">
        <v>33.625534705775401</v>
      </c>
      <c r="AX313" s="99">
        <f t="shared" si="375"/>
        <v>190.54469666606062</v>
      </c>
      <c r="AY313" s="72" t="s">
        <v>47</v>
      </c>
      <c r="AZ313" s="99">
        <f t="shared" si="446"/>
        <v>190.54469666606062</v>
      </c>
      <c r="BA313" s="72" t="s">
        <v>79</v>
      </c>
      <c r="BB313" s="99">
        <v>0</v>
      </c>
      <c r="BC313" s="99">
        <v>0</v>
      </c>
      <c r="BD313" s="99">
        <f t="shared" si="376"/>
        <v>0</v>
      </c>
      <c r="BE313" s="99"/>
      <c r="BF313" s="100">
        <f t="shared" si="377"/>
        <v>1021.0954038987131</v>
      </c>
      <c r="BG313" s="100">
        <f t="shared" si="410"/>
        <v>1.0210954038987132</v>
      </c>
      <c r="BH313" s="100">
        <f t="shared" si="378"/>
        <v>1021.0954038987131</v>
      </c>
      <c r="BI313" s="100">
        <f t="shared" ref="BI313" si="449">BH313/1000</f>
        <v>1.0210954038987132</v>
      </c>
      <c r="BK313" s="100">
        <f t="shared" si="363"/>
        <v>0</v>
      </c>
    </row>
    <row r="314" spans="1:64" x14ac:dyDescent="0.3">
      <c r="A314" s="95">
        <v>316</v>
      </c>
      <c r="B314" s="95" t="s">
        <v>7</v>
      </c>
      <c r="C314" s="96">
        <v>3</v>
      </c>
      <c r="D314" s="97">
        <v>28</v>
      </c>
      <c r="E314" s="98" t="s">
        <v>17</v>
      </c>
      <c r="F314" s="98" t="s">
        <v>26</v>
      </c>
      <c r="G314" s="72">
        <v>0</v>
      </c>
      <c r="H314" s="99">
        <v>0</v>
      </c>
      <c r="I314" s="72" t="s">
        <v>28</v>
      </c>
      <c r="J314" s="72">
        <v>0</v>
      </c>
      <c r="K314" s="99">
        <v>89.668092548734407</v>
      </c>
      <c r="L314" s="99">
        <f t="shared" si="369"/>
        <v>89.668092548734407</v>
      </c>
      <c r="M314" s="72" t="s">
        <v>35</v>
      </c>
      <c r="N314" s="99">
        <v>196.14895245035652</v>
      </c>
      <c r="O314" s="99">
        <v>0</v>
      </c>
      <c r="P314" s="99">
        <v>196.14895245035652</v>
      </c>
      <c r="Q314" s="95" t="s">
        <v>28</v>
      </c>
      <c r="R314" s="99">
        <v>0</v>
      </c>
      <c r="S314" s="99">
        <v>0</v>
      </c>
      <c r="T314" s="99">
        <f t="shared" si="370"/>
        <v>0</v>
      </c>
      <c r="U314" s="72" t="s">
        <v>47</v>
      </c>
      <c r="V314" s="99">
        <f t="shared" si="435"/>
        <v>0</v>
      </c>
      <c r="W314" s="95" t="s">
        <v>26</v>
      </c>
      <c r="X314" s="99">
        <v>89.668092548734407</v>
      </c>
      <c r="Y314" s="99">
        <v>134.5021388231016</v>
      </c>
      <c r="Z314" s="99">
        <f t="shared" si="371"/>
        <v>224.170231371836</v>
      </c>
      <c r="AA314" s="99">
        <v>224.17023137183602</v>
      </c>
      <c r="AB314" s="99">
        <v>224.17023137183602</v>
      </c>
      <c r="AC314" s="95" t="s">
        <v>35</v>
      </c>
      <c r="AD314" s="99">
        <v>168.12767352887701</v>
      </c>
      <c r="AE314" s="99">
        <v>44.834046274367203</v>
      </c>
      <c r="AF314" s="99">
        <f t="shared" si="372"/>
        <v>212.96171980324422</v>
      </c>
      <c r="AG314" s="72" t="s">
        <v>47</v>
      </c>
      <c r="AH314" s="99">
        <f t="shared" si="445"/>
        <v>212.96171980324422</v>
      </c>
      <c r="AI314" s="95" t="s">
        <v>28</v>
      </c>
      <c r="AJ314" s="99">
        <v>0</v>
      </c>
      <c r="AK314" s="99">
        <v>123.29362725450981</v>
      </c>
      <c r="AL314" s="99">
        <f t="shared" si="373"/>
        <v>123.29362725450981</v>
      </c>
      <c r="AM314" s="72" t="s">
        <v>47</v>
      </c>
      <c r="AN314" s="99">
        <f t="shared" si="436"/>
        <v>123.29362725450981</v>
      </c>
      <c r="AO314" s="95" t="s">
        <v>26</v>
      </c>
      <c r="AP314" s="99">
        <v>89.668092548734407</v>
      </c>
      <c r="AQ314" s="99">
        <v>107.6017110584813</v>
      </c>
      <c r="AR314" s="99">
        <f t="shared" si="374"/>
        <v>197.26980360721569</v>
      </c>
      <c r="AS314" s="99">
        <v>197.26980360721569</v>
      </c>
      <c r="AT314" s="99">
        <v>197.26980360721569</v>
      </c>
      <c r="AU314" s="30" t="s">
        <v>35</v>
      </c>
      <c r="AV314" s="99">
        <v>156.91916196028521</v>
      </c>
      <c r="AW314" s="99">
        <v>33.625534705775401</v>
      </c>
      <c r="AX314" s="99">
        <f t="shared" si="375"/>
        <v>190.54469666606062</v>
      </c>
      <c r="AY314" s="72" t="s">
        <v>47</v>
      </c>
      <c r="AZ314" s="99">
        <f t="shared" si="446"/>
        <v>190.54469666606062</v>
      </c>
      <c r="BA314" s="72" t="s">
        <v>28</v>
      </c>
      <c r="BB314" s="99">
        <v>0</v>
      </c>
      <c r="BC314" s="99">
        <v>123.29362725450981</v>
      </c>
      <c r="BD314" s="99">
        <f t="shared" si="376"/>
        <v>123.29362725450981</v>
      </c>
      <c r="BE314" s="99"/>
      <c r="BF314" s="100">
        <f t="shared" si="377"/>
        <v>1357.3507509564672</v>
      </c>
      <c r="BG314" s="100">
        <f t="shared" si="410"/>
        <v>1.3573507509564673</v>
      </c>
      <c r="BH314" s="100">
        <f t="shared" si="378"/>
        <v>1357.3507509564672</v>
      </c>
      <c r="BI314" s="100">
        <f t="shared" ref="BI314" si="450">BH314/1000</f>
        <v>1.3573507509564673</v>
      </c>
      <c r="BK314" s="100">
        <f t="shared" si="363"/>
        <v>0</v>
      </c>
    </row>
    <row r="315" spans="1:64" x14ac:dyDescent="0.3">
      <c r="A315" s="95">
        <v>323</v>
      </c>
      <c r="B315" s="95" t="s">
        <v>5</v>
      </c>
      <c r="C315" s="96">
        <v>1</v>
      </c>
      <c r="D315" s="97">
        <v>10</v>
      </c>
      <c r="E315" s="98" t="s">
        <v>18</v>
      </c>
      <c r="F315" s="98" t="s">
        <v>26</v>
      </c>
      <c r="G315" s="72">
        <v>0</v>
      </c>
      <c r="H315" s="99">
        <v>162.52341774458111</v>
      </c>
      <c r="I315" s="72" t="s">
        <v>28</v>
      </c>
      <c r="J315" s="72">
        <v>0</v>
      </c>
      <c r="K315" s="99">
        <v>89.668092548734407</v>
      </c>
      <c r="L315" s="99">
        <f t="shared" si="369"/>
        <v>89.668092548734407</v>
      </c>
      <c r="M315" s="72" t="s">
        <v>36</v>
      </c>
      <c r="N315" s="99">
        <v>156.91916196028521</v>
      </c>
      <c r="O315" s="99">
        <v>0</v>
      </c>
      <c r="P315" s="99">
        <v>156.91916196028521</v>
      </c>
      <c r="Q315" s="95" t="s">
        <v>26</v>
      </c>
      <c r="R315" s="99">
        <v>93.030646019311945</v>
      </c>
      <c r="S315" s="99">
        <v>123.29362725450981</v>
      </c>
      <c r="T315" s="99">
        <f t="shared" si="370"/>
        <v>216.32427327382175</v>
      </c>
      <c r="U315" s="99">
        <v>212.96171980324422</v>
      </c>
      <c r="V315" s="99">
        <v>212.96171980324422</v>
      </c>
      <c r="W315" s="95" t="s">
        <v>35</v>
      </c>
      <c r="X315" s="99">
        <v>156.91916196028521</v>
      </c>
      <c r="Y315" s="99">
        <v>44.834046274367203</v>
      </c>
      <c r="Z315" s="99">
        <f t="shared" si="371"/>
        <v>201.75320823465242</v>
      </c>
      <c r="AA315" s="72" t="s">
        <v>47</v>
      </c>
      <c r="AB315" s="99">
        <f t="shared" ref="AB315:AB329" si="451">X315+Y315</f>
        <v>201.75320823465242</v>
      </c>
      <c r="AC315" s="95" t="s">
        <v>36</v>
      </c>
      <c r="AD315" s="99">
        <v>168.12767352887701</v>
      </c>
      <c r="AE315" s="99">
        <v>44.834046274367203</v>
      </c>
      <c r="AF315" s="99">
        <f t="shared" si="372"/>
        <v>212.96171980324422</v>
      </c>
      <c r="AG315" s="72" t="s">
        <v>47</v>
      </c>
      <c r="AH315" s="99">
        <f t="shared" si="445"/>
        <v>212.96171980324422</v>
      </c>
      <c r="AI315" s="95" t="s">
        <v>26</v>
      </c>
      <c r="AJ315" s="99">
        <v>89.668092548734407</v>
      </c>
      <c r="AK315" s="99">
        <v>62.767664784114089</v>
      </c>
      <c r="AL315" s="99">
        <f t="shared" si="373"/>
        <v>152.43575733284848</v>
      </c>
      <c r="AM315" s="99">
        <v>152.43575733284851</v>
      </c>
      <c r="AN315" s="99">
        <v>152.43575733284851</v>
      </c>
      <c r="AO315" s="95" t="s">
        <v>35</v>
      </c>
      <c r="AP315" s="99">
        <v>173.73192931317291</v>
      </c>
      <c r="AQ315" s="99">
        <v>44.834046274367203</v>
      </c>
      <c r="AR315" s="99">
        <f t="shared" si="374"/>
        <v>218.56597558754012</v>
      </c>
      <c r="AS315" s="72" t="s">
        <v>47</v>
      </c>
      <c r="AT315" s="99">
        <f t="shared" ref="AT315:AT329" si="452">AP315+AQ315</f>
        <v>218.56597558754012</v>
      </c>
      <c r="AU315" s="30" t="s">
        <v>71</v>
      </c>
      <c r="AV315" s="99">
        <v>156.91916196028521</v>
      </c>
      <c r="AW315" s="99">
        <v>0</v>
      </c>
      <c r="AX315" s="99">
        <f t="shared" si="375"/>
        <v>156.91916196028521</v>
      </c>
      <c r="AY315" s="72" t="s">
        <v>47</v>
      </c>
      <c r="AZ315" s="99">
        <f t="shared" si="446"/>
        <v>156.91916196028521</v>
      </c>
      <c r="BA315" s="72" t="s">
        <v>26</v>
      </c>
      <c r="BB315" s="99">
        <v>89.668092548734407</v>
      </c>
      <c r="BC315" s="99">
        <v>100.87660411732621</v>
      </c>
      <c r="BD315" s="99">
        <f t="shared" si="376"/>
        <v>190.54469666606062</v>
      </c>
      <c r="BE315" s="99"/>
      <c r="BF315" s="100">
        <f t="shared" si="377"/>
        <v>1758.6154651120535</v>
      </c>
      <c r="BG315" s="100">
        <f t="shared" si="410"/>
        <v>1.7586154651120536</v>
      </c>
      <c r="BH315" s="100">
        <f t="shared" si="378"/>
        <v>1755.252911641476</v>
      </c>
      <c r="BI315" s="100">
        <f t="shared" ref="BI315" si="453">BH315/1000</f>
        <v>1.7552529116414759</v>
      </c>
      <c r="BK315" s="100">
        <f t="shared" si="363"/>
        <v>3.3625534705774953</v>
      </c>
      <c r="BL315" s="101" t="s">
        <v>242</v>
      </c>
    </row>
    <row r="316" spans="1:64" x14ac:dyDescent="0.3">
      <c r="A316" s="95">
        <v>324</v>
      </c>
      <c r="B316" s="95" t="s">
        <v>5</v>
      </c>
      <c r="C316" s="96">
        <v>2</v>
      </c>
      <c r="D316" s="97">
        <v>11</v>
      </c>
      <c r="E316" s="98" t="s">
        <v>18</v>
      </c>
      <c r="F316" s="98" t="s">
        <v>26</v>
      </c>
      <c r="G316" s="72">
        <v>0</v>
      </c>
      <c r="H316" s="99">
        <v>162.52341774458111</v>
      </c>
      <c r="I316" s="72" t="s">
        <v>28</v>
      </c>
      <c r="J316" s="72">
        <v>0</v>
      </c>
      <c r="K316" s="99">
        <v>89.668092548734407</v>
      </c>
      <c r="L316" s="99">
        <f t="shared" si="369"/>
        <v>89.668092548734407</v>
      </c>
      <c r="M316" s="72" t="s">
        <v>37</v>
      </c>
      <c r="N316" s="99">
        <v>0</v>
      </c>
      <c r="O316" s="99">
        <v>0</v>
      </c>
      <c r="P316" s="99">
        <v>0</v>
      </c>
      <c r="Q316" s="95" t="s">
        <v>26</v>
      </c>
      <c r="R316" s="99">
        <v>93.030646019311945</v>
      </c>
      <c r="S316" s="99">
        <v>123.29362725450981</v>
      </c>
      <c r="T316" s="99">
        <f t="shared" si="370"/>
        <v>216.32427327382175</v>
      </c>
      <c r="U316" s="99">
        <v>212.96171980324422</v>
      </c>
      <c r="V316" s="99">
        <v>212.96171980324422</v>
      </c>
      <c r="W316" s="95" t="s">
        <v>35</v>
      </c>
      <c r="X316" s="99">
        <v>156.91916196028521</v>
      </c>
      <c r="Y316" s="99">
        <v>44.834046274367203</v>
      </c>
      <c r="Z316" s="99">
        <f t="shared" si="371"/>
        <v>201.75320823465242</v>
      </c>
      <c r="AA316" s="72" t="s">
        <v>47</v>
      </c>
      <c r="AB316" s="99">
        <f t="shared" si="451"/>
        <v>201.75320823465242</v>
      </c>
      <c r="AC316" s="95" t="s">
        <v>37</v>
      </c>
      <c r="AD316" s="99">
        <v>0</v>
      </c>
      <c r="AE316" s="99">
        <v>0</v>
      </c>
      <c r="AF316" s="99">
        <f t="shared" si="372"/>
        <v>0</v>
      </c>
      <c r="AG316" s="72" t="s">
        <v>47</v>
      </c>
      <c r="AH316" s="99">
        <f t="shared" si="445"/>
        <v>0</v>
      </c>
      <c r="AI316" s="95" t="s">
        <v>26</v>
      </c>
      <c r="AJ316" s="99">
        <v>89.668092548734407</v>
      </c>
      <c r="AK316" s="99">
        <v>62.767664784114089</v>
      </c>
      <c r="AL316" s="99">
        <f t="shared" si="373"/>
        <v>152.43575733284848</v>
      </c>
      <c r="AM316" s="99">
        <v>152.43575733284851</v>
      </c>
      <c r="AN316" s="99">
        <v>152.43575733284851</v>
      </c>
      <c r="AO316" s="95" t="s">
        <v>35</v>
      </c>
      <c r="AP316" s="99">
        <v>173.73192931317291</v>
      </c>
      <c r="AQ316" s="99">
        <v>44.834046274367203</v>
      </c>
      <c r="AR316" s="99">
        <f t="shared" si="374"/>
        <v>218.56597558754012</v>
      </c>
      <c r="AS316" s="72" t="s">
        <v>47</v>
      </c>
      <c r="AT316" s="99">
        <f t="shared" si="452"/>
        <v>218.56597558754012</v>
      </c>
      <c r="AU316" s="30" t="s">
        <v>59</v>
      </c>
      <c r="AV316" s="99">
        <v>19.614895245035651</v>
      </c>
      <c r="AW316" s="99">
        <v>0</v>
      </c>
      <c r="AX316" s="99">
        <f t="shared" si="375"/>
        <v>19.614895245035651</v>
      </c>
      <c r="AY316" s="72" t="s">
        <v>47</v>
      </c>
      <c r="AZ316" s="99">
        <f t="shared" si="446"/>
        <v>19.614895245035651</v>
      </c>
      <c r="BA316" s="72" t="s">
        <v>26</v>
      </c>
      <c r="BB316" s="99">
        <v>89.668092548734407</v>
      </c>
      <c r="BC316" s="99">
        <v>100.87660411732621</v>
      </c>
      <c r="BD316" s="99">
        <f t="shared" si="376"/>
        <v>190.54469666606062</v>
      </c>
      <c r="BE316" s="99"/>
      <c r="BF316" s="100">
        <f t="shared" si="377"/>
        <v>1251.4303166332745</v>
      </c>
      <c r="BG316" s="100">
        <f t="shared" si="410"/>
        <v>1.2514303166332745</v>
      </c>
      <c r="BH316" s="100">
        <f t="shared" si="378"/>
        <v>1248.067763162697</v>
      </c>
      <c r="BI316" s="100">
        <f t="shared" ref="BI316" si="454">BH316/1000</f>
        <v>1.2480677631626971</v>
      </c>
      <c r="BK316" s="100">
        <f t="shared" si="363"/>
        <v>3.3625534705774953</v>
      </c>
      <c r="BL316" s="101" t="s">
        <v>242</v>
      </c>
    </row>
    <row r="317" spans="1:64" x14ac:dyDescent="0.3">
      <c r="A317" s="95">
        <v>325</v>
      </c>
      <c r="B317" s="95" t="s">
        <v>5</v>
      </c>
      <c r="C317" s="96">
        <v>2</v>
      </c>
      <c r="D317" s="97">
        <v>12</v>
      </c>
      <c r="E317" s="98" t="s">
        <v>18</v>
      </c>
      <c r="F317" s="98" t="s">
        <v>26</v>
      </c>
      <c r="G317" s="72">
        <v>0</v>
      </c>
      <c r="H317" s="99">
        <v>162.52341774458111</v>
      </c>
      <c r="I317" s="72" t="s">
        <v>28</v>
      </c>
      <c r="J317" s="72">
        <v>0</v>
      </c>
      <c r="K317" s="99">
        <v>89.668092548734407</v>
      </c>
      <c r="L317" s="99">
        <f t="shared" si="369"/>
        <v>89.668092548734407</v>
      </c>
      <c r="M317" s="72" t="s">
        <v>37</v>
      </c>
      <c r="N317" s="99">
        <v>0</v>
      </c>
      <c r="O317" s="99">
        <v>0</v>
      </c>
      <c r="P317" s="99">
        <v>0</v>
      </c>
      <c r="Q317" s="95" t="s">
        <v>26</v>
      </c>
      <c r="R317" s="99">
        <v>93.030646019311945</v>
      </c>
      <c r="S317" s="99">
        <v>123.29362725450981</v>
      </c>
      <c r="T317" s="99">
        <f t="shared" si="370"/>
        <v>216.32427327382175</v>
      </c>
      <c r="U317" s="99">
        <v>212.96171980324422</v>
      </c>
      <c r="V317" s="99">
        <v>212.96171980324422</v>
      </c>
      <c r="W317" s="95" t="s">
        <v>35</v>
      </c>
      <c r="X317" s="99">
        <v>156.91916196028521</v>
      </c>
      <c r="Y317" s="99">
        <v>44.834046274367203</v>
      </c>
      <c r="Z317" s="99">
        <f t="shared" si="371"/>
        <v>201.75320823465242</v>
      </c>
      <c r="AA317" s="72" t="s">
        <v>47</v>
      </c>
      <c r="AB317" s="99">
        <f t="shared" si="451"/>
        <v>201.75320823465242</v>
      </c>
      <c r="AC317" s="95" t="s">
        <v>37</v>
      </c>
      <c r="AD317" s="99">
        <v>0</v>
      </c>
      <c r="AE317" s="99">
        <v>0</v>
      </c>
      <c r="AF317" s="99">
        <f t="shared" si="372"/>
        <v>0</v>
      </c>
      <c r="AG317" s="72" t="s">
        <v>47</v>
      </c>
      <c r="AH317" s="99">
        <f t="shared" si="445"/>
        <v>0</v>
      </c>
      <c r="AI317" s="95" t="s">
        <v>26</v>
      </c>
      <c r="AJ317" s="99">
        <v>89.668092548734407</v>
      </c>
      <c r="AK317" s="99">
        <v>62.767664784114089</v>
      </c>
      <c r="AL317" s="99">
        <f t="shared" si="373"/>
        <v>152.43575733284848</v>
      </c>
      <c r="AM317" s="99">
        <v>152.43575733284851</v>
      </c>
      <c r="AN317" s="99">
        <v>152.43575733284851</v>
      </c>
      <c r="AO317" s="95" t="s">
        <v>35</v>
      </c>
      <c r="AP317" s="99">
        <v>173.73192931317291</v>
      </c>
      <c r="AQ317" s="99">
        <v>44.834046274367203</v>
      </c>
      <c r="AR317" s="99">
        <f t="shared" si="374"/>
        <v>218.56597558754012</v>
      </c>
      <c r="AS317" s="72" t="s">
        <v>47</v>
      </c>
      <c r="AT317" s="99">
        <f t="shared" si="452"/>
        <v>218.56597558754012</v>
      </c>
      <c r="AU317" s="30" t="s">
        <v>59</v>
      </c>
      <c r="AV317" s="99">
        <v>19.614895245035651</v>
      </c>
      <c r="AW317" s="99">
        <v>0</v>
      </c>
      <c r="AX317" s="99">
        <f t="shared" si="375"/>
        <v>19.614895245035651</v>
      </c>
      <c r="AY317" s="72" t="s">
        <v>47</v>
      </c>
      <c r="AZ317" s="99">
        <f t="shared" si="446"/>
        <v>19.614895245035651</v>
      </c>
      <c r="BA317" s="72" t="s">
        <v>26</v>
      </c>
      <c r="BB317" s="99">
        <v>89.668092548734407</v>
      </c>
      <c r="BC317" s="99">
        <v>100.87660411732621</v>
      </c>
      <c r="BD317" s="99">
        <f t="shared" si="376"/>
        <v>190.54469666606062</v>
      </c>
      <c r="BE317" s="99"/>
      <c r="BF317" s="100">
        <f t="shared" si="377"/>
        <v>1251.4303166332745</v>
      </c>
      <c r="BG317" s="100">
        <f t="shared" si="410"/>
        <v>1.2514303166332745</v>
      </c>
      <c r="BH317" s="100">
        <f t="shared" si="378"/>
        <v>1248.067763162697</v>
      </c>
      <c r="BI317" s="100">
        <f t="shared" ref="BI317" si="455">BH317/1000</f>
        <v>1.2480677631626971</v>
      </c>
      <c r="BK317" s="100">
        <f t="shared" si="363"/>
        <v>3.3625534705774953</v>
      </c>
      <c r="BL317" s="101" t="s">
        <v>242</v>
      </c>
    </row>
    <row r="318" spans="1:64" x14ac:dyDescent="0.3">
      <c r="A318" s="95">
        <v>326</v>
      </c>
      <c r="B318" s="95" t="s">
        <v>5</v>
      </c>
      <c r="C318" s="96">
        <v>3</v>
      </c>
      <c r="D318" s="97">
        <v>13</v>
      </c>
      <c r="E318" s="98" t="s">
        <v>18</v>
      </c>
      <c r="F318" s="98" t="s">
        <v>26</v>
      </c>
      <c r="G318" s="72">
        <v>0</v>
      </c>
      <c r="H318" s="99">
        <v>162.52341774458111</v>
      </c>
      <c r="I318" s="72" t="s">
        <v>28</v>
      </c>
      <c r="J318" s="72">
        <v>0</v>
      </c>
      <c r="K318" s="99">
        <v>89.668092548734407</v>
      </c>
      <c r="L318" s="99">
        <f t="shared" si="369"/>
        <v>89.668092548734407</v>
      </c>
      <c r="M318" s="72" t="s">
        <v>38</v>
      </c>
      <c r="N318" s="99">
        <v>89.668092548734407</v>
      </c>
      <c r="O318" s="99">
        <v>34.746385862634583</v>
      </c>
      <c r="P318" s="99">
        <v>124.41447841136899</v>
      </c>
      <c r="Q318" s="95" t="s">
        <v>26</v>
      </c>
      <c r="R318" s="99">
        <v>93.030646019311945</v>
      </c>
      <c r="S318" s="99">
        <v>123.29362725450981</v>
      </c>
      <c r="T318" s="99">
        <f t="shared" si="370"/>
        <v>216.32427327382175</v>
      </c>
      <c r="U318" s="99">
        <v>212.96171980324422</v>
      </c>
      <c r="V318" s="99">
        <v>212.96171980324422</v>
      </c>
      <c r="W318" s="95" t="s">
        <v>35</v>
      </c>
      <c r="X318" s="99">
        <v>156.91916196028521</v>
      </c>
      <c r="Y318" s="99">
        <v>44.834046274367203</v>
      </c>
      <c r="Z318" s="99">
        <f t="shared" si="371"/>
        <v>201.75320823465242</v>
      </c>
      <c r="AA318" s="72" t="s">
        <v>47</v>
      </c>
      <c r="AB318" s="99">
        <f t="shared" si="451"/>
        <v>201.75320823465242</v>
      </c>
      <c r="AC318" s="95" t="s">
        <v>38</v>
      </c>
      <c r="AD318" s="99">
        <v>0</v>
      </c>
      <c r="AE318" s="99">
        <v>125.53532956822818</v>
      </c>
      <c r="AF318" s="99">
        <f t="shared" si="372"/>
        <v>125.53532956822818</v>
      </c>
      <c r="AG318" s="72" t="s">
        <v>47</v>
      </c>
      <c r="AH318" s="99">
        <f t="shared" si="445"/>
        <v>125.53532956822818</v>
      </c>
      <c r="AI318" s="95" t="s">
        <v>26</v>
      </c>
      <c r="AJ318" s="99">
        <v>89.668092548734407</v>
      </c>
      <c r="AK318" s="99">
        <v>62.767664784114089</v>
      </c>
      <c r="AL318" s="99">
        <f t="shared" si="373"/>
        <v>152.43575733284848</v>
      </c>
      <c r="AM318" s="99">
        <v>152.43575733284851</v>
      </c>
      <c r="AN318" s="99">
        <v>152.43575733284851</v>
      </c>
      <c r="AO318" s="95" t="s">
        <v>35</v>
      </c>
      <c r="AP318" s="99">
        <v>173.73192931317291</v>
      </c>
      <c r="AQ318" s="99">
        <v>44.834046274367203</v>
      </c>
      <c r="AR318" s="99">
        <f t="shared" si="374"/>
        <v>218.56597558754012</v>
      </c>
      <c r="AS318" s="72" t="s">
        <v>47</v>
      </c>
      <c r="AT318" s="99">
        <f t="shared" si="452"/>
        <v>218.56597558754012</v>
      </c>
      <c r="AU318" s="30" t="s">
        <v>33</v>
      </c>
      <c r="AV318" s="99">
        <v>0</v>
      </c>
      <c r="AW318" s="99">
        <v>123.29362725450981</v>
      </c>
      <c r="AX318" s="99">
        <f t="shared" si="375"/>
        <v>123.29362725450981</v>
      </c>
      <c r="AY318" s="72" t="s">
        <v>47</v>
      </c>
      <c r="AZ318" s="99">
        <f t="shared" si="446"/>
        <v>123.29362725450981</v>
      </c>
      <c r="BA318" s="72" t="s">
        <v>26</v>
      </c>
      <c r="BB318" s="99">
        <v>89.668092548734407</v>
      </c>
      <c r="BC318" s="99">
        <v>100.87660411732621</v>
      </c>
      <c r="BD318" s="99">
        <f t="shared" si="376"/>
        <v>190.54469666606062</v>
      </c>
      <c r="BE318" s="99"/>
      <c r="BF318" s="100">
        <f t="shared" si="377"/>
        <v>1605.058856622346</v>
      </c>
      <c r="BG318" s="100">
        <f t="shared" si="410"/>
        <v>1.605058856622346</v>
      </c>
      <c r="BH318" s="100">
        <f t="shared" si="378"/>
        <v>1601.6963031517685</v>
      </c>
      <c r="BI318" s="100">
        <f t="shared" ref="BI318" si="456">BH318/1000</f>
        <v>1.6016963031517684</v>
      </c>
      <c r="BK318" s="100">
        <f t="shared" ref="BK318:BK370" si="457">BF318-BH318</f>
        <v>3.3625534705774953</v>
      </c>
      <c r="BL318" s="101" t="s">
        <v>242</v>
      </c>
    </row>
    <row r="319" spans="1:64" x14ac:dyDescent="0.3">
      <c r="A319" s="95">
        <v>327</v>
      </c>
      <c r="B319" s="95" t="s">
        <v>5</v>
      </c>
      <c r="C319" s="96">
        <v>4</v>
      </c>
      <c r="D319" s="97">
        <v>14</v>
      </c>
      <c r="E319" s="98" t="s">
        <v>18</v>
      </c>
      <c r="F319" s="98" t="s">
        <v>26</v>
      </c>
      <c r="G319" s="72">
        <v>0</v>
      </c>
      <c r="H319" s="99">
        <v>162.52341774458111</v>
      </c>
      <c r="I319" s="72" t="s">
        <v>28</v>
      </c>
      <c r="J319" s="72">
        <v>0</v>
      </c>
      <c r="K319" s="99">
        <v>89.668092548734407</v>
      </c>
      <c r="L319" s="99">
        <f t="shared" si="369"/>
        <v>89.668092548734407</v>
      </c>
      <c r="M319" s="72" t="s">
        <v>33</v>
      </c>
      <c r="N319" s="99">
        <v>0</v>
      </c>
      <c r="O319" s="99">
        <v>109.84341337219965</v>
      </c>
      <c r="P319" s="99">
        <v>109.84341337219965</v>
      </c>
      <c r="Q319" s="95" t="s">
        <v>26</v>
      </c>
      <c r="R319" s="99">
        <v>93.030646019311945</v>
      </c>
      <c r="S319" s="99">
        <v>123.29362725450981</v>
      </c>
      <c r="T319" s="99">
        <f t="shared" si="370"/>
        <v>216.32427327382175</v>
      </c>
      <c r="U319" s="99">
        <v>212.96171980324422</v>
      </c>
      <c r="V319" s="99">
        <v>212.96171980324422</v>
      </c>
      <c r="W319" s="95" t="s">
        <v>35</v>
      </c>
      <c r="X319" s="99">
        <v>156.91916196028521</v>
      </c>
      <c r="Y319" s="99">
        <v>44.834046274367203</v>
      </c>
      <c r="Z319" s="99">
        <f t="shared" si="371"/>
        <v>201.75320823465242</v>
      </c>
      <c r="AA319" s="72" t="s">
        <v>47</v>
      </c>
      <c r="AB319" s="99">
        <f t="shared" si="451"/>
        <v>201.75320823465242</v>
      </c>
      <c r="AC319" s="95" t="s">
        <v>33</v>
      </c>
      <c r="AD319" s="99">
        <v>0</v>
      </c>
      <c r="AE319" s="99">
        <v>123.29362725450981</v>
      </c>
      <c r="AF319" s="99">
        <f t="shared" si="372"/>
        <v>123.29362725450981</v>
      </c>
      <c r="AG319" s="72" t="s">
        <v>47</v>
      </c>
      <c r="AH319" s="99">
        <f t="shared" si="445"/>
        <v>123.29362725450981</v>
      </c>
      <c r="AI319" s="95" t="s">
        <v>26</v>
      </c>
      <c r="AJ319" s="99">
        <v>89.668092548734407</v>
      </c>
      <c r="AK319" s="99">
        <v>62.767664784114089</v>
      </c>
      <c r="AL319" s="99">
        <f t="shared" si="373"/>
        <v>152.43575733284848</v>
      </c>
      <c r="AM319" s="99">
        <v>152.43575733284851</v>
      </c>
      <c r="AN319" s="99">
        <v>152.43575733284851</v>
      </c>
      <c r="AO319" s="95" t="s">
        <v>35</v>
      </c>
      <c r="AP319" s="99">
        <v>173.73192931317291</v>
      </c>
      <c r="AQ319" s="99">
        <v>44.834046274367203</v>
      </c>
      <c r="AR319" s="99">
        <f t="shared" si="374"/>
        <v>218.56597558754012</v>
      </c>
      <c r="AS319" s="72" t="s">
        <v>47</v>
      </c>
      <c r="AT319" s="99">
        <f t="shared" si="452"/>
        <v>218.56597558754012</v>
      </c>
      <c r="AU319" s="30" t="s">
        <v>70</v>
      </c>
      <c r="AV319" s="99">
        <v>0</v>
      </c>
      <c r="AW319" s="99">
        <v>0</v>
      </c>
      <c r="AX319" s="99">
        <f t="shared" si="375"/>
        <v>0</v>
      </c>
      <c r="AY319" s="72" t="s">
        <v>47</v>
      </c>
      <c r="AZ319" s="99">
        <f t="shared" si="446"/>
        <v>0</v>
      </c>
      <c r="BA319" s="72" t="s">
        <v>78</v>
      </c>
      <c r="BB319" s="99">
        <v>19.614895245035651</v>
      </c>
      <c r="BC319" s="99">
        <v>0</v>
      </c>
      <c r="BD319" s="99">
        <f t="shared" si="376"/>
        <v>19.614895245035651</v>
      </c>
      <c r="BE319" s="99"/>
      <c r="BF319" s="100">
        <f t="shared" si="377"/>
        <v>1294.0226605939233</v>
      </c>
      <c r="BG319" s="100">
        <f t="shared" si="410"/>
        <v>1.2940226605939233</v>
      </c>
      <c r="BH319" s="100">
        <f t="shared" si="378"/>
        <v>1290.6601071233458</v>
      </c>
      <c r="BI319" s="100">
        <f t="shared" ref="BI319" si="458">BH319/1000</f>
        <v>1.2906601071233459</v>
      </c>
      <c r="BK319" s="100">
        <f t="shared" si="457"/>
        <v>3.3625534705774953</v>
      </c>
      <c r="BL319" s="101" t="s">
        <v>242</v>
      </c>
    </row>
    <row r="320" spans="1:64" x14ac:dyDescent="0.3">
      <c r="A320" s="95">
        <v>328</v>
      </c>
      <c r="B320" s="95" t="s">
        <v>5</v>
      </c>
      <c r="C320" s="96">
        <v>5</v>
      </c>
      <c r="D320" s="97">
        <v>15</v>
      </c>
      <c r="E320" s="98" t="s">
        <v>18</v>
      </c>
      <c r="F320" s="98" t="s">
        <v>26</v>
      </c>
      <c r="G320" s="72">
        <v>0</v>
      </c>
      <c r="H320" s="99">
        <v>162.52341774458111</v>
      </c>
      <c r="I320" s="72" t="s">
        <v>28</v>
      </c>
      <c r="J320" s="72">
        <v>0</v>
      </c>
      <c r="K320" s="99">
        <v>89.668092548734407</v>
      </c>
      <c r="L320" s="99">
        <f t="shared" si="369"/>
        <v>89.668092548734407</v>
      </c>
      <c r="M320" s="72" t="s">
        <v>34</v>
      </c>
      <c r="N320" s="99">
        <v>0</v>
      </c>
      <c r="O320" s="99">
        <v>0</v>
      </c>
      <c r="P320" s="99">
        <v>0</v>
      </c>
      <c r="Q320" s="95" t="s">
        <v>26</v>
      </c>
      <c r="R320" s="99">
        <v>93.030646019311945</v>
      </c>
      <c r="S320" s="99">
        <v>123.29362725450981</v>
      </c>
      <c r="T320" s="99">
        <f t="shared" si="370"/>
        <v>216.32427327382175</v>
      </c>
      <c r="U320" s="99">
        <v>212.96171980324422</v>
      </c>
      <c r="V320" s="99">
        <v>212.96171980324422</v>
      </c>
      <c r="W320" s="95" t="s">
        <v>35</v>
      </c>
      <c r="X320" s="99">
        <v>156.91916196028521</v>
      </c>
      <c r="Y320" s="99">
        <v>44.834046274367203</v>
      </c>
      <c r="Z320" s="99">
        <f t="shared" si="371"/>
        <v>201.75320823465242</v>
      </c>
      <c r="AA320" s="72" t="s">
        <v>47</v>
      </c>
      <c r="AB320" s="99">
        <f t="shared" si="451"/>
        <v>201.75320823465242</v>
      </c>
      <c r="AC320" s="95" t="s">
        <v>34</v>
      </c>
      <c r="AD320" s="99">
        <v>0</v>
      </c>
      <c r="AE320" s="99">
        <v>0</v>
      </c>
      <c r="AF320" s="99">
        <f t="shared" si="372"/>
        <v>0</v>
      </c>
      <c r="AG320" s="72" t="s">
        <v>47</v>
      </c>
      <c r="AH320" s="99">
        <f t="shared" si="445"/>
        <v>0</v>
      </c>
      <c r="AI320" s="95" t="s">
        <v>26</v>
      </c>
      <c r="AJ320" s="99">
        <v>89.668092548734407</v>
      </c>
      <c r="AK320" s="99">
        <v>62.767664784114089</v>
      </c>
      <c r="AL320" s="99">
        <f t="shared" si="373"/>
        <v>152.43575733284848</v>
      </c>
      <c r="AM320" s="99">
        <v>152.43575733284851</v>
      </c>
      <c r="AN320" s="99">
        <v>152.43575733284851</v>
      </c>
      <c r="AO320" s="95" t="s">
        <v>35</v>
      </c>
      <c r="AP320" s="99">
        <v>173.73192931317291</v>
      </c>
      <c r="AQ320" s="99">
        <v>44.834046274367203</v>
      </c>
      <c r="AR320" s="99">
        <f t="shared" si="374"/>
        <v>218.56597558754012</v>
      </c>
      <c r="AS320" s="72" t="s">
        <v>47</v>
      </c>
      <c r="AT320" s="99">
        <f t="shared" si="452"/>
        <v>218.56597558754012</v>
      </c>
      <c r="AU320" s="30" t="s">
        <v>34</v>
      </c>
      <c r="AV320" s="99">
        <v>0</v>
      </c>
      <c r="AW320" s="99">
        <v>0</v>
      </c>
      <c r="AX320" s="99">
        <f t="shared" si="375"/>
        <v>0</v>
      </c>
      <c r="AY320" s="72" t="s">
        <v>47</v>
      </c>
      <c r="AZ320" s="99">
        <f t="shared" si="446"/>
        <v>0</v>
      </c>
      <c r="BA320" s="72" t="s">
        <v>26</v>
      </c>
      <c r="BB320" s="99">
        <v>89.668092548734407</v>
      </c>
      <c r="BC320" s="99">
        <v>100.87660411732621</v>
      </c>
      <c r="BD320" s="99">
        <f t="shared" si="376"/>
        <v>190.54469666606062</v>
      </c>
      <c r="BE320" s="99"/>
      <c r="BF320" s="100">
        <f t="shared" si="377"/>
        <v>1231.815421388239</v>
      </c>
      <c r="BG320" s="100">
        <f t="shared" si="410"/>
        <v>1.2318154213882391</v>
      </c>
      <c r="BH320" s="100">
        <f t="shared" si="378"/>
        <v>1228.4528679176615</v>
      </c>
      <c r="BI320" s="100">
        <f t="shared" ref="BI320" si="459">BH320/1000</f>
        <v>1.2284528679176614</v>
      </c>
      <c r="BK320" s="100">
        <f t="shared" si="457"/>
        <v>3.3625534705774953</v>
      </c>
      <c r="BL320" s="101" t="s">
        <v>242</v>
      </c>
    </row>
    <row r="321" spans="1:64" x14ac:dyDescent="0.3">
      <c r="A321" s="95">
        <v>329</v>
      </c>
      <c r="B321" s="95" t="s">
        <v>5</v>
      </c>
      <c r="C321" s="96">
        <v>6</v>
      </c>
      <c r="D321" s="97">
        <v>16</v>
      </c>
      <c r="E321" s="98" t="s">
        <v>18</v>
      </c>
      <c r="F321" s="98" t="s">
        <v>26</v>
      </c>
      <c r="G321" s="72">
        <v>0</v>
      </c>
      <c r="H321" s="99">
        <v>162.52341774458111</v>
      </c>
      <c r="I321" s="72" t="s">
        <v>28</v>
      </c>
      <c r="J321" s="72">
        <v>0</v>
      </c>
      <c r="K321" s="99">
        <v>89.668092548734407</v>
      </c>
      <c r="L321" s="99">
        <f t="shared" si="369"/>
        <v>89.668092548734407</v>
      </c>
      <c r="M321" s="72" t="s">
        <v>28</v>
      </c>
      <c r="N321" s="99">
        <v>0</v>
      </c>
      <c r="O321" s="99">
        <v>109.84341337219965</v>
      </c>
      <c r="P321" s="99">
        <v>109.84341337219965</v>
      </c>
      <c r="Q321" s="95" t="s">
        <v>26</v>
      </c>
      <c r="R321" s="99">
        <v>93.030646019311945</v>
      </c>
      <c r="S321" s="99">
        <v>123.29362725450981</v>
      </c>
      <c r="T321" s="99">
        <f t="shared" si="370"/>
        <v>216.32427327382175</v>
      </c>
      <c r="U321" s="99">
        <v>212.96171980324422</v>
      </c>
      <c r="V321" s="99">
        <v>212.96171980324422</v>
      </c>
      <c r="W321" s="95" t="s">
        <v>35</v>
      </c>
      <c r="X321" s="99">
        <v>156.91916196028521</v>
      </c>
      <c r="Y321" s="99">
        <v>44.834046274367203</v>
      </c>
      <c r="Z321" s="99">
        <f t="shared" si="371"/>
        <v>201.75320823465242</v>
      </c>
      <c r="AA321" s="72" t="s">
        <v>47</v>
      </c>
      <c r="AB321" s="99">
        <f t="shared" si="451"/>
        <v>201.75320823465242</v>
      </c>
      <c r="AC321" s="95" t="s">
        <v>28</v>
      </c>
      <c r="AD321" s="99">
        <v>0</v>
      </c>
      <c r="AE321" s="99">
        <v>123.29362725450981</v>
      </c>
      <c r="AF321" s="99">
        <f t="shared" si="372"/>
        <v>123.29362725450981</v>
      </c>
      <c r="AG321" s="72" t="s">
        <v>47</v>
      </c>
      <c r="AH321" s="99">
        <f t="shared" si="445"/>
        <v>123.29362725450981</v>
      </c>
      <c r="AI321" s="95" t="s">
        <v>26</v>
      </c>
      <c r="AJ321" s="99">
        <v>89.668092548734407</v>
      </c>
      <c r="AK321" s="99">
        <v>62.767664784114089</v>
      </c>
      <c r="AL321" s="99">
        <f t="shared" si="373"/>
        <v>152.43575733284848</v>
      </c>
      <c r="AM321" s="99">
        <v>152.43575733284851</v>
      </c>
      <c r="AN321" s="99">
        <v>152.43575733284851</v>
      </c>
      <c r="AO321" s="95" t="s">
        <v>35</v>
      </c>
      <c r="AP321" s="99">
        <v>173.73192931317291</v>
      </c>
      <c r="AQ321" s="99">
        <v>44.834046274367203</v>
      </c>
      <c r="AR321" s="99">
        <f t="shared" si="374"/>
        <v>218.56597558754012</v>
      </c>
      <c r="AS321" s="72" t="s">
        <v>47</v>
      </c>
      <c r="AT321" s="99">
        <f t="shared" si="452"/>
        <v>218.56597558754012</v>
      </c>
      <c r="AU321" s="30" t="s">
        <v>28</v>
      </c>
      <c r="AV321" s="99">
        <v>0</v>
      </c>
      <c r="AW321" s="99">
        <v>123.29362725450981</v>
      </c>
      <c r="AX321" s="99">
        <f t="shared" si="375"/>
        <v>123.29362725450981</v>
      </c>
      <c r="AY321" s="72" t="s">
        <v>47</v>
      </c>
      <c r="AZ321" s="99">
        <f t="shared" si="446"/>
        <v>123.29362725450981</v>
      </c>
      <c r="BA321" s="72" t="s">
        <v>26</v>
      </c>
      <c r="BB321" s="99">
        <v>89.668092548734407</v>
      </c>
      <c r="BC321" s="99">
        <v>100.87660411732621</v>
      </c>
      <c r="BD321" s="99">
        <f t="shared" si="376"/>
        <v>190.54469666606062</v>
      </c>
      <c r="BE321" s="99"/>
      <c r="BF321" s="100">
        <f t="shared" si="377"/>
        <v>1588.2460892694583</v>
      </c>
      <c r="BG321" s="100">
        <f t="shared" si="410"/>
        <v>1.5882460892694583</v>
      </c>
      <c r="BH321" s="100">
        <f t="shared" si="378"/>
        <v>1584.8835357988808</v>
      </c>
      <c r="BI321" s="100">
        <f t="shared" ref="BI321" si="460">BH321/1000</f>
        <v>1.5848835357988809</v>
      </c>
      <c r="BK321" s="100">
        <f t="shared" si="457"/>
        <v>3.3625534705774953</v>
      </c>
      <c r="BL321" s="101" t="s">
        <v>242</v>
      </c>
    </row>
    <row r="322" spans="1:64" x14ac:dyDescent="0.3">
      <c r="A322" s="95">
        <v>330</v>
      </c>
      <c r="B322" s="95" t="s">
        <v>5</v>
      </c>
      <c r="C322" s="96">
        <v>6</v>
      </c>
      <c r="D322" s="97">
        <v>17</v>
      </c>
      <c r="E322" s="98" t="s">
        <v>18</v>
      </c>
      <c r="F322" s="98" t="s">
        <v>26</v>
      </c>
      <c r="G322" s="72">
        <v>0</v>
      </c>
      <c r="H322" s="99">
        <v>162.52341774458111</v>
      </c>
      <c r="I322" s="72" t="s">
        <v>28</v>
      </c>
      <c r="J322" s="72">
        <v>0</v>
      </c>
      <c r="K322" s="99">
        <v>89.668092548734407</v>
      </c>
      <c r="L322" s="99">
        <f t="shared" ref="L322:L370" si="461">J322+K322</f>
        <v>89.668092548734407</v>
      </c>
      <c r="M322" s="72" t="s">
        <v>28</v>
      </c>
      <c r="N322" s="99">
        <v>0</v>
      </c>
      <c r="O322" s="99">
        <v>109.84341337219965</v>
      </c>
      <c r="P322" s="99">
        <v>109.84341337219965</v>
      </c>
      <c r="Q322" s="95" t="s">
        <v>26</v>
      </c>
      <c r="R322" s="99">
        <v>93.030646019311945</v>
      </c>
      <c r="S322" s="99">
        <v>123.29362725450981</v>
      </c>
      <c r="T322" s="99">
        <f t="shared" ref="T322:T385" si="462">R322+S322</f>
        <v>216.32427327382175</v>
      </c>
      <c r="U322" s="99">
        <v>212.96171980324422</v>
      </c>
      <c r="V322" s="99">
        <v>212.96171980324422</v>
      </c>
      <c r="W322" s="95" t="s">
        <v>35</v>
      </c>
      <c r="X322" s="99">
        <v>156.91916196028521</v>
      </c>
      <c r="Y322" s="99">
        <v>44.834046274367203</v>
      </c>
      <c r="Z322" s="99">
        <f t="shared" ref="Z322:Z385" si="463">X322+Y322</f>
        <v>201.75320823465242</v>
      </c>
      <c r="AA322" s="72" t="s">
        <v>47</v>
      </c>
      <c r="AB322" s="99">
        <f t="shared" si="451"/>
        <v>201.75320823465242</v>
      </c>
      <c r="AC322" s="95" t="s">
        <v>28</v>
      </c>
      <c r="AD322" s="99">
        <v>0</v>
      </c>
      <c r="AE322" s="99">
        <v>123.29362725450981</v>
      </c>
      <c r="AF322" s="99">
        <f t="shared" ref="AF322:AF385" si="464">AD322+AE322</f>
        <v>123.29362725450981</v>
      </c>
      <c r="AG322" s="72" t="s">
        <v>47</v>
      </c>
      <c r="AH322" s="99">
        <f t="shared" si="445"/>
        <v>123.29362725450981</v>
      </c>
      <c r="AI322" s="95" t="s">
        <v>26</v>
      </c>
      <c r="AJ322" s="99">
        <v>89.668092548734407</v>
      </c>
      <c r="AK322" s="99">
        <v>62.767664784114089</v>
      </c>
      <c r="AL322" s="99">
        <f t="shared" ref="AL322:AL385" si="465">AJ322+AK322</f>
        <v>152.43575733284848</v>
      </c>
      <c r="AM322" s="99">
        <v>152.43575733284851</v>
      </c>
      <c r="AN322" s="99">
        <v>152.43575733284851</v>
      </c>
      <c r="AO322" s="95" t="s">
        <v>35</v>
      </c>
      <c r="AP322" s="99">
        <v>173.73192931317291</v>
      </c>
      <c r="AQ322" s="99">
        <v>44.834046274367203</v>
      </c>
      <c r="AR322" s="99">
        <f t="shared" ref="AR322:AR385" si="466">AP322+AQ322</f>
        <v>218.56597558754012</v>
      </c>
      <c r="AS322" s="72" t="s">
        <v>47</v>
      </c>
      <c r="AT322" s="99">
        <f t="shared" si="452"/>
        <v>218.56597558754012</v>
      </c>
      <c r="AU322" s="30" t="s">
        <v>28</v>
      </c>
      <c r="AV322" s="99">
        <v>0</v>
      </c>
      <c r="AW322" s="99">
        <v>123.29362725450981</v>
      </c>
      <c r="AX322" s="99">
        <f t="shared" ref="AX322:AX385" si="467">AV322+AW322</f>
        <v>123.29362725450981</v>
      </c>
      <c r="AY322" s="72" t="s">
        <v>47</v>
      </c>
      <c r="AZ322" s="99">
        <f t="shared" si="446"/>
        <v>123.29362725450981</v>
      </c>
      <c r="BA322" s="72" t="s">
        <v>26</v>
      </c>
      <c r="BB322" s="99">
        <v>89.668092548734407</v>
      </c>
      <c r="BC322" s="99">
        <v>100.87660411732621</v>
      </c>
      <c r="BD322" s="99">
        <f t="shared" ref="BD322:BD370" si="468">BB322+BC322</f>
        <v>190.54469666606062</v>
      </c>
      <c r="BE322" s="99"/>
      <c r="BF322" s="100">
        <f t="shared" ref="BF322:BF370" si="469">G322+H322+L322+P322+T322+Z322+AF322+AL322+AR322+AX322+BD322</f>
        <v>1588.2460892694583</v>
      </c>
      <c r="BG322" s="100">
        <f t="shared" si="410"/>
        <v>1.5882460892694583</v>
      </c>
      <c r="BH322" s="100">
        <f t="shared" ref="BH322:BH370" si="470">H322+L322+P322+V322+AB322+AH322+AN322+AT322+AZ322+BD322</f>
        <v>1584.8835357988808</v>
      </c>
      <c r="BI322" s="100">
        <f t="shared" ref="BI322" si="471">BH322/1000</f>
        <v>1.5848835357988809</v>
      </c>
      <c r="BK322" s="100">
        <f t="shared" si="457"/>
        <v>3.3625534705774953</v>
      </c>
      <c r="BL322" s="101" t="s">
        <v>242</v>
      </c>
    </row>
    <row r="323" spans="1:64" x14ac:dyDescent="0.3">
      <c r="A323" s="95">
        <v>331</v>
      </c>
      <c r="B323" s="95" t="s">
        <v>6</v>
      </c>
      <c r="C323" s="96">
        <v>1</v>
      </c>
      <c r="D323" s="97">
        <v>18</v>
      </c>
      <c r="E323" s="98" t="s">
        <v>18</v>
      </c>
      <c r="F323" s="98" t="s">
        <v>26</v>
      </c>
      <c r="G323" s="72">
        <v>0</v>
      </c>
      <c r="H323" s="99">
        <v>162.52341774458111</v>
      </c>
      <c r="I323" s="72" t="s">
        <v>28</v>
      </c>
      <c r="J323" s="72">
        <v>0</v>
      </c>
      <c r="K323" s="99">
        <v>89.668092548734407</v>
      </c>
      <c r="L323" s="99">
        <f t="shared" si="461"/>
        <v>89.668092548734407</v>
      </c>
      <c r="M323" s="72" t="s">
        <v>26</v>
      </c>
      <c r="N323" s="99">
        <v>0</v>
      </c>
      <c r="O323" s="99">
        <v>156.91916196028521</v>
      </c>
      <c r="P323" s="99">
        <v>156.91916196028521</v>
      </c>
      <c r="Q323" s="95" t="s">
        <v>35</v>
      </c>
      <c r="R323" s="99">
        <v>179.33618509746881</v>
      </c>
      <c r="S323" s="99">
        <v>44.834046274367203</v>
      </c>
      <c r="T323" s="99">
        <f t="shared" si="462"/>
        <v>224.17023137183602</v>
      </c>
      <c r="U323" s="72" t="s">
        <v>47</v>
      </c>
      <c r="V323" s="99">
        <f t="shared" ref="V323:V330" si="472">R323+S323</f>
        <v>224.17023137183602</v>
      </c>
      <c r="W323" s="95" t="s">
        <v>33</v>
      </c>
      <c r="X323" s="99">
        <v>0</v>
      </c>
      <c r="Y323" s="99">
        <v>145.71065039169341</v>
      </c>
      <c r="Z323" s="99">
        <f t="shared" si="463"/>
        <v>145.71065039169341</v>
      </c>
      <c r="AA323" s="72" t="s">
        <v>47</v>
      </c>
      <c r="AB323" s="99">
        <f t="shared" si="451"/>
        <v>145.71065039169341</v>
      </c>
      <c r="AC323" s="95" t="s">
        <v>26</v>
      </c>
      <c r="AD323" s="99">
        <v>89.668092548734407</v>
      </c>
      <c r="AE323" s="99">
        <v>123.29362725450981</v>
      </c>
      <c r="AF323" s="99">
        <f t="shared" si="464"/>
        <v>212.96171980324422</v>
      </c>
      <c r="AG323" s="99">
        <v>212.96171980324422</v>
      </c>
      <c r="AH323" s="99">
        <v>212.96171980324422</v>
      </c>
      <c r="AI323" s="95" t="s">
        <v>35</v>
      </c>
      <c r="AJ323" s="99">
        <v>156.91916196028521</v>
      </c>
      <c r="AK323" s="99">
        <v>0</v>
      </c>
      <c r="AL323" s="99">
        <f t="shared" si="465"/>
        <v>156.91916196028521</v>
      </c>
      <c r="AM323" s="99" t="s">
        <v>47</v>
      </c>
      <c r="AN323" s="99">
        <f t="shared" ref="AN323:AN330" si="473">AJ323+AK323</f>
        <v>156.91916196028521</v>
      </c>
      <c r="AO323" s="95" t="s">
        <v>33</v>
      </c>
      <c r="AP323" s="99">
        <v>0</v>
      </c>
      <c r="AQ323" s="99">
        <v>123.29362725450981</v>
      </c>
      <c r="AR323" s="99">
        <f t="shared" si="466"/>
        <v>123.29362725450981</v>
      </c>
      <c r="AS323" s="72" t="s">
        <v>47</v>
      </c>
      <c r="AT323" s="99">
        <f t="shared" si="452"/>
        <v>123.29362725450981</v>
      </c>
      <c r="AU323" s="30" t="s">
        <v>26</v>
      </c>
      <c r="AV323" s="99">
        <v>90.788943705593596</v>
      </c>
      <c r="AW323" s="99">
        <v>119.93107378393228</v>
      </c>
      <c r="AX323" s="99">
        <f t="shared" si="467"/>
        <v>210.72001748952587</v>
      </c>
      <c r="AY323" s="99">
        <v>210.72001748952587</v>
      </c>
      <c r="AZ323" s="99">
        <v>210.72001748952587</v>
      </c>
      <c r="BA323" s="72" t="s">
        <v>35</v>
      </c>
      <c r="BB323" s="99">
        <v>156.91916196028521</v>
      </c>
      <c r="BC323" s="99">
        <v>33.625534705775401</v>
      </c>
      <c r="BD323" s="99">
        <f t="shared" si="468"/>
        <v>190.54469666606062</v>
      </c>
      <c r="BE323" s="99"/>
      <c r="BF323" s="100">
        <f t="shared" si="469"/>
        <v>1673.4307771907559</v>
      </c>
      <c r="BG323" s="100">
        <f t="shared" si="410"/>
        <v>1.6734307771907559</v>
      </c>
      <c r="BH323" s="100">
        <f t="shared" si="470"/>
        <v>1673.4307771907559</v>
      </c>
      <c r="BI323" s="100">
        <f t="shared" ref="BI323" si="474">BH323/1000</f>
        <v>1.6734307771907559</v>
      </c>
      <c r="BK323" s="100">
        <f t="shared" si="457"/>
        <v>0</v>
      </c>
    </row>
    <row r="324" spans="1:64" x14ac:dyDescent="0.3">
      <c r="A324" s="95">
        <v>332</v>
      </c>
      <c r="B324" s="95" t="s">
        <v>6</v>
      </c>
      <c r="C324" s="96">
        <v>2</v>
      </c>
      <c r="D324" s="97">
        <v>19</v>
      </c>
      <c r="E324" s="98" t="s">
        <v>18</v>
      </c>
      <c r="F324" s="98" t="s">
        <v>26</v>
      </c>
      <c r="G324" s="72">
        <v>0</v>
      </c>
      <c r="H324" s="99">
        <v>162.52341774458111</v>
      </c>
      <c r="I324" s="72" t="s">
        <v>28</v>
      </c>
      <c r="J324" s="72">
        <v>0</v>
      </c>
      <c r="K324" s="99">
        <v>89.668092548734407</v>
      </c>
      <c r="L324" s="99">
        <f t="shared" si="461"/>
        <v>89.668092548734407</v>
      </c>
      <c r="M324" s="72" t="s">
        <v>26</v>
      </c>
      <c r="N324" s="99">
        <v>0</v>
      </c>
      <c r="O324" s="99">
        <v>156.91916196028521</v>
      </c>
      <c r="P324" s="99">
        <v>156.91916196028521</v>
      </c>
      <c r="Q324" s="95" t="s">
        <v>35</v>
      </c>
      <c r="R324" s="99">
        <v>179.33618509746881</v>
      </c>
      <c r="S324" s="99">
        <v>44.834046274367203</v>
      </c>
      <c r="T324" s="99">
        <f t="shared" si="462"/>
        <v>224.17023137183602</v>
      </c>
      <c r="U324" s="72" t="s">
        <v>47</v>
      </c>
      <c r="V324" s="99">
        <f t="shared" si="472"/>
        <v>224.17023137183602</v>
      </c>
      <c r="W324" s="95" t="s">
        <v>37</v>
      </c>
      <c r="X324" s="99">
        <v>0</v>
      </c>
      <c r="Y324" s="99">
        <v>0</v>
      </c>
      <c r="Z324" s="99">
        <f t="shared" si="463"/>
        <v>0</v>
      </c>
      <c r="AA324" s="72" t="s">
        <v>47</v>
      </c>
      <c r="AB324" s="99">
        <f t="shared" si="451"/>
        <v>0</v>
      </c>
      <c r="AC324" s="95" t="s">
        <v>26</v>
      </c>
      <c r="AD324" s="99">
        <v>89.668092548734407</v>
      </c>
      <c r="AE324" s="99">
        <v>123.29362725450981</v>
      </c>
      <c r="AF324" s="99">
        <f t="shared" si="464"/>
        <v>212.96171980324422</v>
      </c>
      <c r="AG324" s="99">
        <v>212.96171980324422</v>
      </c>
      <c r="AH324" s="99">
        <v>212.96171980324422</v>
      </c>
      <c r="AI324" s="95" t="s">
        <v>35</v>
      </c>
      <c r="AJ324" s="99">
        <v>156.91916196028521</v>
      </c>
      <c r="AK324" s="99">
        <v>0</v>
      </c>
      <c r="AL324" s="99">
        <f t="shared" si="465"/>
        <v>156.91916196028521</v>
      </c>
      <c r="AM324" s="99" t="s">
        <v>47</v>
      </c>
      <c r="AN324" s="99">
        <f t="shared" si="473"/>
        <v>156.91916196028521</v>
      </c>
      <c r="AO324" s="95" t="s">
        <v>37</v>
      </c>
      <c r="AP324" s="99">
        <v>19.614895245035651</v>
      </c>
      <c r="AQ324" s="99">
        <v>0</v>
      </c>
      <c r="AR324" s="99">
        <f t="shared" si="466"/>
        <v>19.614895245035651</v>
      </c>
      <c r="AS324" s="72" t="s">
        <v>47</v>
      </c>
      <c r="AT324" s="99">
        <f t="shared" si="452"/>
        <v>19.614895245035651</v>
      </c>
      <c r="AU324" s="30" t="s">
        <v>26</v>
      </c>
      <c r="AV324" s="99">
        <v>90.788943705593596</v>
      </c>
      <c r="AW324" s="99">
        <v>119.93107378393228</v>
      </c>
      <c r="AX324" s="99">
        <f t="shared" si="467"/>
        <v>210.72001748952587</v>
      </c>
      <c r="AY324" s="99">
        <v>210.72001748952587</v>
      </c>
      <c r="AZ324" s="99">
        <v>210.72001748952587</v>
      </c>
      <c r="BA324" s="72" t="s">
        <v>35</v>
      </c>
      <c r="BB324" s="99">
        <v>156.91916196028521</v>
      </c>
      <c r="BC324" s="99">
        <v>33.625534705775401</v>
      </c>
      <c r="BD324" s="99">
        <f t="shared" si="468"/>
        <v>190.54469666606062</v>
      </c>
      <c r="BE324" s="99"/>
      <c r="BF324" s="100">
        <f t="shared" si="469"/>
        <v>1424.0413947895884</v>
      </c>
      <c r="BG324" s="100">
        <f t="shared" si="410"/>
        <v>1.4240413947895885</v>
      </c>
      <c r="BH324" s="100">
        <f t="shared" si="470"/>
        <v>1424.0413947895884</v>
      </c>
      <c r="BI324" s="100">
        <f t="shared" ref="BI324" si="475">BH324/1000</f>
        <v>1.4240413947895885</v>
      </c>
      <c r="BK324" s="100">
        <f t="shared" si="457"/>
        <v>0</v>
      </c>
    </row>
    <row r="325" spans="1:64" x14ac:dyDescent="0.3">
      <c r="A325" s="95">
        <v>333</v>
      </c>
      <c r="B325" s="95" t="s">
        <v>6</v>
      </c>
      <c r="C325" s="96">
        <v>3</v>
      </c>
      <c r="D325" s="97">
        <v>20</v>
      </c>
      <c r="E325" s="98" t="s">
        <v>18</v>
      </c>
      <c r="F325" s="98" t="s">
        <v>26</v>
      </c>
      <c r="G325" s="72">
        <v>0</v>
      </c>
      <c r="H325" s="99">
        <v>162.52341774458111</v>
      </c>
      <c r="I325" s="72" t="s">
        <v>28</v>
      </c>
      <c r="J325" s="72">
        <v>0</v>
      </c>
      <c r="K325" s="99">
        <v>89.668092548734407</v>
      </c>
      <c r="L325" s="99">
        <f t="shared" si="461"/>
        <v>89.668092548734407</v>
      </c>
      <c r="M325" s="72" t="s">
        <v>26</v>
      </c>
      <c r="N325" s="99">
        <v>0</v>
      </c>
      <c r="O325" s="99">
        <v>156.91916196028521</v>
      </c>
      <c r="P325" s="99">
        <v>156.91916196028521</v>
      </c>
      <c r="Q325" s="95" t="s">
        <v>35</v>
      </c>
      <c r="R325" s="99">
        <v>179.33618509746881</v>
      </c>
      <c r="S325" s="99">
        <v>44.834046274367203</v>
      </c>
      <c r="T325" s="99">
        <f t="shared" si="462"/>
        <v>224.17023137183602</v>
      </c>
      <c r="U325" s="72" t="s">
        <v>47</v>
      </c>
      <c r="V325" s="99">
        <f t="shared" si="472"/>
        <v>224.17023137183602</v>
      </c>
      <c r="W325" s="95" t="s">
        <v>38</v>
      </c>
      <c r="X325" s="99">
        <v>16.8127673528877</v>
      </c>
      <c r="Y325" s="99">
        <v>125.53532956822818</v>
      </c>
      <c r="Z325" s="99">
        <f t="shared" si="463"/>
        <v>142.34809692111588</v>
      </c>
      <c r="AA325" s="72" t="s">
        <v>47</v>
      </c>
      <c r="AB325" s="99">
        <f t="shared" si="451"/>
        <v>142.34809692111588</v>
      </c>
      <c r="AC325" s="95" t="s">
        <v>26</v>
      </c>
      <c r="AD325" s="99">
        <v>89.668092548734407</v>
      </c>
      <c r="AE325" s="99">
        <v>123.29362725450981</v>
      </c>
      <c r="AF325" s="99">
        <f t="shared" si="464"/>
        <v>212.96171980324422</v>
      </c>
      <c r="AG325" s="99">
        <v>212.96171980324422</v>
      </c>
      <c r="AH325" s="99">
        <v>212.96171980324422</v>
      </c>
      <c r="AI325" s="95" t="s">
        <v>35</v>
      </c>
      <c r="AJ325" s="99">
        <v>156.91916196028521</v>
      </c>
      <c r="AK325" s="99">
        <v>0</v>
      </c>
      <c r="AL325" s="99">
        <f t="shared" si="465"/>
        <v>156.91916196028521</v>
      </c>
      <c r="AM325" s="99" t="s">
        <v>47</v>
      </c>
      <c r="AN325" s="99">
        <f t="shared" si="473"/>
        <v>156.91916196028521</v>
      </c>
      <c r="AO325" s="95" t="s">
        <v>59</v>
      </c>
      <c r="AP325" s="99">
        <v>19.614895245035651</v>
      </c>
      <c r="AQ325" s="99">
        <v>0</v>
      </c>
      <c r="AR325" s="99">
        <f t="shared" si="466"/>
        <v>19.614895245035651</v>
      </c>
      <c r="AS325" s="72" t="s">
        <v>47</v>
      </c>
      <c r="AT325" s="99">
        <f t="shared" si="452"/>
        <v>19.614895245035651</v>
      </c>
      <c r="AU325" s="30" t="s">
        <v>26</v>
      </c>
      <c r="AV325" s="99">
        <v>90.788943705593596</v>
      </c>
      <c r="AW325" s="99">
        <v>119.93107378393228</v>
      </c>
      <c r="AX325" s="99">
        <f t="shared" si="467"/>
        <v>210.72001748952587</v>
      </c>
      <c r="AY325" s="99">
        <v>210.72001748952587</v>
      </c>
      <c r="AZ325" s="99">
        <v>210.72001748952587</v>
      </c>
      <c r="BA325" s="72" t="s">
        <v>35</v>
      </c>
      <c r="BB325" s="99">
        <v>156.91916196028521</v>
      </c>
      <c r="BC325" s="99">
        <v>33.625534705775401</v>
      </c>
      <c r="BD325" s="99">
        <f t="shared" si="468"/>
        <v>190.54469666606062</v>
      </c>
      <c r="BE325" s="99"/>
      <c r="BF325" s="100">
        <f t="shared" si="469"/>
        <v>1566.3894917107041</v>
      </c>
      <c r="BG325" s="100">
        <f t="shared" si="410"/>
        <v>1.5663894917107042</v>
      </c>
      <c r="BH325" s="100">
        <f t="shared" si="470"/>
        <v>1566.3894917107041</v>
      </c>
      <c r="BI325" s="100">
        <f t="shared" ref="BI325" si="476">BH325/1000</f>
        <v>1.5663894917107042</v>
      </c>
      <c r="BK325" s="100">
        <f t="shared" si="457"/>
        <v>0</v>
      </c>
    </row>
    <row r="326" spans="1:64" x14ac:dyDescent="0.3">
      <c r="A326" s="95">
        <v>334</v>
      </c>
      <c r="B326" s="95" t="s">
        <v>6</v>
      </c>
      <c r="C326" s="96">
        <v>4</v>
      </c>
      <c r="D326" s="97">
        <v>21</v>
      </c>
      <c r="E326" s="98" t="s">
        <v>18</v>
      </c>
      <c r="F326" s="98" t="s">
        <v>26</v>
      </c>
      <c r="G326" s="72">
        <v>0</v>
      </c>
      <c r="H326" s="99">
        <v>162.52341774458111</v>
      </c>
      <c r="I326" s="72" t="s">
        <v>28</v>
      </c>
      <c r="J326" s="72">
        <v>0</v>
      </c>
      <c r="K326" s="99">
        <v>89.668092548734407</v>
      </c>
      <c r="L326" s="99">
        <f t="shared" si="461"/>
        <v>89.668092548734407</v>
      </c>
      <c r="M326" s="72" t="s">
        <v>26</v>
      </c>
      <c r="N326" s="99">
        <v>0</v>
      </c>
      <c r="O326" s="99">
        <v>156.91916196028521</v>
      </c>
      <c r="P326" s="99">
        <v>156.91916196028521</v>
      </c>
      <c r="Q326" s="95" t="s">
        <v>35</v>
      </c>
      <c r="R326" s="99">
        <v>179.33618509746881</v>
      </c>
      <c r="S326" s="99">
        <v>44.834046274367203</v>
      </c>
      <c r="T326" s="99">
        <f t="shared" si="462"/>
        <v>224.17023137183602</v>
      </c>
      <c r="U326" s="72" t="s">
        <v>47</v>
      </c>
      <c r="V326" s="99">
        <f t="shared" si="472"/>
        <v>224.17023137183602</v>
      </c>
      <c r="W326" s="95" t="s">
        <v>36</v>
      </c>
      <c r="X326" s="99">
        <v>123.29362725450981</v>
      </c>
      <c r="Y326" s="99">
        <v>44.834046274367203</v>
      </c>
      <c r="Z326" s="99">
        <f t="shared" si="463"/>
        <v>168.12767352887701</v>
      </c>
      <c r="AA326" s="72" t="s">
        <v>47</v>
      </c>
      <c r="AB326" s="99">
        <f t="shared" si="451"/>
        <v>168.12767352887701</v>
      </c>
      <c r="AC326" s="95" t="s">
        <v>26</v>
      </c>
      <c r="AD326" s="99">
        <v>89.668092548734407</v>
      </c>
      <c r="AE326" s="99">
        <v>123.29362725450981</v>
      </c>
      <c r="AF326" s="99">
        <f t="shared" si="464"/>
        <v>212.96171980324422</v>
      </c>
      <c r="AG326" s="99">
        <v>212.96171980324422</v>
      </c>
      <c r="AH326" s="99">
        <v>212.96171980324422</v>
      </c>
      <c r="AI326" s="95" t="s">
        <v>35</v>
      </c>
      <c r="AJ326" s="99">
        <v>156.91916196028521</v>
      </c>
      <c r="AK326" s="99">
        <v>0</v>
      </c>
      <c r="AL326" s="99">
        <f t="shared" si="465"/>
        <v>156.91916196028521</v>
      </c>
      <c r="AM326" s="99" t="s">
        <v>47</v>
      </c>
      <c r="AN326" s="99">
        <f t="shared" si="473"/>
        <v>156.91916196028521</v>
      </c>
      <c r="AO326" s="95" t="s">
        <v>36</v>
      </c>
      <c r="AP326" s="99">
        <v>112.08511568591801</v>
      </c>
      <c r="AQ326" s="99">
        <v>44.834046274367203</v>
      </c>
      <c r="AR326" s="99">
        <f t="shared" si="466"/>
        <v>156.91916196028521</v>
      </c>
      <c r="AS326" s="72" t="s">
        <v>47</v>
      </c>
      <c r="AT326" s="99">
        <f t="shared" si="452"/>
        <v>156.91916196028521</v>
      </c>
      <c r="AU326" s="30" t="s">
        <v>26</v>
      </c>
      <c r="AV326" s="99">
        <v>90.788943705593596</v>
      </c>
      <c r="AW326" s="99">
        <v>119.93107378393228</v>
      </c>
      <c r="AX326" s="99">
        <f t="shared" si="467"/>
        <v>210.72001748952587</v>
      </c>
      <c r="AY326" s="99">
        <v>210.72001748952587</v>
      </c>
      <c r="AZ326" s="99">
        <v>210.72001748952587</v>
      </c>
      <c r="BA326" s="72" t="s">
        <v>35</v>
      </c>
      <c r="BB326" s="99">
        <v>156.91916196028521</v>
      </c>
      <c r="BC326" s="99">
        <v>33.625534705775401</v>
      </c>
      <c r="BD326" s="99">
        <f t="shared" si="468"/>
        <v>190.54469666606062</v>
      </c>
      <c r="BE326" s="99"/>
      <c r="BF326" s="100">
        <f t="shared" si="469"/>
        <v>1729.4733350337149</v>
      </c>
      <c r="BG326" s="100">
        <f t="shared" si="410"/>
        <v>1.7294733350337148</v>
      </c>
      <c r="BH326" s="100">
        <f t="shared" si="470"/>
        <v>1729.4733350337149</v>
      </c>
      <c r="BI326" s="100">
        <f t="shared" ref="BI326" si="477">BH326/1000</f>
        <v>1.7294733350337148</v>
      </c>
      <c r="BK326" s="100">
        <f t="shared" si="457"/>
        <v>0</v>
      </c>
    </row>
    <row r="327" spans="1:64" x14ac:dyDescent="0.3">
      <c r="A327" s="95">
        <v>335</v>
      </c>
      <c r="B327" s="95" t="s">
        <v>6</v>
      </c>
      <c r="C327" s="96">
        <v>4</v>
      </c>
      <c r="D327" s="97">
        <v>22</v>
      </c>
      <c r="E327" s="98" t="s">
        <v>18</v>
      </c>
      <c r="F327" s="98" t="s">
        <v>26</v>
      </c>
      <c r="G327" s="72">
        <v>0</v>
      </c>
      <c r="H327" s="99">
        <v>162.52341774458111</v>
      </c>
      <c r="I327" s="72" t="s">
        <v>28</v>
      </c>
      <c r="J327" s="72">
        <v>0</v>
      </c>
      <c r="K327" s="99">
        <v>89.668092548734407</v>
      </c>
      <c r="L327" s="99">
        <f t="shared" si="461"/>
        <v>89.668092548734407</v>
      </c>
      <c r="M327" s="72" t="s">
        <v>26</v>
      </c>
      <c r="N327" s="99">
        <v>0</v>
      </c>
      <c r="O327" s="99">
        <v>156.91916196028521</v>
      </c>
      <c r="P327" s="99">
        <v>156.91916196028521</v>
      </c>
      <c r="Q327" s="95" t="s">
        <v>35</v>
      </c>
      <c r="R327" s="99">
        <v>179.33618509746881</v>
      </c>
      <c r="S327" s="99">
        <v>44.834046274367203</v>
      </c>
      <c r="T327" s="99">
        <f t="shared" si="462"/>
        <v>224.17023137183602</v>
      </c>
      <c r="U327" s="72" t="s">
        <v>47</v>
      </c>
      <c r="V327" s="99">
        <f t="shared" si="472"/>
        <v>224.17023137183602</v>
      </c>
      <c r="W327" s="95" t="s">
        <v>36</v>
      </c>
      <c r="X327" s="99">
        <v>123.29362725450981</v>
      </c>
      <c r="Y327" s="99">
        <v>44.834046274367203</v>
      </c>
      <c r="Z327" s="99">
        <f t="shared" si="463"/>
        <v>168.12767352887701</v>
      </c>
      <c r="AA327" s="72" t="s">
        <v>47</v>
      </c>
      <c r="AB327" s="99">
        <f t="shared" si="451"/>
        <v>168.12767352887701</v>
      </c>
      <c r="AC327" s="95" t="s">
        <v>26</v>
      </c>
      <c r="AD327" s="99">
        <v>89.668092548734407</v>
      </c>
      <c r="AE327" s="99">
        <v>123.29362725450981</v>
      </c>
      <c r="AF327" s="99">
        <f t="shared" si="464"/>
        <v>212.96171980324422</v>
      </c>
      <c r="AG327" s="99">
        <v>212.96171980324422</v>
      </c>
      <c r="AH327" s="99">
        <v>212.96171980324422</v>
      </c>
      <c r="AI327" s="95" t="s">
        <v>35</v>
      </c>
      <c r="AJ327" s="99">
        <v>156.91916196028521</v>
      </c>
      <c r="AK327" s="99">
        <v>0</v>
      </c>
      <c r="AL327" s="99">
        <f t="shared" si="465"/>
        <v>156.91916196028521</v>
      </c>
      <c r="AM327" s="99" t="s">
        <v>47</v>
      </c>
      <c r="AN327" s="99">
        <f t="shared" si="473"/>
        <v>156.91916196028521</v>
      </c>
      <c r="AO327" s="95" t="s">
        <v>36</v>
      </c>
      <c r="AP327" s="99">
        <v>112.08511568591801</v>
      </c>
      <c r="AQ327" s="99">
        <v>44.834046274367203</v>
      </c>
      <c r="AR327" s="99">
        <f t="shared" si="466"/>
        <v>156.91916196028521</v>
      </c>
      <c r="AS327" s="72" t="s">
        <v>47</v>
      </c>
      <c r="AT327" s="99">
        <f t="shared" si="452"/>
        <v>156.91916196028521</v>
      </c>
      <c r="AU327" s="30" t="s">
        <v>26</v>
      </c>
      <c r="AV327" s="99">
        <v>90.788943705593596</v>
      </c>
      <c r="AW327" s="99">
        <v>119.93107378393228</v>
      </c>
      <c r="AX327" s="99">
        <f t="shared" si="467"/>
        <v>210.72001748952587</v>
      </c>
      <c r="AY327" s="99">
        <v>210.72001748952587</v>
      </c>
      <c r="AZ327" s="99">
        <v>210.72001748952587</v>
      </c>
      <c r="BA327" s="72" t="s">
        <v>35</v>
      </c>
      <c r="BB327" s="99">
        <v>156.91916196028521</v>
      </c>
      <c r="BC327" s="99">
        <v>33.625534705775401</v>
      </c>
      <c r="BD327" s="99">
        <f t="shared" si="468"/>
        <v>190.54469666606062</v>
      </c>
      <c r="BE327" s="99"/>
      <c r="BF327" s="100">
        <f t="shared" si="469"/>
        <v>1729.4733350337149</v>
      </c>
      <c r="BG327" s="100">
        <f t="shared" si="410"/>
        <v>1.7294733350337148</v>
      </c>
      <c r="BH327" s="100">
        <f t="shared" si="470"/>
        <v>1729.4733350337149</v>
      </c>
      <c r="BI327" s="100">
        <f t="shared" ref="BI327" si="478">BH327/1000</f>
        <v>1.7294733350337148</v>
      </c>
      <c r="BK327" s="100">
        <f t="shared" si="457"/>
        <v>0</v>
      </c>
    </row>
    <row r="328" spans="1:64" x14ac:dyDescent="0.3">
      <c r="A328" s="95">
        <v>336</v>
      </c>
      <c r="B328" s="95" t="s">
        <v>6</v>
      </c>
      <c r="C328" s="96">
        <v>5</v>
      </c>
      <c r="D328" s="97">
        <v>23</v>
      </c>
      <c r="E328" s="98" t="s">
        <v>18</v>
      </c>
      <c r="F328" s="98" t="s">
        <v>26</v>
      </c>
      <c r="G328" s="72">
        <v>0</v>
      </c>
      <c r="H328" s="99">
        <v>162.52341774458111</v>
      </c>
      <c r="I328" s="72" t="s">
        <v>28</v>
      </c>
      <c r="J328" s="72">
        <v>0</v>
      </c>
      <c r="K328" s="99">
        <v>89.668092548734407</v>
      </c>
      <c r="L328" s="99">
        <f t="shared" si="461"/>
        <v>89.668092548734407</v>
      </c>
      <c r="M328" s="72" t="s">
        <v>26</v>
      </c>
      <c r="N328" s="99">
        <v>0</v>
      </c>
      <c r="O328" s="99">
        <v>156.91916196028521</v>
      </c>
      <c r="P328" s="99">
        <v>156.91916196028521</v>
      </c>
      <c r="Q328" s="95" t="s">
        <v>35</v>
      </c>
      <c r="R328" s="99">
        <v>179.33618509746881</v>
      </c>
      <c r="S328" s="99">
        <v>44.834046274367203</v>
      </c>
      <c r="T328" s="99">
        <f t="shared" si="462"/>
        <v>224.17023137183602</v>
      </c>
      <c r="U328" s="72" t="s">
        <v>47</v>
      </c>
      <c r="V328" s="99">
        <f t="shared" si="472"/>
        <v>224.17023137183602</v>
      </c>
      <c r="W328" s="95" t="s">
        <v>28</v>
      </c>
      <c r="X328" s="99">
        <v>0</v>
      </c>
      <c r="Y328" s="99">
        <v>156.91916196028521</v>
      </c>
      <c r="Z328" s="99">
        <f t="shared" si="463"/>
        <v>156.91916196028521</v>
      </c>
      <c r="AA328" s="72" t="s">
        <v>47</v>
      </c>
      <c r="AB328" s="99">
        <f t="shared" si="451"/>
        <v>156.91916196028521</v>
      </c>
      <c r="AC328" s="95" t="s">
        <v>26</v>
      </c>
      <c r="AD328" s="99">
        <v>89.668092548734407</v>
      </c>
      <c r="AE328" s="99">
        <v>123.29362725450981</v>
      </c>
      <c r="AF328" s="99">
        <f t="shared" si="464"/>
        <v>212.96171980324422</v>
      </c>
      <c r="AG328" s="99">
        <v>212.96171980324422</v>
      </c>
      <c r="AH328" s="99">
        <v>212.96171980324422</v>
      </c>
      <c r="AI328" s="95" t="s">
        <v>35</v>
      </c>
      <c r="AJ328" s="99">
        <v>156.91916196028521</v>
      </c>
      <c r="AK328" s="99">
        <v>0</v>
      </c>
      <c r="AL328" s="99">
        <f t="shared" si="465"/>
        <v>156.91916196028521</v>
      </c>
      <c r="AM328" s="99" t="s">
        <v>47</v>
      </c>
      <c r="AN328" s="99">
        <f t="shared" si="473"/>
        <v>156.91916196028521</v>
      </c>
      <c r="AO328" s="95" t="s">
        <v>28</v>
      </c>
      <c r="AP328" s="99">
        <v>0</v>
      </c>
      <c r="AQ328" s="99">
        <v>123.29362725450981</v>
      </c>
      <c r="AR328" s="99">
        <f t="shared" si="466"/>
        <v>123.29362725450981</v>
      </c>
      <c r="AS328" s="72" t="s">
        <v>47</v>
      </c>
      <c r="AT328" s="99">
        <f t="shared" si="452"/>
        <v>123.29362725450981</v>
      </c>
      <c r="AU328" s="30" t="s">
        <v>26</v>
      </c>
      <c r="AV328" s="99">
        <v>90.788943705593596</v>
      </c>
      <c r="AW328" s="99">
        <v>119.93107378393228</v>
      </c>
      <c r="AX328" s="99">
        <f t="shared" si="467"/>
        <v>210.72001748952587</v>
      </c>
      <c r="AY328" s="99">
        <v>210.72001748952587</v>
      </c>
      <c r="AZ328" s="99">
        <v>210.72001748952587</v>
      </c>
      <c r="BA328" s="72" t="s">
        <v>35</v>
      </c>
      <c r="BB328" s="99">
        <v>156.91916196028521</v>
      </c>
      <c r="BC328" s="99">
        <v>33.625534705775401</v>
      </c>
      <c r="BD328" s="99">
        <f t="shared" si="468"/>
        <v>190.54469666606062</v>
      </c>
      <c r="BE328" s="99"/>
      <c r="BF328" s="100">
        <f t="shared" si="469"/>
        <v>1684.6392887593477</v>
      </c>
      <c r="BG328" s="100">
        <f t="shared" si="410"/>
        <v>1.6846392887593478</v>
      </c>
      <c r="BH328" s="100">
        <f t="shared" si="470"/>
        <v>1684.6392887593477</v>
      </c>
      <c r="BI328" s="100">
        <f t="shared" ref="BI328" si="479">BH328/1000</f>
        <v>1.6846392887593478</v>
      </c>
      <c r="BK328" s="100">
        <f t="shared" si="457"/>
        <v>0</v>
      </c>
    </row>
    <row r="329" spans="1:64" x14ac:dyDescent="0.3">
      <c r="A329" s="95">
        <v>337</v>
      </c>
      <c r="B329" s="95" t="s">
        <v>6</v>
      </c>
      <c r="C329" s="96">
        <v>6</v>
      </c>
      <c r="D329" s="97">
        <v>24</v>
      </c>
      <c r="E329" s="98" t="s">
        <v>18</v>
      </c>
      <c r="F329" s="98" t="s">
        <v>26</v>
      </c>
      <c r="G329" s="72">
        <v>0</v>
      </c>
      <c r="H329" s="99">
        <v>162.52341774458111</v>
      </c>
      <c r="I329" s="72" t="s">
        <v>28</v>
      </c>
      <c r="J329" s="72">
        <v>0</v>
      </c>
      <c r="K329" s="99">
        <v>89.668092548734407</v>
      </c>
      <c r="L329" s="99">
        <f t="shared" si="461"/>
        <v>89.668092548734407</v>
      </c>
      <c r="M329" s="72" t="s">
        <v>26</v>
      </c>
      <c r="N329" s="99">
        <v>0</v>
      </c>
      <c r="O329" s="99">
        <v>156.91916196028521</v>
      </c>
      <c r="P329" s="99">
        <v>156.91916196028521</v>
      </c>
      <c r="Q329" s="95" t="s">
        <v>35</v>
      </c>
      <c r="R329" s="99">
        <v>179.33618509746881</v>
      </c>
      <c r="S329" s="99">
        <v>44.834046274367203</v>
      </c>
      <c r="T329" s="99">
        <f t="shared" si="462"/>
        <v>224.17023137183602</v>
      </c>
      <c r="U329" s="72" t="s">
        <v>47</v>
      </c>
      <c r="V329" s="99">
        <f t="shared" si="472"/>
        <v>224.17023137183602</v>
      </c>
      <c r="W329" s="95" t="s">
        <v>34</v>
      </c>
      <c r="X329" s="99">
        <v>0</v>
      </c>
      <c r="Y329" s="99">
        <v>0</v>
      </c>
      <c r="Z329" s="99">
        <f t="shared" si="463"/>
        <v>0</v>
      </c>
      <c r="AA329" s="72" t="s">
        <v>47</v>
      </c>
      <c r="AB329" s="99">
        <f t="shared" si="451"/>
        <v>0</v>
      </c>
      <c r="AC329" s="95" t="s">
        <v>26</v>
      </c>
      <c r="AD329" s="99">
        <v>89.668092548734407</v>
      </c>
      <c r="AE329" s="99">
        <v>123.29362725450981</v>
      </c>
      <c r="AF329" s="99">
        <f t="shared" si="464"/>
        <v>212.96171980324422</v>
      </c>
      <c r="AG329" s="99">
        <v>212.96171980324422</v>
      </c>
      <c r="AH329" s="99">
        <v>212.96171980324422</v>
      </c>
      <c r="AI329" s="95" t="s">
        <v>35</v>
      </c>
      <c r="AJ329" s="99">
        <v>156.91916196028521</v>
      </c>
      <c r="AK329" s="99">
        <v>0</v>
      </c>
      <c r="AL329" s="99">
        <f t="shared" si="465"/>
        <v>156.91916196028521</v>
      </c>
      <c r="AM329" s="99" t="s">
        <v>47</v>
      </c>
      <c r="AN329" s="99">
        <f t="shared" si="473"/>
        <v>156.91916196028521</v>
      </c>
      <c r="AO329" s="95" t="s">
        <v>34</v>
      </c>
      <c r="AP329" s="99">
        <v>0</v>
      </c>
      <c r="AQ329" s="99">
        <v>0</v>
      </c>
      <c r="AR329" s="99">
        <f t="shared" si="466"/>
        <v>0</v>
      </c>
      <c r="AS329" s="72" t="s">
        <v>47</v>
      </c>
      <c r="AT329" s="99">
        <f t="shared" si="452"/>
        <v>0</v>
      </c>
      <c r="AU329" s="30" t="s">
        <v>26</v>
      </c>
      <c r="AV329" s="99">
        <v>90.788943705593596</v>
      </c>
      <c r="AW329" s="99">
        <v>119.93107378393228</v>
      </c>
      <c r="AX329" s="99">
        <f t="shared" si="467"/>
        <v>210.72001748952587</v>
      </c>
      <c r="AY329" s="99">
        <v>210.72001748952587</v>
      </c>
      <c r="AZ329" s="99">
        <v>210.72001748952587</v>
      </c>
      <c r="BA329" s="72" t="s">
        <v>35</v>
      </c>
      <c r="BB329" s="99">
        <v>156.91916196028521</v>
      </c>
      <c r="BC329" s="99">
        <v>33.625534705775401</v>
      </c>
      <c r="BD329" s="99">
        <f t="shared" si="468"/>
        <v>190.54469666606062</v>
      </c>
      <c r="BE329" s="99"/>
      <c r="BF329" s="100">
        <f t="shared" si="469"/>
        <v>1404.4264995445528</v>
      </c>
      <c r="BG329" s="100">
        <f t="shared" si="410"/>
        <v>1.4044264995445528</v>
      </c>
      <c r="BH329" s="100">
        <f t="shared" si="470"/>
        <v>1404.4264995445528</v>
      </c>
      <c r="BI329" s="100">
        <f t="shared" ref="BI329" si="480">BH329/1000</f>
        <v>1.4044264995445528</v>
      </c>
      <c r="BK329" s="100">
        <f t="shared" si="457"/>
        <v>0</v>
      </c>
    </row>
    <row r="330" spans="1:64" x14ac:dyDescent="0.3">
      <c r="A330" s="95">
        <v>338</v>
      </c>
      <c r="B330" s="95" t="s">
        <v>7</v>
      </c>
      <c r="C330" s="96">
        <v>1</v>
      </c>
      <c r="D330" s="97">
        <v>25</v>
      </c>
      <c r="E330" s="98" t="s">
        <v>18</v>
      </c>
      <c r="F330" s="98" t="s">
        <v>26</v>
      </c>
      <c r="G330" s="72">
        <v>0</v>
      </c>
      <c r="H330" s="99">
        <v>162.52341774458111</v>
      </c>
      <c r="I330" s="72" t="s">
        <v>28</v>
      </c>
      <c r="J330" s="72">
        <v>0</v>
      </c>
      <c r="K330" s="99">
        <v>89.668092548734407</v>
      </c>
      <c r="L330" s="99">
        <f t="shared" si="461"/>
        <v>89.668092548734407</v>
      </c>
      <c r="M330" s="72" t="s">
        <v>35</v>
      </c>
      <c r="N330" s="99">
        <v>196.14895245035652</v>
      </c>
      <c r="O330" s="99">
        <v>0</v>
      </c>
      <c r="P330" s="99">
        <v>196.14895245035652</v>
      </c>
      <c r="Q330" s="95" t="s">
        <v>38</v>
      </c>
      <c r="R330" s="99">
        <v>16.8127673528877</v>
      </c>
      <c r="S330" s="99">
        <v>44.834046274367203</v>
      </c>
      <c r="T330" s="99">
        <f t="shared" si="462"/>
        <v>61.6468136272549</v>
      </c>
      <c r="U330" s="72" t="s">
        <v>47</v>
      </c>
      <c r="V330" s="99">
        <f t="shared" si="472"/>
        <v>61.6468136272549</v>
      </c>
      <c r="W330" s="95" t="s">
        <v>26</v>
      </c>
      <c r="X330" s="99">
        <v>89.668092548734407</v>
      </c>
      <c r="Y330" s="99">
        <v>134.5021388231016</v>
      </c>
      <c r="Z330" s="99">
        <f t="shared" si="463"/>
        <v>224.170231371836</v>
      </c>
      <c r="AA330" s="99">
        <v>224.17023137183602</v>
      </c>
      <c r="AB330" s="99">
        <v>224.17023137183602</v>
      </c>
      <c r="AC330" s="95" t="s">
        <v>35</v>
      </c>
      <c r="AD330" s="99">
        <v>168.12767352887701</v>
      </c>
      <c r="AE330" s="99">
        <v>44.834046274367203</v>
      </c>
      <c r="AF330" s="99">
        <f t="shared" si="464"/>
        <v>212.96171980324422</v>
      </c>
      <c r="AG330" s="72" t="s">
        <v>47</v>
      </c>
      <c r="AH330" s="99">
        <f t="shared" ref="AH330:AH337" si="481">AD330+AE330</f>
        <v>212.96171980324422</v>
      </c>
      <c r="AI330" s="95" t="s">
        <v>59</v>
      </c>
      <c r="AJ330" s="99">
        <v>0</v>
      </c>
      <c r="AK330" s="99">
        <v>0</v>
      </c>
      <c r="AL330" s="99">
        <f t="shared" si="465"/>
        <v>0</v>
      </c>
      <c r="AM330" s="72" t="s">
        <v>47</v>
      </c>
      <c r="AN330" s="99">
        <f t="shared" si="473"/>
        <v>0</v>
      </c>
      <c r="AO330" s="95" t="s">
        <v>26</v>
      </c>
      <c r="AP330" s="99">
        <v>89.668092548734407</v>
      </c>
      <c r="AQ330" s="99">
        <v>107.6017110584813</v>
      </c>
      <c r="AR330" s="99">
        <f t="shared" si="466"/>
        <v>197.26980360721569</v>
      </c>
      <c r="AS330" s="99">
        <v>197.26980360721569</v>
      </c>
      <c r="AT330" s="99">
        <v>197.26980360721569</v>
      </c>
      <c r="AU330" s="30" t="s">
        <v>35</v>
      </c>
      <c r="AV330" s="99">
        <v>156.91916196028521</v>
      </c>
      <c r="AW330" s="99">
        <v>33.625534705775401</v>
      </c>
      <c r="AX330" s="99">
        <f t="shared" si="467"/>
        <v>190.54469666606062</v>
      </c>
      <c r="AY330" s="72" t="s">
        <v>47</v>
      </c>
      <c r="AZ330" s="99">
        <f t="shared" ref="AZ330:AZ337" si="482">AV330+AW330</f>
        <v>190.54469666606062</v>
      </c>
      <c r="BA330" s="72" t="s">
        <v>79</v>
      </c>
      <c r="BB330" s="99">
        <v>0</v>
      </c>
      <c r="BC330" s="99">
        <v>0</v>
      </c>
      <c r="BD330" s="99">
        <f t="shared" si="468"/>
        <v>0</v>
      </c>
      <c r="BE330" s="99"/>
      <c r="BF330" s="100">
        <f t="shared" si="469"/>
        <v>1334.9337278192834</v>
      </c>
      <c r="BG330" s="100">
        <f t="shared" si="410"/>
        <v>1.3349337278192834</v>
      </c>
      <c r="BH330" s="100">
        <f t="shared" si="470"/>
        <v>1334.9337278192836</v>
      </c>
      <c r="BI330" s="100">
        <f t="shared" ref="BI330" si="483">BH330/1000</f>
        <v>1.3349337278192837</v>
      </c>
      <c r="BK330" s="100">
        <f t="shared" si="457"/>
        <v>0</v>
      </c>
    </row>
    <row r="331" spans="1:64" x14ac:dyDescent="0.3">
      <c r="A331" s="95">
        <v>348</v>
      </c>
      <c r="B331" s="95" t="s">
        <v>5</v>
      </c>
      <c r="C331" s="96">
        <v>1</v>
      </c>
      <c r="D331" s="97">
        <v>11</v>
      </c>
      <c r="E331" s="98" t="s">
        <v>19</v>
      </c>
      <c r="F331" s="98" t="s">
        <v>26</v>
      </c>
      <c r="G331" s="72">
        <v>0</v>
      </c>
      <c r="H331" s="99">
        <v>162.52341774458111</v>
      </c>
      <c r="I331" s="72" t="s">
        <v>28</v>
      </c>
      <c r="J331" s="72">
        <v>0</v>
      </c>
      <c r="K331" s="99">
        <v>89.668092548734407</v>
      </c>
      <c r="L331" s="99">
        <f t="shared" si="461"/>
        <v>89.668092548734407</v>
      </c>
      <c r="M331" s="72" t="s">
        <v>36</v>
      </c>
      <c r="N331" s="99">
        <v>156.91916196028521</v>
      </c>
      <c r="O331" s="99">
        <v>0</v>
      </c>
      <c r="P331" s="99">
        <v>156.91916196028521</v>
      </c>
      <c r="Q331" s="95" t="s">
        <v>26</v>
      </c>
      <c r="R331" s="99">
        <v>93.030646019311945</v>
      </c>
      <c r="S331" s="99">
        <v>123.29362725450981</v>
      </c>
      <c r="T331" s="99">
        <f t="shared" si="462"/>
        <v>216.32427327382175</v>
      </c>
      <c r="U331" s="99">
        <v>212.96171980324422</v>
      </c>
      <c r="V331" s="99">
        <v>212.96171980324422</v>
      </c>
      <c r="W331" s="95" t="s">
        <v>35</v>
      </c>
      <c r="X331" s="99">
        <v>156.91916196028521</v>
      </c>
      <c r="Y331" s="99">
        <v>44.834046274367203</v>
      </c>
      <c r="Z331" s="99">
        <f t="shared" si="463"/>
        <v>201.75320823465242</v>
      </c>
      <c r="AA331" s="72" t="s">
        <v>47</v>
      </c>
      <c r="AB331" s="99">
        <f t="shared" ref="AB331:AB370" si="484">X331+Y331</f>
        <v>201.75320823465242</v>
      </c>
      <c r="AC331" s="95" t="s">
        <v>36</v>
      </c>
      <c r="AD331" s="99">
        <v>168.12767352887701</v>
      </c>
      <c r="AE331" s="99">
        <v>44.834046274367203</v>
      </c>
      <c r="AF331" s="99">
        <f t="shared" si="464"/>
        <v>212.96171980324422</v>
      </c>
      <c r="AG331" s="72" t="s">
        <v>47</v>
      </c>
      <c r="AH331" s="99">
        <f t="shared" si="481"/>
        <v>212.96171980324422</v>
      </c>
      <c r="AI331" s="95" t="s">
        <v>26</v>
      </c>
      <c r="AJ331" s="99">
        <v>89.668092548734407</v>
      </c>
      <c r="AK331" s="99">
        <v>62.767664784114089</v>
      </c>
      <c r="AL331" s="99">
        <f t="shared" si="465"/>
        <v>152.43575733284848</v>
      </c>
      <c r="AM331" s="99">
        <v>152.43575733284851</v>
      </c>
      <c r="AN331" s="99">
        <v>152.43575733284851</v>
      </c>
      <c r="AO331" s="95" t="s">
        <v>35</v>
      </c>
      <c r="AP331" s="99">
        <v>173.73192931317291</v>
      </c>
      <c r="AQ331" s="99">
        <v>44.834046274367203</v>
      </c>
      <c r="AR331" s="99">
        <f t="shared" si="466"/>
        <v>218.56597558754012</v>
      </c>
      <c r="AS331" s="72" t="s">
        <v>47</v>
      </c>
      <c r="AT331" s="99">
        <f t="shared" ref="AT331:AT370" si="485">AP331+AQ331</f>
        <v>218.56597558754012</v>
      </c>
      <c r="AU331" s="30" t="s">
        <v>72</v>
      </c>
      <c r="AV331" s="99">
        <v>156.91916196028521</v>
      </c>
      <c r="AW331" s="99">
        <v>0</v>
      </c>
      <c r="AX331" s="99">
        <f t="shared" si="467"/>
        <v>156.91916196028521</v>
      </c>
      <c r="AY331" s="72" t="s">
        <v>47</v>
      </c>
      <c r="AZ331" s="99">
        <f t="shared" si="482"/>
        <v>156.91916196028521</v>
      </c>
      <c r="BA331" s="72" t="s">
        <v>26</v>
      </c>
      <c r="BB331" s="99">
        <v>89.668092548734407</v>
      </c>
      <c r="BC331" s="99">
        <v>100.87660411732621</v>
      </c>
      <c r="BD331" s="99">
        <f t="shared" si="468"/>
        <v>190.54469666606062</v>
      </c>
      <c r="BE331" s="99"/>
      <c r="BF331" s="100">
        <f t="shared" si="469"/>
        <v>1758.6154651120535</v>
      </c>
      <c r="BG331" s="100">
        <f t="shared" si="410"/>
        <v>1.7586154651120536</v>
      </c>
      <c r="BH331" s="100">
        <f t="shared" si="470"/>
        <v>1755.252911641476</v>
      </c>
      <c r="BI331" s="100">
        <f t="shared" ref="BI331" si="486">BH331/1000</f>
        <v>1.7552529116414759</v>
      </c>
      <c r="BK331" s="100">
        <f t="shared" si="457"/>
        <v>3.3625534705774953</v>
      </c>
      <c r="BL331" s="101" t="s">
        <v>242</v>
      </c>
    </row>
    <row r="332" spans="1:64" x14ac:dyDescent="0.3">
      <c r="A332" s="95">
        <v>349</v>
      </c>
      <c r="B332" s="95" t="s">
        <v>5</v>
      </c>
      <c r="C332" s="96">
        <v>2</v>
      </c>
      <c r="D332" s="97">
        <v>12</v>
      </c>
      <c r="E332" s="98" t="s">
        <v>19</v>
      </c>
      <c r="F332" s="98" t="s">
        <v>26</v>
      </c>
      <c r="G332" s="72">
        <v>0</v>
      </c>
      <c r="H332" s="99">
        <v>0</v>
      </c>
      <c r="I332" s="72" t="s">
        <v>28</v>
      </c>
      <c r="J332" s="72">
        <v>0</v>
      </c>
      <c r="K332" s="99">
        <v>89.668092548734407</v>
      </c>
      <c r="L332" s="99">
        <f t="shared" si="461"/>
        <v>89.668092548734407</v>
      </c>
      <c r="M332" s="72" t="s">
        <v>37</v>
      </c>
      <c r="N332" s="99">
        <v>0</v>
      </c>
      <c r="O332" s="99">
        <v>0</v>
      </c>
      <c r="P332" s="99">
        <v>0</v>
      </c>
      <c r="Q332" s="95" t="s">
        <v>26</v>
      </c>
      <c r="R332" s="99">
        <v>93.030646019311945</v>
      </c>
      <c r="S332" s="99">
        <v>123.29362725450981</v>
      </c>
      <c r="T332" s="99">
        <f t="shared" si="462"/>
        <v>216.32427327382175</v>
      </c>
      <c r="U332" s="99">
        <v>212.96171980324422</v>
      </c>
      <c r="V332" s="99">
        <v>212.96171980324422</v>
      </c>
      <c r="W332" s="95" t="s">
        <v>35</v>
      </c>
      <c r="X332" s="99">
        <v>156.91916196028521</v>
      </c>
      <c r="Y332" s="99">
        <v>44.834046274367203</v>
      </c>
      <c r="Z332" s="99">
        <f t="shared" si="463"/>
        <v>201.75320823465242</v>
      </c>
      <c r="AA332" s="72" t="s">
        <v>47</v>
      </c>
      <c r="AB332" s="99">
        <f t="shared" si="484"/>
        <v>201.75320823465242</v>
      </c>
      <c r="AC332" s="95" t="s">
        <v>37</v>
      </c>
      <c r="AD332" s="99">
        <v>0</v>
      </c>
      <c r="AE332" s="99">
        <v>0</v>
      </c>
      <c r="AF332" s="99">
        <f t="shared" si="464"/>
        <v>0</v>
      </c>
      <c r="AG332" s="72" t="s">
        <v>47</v>
      </c>
      <c r="AH332" s="99">
        <f t="shared" si="481"/>
        <v>0</v>
      </c>
      <c r="AI332" s="95" t="s">
        <v>26</v>
      </c>
      <c r="AJ332" s="99">
        <v>89.668092548734407</v>
      </c>
      <c r="AK332" s="99">
        <v>62.767664784114089</v>
      </c>
      <c r="AL332" s="99">
        <f t="shared" si="465"/>
        <v>152.43575733284848</v>
      </c>
      <c r="AM332" s="99">
        <v>152.43575733284851</v>
      </c>
      <c r="AN332" s="99">
        <v>152.43575733284851</v>
      </c>
      <c r="AO332" s="95" t="s">
        <v>35</v>
      </c>
      <c r="AP332" s="99">
        <v>173.73192931317291</v>
      </c>
      <c r="AQ332" s="99">
        <v>44.834046274367203</v>
      </c>
      <c r="AR332" s="99">
        <f t="shared" si="466"/>
        <v>218.56597558754012</v>
      </c>
      <c r="AS332" s="72" t="s">
        <v>47</v>
      </c>
      <c r="AT332" s="99">
        <f t="shared" si="485"/>
        <v>218.56597558754012</v>
      </c>
      <c r="AU332" s="30" t="s">
        <v>59</v>
      </c>
      <c r="AV332" s="99">
        <v>19.614895245035651</v>
      </c>
      <c r="AW332" s="99">
        <v>0</v>
      </c>
      <c r="AX332" s="99">
        <f t="shared" si="467"/>
        <v>19.614895245035651</v>
      </c>
      <c r="AY332" s="72" t="s">
        <v>47</v>
      </c>
      <c r="AZ332" s="99">
        <f t="shared" si="482"/>
        <v>19.614895245035651</v>
      </c>
      <c r="BA332" s="72" t="s">
        <v>26</v>
      </c>
      <c r="BB332" s="99">
        <v>89.668092548734407</v>
      </c>
      <c r="BC332" s="99">
        <v>100.87660411732621</v>
      </c>
      <c r="BD332" s="99">
        <f t="shared" si="468"/>
        <v>190.54469666606062</v>
      </c>
      <c r="BE332" s="99"/>
      <c r="BF332" s="100">
        <f t="shared" si="469"/>
        <v>1088.9068988886934</v>
      </c>
      <c r="BG332" s="100">
        <f t="shared" si="410"/>
        <v>1.0889068988886934</v>
      </c>
      <c r="BH332" s="100">
        <f t="shared" si="470"/>
        <v>1085.5443454181159</v>
      </c>
      <c r="BI332" s="100">
        <f t="shared" ref="BI332" si="487">BH332/1000</f>
        <v>1.085544345418116</v>
      </c>
      <c r="BK332" s="100">
        <f t="shared" si="457"/>
        <v>3.3625534705774953</v>
      </c>
      <c r="BL332" s="101" t="s">
        <v>242</v>
      </c>
    </row>
    <row r="333" spans="1:64" x14ac:dyDescent="0.3">
      <c r="A333" s="95">
        <v>350</v>
      </c>
      <c r="B333" s="95" t="s">
        <v>5</v>
      </c>
      <c r="C333" s="96">
        <v>3</v>
      </c>
      <c r="D333" s="97">
        <v>13</v>
      </c>
      <c r="E333" s="98" t="s">
        <v>19</v>
      </c>
      <c r="F333" s="98" t="s">
        <v>26</v>
      </c>
      <c r="G333" s="72">
        <v>0</v>
      </c>
      <c r="H333" s="99">
        <v>162.52341774458111</v>
      </c>
      <c r="I333" s="72" t="s">
        <v>28</v>
      </c>
      <c r="J333" s="72">
        <v>0</v>
      </c>
      <c r="K333" s="99">
        <v>89.668092548734407</v>
      </c>
      <c r="L333" s="99">
        <f t="shared" si="461"/>
        <v>89.668092548734407</v>
      </c>
      <c r="M333" s="72" t="s">
        <v>38</v>
      </c>
      <c r="N333" s="99">
        <v>89.668092548734407</v>
      </c>
      <c r="O333" s="99">
        <v>34.746385862634583</v>
      </c>
      <c r="P333" s="99">
        <v>124.41447841136899</v>
      </c>
      <c r="Q333" s="95" t="s">
        <v>26</v>
      </c>
      <c r="R333" s="99">
        <v>93.030646019311945</v>
      </c>
      <c r="S333" s="99">
        <v>123.29362725450981</v>
      </c>
      <c r="T333" s="99">
        <f t="shared" si="462"/>
        <v>216.32427327382175</v>
      </c>
      <c r="U333" s="99">
        <v>212.96171980324422</v>
      </c>
      <c r="V333" s="99">
        <v>212.96171980324422</v>
      </c>
      <c r="W333" s="95" t="s">
        <v>35</v>
      </c>
      <c r="X333" s="99">
        <v>156.91916196028521</v>
      </c>
      <c r="Y333" s="99">
        <v>44.834046274367203</v>
      </c>
      <c r="Z333" s="99">
        <f t="shared" si="463"/>
        <v>201.75320823465242</v>
      </c>
      <c r="AA333" s="72" t="s">
        <v>47</v>
      </c>
      <c r="AB333" s="99">
        <f t="shared" si="484"/>
        <v>201.75320823465242</v>
      </c>
      <c r="AC333" s="95" t="s">
        <v>38</v>
      </c>
      <c r="AD333" s="99">
        <v>0</v>
      </c>
      <c r="AE333" s="99">
        <v>125.53532956822818</v>
      </c>
      <c r="AF333" s="99">
        <f t="shared" si="464"/>
        <v>125.53532956822818</v>
      </c>
      <c r="AG333" s="72" t="s">
        <v>47</v>
      </c>
      <c r="AH333" s="99">
        <f t="shared" si="481"/>
        <v>125.53532956822818</v>
      </c>
      <c r="AI333" s="95" t="s">
        <v>26</v>
      </c>
      <c r="AJ333" s="99">
        <v>89.668092548734407</v>
      </c>
      <c r="AK333" s="99">
        <v>62.767664784114089</v>
      </c>
      <c r="AL333" s="99">
        <f t="shared" si="465"/>
        <v>152.43575733284848</v>
      </c>
      <c r="AM333" s="99">
        <v>152.43575733284851</v>
      </c>
      <c r="AN333" s="99">
        <v>152.43575733284851</v>
      </c>
      <c r="AO333" s="95" t="s">
        <v>35</v>
      </c>
      <c r="AP333" s="99">
        <v>173.73192931317291</v>
      </c>
      <c r="AQ333" s="99">
        <v>44.834046274367203</v>
      </c>
      <c r="AR333" s="99">
        <f t="shared" si="466"/>
        <v>218.56597558754012</v>
      </c>
      <c r="AS333" s="72" t="s">
        <v>47</v>
      </c>
      <c r="AT333" s="99">
        <f t="shared" si="485"/>
        <v>218.56597558754012</v>
      </c>
      <c r="AU333" s="30" t="s">
        <v>33</v>
      </c>
      <c r="AV333" s="99">
        <v>0</v>
      </c>
      <c r="AW333" s="99">
        <v>123.29362725450981</v>
      </c>
      <c r="AX333" s="99">
        <f t="shared" si="467"/>
        <v>123.29362725450981</v>
      </c>
      <c r="AY333" s="72" t="s">
        <v>47</v>
      </c>
      <c r="AZ333" s="99">
        <f t="shared" si="482"/>
        <v>123.29362725450981</v>
      </c>
      <c r="BA333" s="72" t="s">
        <v>26</v>
      </c>
      <c r="BB333" s="99">
        <v>89.668092548734407</v>
      </c>
      <c r="BC333" s="99">
        <v>100.87660411732621</v>
      </c>
      <c r="BD333" s="99">
        <f t="shared" si="468"/>
        <v>190.54469666606062</v>
      </c>
      <c r="BE333" s="99"/>
      <c r="BF333" s="100">
        <f t="shared" si="469"/>
        <v>1605.058856622346</v>
      </c>
      <c r="BG333" s="100">
        <f t="shared" si="410"/>
        <v>1.605058856622346</v>
      </c>
      <c r="BH333" s="100">
        <f t="shared" si="470"/>
        <v>1601.6963031517685</v>
      </c>
      <c r="BI333" s="100">
        <f t="shared" ref="BI333" si="488">BH333/1000</f>
        <v>1.6016963031517684</v>
      </c>
      <c r="BK333" s="100">
        <f t="shared" si="457"/>
        <v>3.3625534705774953</v>
      </c>
      <c r="BL333" s="101" t="s">
        <v>242</v>
      </c>
    </row>
    <row r="334" spans="1:64" x14ac:dyDescent="0.3">
      <c r="A334" s="95">
        <v>351</v>
      </c>
      <c r="B334" s="95" t="s">
        <v>5</v>
      </c>
      <c r="C334" s="96">
        <v>4</v>
      </c>
      <c r="D334" s="97">
        <v>14</v>
      </c>
      <c r="E334" s="98" t="s">
        <v>19</v>
      </c>
      <c r="F334" s="98" t="s">
        <v>26</v>
      </c>
      <c r="G334" s="72">
        <v>0</v>
      </c>
      <c r="H334" s="99">
        <v>162.52341774458111</v>
      </c>
      <c r="I334" s="72" t="s">
        <v>28</v>
      </c>
      <c r="J334" s="72">
        <v>0</v>
      </c>
      <c r="K334" s="99">
        <v>89.668092548734407</v>
      </c>
      <c r="L334" s="99">
        <f t="shared" si="461"/>
        <v>89.668092548734407</v>
      </c>
      <c r="M334" s="72" t="s">
        <v>33</v>
      </c>
      <c r="N334" s="99">
        <v>0</v>
      </c>
      <c r="O334" s="99">
        <v>109.84341337219965</v>
      </c>
      <c r="P334" s="99">
        <v>109.84341337219965</v>
      </c>
      <c r="Q334" s="95" t="s">
        <v>26</v>
      </c>
      <c r="R334" s="99">
        <v>93.030646019311945</v>
      </c>
      <c r="S334" s="99">
        <v>123.29362725450981</v>
      </c>
      <c r="T334" s="99">
        <f t="shared" si="462"/>
        <v>216.32427327382175</v>
      </c>
      <c r="U334" s="99">
        <v>212.96171980324422</v>
      </c>
      <c r="V334" s="99">
        <v>212.96171980324422</v>
      </c>
      <c r="W334" s="95" t="s">
        <v>35</v>
      </c>
      <c r="X334" s="99">
        <v>156.91916196028521</v>
      </c>
      <c r="Y334" s="99">
        <v>44.834046274367203</v>
      </c>
      <c r="Z334" s="99">
        <f t="shared" si="463"/>
        <v>201.75320823465242</v>
      </c>
      <c r="AA334" s="72" t="s">
        <v>47</v>
      </c>
      <c r="AB334" s="99">
        <f t="shared" si="484"/>
        <v>201.75320823465242</v>
      </c>
      <c r="AC334" s="95" t="s">
        <v>33</v>
      </c>
      <c r="AD334" s="99">
        <v>0</v>
      </c>
      <c r="AE334" s="99">
        <v>123.29362725450981</v>
      </c>
      <c r="AF334" s="99">
        <f t="shared" si="464"/>
        <v>123.29362725450981</v>
      </c>
      <c r="AG334" s="72" t="s">
        <v>47</v>
      </c>
      <c r="AH334" s="99">
        <f t="shared" si="481"/>
        <v>123.29362725450981</v>
      </c>
      <c r="AI334" s="95" t="s">
        <v>26</v>
      </c>
      <c r="AJ334" s="99">
        <v>89.668092548734407</v>
      </c>
      <c r="AK334" s="99">
        <v>62.767664784114089</v>
      </c>
      <c r="AL334" s="99">
        <f t="shared" si="465"/>
        <v>152.43575733284848</v>
      </c>
      <c r="AM334" s="99">
        <v>152.43575733284851</v>
      </c>
      <c r="AN334" s="99">
        <v>152.43575733284851</v>
      </c>
      <c r="AO334" s="95" t="s">
        <v>35</v>
      </c>
      <c r="AP334" s="99">
        <v>173.73192931317291</v>
      </c>
      <c r="AQ334" s="99">
        <v>44.834046274367203</v>
      </c>
      <c r="AR334" s="99">
        <f t="shared" si="466"/>
        <v>218.56597558754012</v>
      </c>
      <c r="AS334" s="72" t="s">
        <v>47</v>
      </c>
      <c r="AT334" s="99">
        <f t="shared" si="485"/>
        <v>218.56597558754012</v>
      </c>
      <c r="AU334" s="30" t="s">
        <v>70</v>
      </c>
      <c r="AV334" s="99">
        <v>0</v>
      </c>
      <c r="AW334" s="99">
        <v>0</v>
      </c>
      <c r="AX334" s="99">
        <f t="shared" si="467"/>
        <v>0</v>
      </c>
      <c r="AY334" s="72" t="s">
        <v>47</v>
      </c>
      <c r="AZ334" s="99">
        <f t="shared" si="482"/>
        <v>0</v>
      </c>
      <c r="BA334" s="72" t="s">
        <v>78</v>
      </c>
      <c r="BB334" s="99">
        <v>19.614895245035651</v>
      </c>
      <c r="BC334" s="99">
        <v>0</v>
      </c>
      <c r="BD334" s="99">
        <f t="shared" si="468"/>
        <v>19.614895245035651</v>
      </c>
      <c r="BE334" s="99"/>
      <c r="BF334" s="100">
        <f t="shared" si="469"/>
        <v>1294.0226605939233</v>
      </c>
      <c r="BG334" s="100">
        <f t="shared" si="410"/>
        <v>1.2940226605939233</v>
      </c>
      <c r="BH334" s="100">
        <f t="shared" si="470"/>
        <v>1290.6601071233458</v>
      </c>
      <c r="BI334" s="100">
        <f t="shared" ref="BI334" si="489">BH334/1000</f>
        <v>1.2906601071233459</v>
      </c>
      <c r="BK334" s="100">
        <f t="shared" si="457"/>
        <v>3.3625534705774953</v>
      </c>
      <c r="BL334" s="101" t="s">
        <v>242</v>
      </c>
    </row>
    <row r="335" spans="1:64" x14ac:dyDescent="0.3">
      <c r="A335" s="95">
        <v>352</v>
      </c>
      <c r="B335" s="95" t="s">
        <v>5</v>
      </c>
      <c r="C335" s="96">
        <v>5</v>
      </c>
      <c r="D335" s="97">
        <v>15</v>
      </c>
      <c r="E335" s="98" t="s">
        <v>19</v>
      </c>
      <c r="F335" s="98" t="s">
        <v>26</v>
      </c>
      <c r="G335" s="72">
        <v>0</v>
      </c>
      <c r="H335" s="99">
        <v>162.52341774458111</v>
      </c>
      <c r="I335" s="72" t="s">
        <v>28</v>
      </c>
      <c r="J335" s="72">
        <v>0</v>
      </c>
      <c r="K335" s="99">
        <v>89.668092548734407</v>
      </c>
      <c r="L335" s="99">
        <f t="shared" si="461"/>
        <v>89.668092548734407</v>
      </c>
      <c r="M335" s="72" t="s">
        <v>34</v>
      </c>
      <c r="N335" s="99">
        <v>0</v>
      </c>
      <c r="O335" s="99">
        <v>0</v>
      </c>
      <c r="P335" s="99">
        <v>0</v>
      </c>
      <c r="Q335" s="95" t="s">
        <v>26</v>
      </c>
      <c r="R335" s="99">
        <v>93.030646019311945</v>
      </c>
      <c r="S335" s="99">
        <v>123.29362725450981</v>
      </c>
      <c r="T335" s="99">
        <f t="shared" si="462"/>
        <v>216.32427327382175</v>
      </c>
      <c r="U335" s="99">
        <v>212.96171980324422</v>
      </c>
      <c r="V335" s="99">
        <v>212.96171980324422</v>
      </c>
      <c r="W335" s="95" t="s">
        <v>35</v>
      </c>
      <c r="X335" s="99">
        <v>156.91916196028521</v>
      </c>
      <c r="Y335" s="99">
        <v>44.834046274367203</v>
      </c>
      <c r="Z335" s="99">
        <f t="shared" si="463"/>
        <v>201.75320823465242</v>
      </c>
      <c r="AA335" s="72" t="s">
        <v>47</v>
      </c>
      <c r="AB335" s="99">
        <f t="shared" si="484"/>
        <v>201.75320823465242</v>
      </c>
      <c r="AC335" s="95" t="s">
        <v>34</v>
      </c>
      <c r="AD335" s="99">
        <v>0</v>
      </c>
      <c r="AE335" s="99">
        <v>0</v>
      </c>
      <c r="AF335" s="99">
        <f t="shared" si="464"/>
        <v>0</v>
      </c>
      <c r="AG335" s="72" t="s">
        <v>47</v>
      </c>
      <c r="AH335" s="99">
        <f t="shared" si="481"/>
        <v>0</v>
      </c>
      <c r="AI335" s="95" t="s">
        <v>26</v>
      </c>
      <c r="AJ335" s="99">
        <v>89.668092548734407</v>
      </c>
      <c r="AK335" s="99">
        <v>62.767664784114089</v>
      </c>
      <c r="AL335" s="99">
        <f t="shared" si="465"/>
        <v>152.43575733284848</v>
      </c>
      <c r="AM335" s="99">
        <v>152.43575733284851</v>
      </c>
      <c r="AN335" s="99">
        <v>152.43575733284851</v>
      </c>
      <c r="AO335" s="95" t="s">
        <v>35</v>
      </c>
      <c r="AP335" s="99">
        <v>173.73192931317291</v>
      </c>
      <c r="AQ335" s="99">
        <v>44.834046274367203</v>
      </c>
      <c r="AR335" s="99">
        <f t="shared" si="466"/>
        <v>218.56597558754012</v>
      </c>
      <c r="AS335" s="72" t="s">
        <v>47</v>
      </c>
      <c r="AT335" s="99">
        <f t="shared" si="485"/>
        <v>218.56597558754012</v>
      </c>
      <c r="AU335" s="30" t="s">
        <v>34</v>
      </c>
      <c r="AV335" s="99">
        <v>0</v>
      </c>
      <c r="AW335" s="99">
        <v>0</v>
      </c>
      <c r="AX335" s="99">
        <f t="shared" si="467"/>
        <v>0</v>
      </c>
      <c r="AY335" s="72" t="s">
        <v>47</v>
      </c>
      <c r="AZ335" s="99">
        <f t="shared" si="482"/>
        <v>0</v>
      </c>
      <c r="BA335" s="72" t="s">
        <v>26</v>
      </c>
      <c r="BB335" s="99">
        <v>89.668092548734407</v>
      </c>
      <c r="BC335" s="99">
        <v>100.87660411732621</v>
      </c>
      <c r="BD335" s="99">
        <f t="shared" si="468"/>
        <v>190.54469666606062</v>
      </c>
      <c r="BE335" s="99"/>
      <c r="BF335" s="100">
        <f t="shared" si="469"/>
        <v>1231.815421388239</v>
      </c>
      <c r="BG335" s="100">
        <f t="shared" si="410"/>
        <v>1.2318154213882391</v>
      </c>
      <c r="BH335" s="100">
        <f t="shared" si="470"/>
        <v>1228.4528679176615</v>
      </c>
      <c r="BI335" s="100">
        <f t="shared" ref="BI335" si="490">BH335/1000</f>
        <v>1.2284528679176614</v>
      </c>
      <c r="BK335" s="100">
        <f t="shared" si="457"/>
        <v>3.3625534705774953</v>
      </c>
      <c r="BL335" s="101" t="s">
        <v>242</v>
      </c>
    </row>
    <row r="336" spans="1:64" x14ac:dyDescent="0.3">
      <c r="A336" s="95">
        <v>353</v>
      </c>
      <c r="B336" s="95" t="s">
        <v>5</v>
      </c>
      <c r="C336" s="96">
        <v>5</v>
      </c>
      <c r="D336" s="97">
        <v>16</v>
      </c>
      <c r="E336" s="98" t="s">
        <v>19</v>
      </c>
      <c r="F336" s="98" t="s">
        <v>26</v>
      </c>
      <c r="G336" s="72">
        <v>0</v>
      </c>
      <c r="H336" s="99">
        <v>162.52341774458111</v>
      </c>
      <c r="I336" s="72" t="s">
        <v>28</v>
      </c>
      <c r="J336" s="72">
        <v>0</v>
      </c>
      <c r="K336" s="99">
        <v>89.668092548734407</v>
      </c>
      <c r="L336" s="99">
        <f t="shared" si="461"/>
        <v>89.668092548734407</v>
      </c>
      <c r="M336" s="72" t="s">
        <v>34</v>
      </c>
      <c r="N336" s="99">
        <v>0</v>
      </c>
      <c r="O336" s="99">
        <v>0</v>
      </c>
      <c r="P336" s="99">
        <v>0</v>
      </c>
      <c r="Q336" s="95" t="s">
        <v>26</v>
      </c>
      <c r="R336" s="99">
        <v>93.030646019311945</v>
      </c>
      <c r="S336" s="99">
        <v>123.29362725450981</v>
      </c>
      <c r="T336" s="99">
        <f t="shared" si="462"/>
        <v>216.32427327382175</v>
      </c>
      <c r="U336" s="99">
        <v>212.96171980324422</v>
      </c>
      <c r="V336" s="99">
        <v>212.96171980324422</v>
      </c>
      <c r="W336" s="95" t="s">
        <v>35</v>
      </c>
      <c r="X336" s="99">
        <v>156.91916196028521</v>
      </c>
      <c r="Y336" s="99">
        <v>44.834046274367203</v>
      </c>
      <c r="Z336" s="99">
        <f t="shared" si="463"/>
        <v>201.75320823465242</v>
      </c>
      <c r="AA336" s="72" t="s">
        <v>47</v>
      </c>
      <c r="AB336" s="99">
        <f t="shared" si="484"/>
        <v>201.75320823465242</v>
      </c>
      <c r="AC336" s="95" t="s">
        <v>34</v>
      </c>
      <c r="AD336" s="99">
        <v>0</v>
      </c>
      <c r="AE336" s="99">
        <v>0</v>
      </c>
      <c r="AF336" s="99">
        <f t="shared" si="464"/>
        <v>0</v>
      </c>
      <c r="AG336" s="72" t="s">
        <v>47</v>
      </c>
      <c r="AH336" s="99">
        <f t="shared" si="481"/>
        <v>0</v>
      </c>
      <c r="AI336" s="95" t="s">
        <v>26</v>
      </c>
      <c r="AJ336" s="99">
        <v>89.668092548734407</v>
      </c>
      <c r="AK336" s="99">
        <v>62.767664784114089</v>
      </c>
      <c r="AL336" s="99">
        <f t="shared" si="465"/>
        <v>152.43575733284848</v>
      </c>
      <c r="AM336" s="99">
        <v>152.43575733284851</v>
      </c>
      <c r="AN336" s="99">
        <v>152.43575733284851</v>
      </c>
      <c r="AO336" s="95" t="s">
        <v>35</v>
      </c>
      <c r="AP336" s="99">
        <v>173.73192931317291</v>
      </c>
      <c r="AQ336" s="99">
        <v>44.834046274367203</v>
      </c>
      <c r="AR336" s="99">
        <f t="shared" si="466"/>
        <v>218.56597558754012</v>
      </c>
      <c r="AS336" s="72" t="s">
        <v>47</v>
      </c>
      <c r="AT336" s="99">
        <f t="shared" si="485"/>
        <v>218.56597558754012</v>
      </c>
      <c r="AU336" s="30" t="s">
        <v>34</v>
      </c>
      <c r="AV336" s="99">
        <v>0</v>
      </c>
      <c r="AW336" s="99">
        <v>0</v>
      </c>
      <c r="AX336" s="99">
        <f t="shared" si="467"/>
        <v>0</v>
      </c>
      <c r="AY336" s="72" t="s">
        <v>47</v>
      </c>
      <c r="AZ336" s="99">
        <f t="shared" si="482"/>
        <v>0</v>
      </c>
      <c r="BA336" s="72" t="s">
        <v>26</v>
      </c>
      <c r="BB336" s="99">
        <v>89.668092548734407</v>
      </c>
      <c r="BC336" s="99">
        <v>100.87660411732621</v>
      </c>
      <c r="BD336" s="99">
        <f t="shared" si="468"/>
        <v>190.54469666606062</v>
      </c>
      <c r="BE336" s="99"/>
      <c r="BF336" s="100">
        <f t="shared" si="469"/>
        <v>1231.815421388239</v>
      </c>
      <c r="BG336" s="100">
        <f t="shared" si="410"/>
        <v>1.2318154213882391</v>
      </c>
      <c r="BH336" s="100">
        <f t="shared" si="470"/>
        <v>1228.4528679176615</v>
      </c>
      <c r="BI336" s="100">
        <f t="shared" ref="BI336" si="491">BH336/1000</f>
        <v>1.2284528679176614</v>
      </c>
      <c r="BK336" s="100">
        <f t="shared" si="457"/>
        <v>3.3625534705774953</v>
      </c>
      <c r="BL336" s="101" t="s">
        <v>242</v>
      </c>
    </row>
    <row r="337" spans="1:64" x14ac:dyDescent="0.3">
      <c r="A337" s="95">
        <v>354</v>
      </c>
      <c r="B337" s="95" t="s">
        <v>5</v>
      </c>
      <c r="C337" s="96">
        <v>6</v>
      </c>
      <c r="D337" s="97">
        <v>17</v>
      </c>
      <c r="E337" s="98" t="s">
        <v>19</v>
      </c>
      <c r="F337" s="98" t="s">
        <v>26</v>
      </c>
      <c r="G337" s="72">
        <v>0</v>
      </c>
      <c r="H337" s="99">
        <v>162.52341774458111</v>
      </c>
      <c r="I337" s="72" t="s">
        <v>28</v>
      </c>
      <c r="J337" s="72">
        <v>0</v>
      </c>
      <c r="K337" s="99">
        <v>89.668092548734407</v>
      </c>
      <c r="L337" s="99">
        <f t="shared" si="461"/>
        <v>89.668092548734407</v>
      </c>
      <c r="M337" s="72" t="s">
        <v>28</v>
      </c>
      <c r="N337" s="99">
        <v>0</v>
      </c>
      <c r="O337" s="99">
        <v>109.84341337219965</v>
      </c>
      <c r="P337" s="99">
        <v>109.84341337219965</v>
      </c>
      <c r="Q337" s="95" t="s">
        <v>26</v>
      </c>
      <c r="R337" s="99">
        <v>93.030646019311945</v>
      </c>
      <c r="S337" s="99">
        <v>123.29362725450981</v>
      </c>
      <c r="T337" s="99">
        <f t="shared" si="462"/>
        <v>216.32427327382175</v>
      </c>
      <c r="U337" s="99">
        <v>212.96171980324422</v>
      </c>
      <c r="V337" s="99">
        <v>212.96171980324422</v>
      </c>
      <c r="W337" s="95" t="s">
        <v>35</v>
      </c>
      <c r="X337" s="99">
        <v>156.91916196028521</v>
      </c>
      <c r="Y337" s="99">
        <v>44.834046274367203</v>
      </c>
      <c r="Z337" s="99">
        <f t="shared" si="463"/>
        <v>201.75320823465242</v>
      </c>
      <c r="AA337" s="72" t="s">
        <v>47</v>
      </c>
      <c r="AB337" s="99">
        <f t="shared" si="484"/>
        <v>201.75320823465242</v>
      </c>
      <c r="AC337" s="95" t="s">
        <v>28</v>
      </c>
      <c r="AD337" s="99">
        <v>0</v>
      </c>
      <c r="AE337" s="99">
        <v>123.29362725450981</v>
      </c>
      <c r="AF337" s="99">
        <f t="shared" si="464"/>
        <v>123.29362725450981</v>
      </c>
      <c r="AG337" s="72" t="s">
        <v>47</v>
      </c>
      <c r="AH337" s="99">
        <f t="shared" si="481"/>
        <v>123.29362725450981</v>
      </c>
      <c r="AI337" s="95" t="s">
        <v>26</v>
      </c>
      <c r="AJ337" s="99">
        <v>89.668092548734407</v>
      </c>
      <c r="AK337" s="99">
        <v>62.767664784114089</v>
      </c>
      <c r="AL337" s="99">
        <f t="shared" si="465"/>
        <v>152.43575733284848</v>
      </c>
      <c r="AM337" s="99">
        <v>152.43575733284851</v>
      </c>
      <c r="AN337" s="99">
        <v>152.43575733284851</v>
      </c>
      <c r="AO337" s="95" t="s">
        <v>35</v>
      </c>
      <c r="AP337" s="99">
        <v>173.73192931317291</v>
      </c>
      <c r="AQ337" s="99">
        <v>44.834046274367203</v>
      </c>
      <c r="AR337" s="99">
        <f t="shared" si="466"/>
        <v>218.56597558754012</v>
      </c>
      <c r="AS337" s="72" t="s">
        <v>47</v>
      </c>
      <c r="AT337" s="99">
        <f t="shared" si="485"/>
        <v>218.56597558754012</v>
      </c>
      <c r="AU337" s="30" t="s">
        <v>28</v>
      </c>
      <c r="AV337" s="99">
        <v>0</v>
      </c>
      <c r="AW337" s="99">
        <v>123.29362725450981</v>
      </c>
      <c r="AX337" s="99">
        <f t="shared" si="467"/>
        <v>123.29362725450981</v>
      </c>
      <c r="AY337" s="72" t="s">
        <v>47</v>
      </c>
      <c r="AZ337" s="99">
        <f t="shared" si="482"/>
        <v>123.29362725450981</v>
      </c>
      <c r="BA337" s="72" t="s">
        <v>26</v>
      </c>
      <c r="BB337" s="99">
        <v>89.668092548734407</v>
      </c>
      <c r="BC337" s="99">
        <v>100.87660411732621</v>
      </c>
      <c r="BD337" s="99">
        <f t="shared" si="468"/>
        <v>190.54469666606062</v>
      </c>
      <c r="BE337" s="99"/>
      <c r="BF337" s="100">
        <f t="shared" si="469"/>
        <v>1588.2460892694583</v>
      </c>
      <c r="BG337" s="100">
        <f t="shared" si="410"/>
        <v>1.5882460892694583</v>
      </c>
      <c r="BH337" s="100">
        <f t="shared" si="470"/>
        <v>1584.8835357988808</v>
      </c>
      <c r="BI337" s="100">
        <f t="shared" ref="BI337" si="492">BH337/1000</f>
        <v>1.5848835357988809</v>
      </c>
      <c r="BK337" s="100">
        <f t="shared" si="457"/>
        <v>3.3625534705774953</v>
      </c>
      <c r="BL337" s="101" t="s">
        <v>242</v>
      </c>
    </row>
    <row r="338" spans="1:64" x14ac:dyDescent="0.3">
      <c r="A338" s="95">
        <v>355</v>
      </c>
      <c r="B338" s="95" t="s">
        <v>6</v>
      </c>
      <c r="C338" s="96">
        <v>1</v>
      </c>
      <c r="D338" s="97">
        <v>18</v>
      </c>
      <c r="E338" s="98" t="s">
        <v>19</v>
      </c>
      <c r="F338" s="98" t="s">
        <v>26</v>
      </c>
      <c r="G338" s="72">
        <v>0</v>
      </c>
      <c r="H338" s="99">
        <v>162.52341774458111</v>
      </c>
      <c r="I338" s="72" t="s">
        <v>28</v>
      </c>
      <c r="J338" s="72">
        <v>0</v>
      </c>
      <c r="K338" s="99">
        <v>89.668092548734407</v>
      </c>
      <c r="L338" s="99">
        <f t="shared" si="461"/>
        <v>89.668092548734407</v>
      </c>
      <c r="M338" s="72" t="s">
        <v>26</v>
      </c>
      <c r="N338" s="99">
        <v>0</v>
      </c>
      <c r="O338" s="99">
        <v>156.91916196028521</v>
      </c>
      <c r="P338" s="99">
        <v>156.91916196028521</v>
      </c>
      <c r="Q338" s="95" t="s">
        <v>35</v>
      </c>
      <c r="R338" s="99">
        <v>179.33618509746881</v>
      </c>
      <c r="S338" s="99">
        <v>44.834046274367203</v>
      </c>
      <c r="T338" s="99">
        <f t="shared" si="462"/>
        <v>224.17023137183602</v>
      </c>
      <c r="U338" s="72" t="s">
        <v>47</v>
      </c>
      <c r="V338" s="99">
        <f t="shared" ref="V338:V343" si="493">R338+S338</f>
        <v>224.17023137183602</v>
      </c>
      <c r="W338" s="95" t="s">
        <v>33</v>
      </c>
      <c r="X338" s="99">
        <v>0</v>
      </c>
      <c r="Y338" s="99">
        <v>145.71065039169341</v>
      </c>
      <c r="Z338" s="99">
        <f t="shared" si="463"/>
        <v>145.71065039169341</v>
      </c>
      <c r="AA338" s="72" t="s">
        <v>47</v>
      </c>
      <c r="AB338" s="99">
        <f t="shared" si="484"/>
        <v>145.71065039169341</v>
      </c>
      <c r="AC338" s="95" t="s">
        <v>26</v>
      </c>
      <c r="AD338" s="99">
        <v>89.668092548734407</v>
      </c>
      <c r="AE338" s="99">
        <v>123.29362725450981</v>
      </c>
      <c r="AF338" s="99">
        <f t="shared" si="464"/>
        <v>212.96171980324422</v>
      </c>
      <c r="AG338" s="99">
        <v>212.96171980324422</v>
      </c>
      <c r="AH338" s="99">
        <v>212.96171980324422</v>
      </c>
      <c r="AI338" s="95" t="s">
        <v>35</v>
      </c>
      <c r="AJ338" s="99">
        <v>156.91916196028521</v>
      </c>
      <c r="AK338" s="99">
        <v>0</v>
      </c>
      <c r="AL338" s="99">
        <f t="shared" si="465"/>
        <v>156.91916196028521</v>
      </c>
      <c r="AM338" s="99" t="s">
        <v>47</v>
      </c>
      <c r="AN338" s="99">
        <f t="shared" ref="AN338:AN343" si="494">AJ338+AK338</f>
        <v>156.91916196028521</v>
      </c>
      <c r="AO338" s="95" t="s">
        <v>33</v>
      </c>
      <c r="AP338" s="99">
        <v>0</v>
      </c>
      <c r="AQ338" s="99">
        <v>123.29362725450981</v>
      </c>
      <c r="AR338" s="99">
        <f t="shared" si="466"/>
        <v>123.29362725450981</v>
      </c>
      <c r="AS338" s="72" t="s">
        <v>47</v>
      </c>
      <c r="AT338" s="99">
        <f t="shared" si="485"/>
        <v>123.29362725450981</v>
      </c>
      <c r="AU338" s="30" t="s">
        <v>26</v>
      </c>
      <c r="AV338" s="99">
        <v>90.788943705593596</v>
      </c>
      <c r="AW338" s="99">
        <v>119.93107378393228</v>
      </c>
      <c r="AX338" s="99">
        <f t="shared" si="467"/>
        <v>210.72001748952587</v>
      </c>
      <c r="AY338" s="99">
        <v>210.72001748952587</v>
      </c>
      <c r="AZ338" s="99">
        <v>210.72001748952587</v>
      </c>
      <c r="BA338" s="72" t="s">
        <v>35</v>
      </c>
      <c r="BB338" s="99">
        <v>156.91916196028521</v>
      </c>
      <c r="BC338" s="99">
        <v>33.625534705775401</v>
      </c>
      <c r="BD338" s="99">
        <f t="shared" si="468"/>
        <v>190.54469666606062</v>
      </c>
      <c r="BE338" s="99"/>
      <c r="BF338" s="100">
        <f t="shared" si="469"/>
        <v>1673.4307771907559</v>
      </c>
      <c r="BG338" s="100">
        <f t="shared" si="410"/>
        <v>1.6734307771907559</v>
      </c>
      <c r="BH338" s="100">
        <f t="shared" si="470"/>
        <v>1673.4307771907559</v>
      </c>
      <c r="BI338" s="100">
        <f t="shared" ref="BI338" si="495">BH338/1000</f>
        <v>1.6734307771907559</v>
      </c>
      <c r="BK338" s="100">
        <f t="shared" si="457"/>
        <v>0</v>
      </c>
    </row>
    <row r="339" spans="1:64" x14ac:dyDescent="0.3">
      <c r="A339" s="95">
        <v>356</v>
      </c>
      <c r="B339" s="95" t="s">
        <v>6</v>
      </c>
      <c r="C339" s="96">
        <v>2</v>
      </c>
      <c r="D339" s="97">
        <v>19</v>
      </c>
      <c r="E339" s="98" t="s">
        <v>19</v>
      </c>
      <c r="F339" s="98" t="s">
        <v>26</v>
      </c>
      <c r="G339" s="72">
        <v>0</v>
      </c>
      <c r="H339" s="99">
        <v>162.52341774458111</v>
      </c>
      <c r="I339" s="72" t="s">
        <v>28</v>
      </c>
      <c r="J339" s="72">
        <v>0</v>
      </c>
      <c r="K339" s="99">
        <v>89.668092548734407</v>
      </c>
      <c r="L339" s="99">
        <f t="shared" si="461"/>
        <v>89.668092548734407</v>
      </c>
      <c r="M339" s="72" t="s">
        <v>26</v>
      </c>
      <c r="N339" s="99">
        <v>0</v>
      </c>
      <c r="O339" s="99">
        <v>156.91916196028521</v>
      </c>
      <c r="P339" s="99">
        <v>156.91916196028521</v>
      </c>
      <c r="Q339" s="95" t="s">
        <v>35</v>
      </c>
      <c r="R339" s="99">
        <v>179.33618509746881</v>
      </c>
      <c r="S339" s="99">
        <v>44.834046274367203</v>
      </c>
      <c r="T339" s="99">
        <f t="shared" si="462"/>
        <v>224.17023137183602</v>
      </c>
      <c r="U339" s="72" t="s">
        <v>47</v>
      </c>
      <c r="V339" s="99">
        <f t="shared" si="493"/>
        <v>224.17023137183602</v>
      </c>
      <c r="W339" s="95" t="s">
        <v>37</v>
      </c>
      <c r="X339" s="99">
        <v>0</v>
      </c>
      <c r="Y339" s="99">
        <v>0</v>
      </c>
      <c r="Z339" s="99">
        <f t="shared" si="463"/>
        <v>0</v>
      </c>
      <c r="AA339" s="72" t="s">
        <v>47</v>
      </c>
      <c r="AB339" s="99">
        <f t="shared" si="484"/>
        <v>0</v>
      </c>
      <c r="AC339" s="95" t="s">
        <v>26</v>
      </c>
      <c r="AD339" s="99">
        <v>89.668092548734407</v>
      </c>
      <c r="AE339" s="99">
        <v>123.29362725450981</v>
      </c>
      <c r="AF339" s="99">
        <f t="shared" si="464"/>
        <v>212.96171980324422</v>
      </c>
      <c r="AG339" s="99">
        <v>212.96171980324422</v>
      </c>
      <c r="AH339" s="99">
        <v>212.96171980324422</v>
      </c>
      <c r="AI339" s="95" t="s">
        <v>35</v>
      </c>
      <c r="AJ339" s="99">
        <v>156.91916196028521</v>
      </c>
      <c r="AK339" s="99">
        <v>0</v>
      </c>
      <c r="AL339" s="99">
        <f t="shared" si="465"/>
        <v>156.91916196028521</v>
      </c>
      <c r="AM339" s="99" t="s">
        <v>47</v>
      </c>
      <c r="AN339" s="99">
        <f t="shared" si="494"/>
        <v>156.91916196028521</v>
      </c>
      <c r="AO339" s="95" t="s">
        <v>37</v>
      </c>
      <c r="AP339" s="99">
        <v>19.614895245035651</v>
      </c>
      <c r="AQ339" s="99">
        <v>0</v>
      </c>
      <c r="AR339" s="99">
        <f t="shared" si="466"/>
        <v>19.614895245035651</v>
      </c>
      <c r="AS339" s="72" t="s">
        <v>47</v>
      </c>
      <c r="AT339" s="99">
        <f t="shared" si="485"/>
        <v>19.614895245035651</v>
      </c>
      <c r="AU339" s="30" t="s">
        <v>26</v>
      </c>
      <c r="AV339" s="99">
        <v>90.788943705593596</v>
      </c>
      <c r="AW339" s="99">
        <v>119.93107378393228</v>
      </c>
      <c r="AX339" s="99">
        <f t="shared" si="467"/>
        <v>210.72001748952587</v>
      </c>
      <c r="AY339" s="99">
        <v>210.72001748952587</v>
      </c>
      <c r="AZ339" s="99">
        <v>210.72001748952587</v>
      </c>
      <c r="BA339" s="72" t="s">
        <v>35</v>
      </c>
      <c r="BB339" s="99">
        <v>156.91916196028521</v>
      </c>
      <c r="BC339" s="99">
        <v>33.625534705775401</v>
      </c>
      <c r="BD339" s="99">
        <f t="shared" si="468"/>
        <v>190.54469666606062</v>
      </c>
      <c r="BE339" s="99"/>
      <c r="BF339" s="100">
        <f t="shared" si="469"/>
        <v>1424.0413947895884</v>
      </c>
      <c r="BG339" s="100">
        <f t="shared" si="410"/>
        <v>1.4240413947895885</v>
      </c>
      <c r="BH339" s="100">
        <f t="shared" si="470"/>
        <v>1424.0413947895884</v>
      </c>
      <c r="BI339" s="100">
        <f t="shared" ref="BI339" si="496">BH339/1000</f>
        <v>1.4240413947895885</v>
      </c>
      <c r="BK339" s="100">
        <f t="shared" si="457"/>
        <v>0</v>
      </c>
    </row>
    <row r="340" spans="1:64" x14ac:dyDescent="0.3">
      <c r="A340" s="95">
        <v>357</v>
      </c>
      <c r="B340" s="95" t="s">
        <v>6</v>
      </c>
      <c r="C340" s="96">
        <v>2</v>
      </c>
      <c r="D340" s="97">
        <v>20</v>
      </c>
      <c r="E340" s="98" t="s">
        <v>19</v>
      </c>
      <c r="F340" s="98" t="s">
        <v>26</v>
      </c>
      <c r="G340" s="72">
        <v>0</v>
      </c>
      <c r="H340" s="99">
        <v>162.52341774458111</v>
      </c>
      <c r="I340" s="72" t="s">
        <v>28</v>
      </c>
      <c r="J340" s="72">
        <v>0</v>
      </c>
      <c r="K340" s="99">
        <v>89.668092548734407</v>
      </c>
      <c r="L340" s="99">
        <f t="shared" si="461"/>
        <v>89.668092548734407</v>
      </c>
      <c r="M340" s="72" t="s">
        <v>26</v>
      </c>
      <c r="N340" s="99">
        <v>0</v>
      </c>
      <c r="O340" s="99">
        <v>156.91916196028521</v>
      </c>
      <c r="P340" s="99">
        <v>156.91916196028521</v>
      </c>
      <c r="Q340" s="95" t="s">
        <v>35</v>
      </c>
      <c r="R340" s="99">
        <v>179.33618509746881</v>
      </c>
      <c r="S340" s="99">
        <v>44.834046274367203</v>
      </c>
      <c r="T340" s="99">
        <f t="shared" si="462"/>
        <v>224.17023137183602</v>
      </c>
      <c r="U340" s="72" t="s">
        <v>47</v>
      </c>
      <c r="V340" s="99">
        <f t="shared" si="493"/>
        <v>224.17023137183602</v>
      </c>
      <c r="W340" s="95" t="s">
        <v>37</v>
      </c>
      <c r="X340" s="99">
        <v>0</v>
      </c>
      <c r="Y340" s="99">
        <v>0</v>
      </c>
      <c r="Z340" s="99">
        <f t="shared" si="463"/>
        <v>0</v>
      </c>
      <c r="AA340" s="72" t="s">
        <v>47</v>
      </c>
      <c r="AB340" s="99">
        <f t="shared" si="484"/>
        <v>0</v>
      </c>
      <c r="AC340" s="95" t="s">
        <v>26</v>
      </c>
      <c r="AD340" s="99">
        <v>89.668092548734407</v>
      </c>
      <c r="AE340" s="99">
        <v>123.29362725450981</v>
      </c>
      <c r="AF340" s="99">
        <f t="shared" si="464"/>
        <v>212.96171980324422</v>
      </c>
      <c r="AG340" s="99">
        <v>212.96171980324422</v>
      </c>
      <c r="AH340" s="99">
        <v>212.96171980324422</v>
      </c>
      <c r="AI340" s="95" t="s">
        <v>35</v>
      </c>
      <c r="AJ340" s="99">
        <v>156.91916196028521</v>
      </c>
      <c r="AK340" s="99">
        <v>0</v>
      </c>
      <c r="AL340" s="99">
        <f t="shared" si="465"/>
        <v>156.91916196028521</v>
      </c>
      <c r="AM340" s="99" t="s">
        <v>47</v>
      </c>
      <c r="AN340" s="99">
        <f t="shared" si="494"/>
        <v>156.91916196028521</v>
      </c>
      <c r="AO340" s="95" t="s">
        <v>37</v>
      </c>
      <c r="AP340" s="99">
        <v>19.614895245035651</v>
      </c>
      <c r="AQ340" s="99">
        <v>0</v>
      </c>
      <c r="AR340" s="99">
        <f t="shared" si="466"/>
        <v>19.614895245035651</v>
      </c>
      <c r="AS340" s="72" t="s">
        <v>47</v>
      </c>
      <c r="AT340" s="99">
        <f t="shared" si="485"/>
        <v>19.614895245035651</v>
      </c>
      <c r="AU340" s="30" t="s">
        <v>26</v>
      </c>
      <c r="AV340" s="99">
        <v>90.788943705593596</v>
      </c>
      <c r="AW340" s="99">
        <v>119.93107378393228</v>
      </c>
      <c r="AX340" s="99">
        <f t="shared" si="467"/>
        <v>210.72001748952587</v>
      </c>
      <c r="AY340" s="99">
        <v>210.72001748952587</v>
      </c>
      <c r="AZ340" s="99">
        <v>210.72001748952587</v>
      </c>
      <c r="BA340" s="72" t="s">
        <v>35</v>
      </c>
      <c r="BB340" s="99">
        <v>156.91916196028521</v>
      </c>
      <c r="BC340" s="99">
        <v>33.625534705775401</v>
      </c>
      <c r="BD340" s="99">
        <f t="shared" si="468"/>
        <v>190.54469666606062</v>
      </c>
      <c r="BE340" s="99"/>
      <c r="BF340" s="100">
        <f t="shared" si="469"/>
        <v>1424.0413947895884</v>
      </c>
      <c r="BG340" s="100">
        <f t="shared" si="410"/>
        <v>1.4240413947895885</v>
      </c>
      <c r="BH340" s="100">
        <f t="shared" si="470"/>
        <v>1424.0413947895884</v>
      </c>
      <c r="BI340" s="100">
        <f t="shared" ref="BI340" si="497">BH340/1000</f>
        <v>1.4240413947895885</v>
      </c>
      <c r="BK340" s="100">
        <f t="shared" si="457"/>
        <v>0</v>
      </c>
    </row>
    <row r="341" spans="1:64" x14ac:dyDescent="0.3">
      <c r="A341" s="95">
        <v>358</v>
      </c>
      <c r="B341" s="95" t="s">
        <v>6</v>
      </c>
      <c r="C341" s="96">
        <v>4</v>
      </c>
      <c r="D341" s="97">
        <v>21</v>
      </c>
      <c r="E341" s="98" t="s">
        <v>19</v>
      </c>
      <c r="F341" s="98" t="s">
        <v>26</v>
      </c>
      <c r="G341" s="72">
        <v>0</v>
      </c>
      <c r="H341" s="99">
        <v>162.52341774458111</v>
      </c>
      <c r="I341" s="72" t="s">
        <v>28</v>
      </c>
      <c r="J341" s="72">
        <v>0</v>
      </c>
      <c r="K341" s="99">
        <v>89.668092548734407</v>
      </c>
      <c r="L341" s="99">
        <f t="shared" si="461"/>
        <v>89.668092548734407</v>
      </c>
      <c r="M341" s="72" t="s">
        <v>26</v>
      </c>
      <c r="N341" s="99">
        <v>0</v>
      </c>
      <c r="O341" s="99">
        <v>156.91916196028521</v>
      </c>
      <c r="P341" s="99">
        <v>156.91916196028521</v>
      </c>
      <c r="Q341" s="95" t="s">
        <v>35</v>
      </c>
      <c r="R341" s="99">
        <v>179.33618509746881</v>
      </c>
      <c r="S341" s="99">
        <v>44.834046274367203</v>
      </c>
      <c r="T341" s="99">
        <f t="shared" si="462"/>
        <v>224.17023137183602</v>
      </c>
      <c r="U341" s="72" t="s">
        <v>47</v>
      </c>
      <c r="V341" s="99">
        <f t="shared" si="493"/>
        <v>224.17023137183602</v>
      </c>
      <c r="W341" s="95" t="s">
        <v>36</v>
      </c>
      <c r="X341" s="99">
        <v>123.29362725450981</v>
      </c>
      <c r="Y341" s="99">
        <v>44.834046274367203</v>
      </c>
      <c r="Z341" s="99">
        <f t="shared" si="463"/>
        <v>168.12767352887701</v>
      </c>
      <c r="AA341" s="72" t="s">
        <v>47</v>
      </c>
      <c r="AB341" s="99">
        <f t="shared" si="484"/>
        <v>168.12767352887701</v>
      </c>
      <c r="AC341" s="95" t="s">
        <v>26</v>
      </c>
      <c r="AD341" s="99">
        <v>89.668092548734407</v>
      </c>
      <c r="AE341" s="99">
        <v>123.29362725450981</v>
      </c>
      <c r="AF341" s="99">
        <f t="shared" si="464"/>
        <v>212.96171980324422</v>
      </c>
      <c r="AG341" s="99">
        <v>212.96171980324422</v>
      </c>
      <c r="AH341" s="99">
        <v>212.96171980324422</v>
      </c>
      <c r="AI341" s="95" t="s">
        <v>35</v>
      </c>
      <c r="AJ341" s="99">
        <v>156.91916196028521</v>
      </c>
      <c r="AK341" s="99">
        <v>0</v>
      </c>
      <c r="AL341" s="99">
        <f t="shared" si="465"/>
        <v>156.91916196028521</v>
      </c>
      <c r="AM341" s="99" t="s">
        <v>47</v>
      </c>
      <c r="AN341" s="99">
        <f t="shared" si="494"/>
        <v>156.91916196028521</v>
      </c>
      <c r="AO341" s="95" t="s">
        <v>36</v>
      </c>
      <c r="AP341" s="99">
        <v>112.08511568591801</v>
      </c>
      <c r="AQ341" s="99">
        <v>44.834046274367203</v>
      </c>
      <c r="AR341" s="99">
        <f t="shared" si="466"/>
        <v>156.91916196028521</v>
      </c>
      <c r="AS341" s="72" t="s">
        <v>47</v>
      </c>
      <c r="AT341" s="99">
        <f t="shared" si="485"/>
        <v>156.91916196028521</v>
      </c>
      <c r="AU341" s="30" t="s">
        <v>26</v>
      </c>
      <c r="AV341" s="99">
        <v>90.788943705593596</v>
      </c>
      <c r="AW341" s="99">
        <v>119.93107378393228</v>
      </c>
      <c r="AX341" s="99">
        <f t="shared" si="467"/>
        <v>210.72001748952587</v>
      </c>
      <c r="AY341" s="99">
        <v>210.72001748952587</v>
      </c>
      <c r="AZ341" s="99">
        <v>210.72001748952587</v>
      </c>
      <c r="BA341" s="72" t="s">
        <v>35</v>
      </c>
      <c r="BB341" s="99">
        <v>156.91916196028521</v>
      </c>
      <c r="BC341" s="99">
        <v>33.625534705775401</v>
      </c>
      <c r="BD341" s="99">
        <f t="shared" si="468"/>
        <v>190.54469666606062</v>
      </c>
      <c r="BE341" s="99"/>
      <c r="BF341" s="100">
        <f t="shared" si="469"/>
        <v>1729.4733350337149</v>
      </c>
      <c r="BG341" s="100">
        <f t="shared" si="410"/>
        <v>1.7294733350337148</v>
      </c>
      <c r="BH341" s="100">
        <f t="shared" si="470"/>
        <v>1729.4733350337149</v>
      </c>
      <c r="BI341" s="100">
        <f t="shared" ref="BI341" si="498">BH341/1000</f>
        <v>1.7294733350337148</v>
      </c>
      <c r="BK341" s="100">
        <f t="shared" si="457"/>
        <v>0</v>
      </c>
    </row>
    <row r="342" spans="1:64" x14ac:dyDescent="0.3">
      <c r="A342" s="95">
        <v>359</v>
      </c>
      <c r="B342" s="95" t="s">
        <v>6</v>
      </c>
      <c r="C342" s="96">
        <v>4</v>
      </c>
      <c r="D342" s="97">
        <v>22</v>
      </c>
      <c r="E342" s="98" t="s">
        <v>19</v>
      </c>
      <c r="F342" s="98" t="s">
        <v>26</v>
      </c>
      <c r="G342" s="72">
        <v>0</v>
      </c>
      <c r="H342" s="99">
        <v>162.52341774458111</v>
      </c>
      <c r="I342" s="72" t="s">
        <v>28</v>
      </c>
      <c r="J342" s="72">
        <v>0</v>
      </c>
      <c r="K342" s="99">
        <v>89.668092548734407</v>
      </c>
      <c r="L342" s="99">
        <f t="shared" si="461"/>
        <v>89.668092548734407</v>
      </c>
      <c r="M342" s="72" t="s">
        <v>26</v>
      </c>
      <c r="N342" s="99">
        <v>0</v>
      </c>
      <c r="O342" s="99">
        <v>156.91916196028521</v>
      </c>
      <c r="P342" s="99">
        <v>156.91916196028521</v>
      </c>
      <c r="Q342" s="95" t="s">
        <v>35</v>
      </c>
      <c r="R342" s="99">
        <v>179.33618509746881</v>
      </c>
      <c r="S342" s="99">
        <v>44.834046274367203</v>
      </c>
      <c r="T342" s="99">
        <f t="shared" si="462"/>
        <v>224.17023137183602</v>
      </c>
      <c r="U342" s="72" t="s">
        <v>47</v>
      </c>
      <c r="V342" s="99">
        <f t="shared" si="493"/>
        <v>224.17023137183602</v>
      </c>
      <c r="W342" s="95" t="s">
        <v>36</v>
      </c>
      <c r="X342" s="99">
        <v>123.29362725450981</v>
      </c>
      <c r="Y342" s="99">
        <v>44.834046274367203</v>
      </c>
      <c r="Z342" s="99">
        <f t="shared" si="463"/>
        <v>168.12767352887701</v>
      </c>
      <c r="AA342" s="72" t="s">
        <v>47</v>
      </c>
      <c r="AB342" s="99">
        <f t="shared" si="484"/>
        <v>168.12767352887701</v>
      </c>
      <c r="AC342" s="95" t="s">
        <v>26</v>
      </c>
      <c r="AD342" s="99">
        <v>89.668092548734407</v>
      </c>
      <c r="AE342" s="99">
        <v>123.29362725450981</v>
      </c>
      <c r="AF342" s="99">
        <f t="shared" si="464"/>
        <v>212.96171980324422</v>
      </c>
      <c r="AG342" s="99">
        <v>212.96171980324422</v>
      </c>
      <c r="AH342" s="99">
        <v>212.96171980324422</v>
      </c>
      <c r="AI342" s="95" t="s">
        <v>35</v>
      </c>
      <c r="AJ342" s="99">
        <v>156.91916196028521</v>
      </c>
      <c r="AK342" s="99">
        <v>0</v>
      </c>
      <c r="AL342" s="99">
        <f t="shared" si="465"/>
        <v>156.91916196028521</v>
      </c>
      <c r="AM342" s="99" t="s">
        <v>47</v>
      </c>
      <c r="AN342" s="99">
        <f t="shared" si="494"/>
        <v>156.91916196028521</v>
      </c>
      <c r="AO342" s="95" t="s">
        <v>36</v>
      </c>
      <c r="AP342" s="99">
        <v>112.08511568591801</v>
      </c>
      <c r="AQ342" s="99">
        <v>44.834046274367203</v>
      </c>
      <c r="AR342" s="99">
        <f t="shared" si="466"/>
        <v>156.91916196028521</v>
      </c>
      <c r="AS342" s="72" t="s">
        <v>47</v>
      </c>
      <c r="AT342" s="99">
        <f t="shared" si="485"/>
        <v>156.91916196028521</v>
      </c>
      <c r="AU342" s="30" t="s">
        <v>26</v>
      </c>
      <c r="AV342" s="99">
        <v>90.788943705593596</v>
      </c>
      <c r="AW342" s="99">
        <v>119.93107378393228</v>
      </c>
      <c r="AX342" s="99">
        <f t="shared" si="467"/>
        <v>210.72001748952587</v>
      </c>
      <c r="AY342" s="99">
        <v>210.72001748952587</v>
      </c>
      <c r="AZ342" s="99">
        <v>210.72001748952587</v>
      </c>
      <c r="BA342" s="72" t="s">
        <v>35</v>
      </c>
      <c r="BB342" s="99">
        <v>156.91916196028521</v>
      </c>
      <c r="BC342" s="99">
        <v>33.625534705775401</v>
      </c>
      <c r="BD342" s="99">
        <f t="shared" si="468"/>
        <v>190.54469666606062</v>
      </c>
      <c r="BE342" s="99"/>
      <c r="BF342" s="100">
        <f t="shared" si="469"/>
        <v>1729.4733350337149</v>
      </c>
      <c r="BG342" s="100">
        <f t="shared" si="410"/>
        <v>1.7294733350337148</v>
      </c>
      <c r="BH342" s="100">
        <f t="shared" si="470"/>
        <v>1729.4733350337149</v>
      </c>
      <c r="BI342" s="100">
        <f t="shared" ref="BI342" si="499">BH342/1000</f>
        <v>1.7294733350337148</v>
      </c>
      <c r="BK342" s="100">
        <f t="shared" si="457"/>
        <v>0</v>
      </c>
    </row>
    <row r="343" spans="1:64" x14ac:dyDescent="0.3">
      <c r="A343" s="95">
        <v>360</v>
      </c>
      <c r="B343" s="95" t="s">
        <v>6</v>
      </c>
      <c r="C343" s="96">
        <v>5</v>
      </c>
      <c r="D343" s="97">
        <v>23</v>
      </c>
      <c r="E343" s="98" t="s">
        <v>19</v>
      </c>
      <c r="F343" s="98" t="s">
        <v>26</v>
      </c>
      <c r="G343" s="72">
        <v>0</v>
      </c>
      <c r="H343" s="99">
        <v>162.52341774458111</v>
      </c>
      <c r="I343" s="72" t="s">
        <v>28</v>
      </c>
      <c r="J343" s="72">
        <v>0</v>
      </c>
      <c r="K343" s="99">
        <v>89.668092548734407</v>
      </c>
      <c r="L343" s="99">
        <f t="shared" si="461"/>
        <v>89.668092548734407</v>
      </c>
      <c r="M343" s="72" t="s">
        <v>26</v>
      </c>
      <c r="N343" s="99">
        <v>0</v>
      </c>
      <c r="O343" s="99">
        <v>156.91916196028521</v>
      </c>
      <c r="P343" s="99">
        <v>156.91916196028521</v>
      </c>
      <c r="Q343" s="95" t="s">
        <v>35</v>
      </c>
      <c r="R343" s="99">
        <v>179.33618509746881</v>
      </c>
      <c r="S343" s="99">
        <v>0</v>
      </c>
      <c r="T343" s="99">
        <f t="shared" si="462"/>
        <v>179.33618509746881</v>
      </c>
      <c r="U343" s="72" t="s">
        <v>47</v>
      </c>
      <c r="V343" s="99">
        <f t="shared" si="493"/>
        <v>179.33618509746881</v>
      </c>
      <c r="W343" s="95" t="s">
        <v>28</v>
      </c>
      <c r="X343" s="99">
        <v>0</v>
      </c>
      <c r="Y343" s="99">
        <v>156.91916196028521</v>
      </c>
      <c r="Z343" s="99">
        <f t="shared" si="463"/>
        <v>156.91916196028521</v>
      </c>
      <c r="AA343" s="72" t="s">
        <v>47</v>
      </c>
      <c r="AB343" s="99">
        <f t="shared" si="484"/>
        <v>156.91916196028521</v>
      </c>
      <c r="AC343" s="95" t="s">
        <v>26</v>
      </c>
      <c r="AD343" s="99">
        <v>89.668092548734407</v>
      </c>
      <c r="AE343" s="99">
        <v>123.29362725450981</v>
      </c>
      <c r="AF343" s="99">
        <f t="shared" si="464"/>
        <v>212.96171980324422</v>
      </c>
      <c r="AG343" s="99">
        <v>212.96171980324422</v>
      </c>
      <c r="AH343" s="99">
        <v>212.96171980324422</v>
      </c>
      <c r="AI343" s="95" t="s">
        <v>35</v>
      </c>
      <c r="AJ343" s="99">
        <v>156.91916196028521</v>
      </c>
      <c r="AK343" s="99">
        <v>0</v>
      </c>
      <c r="AL343" s="99">
        <f t="shared" si="465"/>
        <v>156.91916196028521</v>
      </c>
      <c r="AM343" s="99" t="s">
        <v>47</v>
      </c>
      <c r="AN343" s="99">
        <f t="shared" si="494"/>
        <v>156.91916196028521</v>
      </c>
      <c r="AO343" s="95" t="s">
        <v>28</v>
      </c>
      <c r="AP343" s="99">
        <v>0</v>
      </c>
      <c r="AQ343" s="99">
        <v>123.29362725450981</v>
      </c>
      <c r="AR343" s="99">
        <f t="shared" si="466"/>
        <v>123.29362725450981</v>
      </c>
      <c r="AS343" s="72" t="s">
        <v>47</v>
      </c>
      <c r="AT343" s="99">
        <f t="shared" si="485"/>
        <v>123.29362725450981</v>
      </c>
      <c r="AU343" s="30" t="s">
        <v>26</v>
      </c>
      <c r="AV343" s="99">
        <v>90.788943705593596</v>
      </c>
      <c r="AW343" s="99">
        <v>119.93107378393228</v>
      </c>
      <c r="AX343" s="99">
        <f t="shared" si="467"/>
        <v>210.72001748952587</v>
      </c>
      <c r="AY343" s="99">
        <v>210.72001748952587</v>
      </c>
      <c r="AZ343" s="99">
        <v>210.72001748952587</v>
      </c>
      <c r="BA343" s="72" t="s">
        <v>35</v>
      </c>
      <c r="BB343" s="99">
        <v>156.91916196028521</v>
      </c>
      <c r="BC343" s="99">
        <v>33.625534705775401</v>
      </c>
      <c r="BD343" s="99">
        <f t="shared" si="468"/>
        <v>190.54469666606062</v>
      </c>
      <c r="BE343" s="99"/>
      <c r="BF343" s="100">
        <f t="shared" si="469"/>
        <v>1639.8052424849805</v>
      </c>
      <c r="BG343" s="100">
        <f t="shared" si="410"/>
        <v>1.6398052424849805</v>
      </c>
      <c r="BH343" s="100">
        <f t="shared" si="470"/>
        <v>1639.8052424849805</v>
      </c>
      <c r="BI343" s="100">
        <f t="shared" ref="BI343" si="500">BH343/1000</f>
        <v>1.6398052424849805</v>
      </c>
      <c r="BK343" s="100">
        <f t="shared" si="457"/>
        <v>0</v>
      </c>
    </row>
    <row r="344" spans="1:64" x14ac:dyDescent="0.3">
      <c r="A344" s="95">
        <v>371</v>
      </c>
      <c r="B344" s="95" t="s">
        <v>5</v>
      </c>
      <c r="C344" s="96">
        <v>1</v>
      </c>
      <c r="D344" s="97">
        <v>12</v>
      </c>
      <c r="E344" s="98" t="s">
        <v>20</v>
      </c>
      <c r="F344" s="98" t="s">
        <v>26</v>
      </c>
      <c r="G344" s="72">
        <v>0</v>
      </c>
      <c r="H344" s="99">
        <v>162.52341774458111</v>
      </c>
      <c r="I344" s="72" t="s">
        <v>28</v>
      </c>
      <c r="J344" s="72">
        <v>0</v>
      </c>
      <c r="K344" s="99">
        <v>89.668092548734407</v>
      </c>
      <c r="L344" s="99">
        <f t="shared" si="461"/>
        <v>89.668092548734407</v>
      </c>
      <c r="M344" s="72" t="s">
        <v>36</v>
      </c>
      <c r="N344" s="99">
        <v>156.91916196028521</v>
      </c>
      <c r="O344" s="99">
        <v>0</v>
      </c>
      <c r="P344" s="99">
        <v>156.91916196028521</v>
      </c>
      <c r="Q344" s="95" t="s">
        <v>26</v>
      </c>
      <c r="R344" s="99">
        <v>93.030646019311945</v>
      </c>
      <c r="S344" s="99">
        <v>123.29362725450981</v>
      </c>
      <c r="T344" s="99">
        <f t="shared" si="462"/>
        <v>216.32427327382175</v>
      </c>
      <c r="U344" s="99">
        <v>212.96171980324422</v>
      </c>
      <c r="V344" s="99">
        <v>212.96171980324422</v>
      </c>
      <c r="W344" s="95" t="s">
        <v>35</v>
      </c>
      <c r="X344" s="99">
        <v>156.91916196028521</v>
      </c>
      <c r="Y344" s="99">
        <v>44.834046274367203</v>
      </c>
      <c r="Z344" s="99">
        <f t="shared" si="463"/>
        <v>201.75320823465242</v>
      </c>
      <c r="AA344" s="72" t="s">
        <v>47</v>
      </c>
      <c r="AB344" s="99">
        <f t="shared" si="484"/>
        <v>201.75320823465242</v>
      </c>
      <c r="AC344" s="95" t="s">
        <v>36</v>
      </c>
      <c r="AD344" s="99">
        <v>168.12767352887701</v>
      </c>
      <c r="AE344" s="99">
        <v>44.834046274367203</v>
      </c>
      <c r="AF344" s="99">
        <f t="shared" si="464"/>
        <v>212.96171980324422</v>
      </c>
      <c r="AG344" s="72" t="s">
        <v>47</v>
      </c>
      <c r="AH344" s="99">
        <f t="shared" ref="AH344:AH349" si="501">AD344+AE344</f>
        <v>212.96171980324422</v>
      </c>
      <c r="AI344" s="95" t="s">
        <v>26</v>
      </c>
      <c r="AJ344" s="99">
        <v>89.668092548734407</v>
      </c>
      <c r="AK344" s="99">
        <v>62.767664784114089</v>
      </c>
      <c r="AL344" s="99">
        <f t="shared" si="465"/>
        <v>152.43575733284848</v>
      </c>
      <c r="AM344" s="99">
        <v>152.43575733284851</v>
      </c>
      <c r="AN344" s="99">
        <v>152.43575733284851</v>
      </c>
      <c r="AO344" s="95" t="s">
        <v>35</v>
      </c>
      <c r="AP344" s="99">
        <v>173.73192931317291</v>
      </c>
      <c r="AQ344" s="99">
        <v>44.834046274367203</v>
      </c>
      <c r="AR344" s="99">
        <f t="shared" si="466"/>
        <v>218.56597558754012</v>
      </c>
      <c r="AS344" s="72" t="s">
        <v>47</v>
      </c>
      <c r="AT344" s="99">
        <f t="shared" si="485"/>
        <v>218.56597558754012</v>
      </c>
      <c r="AU344" s="30" t="s">
        <v>72</v>
      </c>
      <c r="AV344" s="99">
        <v>156.91916196028521</v>
      </c>
      <c r="AW344" s="99">
        <v>0</v>
      </c>
      <c r="AX344" s="99">
        <f t="shared" si="467"/>
        <v>156.91916196028521</v>
      </c>
      <c r="AY344" s="72" t="s">
        <v>47</v>
      </c>
      <c r="AZ344" s="99">
        <f t="shared" ref="AZ344:AZ349" si="502">AV344+AW344</f>
        <v>156.91916196028521</v>
      </c>
      <c r="BA344" s="72" t="s">
        <v>26</v>
      </c>
      <c r="BB344" s="99">
        <v>89.668092548734407</v>
      </c>
      <c r="BC344" s="99">
        <v>100.87660411732621</v>
      </c>
      <c r="BD344" s="99">
        <f t="shared" si="468"/>
        <v>190.54469666606062</v>
      </c>
      <c r="BE344" s="99"/>
      <c r="BF344" s="100">
        <f t="shared" si="469"/>
        <v>1758.6154651120535</v>
      </c>
      <c r="BG344" s="100">
        <f t="shared" si="410"/>
        <v>1.7586154651120536</v>
      </c>
      <c r="BH344" s="100">
        <f t="shared" si="470"/>
        <v>1755.252911641476</v>
      </c>
      <c r="BI344" s="100">
        <f t="shared" ref="BI344" si="503">BH344/1000</f>
        <v>1.7552529116414759</v>
      </c>
      <c r="BK344" s="100">
        <f t="shared" si="457"/>
        <v>3.3625534705774953</v>
      </c>
      <c r="BL344" s="101" t="s">
        <v>242</v>
      </c>
    </row>
    <row r="345" spans="1:64" x14ac:dyDescent="0.3">
      <c r="A345" s="95">
        <v>372</v>
      </c>
      <c r="B345" s="95" t="s">
        <v>5</v>
      </c>
      <c r="C345" s="96">
        <v>2</v>
      </c>
      <c r="D345" s="97">
        <v>13</v>
      </c>
      <c r="E345" s="98" t="s">
        <v>20</v>
      </c>
      <c r="F345" s="98" t="s">
        <v>26</v>
      </c>
      <c r="G345" s="72">
        <v>0</v>
      </c>
      <c r="H345" s="99">
        <v>162.52341774458111</v>
      </c>
      <c r="I345" s="72" t="s">
        <v>28</v>
      </c>
      <c r="J345" s="72">
        <v>0</v>
      </c>
      <c r="K345" s="99">
        <v>89.668092548734407</v>
      </c>
      <c r="L345" s="99">
        <f t="shared" si="461"/>
        <v>89.668092548734407</v>
      </c>
      <c r="M345" s="72" t="s">
        <v>37</v>
      </c>
      <c r="N345" s="99">
        <v>0</v>
      </c>
      <c r="O345" s="99">
        <v>0</v>
      </c>
      <c r="P345" s="99">
        <v>0</v>
      </c>
      <c r="Q345" s="95" t="s">
        <v>26</v>
      </c>
      <c r="R345" s="99">
        <v>93.030646019311945</v>
      </c>
      <c r="S345" s="99">
        <v>123.29362725450981</v>
      </c>
      <c r="T345" s="99">
        <f t="shared" si="462"/>
        <v>216.32427327382175</v>
      </c>
      <c r="U345" s="99">
        <v>212.96171980324422</v>
      </c>
      <c r="V345" s="99">
        <v>212.96171980324422</v>
      </c>
      <c r="W345" s="95" t="s">
        <v>35</v>
      </c>
      <c r="X345" s="99">
        <v>156.91916196028521</v>
      </c>
      <c r="Y345" s="99">
        <v>44.834046274367203</v>
      </c>
      <c r="Z345" s="99">
        <f t="shared" si="463"/>
        <v>201.75320823465242</v>
      </c>
      <c r="AA345" s="72" t="s">
        <v>47</v>
      </c>
      <c r="AB345" s="99">
        <f t="shared" si="484"/>
        <v>201.75320823465242</v>
      </c>
      <c r="AC345" s="95" t="s">
        <v>37</v>
      </c>
      <c r="AD345" s="99">
        <v>0</v>
      </c>
      <c r="AE345" s="99">
        <v>0</v>
      </c>
      <c r="AF345" s="99">
        <f t="shared" si="464"/>
        <v>0</v>
      </c>
      <c r="AG345" s="72" t="s">
        <v>47</v>
      </c>
      <c r="AH345" s="99">
        <f t="shared" si="501"/>
        <v>0</v>
      </c>
      <c r="AI345" s="95" t="s">
        <v>26</v>
      </c>
      <c r="AJ345" s="99">
        <v>89.668092548734407</v>
      </c>
      <c r="AK345" s="99">
        <v>62.767664784114089</v>
      </c>
      <c r="AL345" s="99">
        <f t="shared" si="465"/>
        <v>152.43575733284848</v>
      </c>
      <c r="AM345" s="99">
        <v>152.43575733284851</v>
      </c>
      <c r="AN345" s="99">
        <v>152.43575733284851</v>
      </c>
      <c r="AO345" s="95" t="s">
        <v>35</v>
      </c>
      <c r="AP345" s="99">
        <v>173.73192931317291</v>
      </c>
      <c r="AQ345" s="99">
        <v>44.834046274367203</v>
      </c>
      <c r="AR345" s="99">
        <f t="shared" si="466"/>
        <v>218.56597558754012</v>
      </c>
      <c r="AS345" s="72" t="s">
        <v>47</v>
      </c>
      <c r="AT345" s="99">
        <f t="shared" si="485"/>
        <v>218.56597558754012</v>
      </c>
      <c r="AU345" s="30" t="s">
        <v>59</v>
      </c>
      <c r="AV345" s="99">
        <v>19.614895245035651</v>
      </c>
      <c r="AW345" s="99">
        <v>0</v>
      </c>
      <c r="AX345" s="99">
        <f t="shared" si="467"/>
        <v>19.614895245035651</v>
      </c>
      <c r="AY345" s="72" t="s">
        <v>47</v>
      </c>
      <c r="AZ345" s="99">
        <f t="shared" si="502"/>
        <v>19.614895245035651</v>
      </c>
      <c r="BA345" s="72" t="s">
        <v>26</v>
      </c>
      <c r="BB345" s="99">
        <v>89.668092548734407</v>
      </c>
      <c r="BC345" s="99">
        <v>100.87660411732621</v>
      </c>
      <c r="BD345" s="99">
        <f t="shared" si="468"/>
        <v>190.54469666606062</v>
      </c>
      <c r="BE345" s="99"/>
      <c r="BF345" s="100">
        <f t="shared" si="469"/>
        <v>1251.4303166332745</v>
      </c>
      <c r="BG345" s="100">
        <f t="shared" si="410"/>
        <v>1.2514303166332745</v>
      </c>
      <c r="BH345" s="100">
        <f t="shared" si="470"/>
        <v>1248.067763162697</v>
      </c>
      <c r="BI345" s="100">
        <f t="shared" ref="BI345" si="504">BH345/1000</f>
        <v>1.2480677631626971</v>
      </c>
      <c r="BK345" s="100">
        <f t="shared" si="457"/>
        <v>3.3625534705774953</v>
      </c>
      <c r="BL345" s="101" t="s">
        <v>242</v>
      </c>
    </row>
    <row r="346" spans="1:64" x14ac:dyDescent="0.3">
      <c r="A346" s="95">
        <v>373</v>
      </c>
      <c r="B346" s="95" t="s">
        <v>5</v>
      </c>
      <c r="C346" s="96">
        <v>3</v>
      </c>
      <c r="D346" s="97">
        <v>14</v>
      </c>
      <c r="E346" s="98" t="s">
        <v>20</v>
      </c>
      <c r="F346" s="98" t="s">
        <v>26</v>
      </c>
      <c r="G346" s="72">
        <v>0</v>
      </c>
      <c r="H346" s="99">
        <v>162.52341774458111</v>
      </c>
      <c r="I346" s="72" t="s">
        <v>28</v>
      </c>
      <c r="J346" s="72">
        <v>0</v>
      </c>
      <c r="K346" s="99">
        <v>89.668092548734407</v>
      </c>
      <c r="L346" s="99">
        <f t="shared" si="461"/>
        <v>89.668092548734407</v>
      </c>
      <c r="M346" s="72" t="s">
        <v>38</v>
      </c>
      <c r="N346" s="99">
        <v>89.668092548734407</v>
      </c>
      <c r="O346" s="99">
        <v>34.746385862634583</v>
      </c>
      <c r="P346" s="99">
        <v>124.41447841136899</v>
      </c>
      <c r="Q346" s="95" t="s">
        <v>26</v>
      </c>
      <c r="R346" s="99">
        <v>93.030646019311945</v>
      </c>
      <c r="S346" s="99">
        <v>123.29362725450981</v>
      </c>
      <c r="T346" s="99">
        <f t="shared" si="462"/>
        <v>216.32427327382175</v>
      </c>
      <c r="U346" s="99">
        <v>212.96171980324422</v>
      </c>
      <c r="V346" s="99">
        <v>212.96171980324422</v>
      </c>
      <c r="W346" s="95" t="s">
        <v>35</v>
      </c>
      <c r="X346" s="99">
        <v>156.91916196028521</v>
      </c>
      <c r="Y346" s="99">
        <v>44.834046274367203</v>
      </c>
      <c r="Z346" s="99">
        <f t="shared" si="463"/>
        <v>201.75320823465242</v>
      </c>
      <c r="AA346" s="72" t="s">
        <v>47</v>
      </c>
      <c r="AB346" s="99">
        <f t="shared" si="484"/>
        <v>201.75320823465242</v>
      </c>
      <c r="AC346" s="95" t="s">
        <v>38</v>
      </c>
      <c r="AD346" s="99">
        <v>0</v>
      </c>
      <c r="AE346" s="99">
        <v>125.53532956822818</v>
      </c>
      <c r="AF346" s="99">
        <f t="shared" si="464"/>
        <v>125.53532956822818</v>
      </c>
      <c r="AG346" s="72" t="s">
        <v>47</v>
      </c>
      <c r="AH346" s="99">
        <f t="shared" si="501"/>
        <v>125.53532956822818</v>
      </c>
      <c r="AI346" s="95" t="s">
        <v>26</v>
      </c>
      <c r="AJ346" s="99">
        <v>89.668092548734407</v>
      </c>
      <c r="AK346" s="99">
        <v>62.767664784114089</v>
      </c>
      <c r="AL346" s="99">
        <f t="shared" si="465"/>
        <v>152.43575733284848</v>
      </c>
      <c r="AM346" s="99">
        <v>152.43575733284851</v>
      </c>
      <c r="AN346" s="99">
        <v>152.43575733284851</v>
      </c>
      <c r="AO346" s="95" t="s">
        <v>35</v>
      </c>
      <c r="AP346" s="99">
        <v>173.73192931317291</v>
      </c>
      <c r="AQ346" s="99">
        <v>44.834046274367203</v>
      </c>
      <c r="AR346" s="99">
        <f t="shared" si="466"/>
        <v>218.56597558754012</v>
      </c>
      <c r="AS346" s="72" t="s">
        <v>47</v>
      </c>
      <c r="AT346" s="99">
        <f t="shared" si="485"/>
        <v>218.56597558754012</v>
      </c>
      <c r="AU346" s="30" t="s">
        <v>33</v>
      </c>
      <c r="AV346" s="99">
        <v>0</v>
      </c>
      <c r="AW346" s="99">
        <v>123.29362725450981</v>
      </c>
      <c r="AX346" s="99">
        <f t="shared" si="467"/>
        <v>123.29362725450981</v>
      </c>
      <c r="AY346" s="72" t="s">
        <v>47</v>
      </c>
      <c r="AZ346" s="99">
        <f t="shared" si="502"/>
        <v>123.29362725450981</v>
      </c>
      <c r="BA346" s="72" t="s">
        <v>26</v>
      </c>
      <c r="BB346" s="99">
        <v>89.668092548734407</v>
      </c>
      <c r="BC346" s="99">
        <v>100.87660411732621</v>
      </c>
      <c r="BD346" s="99">
        <f t="shared" si="468"/>
        <v>190.54469666606062</v>
      </c>
      <c r="BE346" s="99"/>
      <c r="BF346" s="100">
        <f t="shared" si="469"/>
        <v>1605.058856622346</v>
      </c>
      <c r="BG346" s="100">
        <f t="shared" si="410"/>
        <v>1.605058856622346</v>
      </c>
      <c r="BH346" s="100">
        <f t="shared" si="470"/>
        <v>1601.6963031517685</v>
      </c>
      <c r="BI346" s="100">
        <f t="shared" ref="BI346" si="505">BH346/1000</f>
        <v>1.6016963031517684</v>
      </c>
      <c r="BK346" s="100">
        <f t="shared" si="457"/>
        <v>3.3625534705774953</v>
      </c>
      <c r="BL346" s="101" t="s">
        <v>242</v>
      </c>
    </row>
    <row r="347" spans="1:64" x14ac:dyDescent="0.3">
      <c r="A347" s="95">
        <v>374</v>
      </c>
      <c r="B347" s="95" t="s">
        <v>5</v>
      </c>
      <c r="C347" s="96">
        <v>4</v>
      </c>
      <c r="D347" s="97">
        <v>15</v>
      </c>
      <c r="E347" s="98" t="s">
        <v>20</v>
      </c>
      <c r="F347" s="98" t="s">
        <v>26</v>
      </c>
      <c r="G347" s="72">
        <v>0</v>
      </c>
      <c r="H347" s="99">
        <v>162.52341774458111</v>
      </c>
      <c r="I347" s="72" t="s">
        <v>28</v>
      </c>
      <c r="J347" s="72">
        <v>0</v>
      </c>
      <c r="K347" s="99">
        <v>89.668092548734407</v>
      </c>
      <c r="L347" s="99">
        <f t="shared" si="461"/>
        <v>89.668092548734407</v>
      </c>
      <c r="M347" s="72" t="s">
        <v>33</v>
      </c>
      <c r="N347" s="99">
        <v>0</v>
      </c>
      <c r="O347" s="99">
        <v>109.84341337219965</v>
      </c>
      <c r="P347" s="99">
        <v>109.84341337219965</v>
      </c>
      <c r="Q347" s="95" t="s">
        <v>26</v>
      </c>
      <c r="R347" s="99">
        <v>93.030646019311945</v>
      </c>
      <c r="S347" s="99">
        <v>123.29362725450981</v>
      </c>
      <c r="T347" s="99">
        <f t="shared" si="462"/>
        <v>216.32427327382175</v>
      </c>
      <c r="U347" s="99">
        <v>212.96171980324422</v>
      </c>
      <c r="V347" s="99">
        <v>212.96171980324422</v>
      </c>
      <c r="W347" s="95" t="s">
        <v>35</v>
      </c>
      <c r="X347" s="99">
        <v>156.91916196028521</v>
      </c>
      <c r="Y347" s="99">
        <v>44.834046274367203</v>
      </c>
      <c r="Z347" s="99">
        <f t="shared" si="463"/>
        <v>201.75320823465242</v>
      </c>
      <c r="AA347" s="72" t="s">
        <v>47</v>
      </c>
      <c r="AB347" s="99">
        <f t="shared" si="484"/>
        <v>201.75320823465242</v>
      </c>
      <c r="AC347" s="95" t="s">
        <v>33</v>
      </c>
      <c r="AD347" s="99">
        <v>0</v>
      </c>
      <c r="AE347" s="99">
        <v>123.29362725450981</v>
      </c>
      <c r="AF347" s="99">
        <f t="shared" si="464"/>
        <v>123.29362725450981</v>
      </c>
      <c r="AG347" s="72" t="s">
        <v>47</v>
      </c>
      <c r="AH347" s="99">
        <f t="shared" si="501"/>
        <v>123.29362725450981</v>
      </c>
      <c r="AI347" s="95" t="s">
        <v>26</v>
      </c>
      <c r="AJ347" s="99">
        <v>89.668092548734407</v>
      </c>
      <c r="AK347" s="99">
        <v>62.767664784114089</v>
      </c>
      <c r="AL347" s="99">
        <f t="shared" si="465"/>
        <v>152.43575733284848</v>
      </c>
      <c r="AM347" s="99">
        <v>152.43575733284851</v>
      </c>
      <c r="AN347" s="99">
        <v>152.43575733284851</v>
      </c>
      <c r="AO347" s="95" t="s">
        <v>35</v>
      </c>
      <c r="AP347" s="99">
        <v>173.73192931317291</v>
      </c>
      <c r="AQ347" s="99">
        <v>44.834046274367203</v>
      </c>
      <c r="AR347" s="99">
        <f t="shared" si="466"/>
        <v>218.56597558754012</v>
      </c>
      <c r="AS347" s="72" t="s">
        <v>47</v>
      </c>
      <c r="AT347" s="99">
        <f t="shared" si="485"/>
        <v>218.56597558754012</v>
      </c>
      <c r="AU347" s="30" t="s">
        <v>70</v>
      </c>
      <c r="AV347" s="99">
        <v>0</v>
      </c>
      <c r="AW347" s="99">
        <v>0</v>
      </c>
      <c r="AX347" s="99">
        <f t="shared" si="467"/>
        <v>0</v>
      </c>
      <c r="AY347" s="72" t="s">
        <v>47</v>
      </c>
      <c r="AZ347" s="99">
        <f t="shared" si="502"/>
        <v>0</v>
      </c>
      <c r="BA347" s="72" t="s">
        <v>78</v>
      </c>
      <c r="BB347" s="99">
        <v>19.614895245035651</v>
      </c>
      <c r="BC347" s="99">
        <v>0</v>
      </c>
      <c r="BD347" s="99">
        <f t="shared" si="468"/>
        <v>19.614895245035651</v>
      </c>
      <c r="BE347" s="99"/>
      <c r="BF347" s="100">
        <f t="shared" si="469"/>
        <v>1294.0226605939233</v>
      </c>
      <c r="BG347" s="100">
        <f t="shared" ref="BG347:BG370" si="506">BF347/1000</f>
        <v>1.2940226605939233</v>
      </c>
      <c r="BH347" s="100">
        <f t="shared" si="470"/>
        <v>1290.6601071233458</v>
      </c>
      <c r="BI347" s="100">
        <f t="shared" ref="BI347" si="507">BH347/1000</f>
        <v>1.2906601071233459</v>
      </c>
      <c r="BK347" s="100">
        <f t="shared" si="457"/>
        <v>3.3625534705774953</v>
      </c>
      <c r="BL347" s="101" t="s">
        <v>242</v>
      </c>
    </row>
    <row r="348" spans="1:64" x14ac:dyDescent="0.3">
      <c r="A348" s="95">
        <v>375</v>
      </c>
      <c r="B348" s="95" t="s">
        <v>5</v>
      </c>
      <c r="C348" s="96">
        <v>5</v>
      </c>
      <c r="D348" s="97">
        <v>16</v>
      </c>
      <c r="E348" s="98" t="s">
        <v>20</v>
      </c>
      <c r="F348" s="98" t="s">
        <v>26</v>
      </c>
      <c r="G348" s="72">
        <v>0</v>
      </c>
      <c r="H348" s="99">
        <v>162.52341774458111</v>
      </c>
      <c r="I348" s="72" t="s">
        <v>28</v>
      </c>
      <c r="J348" s="72">
        <v>0</v>
      </c>
      <c r="K348" s="99">
        <v>89.668092548734407</v>
      </c>
      <c r="L348" s="99">
        <f t="shared" si="461"/>
        <v>89.668092548734407</v>
      </c>
      <c r="M348" s="72" t="s">
        <v>34</v>
      </c>
      <c r="N348" s="99">
        <v>0</v>
      </c>
      <c r="O348" s="99">
        <v>0</v>
      </c>
      <c r="P348" s="99">
        <v>0</v>
      </c>
      <c r="Q348" s="95" t="s">
        <v>26</v>
      </c>
      <c r="R348" s="99">
        <v>93.030646019311945</v>
      </c>
      <c r="S348" s="99">
        <v>123.29362725450981</v>
      </c>
      <c r="T348" s="99">
        <f t="shared" si="462"/>
        <v>216.32427327382175</v>
      </c>
      <c r="U348" s="99">
        <v>212.96171980324422</v>
      </c>
      <c r="V348" s="99">
        <v>212.96171980324422</v>
      </c>
      <c r="W348" s="95" t="s">
        <v>35</v>
      </c>
      <c r="X348" s="99">
        <v>156.91916196028521</v>
      </c>
      <c r="Y348" s="99">
        <v>44.834046274367203</v>
      </c>
      <c r="Z348" s="99">
        <f t="shared" si="463"/>
        <v>201.75320823465242</v>
      </c>
      <c r="AA348" s="72" t="s">
        <v>47</v>
      </c>
      <c r="AB348" s="99">
        <f t="shared" si="484"/>
        <v>201.75320823465242</v>
      </c>
      <c r="AC348" s="95" t="s">
        <v>34</v>
      </c>
      <c r="AD348" s="99">
        <v>0</v>
      </c>
      <c r="AE348" s="99">
        <v>0</v>
      </c>
      <c r="AF348" s="99">
        <f t="shared" si="464"/>
        <v>0</v>
      </c>
      <c r="AG348" s="72" t="s">
        <v>47</v>
      </c>
      <c r="AH348" s="99">
        <f t="shared" si="501"/>
        <v>0</v>
      </c>
      <c r="AI348" s="95" t="s">
        <v>26</v>
      </c>
      <c r="AJ348" s="99">
        <v>89.668092548734407</v>
      </c>
      <c r="AK348" s="99">
        <v>62.767664784114089</v>
      </c>
      <c r="AL348" s="99">
        <f t="shared" si="465"/>
        <v>152.43575733284848</v>
      </c>
      <c r="AM348" s="99">
        <v>152.43575733284851</v>
      </c>
      <c r="AN348" s="99">
        <v>152.43575733284851</v>
      </c>
      <c r="AO348" s="95" t="s">
        <v>35</v>
      </c>
      <c r="AP348" s="99">
        <v>173.73192931317291</v>
      </c>
      <c r="AQ348" s="99">
        <v>44.834046274367203</v>
      </c>
      <c r="AR348" s="99">
        <f t="shared" si="466"/>
        <v>218.56597558754012</v>
      </c>
      <c r="AS348" s="72" t="s">
        <v>47</v>
      </c>
      <c r="AT348" s="99">
        <f t="shared" si="485"/>
        <v>218.56597558754012</v>
      </c>
      <c r="AU348" s="30" t="s">
        <v>34</v>
      </c>
      <c r="AV348" s="99">
        <v>0</v>
      </c>
      <c r="AW348" s="99">
        <v>0</v>
      </c>
      <c r="AX348" s="99">
        <f t="shared" si="467"/>
        <v>0</v>
      </c>
      <c r="AY348" s="72" t="s">
        <v>47</v>
      </c>
      <c r="AZ348" s="99">
        <f t="shared" si="502"/>
        <v>0</v>
      </c>
      <c r="BA348" s="72" t="s">
        <v>26</v>
      </c>
      <c r="BB348" s="99">
        <v>89.668092548734407</v>
      </c>
      <c r="BC348" s="99">
        <v>100.87660411732621</v>
      </c>
      <c r="BD348" s="99">
        <f t="shared" si="468"/>
        <v>190.54469666606062</v>
      </c>
      <c r="BE348" s="99"/>
      <c r="BF348" s="100">
        <f t="shared" si="469"/>
        <v>1231.815421388239</v>
      </c>
      <c r="BG348" s="100">
        <f t="shared" si="506"/>
        <v>1.2318154213882391</v>
      </c>
      <c r="BH348" s="100">
        <f t="shared" si="470"/>
        <v>1228.4528679176615</v>
      </c>
      <c r="BI348" s="100">
        <f t="shared" ref="BI348" si="508">BH348/1000</f>
        <v>1.2284528679176614</v>
      </c>
      <c r="BK348" s="100">
        <f t="shared" si="457"/>
        <v>3.3625534705774953</v>
      </c>
      <c r="BL348" s="101" t="s">
        <v>242</v>
      </c>
    </row>
    <row r="349" spans="1:64" x14ac:dyDescent="0.3">
      <c r="A349" s="95">
        <v>376</v>
      </c>
      <c r="B349" s="95" t="s">
        <v>5</v>
      </c>
      <c r="C349" s="96">
        <v>5</v>
      </c>
      <c r="D349" s="97">
        <v>17</v>
      </c>
      <c r="E349" s="98" t="s">
        <v>20</v>
      </c>
      <c r="F349" s="98" t="s">
        <v>26</v>
      </c>
      <c r="G349" s="72">
        <v>0</v>
      </c>
      <c r="H349" s="99">
        <v>162.52341774458111</v>
      </c>
      <c r="I349" s="72" t="s">
        <v>28</v>
      </c>
      <c r="J349" s="72">
        <v>0</v>
      </c>
      <c r="K349" s="99">
        <v>89.668092548734407</v>
      </c>
      <c r="L349" s="99">
        <f t="shared" si="461"/>
        <v>89.668092548734407</v>
      </c>
      <c r="M349" s="72" t="s">
        <v>34</v>
      </c>
      <c r="N349" s="99">
        <v>0</v>
      </c>
      <c r="O349" s="99">
        <v>0</v>
      </c>
      <c r="P349" s="99">
        <v>0</v>
      </c>
      <c r="Q349" s="95" t="s">
        <v>26</v>
      </c>
      <c r="R349" s="99">
        <v>93.030646019311945</v>
      </c>
      <c r="S349" s="99">
        <v>123.29362725450981</v>
      </c>
      <c r="T349" s="99">
        <f t="shared" si="462"/>
        <v>216.32427327382175</v>
      </c>
      <c r="U349" s="99">
        <v>212.96171980324422</v>
      </c>
      <c r="V349" s="99">
        <v>212.96171980324422</v>
      </c>
      <c r="W349" s="95" t="s">
        <v>35</v>
      </c>
      <c r="X349" s="99">
        <v>156.91916196028521</v>
      </c>
      <c r="Y349" s="99">
        <v>44.834046274367203</v>
      </c>
      <c r="Z349" s="99">
        <f t="shared" si="463"/>
        <v>201.75320823465242</v>
      </c>
      <c r="AA349" s="72" t="s">
        <v>47</v>
      </c>
      <c r="AB349" s="99">
        <f t="shared" si="484"/>
        <v>201.75320823465242</v>
      </c>
      <c r="AC349" s="95" t="s">
        <v>34</v>
      </c>
      <c r="AD349" s="99">
        <v>0</v>
      </c>
      <c r="AE349" s="99">
        <v>0</v>
      </c>
      <c r="AF349" s="99">
        <f t="shared" si="464"/>
        <v>0</v>
      </c>
      <c r="AG349" s="72" t="s">
        <v>47</v>
      </c>
      <c r="AH349" s="99">
        <f t="shared" si="501"/>
        <v>0</v>
      </c>
      <c r="AI349" s="95" t="s">
        <v>26</v>
      </c>
      <c r="AJ349" s="99">
        <v>89.668092548734407</v>
      </c>
      <c r="AK349" s="99">
        <v>62.767664784114089</v>
      </c>
      <c r="AL349" s="99">
        <f t="shared" si="465"/>
        <v>152.43575733284848</v>
      </c>
      <c r="AM349" s="99">
        <v>152.43575733284851</v>
      </c>
      <c r="AN349" s="99">
        <v>152.43575733284851</v>
      </c>
      <c r="AO349" s="95" t="s">
        <v>35</v>
      </c>
      <c r="AP349" s="99">
        <v>173.73192931317291</v>
      </c>
      <c r="AQ349" s="99">
        <v>44.834046274367203</v>
      </c>
      <c r="AR349" s="99">
        <f t="shared" si="466"/>
        <v>218.56597558754012</v>
      </c>
      <c r="AS349" s="72" t="s">
        <v>47</v>
      </c>
      <c r="AT349" s="99">
        <f t="shared" si="485"/>
        <v>218.56597558754012</v>
      </c>
      <c r="AU349" s="30" t="s">
        <v>34</v>
      </c>
      <c r="AV349" s="99">
        <v>0</v>
      </c>
      <c r="AW349" s="99">
        <v>0</v>
      </c>
      <c r="AX349" s="99">
        <f t="shared" si="467"/>
        <v>0</v>
      </c>
      <c r="AY349" s="72" t="s">
        <v>47</v>
      </c>
      <c r="AZ349" s="99">
        <f t="shared" si="502"/>
        <v>0</v>
      </c>
      <c r="BA349" s="72" t="s">
        <v>26</v>
      </c>
      <c r="BB349" s="99">
        <v>89.668092548734407</v>
      </c>
      <c r="BC349" s="99">
        <v>100.87660411732621</v>
      </c>
      <c r="BD349" s="99">
        <f t="shared" si="468"/>
        <v>190.54469666606062</v>
      </c>
      <c r="BE349" s="99"/>
      <c r="BF349" s="100">
        <f t="shared" si="469"/>
        <v>1231.815421388239</v>
      </c>
      <c r="BG349" s="100">
        <f t="shared" si="506"/>
        <v>1.2318154213882391</v>
      </c>
      <c r="BH349" s="100">
        <f t="shared" si="470"/>
        <v>1228.4528679176615</v>
      </c>
      <c r="BI349" s="100">
        <f t="shared" ref="BI349" si="509">BH349/1000</f>
        <v>1.2284528679176614</v>
      </c>
      <c r="BK349" s="100">
        <f t="shared" si="457"/>
        <v>3.3625534705774953</v>
      </c>
      <c r="BL349" s="101" t="s">
        <v>242</v>
      </c>
    </row>
    <row r="350" spans="1:64" x14ac:dyDescent="0.3">
      <c r="A350" s="95">
        <v>377</v>
      </c>
      <c r="B350" s="95" t="s">
        <v>6</v>
      </c>
      <c r="C350" s="96">
        <v>1</v>
      </c>
      <c r="D350" s="97">
        <v>18</v>
      </c>
      <c r="E350" s="98" t="s">
        <v>20</v>
      </c>
      <c r="F350" s="98" t="s">
        <v>26</v>
      </c>
      <c r="G350" s="72">
        <v>0</v>
      </c>
      <c r="H350" s="99">
        <v>162.52341774458111</v>
      </c>
      <c r="I350" s="72" t="s">
        <v>28</v>
      </c>
      <c r="J350" s="72">
        <v>0</v>
      </c>
      <c r="K350" s="99">
        <v>89.668092548734407</v>
      </c>
      <c r="L350" s="99">
        <f t="shared" si="461"/>
        <v>89.668092548734407</v>
      </c>
      <c r="M350" s="72" t="s">
        <v>26</v>
      </c>
      <c r="N350" s="99">
        <v>0</v>
      </c>
      <c r="O350" s="99">
        <v>156.91916196028521</v>
      </c>
      <c r="P350" s="99">
        <v>156.91916196028521</v>
      </c>
      <c r="Q350" s="95" t="s">
        <v>35</v>
      </c>
      <c r="R350" s="99">
        <v>179.33618509746881</v>
      </c>
      <c r="S350" s="99">
        <v>44.834046274367203</v>
      </c>
      <c r="T350" s="99">
        <f t="shared" si="462"/>
        <v>224.17023137183602</v>
      </c>
      <c r="U350" s="72" t="s">
        <v>47</v>
      </c>
      <c r="V350" s="99">
        <f>R350+S350</f>
        <v>224.17023137183602</v>
      </c>
      <c r="W350" s="95" t="s">
        <v>33</v>
      </c>
      <c r="X350" s="99">
        <v>0</v>
      </c>
      <c r="Y350" s="99">
        <v>145.71065039169341</v>
      </c>
      <c r="Z350" s="99">
        <f t="shared" si="463"/>
        <v>145.71065039169341</v>
      </c>
      <c r="AA350" s="72" t="s">
        <v>47</v>
      </c>
      <c r="AB350" s="99">
        <f t="shared" si="484"/>
        <v>145.71065039169341</v>
      </c>
      <c r="AC350" s="95" t="s">
        <v>26</v>
      </c>
      <c r="AD350" s="99">
        <v>89.668092548734407</v>
      </c>
      <c r="AE350" s="99">
        <v>123.29362725450981</v>
      </c>
      <c r="AF350" s="99">
        <f t="shared" si="464"/>
        <v>212.96171980324422</v>
      </c>
      <c r="AG350" s="99">
        <v>212.96171980324422</v>
      </c>
      <c r="AH350" s="99">
        <v>212.96171980324422</v>
      </c>
      <c r="AI350" s="95" t="s">
        <v>35</v>
      </c>
      <c r="AJ350" s="99">
        <v>156.91916196028521</v>
      </c>
      <c r="AK350" s="99">
        <v>0</v>
      </c>
      <c r="AL350" s="99">
        <f t="shared" si="465"/>
        <v>156.91916196028521</v>
      </c>
      <c r="AM350" s="99" t="s">
        <v>47</v>
      </c>
      <c r="AN350" s="99">
        <f>AJ350+AK350</f>
        <v>156.91916196028521</v>
      </c>
      <c r="AO350" s="95" t="s">
        <v>33</v>
      </c>
      <c r="AP350" s="99">
        <v>0</v>
      </c>
      <c r="AQ350" s="99">
        <v>123.29362725450981</v>
      </c>
      <c r="AR350" s="99">
        <f t="shared" si="466"/>
        <v>123.29362725450981</v>
      </c>
      <c r="AS350" s="72" t="s">
        <v>47</v>
      </c>
      <c r="AT350" s="99">
        <f t="shared" si="485"/>
        <v>123.29362725450981</v>
      </c>
      <c r="AU350" s="30" t="s">
        <v>26</v>
      </c>
      <c r="AV350" s="99">
        <v>90.788943705593596</v>
      </c>
      <c r="AW350" s="99">
        <v>119.93107378393228</v>
      </c>
      <c r="AX350" s="99">
        <f t="shared" si="467"/>
        <v>210.72001748952587</v>
      </c>
      <c r="AY350" s="99">
        <v>210.72001748952587</v>
      </c>
      <c r="AZ350" s="99">
        <v>210.72001748952587</v>
      </c>
      <c r="BA350" s="72" t="s">
        <v>35</v>
      </c>
      <c r="BB350" s="99">
        <v>156.91916196028521</v>
      </c>
      <c r="BC350" s="99">
        <v>33.625534705775401</v>
      </c>
      <c r="BD350" s="99">
        <f t="shared" si="468"/>
        <v>190.54469666606062</v>
      </c>
      <c r="BE350" s="99"/>
      <c r="BF350" s="100">
        <f t="shared" si="469"/>
        <v>1673.4307771907559</v>
      </c>
      <c r="BG350" s="100">
        <f t="shared" si="506"/>
        <v>1.6734307771907559</v>
      </c>
      <c r="BH350" s="100">
        <f t="shared" si="470"/>
        <v>1673.4307771907559</v>
      </c>
      <c r="BI350" s="100">
        <f t="shared" ref="BI350" si="510">BH350/1000</f>
        <v>1.6734307771907559</v>
      </c>
      <c r="BK350" s="100">
        <f t="shared" si="457"/>
        <v>0</v>
      </c>
    </row>
    <row r="351" spans="1:64" x14ac:dyDescent="0.3">
      <c r="A351" s="95">
        <v>378</v>
      </c>
      <c r="B351" s="95" t="s">
        <v>6</v>
      </c>
      <c r="C351" s="96">
        <v>1</v>
      </c>
      <c r="D351" s="97">
        <v>19</v>
      </c>
      <c r="E351" s="98" t="s">
        <v>20</v>
      </c>
      <c r="F351" s="98" t="s">
        <v>26</v>
      </c>
      <c r="G351" s="72">
        <v>0</v>
      </c>
      <c r="H351" s="99">
        <v>162.52341774458111</v>
      </c>
      <c r="I351" s="72" t="s">
        <v>28</v>
      </c>
      <c r="J351" s="72">
        <v>0</v>
      </c>
      <c r="K351" s="99">
        <v>89.668092548734407</v>
      </c>
      <c r="L351" s="99">
        <f t="shared" si="461"/>
        <v>89.668092548734407</v>
      </c>
      <c r="M351" s="72" t="s">
        <v>26</v>
      </c>
      <c r="N351" s="99">
        <v>0</v>
      </c>
      <c r="O351" s="99">
        <v>156.91916196028521</v>
      </c>
      <c r="P351" s="99">
        <v>156.91916196028521</v>
      </c>
      <c r="Q351" s="95" t="s">
        <v>35</v>
      </c>
      <c r="R351" s="99">
        <v>179.33618509746881</v>
      </c>
      <c r="S351" s="99">
        <v>44.834046274367203</v>
      </c>
      <c r="T351" s="99">
        <f t="shared" si="462"/>
        <v>224.17023137183602</v>
      </c>
      <c r="U351" s="72" t="s">
        <v>47</v>
      </c>
      <c r="V351" s="99">
        <f>R351+S351</f>
        <v>224.17023137183602</v>
      </c>
      <c r="W351" s="95" t="s">
        <v>33</v>
      </c>
      <c r="X351" s="99">
        <v>0</v>
      </c>
      <c r="Y351" s="99">
        <v>145.71065039169341</v>
      </c>
      <c r="Z351" s="99">
        <f t="shared" si="463"/>
        <v>145.71065039169341</v>
      </c>
      <c r="AA351" s="72" t="s">
        <v>47</v>
      </c>
      <c r="AB351" s="99">
        <f t="shared" si="484"/>
        <v>145.71065039169341</v>
      </c>
      <c r="AC351" s="95" t="s">
        <v>26</v>
      </c>
      <c r="AD351" s="99">
        <v>89.668092548734407</v>
      </c>
      <c r="AE351" s="99">
        <v>123.29362725450981</v>
      </c>
      <c r="AF351" s="99">
        <f t="shared" si="464"/>
        <v>212.96171980324422</v>
      </c>
      <c r="AG351" s="99">
        <v>212.96171980324422</v>
      </c>
      <c r="AH351" s="99">
        <v>212.96171980324422</v>
      </c>
      <c r="AI351" s="95" t="s">
        <v>35</v>
      </c>
      <c r="AJ351" s="99">
        <v>156.91916196028521</v>
      </c>
      <c r="AK351" s="99">
        <v>0</v>
      </c>
      <c r="AL351" s="99">
        <f t="shared" si="465"/>
        <v>156.91916196028521</v>
      </c>
      <c r="AM351" s="99" t="s">
        <v>47</v>
      </c>
      <c r="AN351" s="99">
        <f>AJ351+AK351</f>
        <v>156.91916196028521</v>
      </c>
      <c r="AO351" s="95" t="s">
        <v>33</v>
      </c>
      <c r="AP351" s="99">
        <v>0</v>
      </c>
      <c r="AQ351" s="99">
        <v>123.29362725450981</v>
      </c>
      <c r="AR351" s="99">
        <f t="shared" si="466"/>
        <v>123.29362725450981</v>
      </c>
      <c r="AS351" s="72" t="s">
        <v>47</v>
      </c>
      <c r="AT351" s="99">
        <f t="shared" si="485"/>
        <v>123.29362725450981</v>
      </c>
      <c r="AU351" s="30" t="s">
        <v>26</v>
      </c>
      <c r="AV351" s="99">
        <v>90.788943705593596</v>
      </c>
      <c r="AW351" s="99">
        <v>119.93107378393228</v>
      </c>
      <c r="AX351" s="99">
        <f t="shared" si="467"/>
        <v>210.72001748952587</v>
      </c>
      <c r="AY351" s="99">
        <v>210.72001748952587</v>
      </c>
      <c r="AZ351" s="99">
        <v>210.72001748952587</v>
      </c>
      <c r="BA351" s="72" t="s">
        <v>35</v>
      </c>
      <c r="BB351" s="99">
        <v>156.91916196028521</v>
      </c>
      <c r="BC351" s="99">
        <v>33.625534705775401</v>
      </c>
      <c r="BD351" s="99">
        <f t="shared" si="468"/>
        <v>190.54469666606062</v>
      </c>
      <c r="BE351" s="99"/>
      <c r="BF351" s="100">
        <f t="shared" si="469"/>
        <v>1673.4307771907559</v>
      </c>
      <c r="BG351" s="100">
        <f t="shared" si="506"/>
        <v>1.6734307771907559</v>
      </c>
      <c r="BH351" s="100">
        <f t="shared" si="470"/>
        <v>1673.4307771907559</v>
      </c>
      <c r="BI351" s="100">
        <f t="shared" ref="BI351" si="511">BH351/1000</f>
        <v>1.6734307771907559</v>
      </c>
      <c r="BK351" s="100">
        <f t="shared" si="457"/>
        <v>0</v>
      </c>
    </row>
    <row r="352" spans="1:64" x14ac:dyDescent="0.3">
      <c r="A352" s="95">
        <v>379</v>
      </c>
      <c r="B352" s="95" t="s">
        <v>6</v>
      </c>
      <c r="C352" s="96">
        <v>2</v>
      </c>
      <c r="D352" s="97">
        <v>20</v>
      </c>
      <c r="E352" s="98" t="s">
        <v>20</v>
      </c>
      <c r="F352" s="98" t="s">
        <v>26</v>
      </c>
      <c r="G352" s="72">
        <v>0</v>
      </c>
      <c r="H352" s="99">
        <v>162.52341774458111</v>
      </c>
      <c r="I352" s="72" t="s">
        <v>28</v>
      </c>
      <c r="J352" s="72">
        <v>0</v>
      </c>
      <c r="K352" s="99">
        <v>89.668092548734407</v>
      </c>
      <c r="L352" s="99">
        <f t="shared" si="461"/>
        <v>89.668092548734407</v>
      </c>
      <c r="M352" s="72" t="s">
        <v>26</v>
      </c>
      <c r="N352" s="99">
        <v>0</v>
      </c>
      <c r="O352" s="99">
        <v>156.91916196028521</v>
      </c>
      <c r="P352" s="99">
        <v>156.91916196028521</v>
      </c>
      <c r="Q352" s="95" t="s">
        <v>35</v>
      </c>
      <c r="R352" s="99">
        <v>179.33618509746881</v>
      </c>
      <c r="S352" s="99">
        <v>44.834046274367203</v>
      </c>
      <c r="T352" s="99">
        <f t="shared" si="462"/>
        <v>224.17023137183602</v>
      </c>
      <c r="U352" s="72" t="s">
        <v>47</v>
      </c>
      <c r="V352" s="99">
        <f>R352+S352</f>
        <v>224.17023137183602</v>
      </c>
      <c r="W352" s="95" t="s">
        <v>37</v>
      </c>
      <c r="X352" s="99">
        <v>0</v>
      </c>
      <c r="Y352" s="99">
        <v>0</v>
      </c>
      <c r="Z352" s="99">
        <f t="shared" si="463"/>
        <v>0</v>
      </c>
      <c r="AA352" s="72" t="s">
        <v>47</v>
      </c>
      <c r="AB352" s="99">
        <f t="shared" si="484"/>
        <v>0</v>
      </c>
      <c r="AC352" s="95" t="s">
        <v>26</v>
      </c>
      <c r="AD352" s="99">
        <v>89.668092548734407</v>
      </c>
      <c r="AE352" s="99">
        <v>123.29362725450981</v>
      </c>
      <c r="AF352" s="99">
        <f t="shared" si="464"/>
        <v>212.96171980324422</v>
      </c>
      <c r="AG352" s="99">
        <v>212.96171980324422</v>
      </c>
      <c r="AH352" s="99">
        <v>212.96171980324422</v>
      </c>
      <c r="AI352" s="95" t="s">
        <v>35</v>
      </c>
      <c r="AJ352" s="99">
        <v>156.91916196028521</v>
      </c>
      <c r="AK352" s="99">
        <v>0</v>
      </c>
      <c r="AL352" s="99">
        <f t="shared" si="465"/>
        <v>156.91916196028521</v>
      </c>
      <c r="AM352" s="99" t="s">
        <v>47</v>
      </c>
      <c r="AN352" s="99">
        <f>AJ352+AK352</f>
        <v>156.91916196028521</v>
      </c>
      <c r="AO352" s="95" t="s">
        <v>37</v>
      </c>
      <c r="AP352" s="99">
        <v>19.614895245035651</v>
      </c>
      <c r="AQ352" s="99">
        <v>0</v>
      </c>
      <c r="AR352" s="99">
        <f t="shared" si="466"/>
        <v>19.614895245035651</v>
      </c>
      <c r="AS352" s="72" t="s">
        <v>47</v>
      </c>
      <c r="AT352" s="99">
        <f t="shared" si="485"/>
        <v>19.614895245035651</v>
      </c>
      <c r="AU352" s="30" t="s">
        <v>26</v>
      </c>
      <c r="AV352" s="99">
        <v>90.788943705593596</v>
      </c>
      <c r="AW352" s="99">
        <v>119.93107378393228</v>
      </c>
      <c r="AX352" s="99">
        <f t="shared" si="467"/>
        <v>210.72001748952587</v>
      </c>
      <c r="AY352" s="99">
        <v>210.72001748952587</v>
      </c>
      <c r="AZ352" s="99">
        <v>210.72001748952587</v>
      </c>
      <c r="BA352" s="72" t="s">
        <v>35</v>
      </c>
      <c r="BB352" s="99">
        <v>156.91916196028521</v>
      </c>
      <c r="BC352" s="99">
        <v>33.625534705775401</v>
      </c>
      <c r="BD352" s="99">
        <f t="shared" si="468"/>
        <v>190.54469666606062</v>
      </c>
      <c r="BE352" s="99"/>
      <c r="BF352" s="100">
        <f t="shared" si="469"/>
        <v>1424.0413947895884</v>
      </c>
      <c r="BG352" s="100">
        <f t="shared" si="506"/>
        <v>1.4240413947895885</v>
      </c>
      <c r="BH352" s="100">
        <f t="shared" si="470"/>
        <v>1424.0413947895884</v>
      </c>
      <c r="BI352" s="100">
        <f t="shared" ref="BI352" si="512">BH352/1000</f>
        <v>1.4240413947895885</v>
      </c>
      <c r="BK352" s="100">
        <f t="shared" si="457"/>
        <v>0</v>
      </c>
    </row>
    <row r="353" spans="1:64" x14ac:dyDescent="0.3">
      <c r="A353" s="95">
        <v>380</v>
      </c>
      <c r="B353" s="95" t="s">
        <v>6</v>
      </c>
      <c r="C353" s="96">
        <v>3</v>
      </c>
      <c r="D353" s="97">
        <v>21</v>
      </c>
      <c r="E353" s="98" t="s">
        <v>20</v>
      </c>
      <c r="F353" s="98" t="s">
        <v>26</v>
      </c>
      <c r="G353" s="72">
        <v>0</v>
      </c>
      <c r="H353" s="99">
        <v>162.52341774458111</v>
      </c>
      <c r="I353" s="72" t="s">
        <v>28</v>
      </c>
      <c r="J353" s="72">
        <v>0</v>
      </c>
      <c r="K353" s="99">
        <v>89.668092548734407</v>
      </c>
      <c r="L353" s="99">
        <f t="shared" si="461"/>
        <v>89.668092548734407</v>
      </c>
      <c r="M353" s="72" t="s">
        <v>26</v>
      </c>
      <c r="N353" s="99">
        <v>0</v>
      </c>
      <c r="O353" s="99">
        <v>156.91916196028521</v>
      </c>
      <c r="P353" s="99">
        <v>156.91916196028521</v>
      </c>
      <c r="Q353" s="95" t="s">
        <v>35</v>
      </c>
      <c r="R353" s="99">
        <v>179.33618509746881</v>
      </c>
      <c r="S353" s="99">
        <v>44.834046274367203</v>
      </c>
      <c r="T353" s="99">
        <f t="shared" si="462"/>
        <v>224.17023137183602</v>
      </c>
      <c r="U353" s="72" t="s">
        <v>47</v>
      </c>
      <c r="V353" s="99">
        <f>R353+S353</f>
        <v>224.17023137183602</v>
      </c>
      <c r="W353" s="95" t="s">
        <v>38</v>
      </c>
      <c r="X353" s="99">
        <v>16.8127673528877</v>
      </c>
      <c r="Y353" s="99">
        <v>125.53532956822818</v>
      </c>
      <c r="Z353" s="99">
        <f t="shared" si="463"/>
        <v>142.34809692111588</v>
      </c>
      <c r="AA353" s="72" t="s">
        <v>47</v>
      </c>
      <c r="AB353" s="99">
        <f t="shared" si="484"/>
        <v>142.34809692111588</v>
      </c>
      <c r="AC353" s="95" t="s">
        <v>26</v>
      </c>
      <c r="AD353" s="99">
        <v>89.668092548734407</v>
      </c>
      <c r="AE353" s="99">
        <v>123.29362725450981</v>
      </c>
      <c r="AF353" s="99">
        <f t="shared" si="464"/>
        <v>212.96171980324422</v>
      </c>
      <c r="AG353" s="99">
        <v>212.96171980324422</v>
      </c>
      <c r="AH353" s="99">
        <v>212.96171980324422</v>
      </c>
      <c r="AI353" s="95" t="s">
        <v>35</v>
      </c>
      <c r="AJ353" s="99">
        <v>156.91916196028521</v>
      </c>
      <c r="AK353" s="99">
        <v>0</v>
      </c>
      <c r="AL353" s="99">
        <f t="shared" si="465"/>
        <v>156.91916196028521</v>
      </c>
      <c r="AM353" s="99" t="s">
        <v>47</v>
      </c>
      <c r="AN353" s="99">
        <f>AJ353+AK353</f>
        <v>156.91916196028521</v>
      </c>
      <c r="AO353" s="95" t="s">
        <v>59</v>
      </c>
      <c r="AP353" s="99">
        <v>19.614895245035651</v>
      </c>
      <c r="AQ353" s="99">
        <v>0</v>
      </c>
      <c r="AR353" s="99">
        <f t="shared" si="466"/>
        <v>19.614895245035651</v>
      </c>
      <c r="AS353" s="72" t="s">
        <v>47</v>
      </c>
      <c r="AT353" s="99">
        <f t="shared" si="485"/>
        <v>19.614895245035651</v>
      </c>
      <c r="AU353" s="30" t="s">
        <v>26</v>
      </c>
      <c r="AV353" s="99">
        <v>90.788943705593596</v>
      </c>
      <c r="AW353" s="99">
        <v>119.93107378393228</v>
      </c>
      <c r="AX353" s="99">
        <f t="shared" si="467"/>
        <v>210.72001748952587</v>
      </c>
      <c r="AY353" s="99">
        <v>210.72001748952587</v>
      </c>
      <c r="AZ353" s="99">
        <v>210.72001748952587</v>
      </c>
      <c r="BA353" s="72" t="s">
        <v>35</v>
      </c>
      <c r="BB353" s="99">
        <v>156.91916196028521</v>
      </c>
      <c r="BC353" s="99">
        <v>33.625534705775401</v>
      </c>
      <c r="BD353" s="99">
        <f t="shared" si="468"/>
        <v>190.54469666606062</v>
      </c>
      <c r="BE353" s="99"/>
      <c r="BF353" s="100">
        <f t="shared" si="469"/>
        <v>1566.3894917107041</v>
      </c>
      <c r="BG353" s="100">
        <f t="shared" si="506"/>
        <v>1.5663894917107042</v>
      </c>
      <c r="BH353" s="100">
        <f t="shared" si="470"/>
        <v>1566.3894917107041</v>
      </c>
      <c r="BI353" s="100">
        <f t="shared" ref="BI353" si="513">BH353/1000</f>
        <v>1.5663894917107042</v>
      </c>
      <c r="BK353" s="100">
        <f t="shared" si="457"/>
        <v>0</v>
      </c>
    </row>
    <row r="354" spans="1:64" x14ac:dyDescent="0.3">
      <c r="A354" s="95">
        <v>381</v>
      </c>
      <c r="B354" s="95" t="s">
        <v>6</v>
      </c>
      <c r="C354" s="96">
        <v>3</v>
      </c>
      <c r="D354" s="97">
        <v>22</v>
      </c>
      <c r="E354" s="98" t="s">
        <v>20</v>
      </c>
      <c r="F354" s="98" t="s">
        <v>26</v>
      </c>
      <c r="G354" s="72">
        <v>0</v>
      </c>
      <c r="H354" s="99">
        <v>162.52341774458111</v>
      </c>
      <c r="I354" s="72" t="s">
        <v>28</v>
      </c>
      <c r="J354" s="72">
        <v>0</v>
      </c>
      <c r="K354" s="99">
        <v>89.668092548734407</v>
      </c>
      <c r="L354" s="99">
        <f t="shared" si="461"/>
        <v>89.668092548734407</v>
      </c>
      <c r="M354" s="72" t="s">
        <v>26</v>
      </c>
      <c r="N354" s="99">
        <v>0</v>
      </c>
      <c r="O354" s="99">
        <v>156.91916196028521</v>
      </c>
      <c r="P354" s="99">
        <v>156.91916196028521</v>
      </c>
      <c r="Q354" s="95" t="s">
        <v>35</v>
      </c>
      <c r="R354" s="99">
        <v>179.33618509746881</v>
      </c>
      <c r="S354" s="99">
        <v>0</v>
      </c>
      <c r="T354" s="99">
        <f t="shared" si="462"/>
        <v>179.33618509746881</v>
      </c>
      <c r="U354" s="72" t="s">
        <v>47</v>
      </c>
      <c r="V354" s="99">
        <f>R354+S354</f>
        <v>179.33618509746881</v>
      </c>
      <c r="W354" s="95" t="s">
        <v>38</v>
      </c>
      <c r="X354" s="99">
        <v>16.8127673528877</v>
      </c>
      <c r="Y354" s="99">
        <v>125.53532956822818</v>
      </c>
      <c r="Z354" s="99">
        <f t="shared" si="463"/>
        <v>142.34809692111588</v>
      </c>
      <c r="AA354" s="72" t="s">
        <v>47</v>
      </c>
      <c r="AB354" s="99">
        <f t="shared" si="484"/>
        <v>142.34809692111588</v>
      </c>
      <c r="AC354" s="95" t="s">
        <v>26</v>
      </c>
      <c r="AD354" s="99">
        <v>89.668092548734407</v>
      </c>
      <c r="AE354" s="99">
        <v>123.29362725450981</v>
      </c>
      <c r="AF354" s="99">
        <f t="shared" si="464"/>
        <v>212.96171980324422</v>
      </c>
      <c r="AG354" s="99">
        <v>212.96171980324422</v>
      </c>
      <c r="AH354" s="99">
        <v>212.96171980324422</v>
      </c>
      <c r="AI354" s="95" t="s">
        <v>35</v>
      </c>
      <c r="AJ354" s="99">
        <v>156.91916196028521</v>
      </c>
      <c r="AK354" s="99">
        <v>0</v>
      </c>
      <c r="AL354" s="99">
        <f t="shared" si="465"/>
        <v>156.91916196028521</v>
      </c>
      <c r="AM354" s="99" t="s">
        <v>47</v>
      </c>
      <c r="AN354" s="99">
        <f>AJ354+AK354</f>
        <v>156.91916196028521</v>
      </c>
      <c r="AO354" s="95" t="s">
        <v>59</v>
      </c>
      <c r="AP354" s="99">
        <v>19.614895245035651</v>
      </c>
      <c r="AQ354" s="99">
        <v>0</v>
      </c>
      <c r="AR354" s="99">
        <f t="shared" si="466"/>
        <v>19.614895245035651</v>
      </c>
      <c r="AS354" s="72" t="s">
        <v>47</v>
      </c>
      <c r="AT354" s="99">
        <f t="shared" si="485"/>
        <v>19.614895245035651</v>
      </c>
      <c r="AU354" s="30" t="s">
        <v>26</v>
      </c>
      <c r="AV354" s="99">
        <v>90.788943705593596</v>
      </c>
      <c r="AW354" s="99">
        <v>119.93107378393228</v>
      </c>
      <c r="AX354" s="99">
        <f t="shared" si="467"/>
        <v>210.72001748952587</v>
      </c>
      <c r="AY354" s="99">
        <v>210.72001748952587</v>
      </c>
      <c r="AZ354" s="99">
        <v>210.72001748952587</v>
      </c>
      <c r="BA354" s="72" t="s">
        <v>35</v>
      </c>
      <c r="BB354" s="99">
        <v>156.91916196028521</v>
      </c>
      <c r="BC354" s="99">
        <v>33.625534705775401</v>
      </c>
      <c r="BD354" s="99">
        <f t="shared" si="468"/>
        <v>190.54469666606062</v>
      </c>
      <c r="BE354" s="99"/>
      <c r="BF354" s="100">
        <f t="shared" si="469"/>
        <v>1521.5554454363369</v>
      </c>
      <c r="BG354" s="100">
        <f t="shared" si="506"/>
        <v>1.5215554454363369</v>
      </c>
      <c r="BH354" s="100">
        <f t="shared" si="470"/>
        <v>1521.5554454363369</v>
      </c>
      <c r="BI354" s="100">
        <f t="shared" ref="BI354" si="514">BH354/1000</f>
        <v>1.5215554454363369</v>
      </c>
      <c r="BK354" s="100">
        <f t="shared" si="457"/>
        <v>0</v>
      </c>
    </row>
    <row r="355" spans="1:64" x14ac:dyDescent="0.3">
      <c r="A355" s="95">
        <v>394</v>
      </c>
      <c r="B355" s="95" t="s">
        <v>5</v>
      </c>
      <c r="C355" s="96">
        <v>2</v>
      </c>
      <c r="D355" s="97">
        <v>13</v>
      </c>
      <c r="E355" s="98" t="s">
        <v>21</v>
      </c>
      <c r="F355" s="98" t="s">
        <v>26</v>
      </c>
      <c r="G355" s="72">
        <v>0</v>
      </c>
      <c r="H355" s="99">
        <v>0</v>
      </c>
      <c r="I355" s="72" t="s">
        <v>28</v>
      </c>
      <c r="J355" s="72">
        <v>0</v>
      </c>
      <c r="K355" s="99">
        <v>89.668092548734407</v>
      </c>
      <c r="L355" s="99">
        <f t="shared" si="461"/>
        <v>89.668092548734407</v>
      </c>
      <c r="M355" s="72" t="s">
        <v>36</v>
      </c>
      <c r="N355" s="99">
        <v>0</v>
      </c>
      <c r="O355" s="99">
        <v>0</v>
      </c>
      <c r="P355" s="99">
        <v>0</v>
      </c>
      <c r="Q355" s="95" t="s">
        <v>26</v>
      </c>
      <c r="R355" s="99">
        <v>93.030646019311945</v>
      </c>
      <c r="S355" s="99">
        <v>123.29362725450981</v>
      </c>
      <c r="T355" s="99">
        <f t="shared" si="462"/>
        <v>216.32427327382175</v>
      </c>
      <c r="U355" s="99">
        <v>212.96171980324422</v>
      </c>
      <c r="V355" s="99">
        <v>212.96171980324422</v>
      </c>
      <c r="W355" s="95" t="s">
        <v>35</v>
      </c>
      <c r="X355" s="99">
        <v>156.91916196028521</v>
      </c>
      <c r="Y355" s="99">
        <v>44.834046274367203</v>
      </c>
      <c r="Z355" s="99">
        <f t="shared" si="463"/>
        <v>201.75320823465242</v>
      </c>
      <c r="AA355" s="72" t="s">
        <v>47</v>
      </c>
      <c r="AB355" s="99">
        <f t="shared" si="484"/>
        <v>201.75320823465242</v>
      </c>
      <c r="AC355" s="95" t="s">
        <v>37</v>
      </c>
      <c r="AD355" s="99">
        <v>0</v>
      </c>
      <c r="AE355" s="99">
        <v>0</v>
      </c>
      <c r="AF355" s="99">
        <f t="shared" si="464"/>
        <v>0</v>
      </c>
      <c r="AG355" s="72" t="s">
        <v>47</v>
      </c>
      <c r="AH355" s="99">
        <f t="shared" ref="AH355:AH361" si="515">AD355+AE355</f>
        <v>0</v>
      </c>
      <c r="AI355" s="95" t="s">
        <v>26</v>
      </c>
      <c r="AJ355" s="99">
        <v>89.668092548734407</v>
      </c>
      <c r="AK355" s="99">
        <v>62.767664784114089</v>
      </c>
      <c r="AL355" s="99">
        <f t="shared" si="465"/>
        <v>152.43575733284848</v>
      </c>
      <c r="AM355" s="99">
        <v>152.43575733284851</v>
      </c>
      <c r="AN355" s="99">
        <v>152.43575733284851</v>
      </c>
      <c r="AO355" s="95" t="s">
        <v>35</v>
      </c>
      <c r="AP355" s="99">
        <v>173.73192931317291</v>
      </c>
      <c r="AQ355" s="99">
        <v>44.834046274367203</v>
      </c>
      <c r="AR355" s="99">
        <f t="shared" si="466"/>
        <v>218.56597558754012</v>
      </c>
      <c r="AS355" s="72" t="s">
        <v>47</v>
      </c>
      <c r="AT355" s="99">
        <f t="shared" si="485"/>
        <v>218.56597558754012</v>
      </c>
      <c r="AU355" s="30" t="s">
        <v>59</v>
      </c>
      <c r="AV355" s="99">
        <v>19.614895245035651</v>
      </c>
      <c r="AW355" s="99">
        <v>0</v>
      </c>
      <c r="AX355" s="99">
        <f t="shared" si="467"/>
        <v>19.614895245035651</v>
      </c>
      <c r="AY355" s="72" t="s">
        <v>47</v>
      </c>
      <c r="AZ355" s="99">
        <f t="shared" ref="AZ355:AZ361" si="516">AV355+AW355</f>
        <v>19.614895245035651</v>
      </c>
      <c r="BA355" s="72" t="s">
        <v>26</v>
      </c>
      <c r="BB355" s="99">
        <v>89.668092548734407</v>
      </c>
      <c r="BC355" s="99">
        <v>100.87660411732621</v>
      </c>
      <c r="BD355" s="99">
        <f t="shared" si="468"/>
        <v>190.54469666606062</v>
      </c>
      <c r="BE355" s="99"/>
      <c r="BF355" s="100">
        <f t="shared" si="469"/>
        <v>1088.9068988886934</v>
      </c>
      <c r="BG355" s="100">
        <f t="shared" si="506"/>
        <v>1.0889068988886934</v>
      </c>
      <c r="BH355" s="100">
        <f t="shared" si="470"/>
        <v>1085.5443454181159</v>
      </c>
      <c r="BI355" s="100">
        <f t="shared" ref="BI355" si="517">BH355/1000</f>
        <v>1.085544345418116</v>
      </c>
      <c r="BK355" s="100">
        <f t="shared" si="457"/>
        <v>3.3625534705774953</v>
      </c>
      <c r="BL355" s="101" t="s">
        <v>242</v>
      </c>
    </row>
    <row r="356" spans="1:64" x14ac:dyDescent="0.3">
      <c r="A356" s="95">
        <v>395</v>
      </c>
      <c r="B356" s="95" t="s">
        <v>5</v>
      </c>
      <c r="C356" s="96">
        <v>2</v>
      </c>
      <c r="D356" s="97">
        <v>14</v>
      </c>
      <c r="E356" s="98" t="s">
        <v>21</v>
      </c>
      <c r="F356" s="98" t="s">
        <v>26</v>
      </c>
      <c r="G356" s="72">
        <v>0</v>
      </c>
      <c r="H356" s="99">
        <v>162.52341774458111</v>
      </c>
      <c r="I356" s="72" t="s">
        <v>28</v>
      </c>
      <c r="J356" s="72">
        <v>0</v>
      </c>
      <c r="K356" s="99">
        <v>89.668092548734407</v>
      </c>
      <c r="L356" s="99">
        <f t="shared" si="461"/>
        <v>89.668092548734407</v>
      </c>
      <c r="M356" s="72" t="s">
        <v>37</v>
      </c>
      <c r="N356" s="99">
        <v>0</v>
      </c>
      <c r="O356" s="99">
        <v>0</v>
      </c>
      <c r="P356" s="99">
        <v>0</v>
      </c>
      <c r="Q356" s="95" t="s">
        <v>26</v>
      </c>
      <c r="R356" s="99">
        <v>93.030646019311945</v>
      </c>
      <c r="S356" s="99">
        <v>123.29362725450981</v>
      </c>
      <c r="T356" s="99">
        <f t="shared" si="462"/>
        <v>216.32427327382175</v>
      </c>
      <c r="U356" s="99">
        <v>212.96171980324422</v>
      </c>
      <c r="V356" s="99">
        <v>212.96171980324422</v>
      </c>
      <c r="W356" s="95" t="s">
        <v>35</v>
      </c>
      <c r="X356" s="99">
        <v>156.91916196028521</v>
      </c>
      <c r="Y356" s="99">
        <v>44.834046274367203</v>
      </c>
      <c r="Z356" s="99">
        <f t="shared" si="463"/>
        <v>201.75320823465242</v>
      </c>
      <c r="AA356" s="72" t="s">
        <v>47</v>
      </c>
      <c r="AB356" s="99">
        <f t="shared" si="484"/>
        <v>201.75320823465242</v>
      </c>
      <c r="AC356" s="95" t="s">
        <v>37</v>
      </c>
      <c r="AD356" s="99">
        <v>0</v>
      </c>
      <c r="AE356" s="99">
        <v>0</v>
      </c>
      <c r="AF356" s="99">
        <f t="shared" si="464"/>
        <v>0</v>
      </c>
      <c r="AG356" s="72" t="s">
        <v>47</v>
      </c>
      <c r="AH356" s="99">
        <f t="shared" si="515"/>
        <v>0</v>
      </c>
      <c r="AI356" s="95" t="s">
        <v>26</v>
      </c>
      <c r="AJ356" s="99">
        <v>89.668092548734407</v>
      </c>
      <c r="AK356" s="99">
        <v>62.767664784114089</v>
      </c>
      <c r="AL356" s="99">
        <f t="shared" si="465"/>
        <v>152.43575733284848</v>
      </c>
      <c r="AM356" s="99">
        <v>152.43575733284851</v>
      </c>
      <c r="AN356" s="99">
        <v>152.43575733284851</v>
      </c>
      <c r="AO356" s="95" t="s">
        <v>35</v>
      </c>
      <c r="AP356" s="99">
        <v>173.73192931317291</v>
      </c>
      <c r="AQ356" s="99">
        <v>44.834046274367203</v>
      </c>
      <c r="AR356" s="99">
        <f t="shared" si="466"/>
        <v>218.56597558754012</v>
      </c>
      <c r="AS356" s="72" t="s">
        <v>47</v>
      </c>
      <c r="AT356" s="99">
        <f t="shared" si="485"/>
        <v>218.56597558754012</v>
      </c>
      <c r="AU356" s="30" t="s">
        <v>59</v>
      </c>
      <c r="AV356" s="99">
        <v>19.614895245035651</v>
      </c>
      <c r="AW356" s="99">
        <v>0</v>
      </c>
      <c r="AX356" s="99">
        <f t="shared" si="467"/>
        <v>19.614895245035651</v>
      </c>
      <c r="AY356" s="72" t="s">
        <v>47</v>
      </c>
      <c r="AZ356" s="99">
        <f t="shared" si="516"/>
        <v>19.614895245035651</v>
      </c>
      <c r="BA356" s="72" t="s">
        <v>26</v>
      </c>
      <c r="BB356" s="99">
        <v>89.668092548734407</v>
      </c>
      <c r="BC356" s="99">
        <v>100.87660411732621</v>
      </c>
      <c r="BD356" s="99">
        <f t="shared" si="468"/>
        <v>190.54469666606062</v>
      </c>
      <c r="BE356" s="99"/>
      <c r="BF356" s="100">
        <f t="shared" si="469"/>
        <v>1251.4303166332745</v>
      </c>
      <c r="BG356" s="100">
        <f t="shared" si="506"/>
        <v>1.2514303166332745</v>
      </c>
      <c r="BH356" s="100">
        <f t="shared" si="470"/>
        <v>1248.067763162697</v>
      </c>
      <c r="BI356" s="100">
        <f t="shared" ref="BI356" si="518">BH356/1000</f>
        <v>1.2480677631626971</v>
      </c>
      <c r="BK356" s="100">
        <f t="shared" si="457"/>
        <v>3.3625534705774953</v>
      </c>
      <c r="BL356" s="101" t="s">
        <v>242</v>
      </c>
    </row>
    <row r="357" spans="1:64" x14ac:dyDescent="0.3">
      <c r="A357" s="95">
        <v>396</v>
      </c>
      <c r="B357" s="95" t="s">
        <v>5</v>
      </c>
      <c r="C357" s="96">
        <v>3</v>
      </c>
      <c r="D357" s="97">
        <v>15</v>
      </c>
      <c r="E357" s="98" t="s">
        <v>21</v>
      </c>
      <c r="F357" s="98" t="s">
        <v>26</v>
      </c>
      <c r="G357" s="72">
        <v>0</v>
      </c>
      <c r="H357" s="99">
        <v>162.52341774458111</v>
      </c>
      <c r="I357" s="72" t="s">
        <v>28</v>
      </c>
      <c r="J357" s="72">
        <v>0</v>
      </c>
      <c r="K357" s="99">
        <v>89.668092548734407</v>
      </c>
      <c r="L357" s="99">
        <f t="shared" si="461"/>
        <v>89.668092548734407</v>
      </c>
      <c r="M357" s="72" t="s">
        <v>38</v>
      </c>
      <c r="N357" s="99">
        <v>89.668092548734407</v>
      </c>
      <c r="O357" s="99">
        <v>34.746385862634583</v>
      </c>
      <c r="P357" s="99">
        <v>124.41447841136899</v>
      </c>
      <c r="Q357" s="95" t="s">
        <v>26</v>
      </c>
      <c r="R357" s="99">
        <v>93.030646019311945</v>
      </c>
      <c r="S357" s="99">
        <v>123.29362725450981</v>
      </c>
      <c r="T357" s="99">
        <f t="shared" si="462"/>
        <v>216.32427327382175</v>
      </c>
      <c r="U357" s="99">
        <v>212.96171980324422</v>
      </c>
      <c r="V357" s="99">
        <v>212.96171980324422</v>
      </c>
      <c r="W357" s="95" t="s">
        <v>35</v>
      </c>
      <c r="X357" s="99">
        <v>156.91916196028521</v>
      </c>
      <c r="Y357" s="99">
        <v>44.834046274367203</v>
      </c>
      <c r="Z357" s="99">
        <f t="shared" si="463"/>
        <v>201.75320823465242</v>
      </c>
      <c r="AA357" s="72" t="s">
        <v>47</v>
      </c>
      <c r="AB357" s="99">
        <f t="shared" si="484"/>
        <v>201.75320823465242</v>
      </c>
      <c r="AC357" s="95" t="s">
        <v>38</v>
      </c>
      <c r="AD357" s="99">
        <v>0</v>
      </c>
      <c r="AE357" s="99">
        <v>125.53532956822818</v>
      </c>
      <c r="AF357" s="99">
        <f t="shared" si="464"/>
        <v>125.53532956822818</v>
      </c>
      <c r="AG357" s="72" t="s">
        <v>47</v>
      </c>
      <c r="AH357" s="99">
        <f t="shared" si="515"/>
        <v>125.53532956822818</v>
      </c>
      <c r="AI357" s="95" t="s">
        <v>26</v>
      </c>
      <c r="AJ357" s="99">
        <v>89.668092548734407</v>
      </c>
      <c r="AK357" s="99">
        <v>62.767664784114089</v>
      </c>
      <c r="AL357" s="99">
        <f t="shared" si="465"/>
        <v>152.43575733284848</v>
      </c>
      <c r="AM357" s="99">
        <v>152.43575733284851</v>
      </c>
      <c r="AN357" s="99">
        <v>152.43575733284851</v>
      </c>
      <c r="AO357" s="95" t="s">
        <v>35</v>
      </c>
      <c r="AP357" s="99">
        <v>173.73192931317291</v>
      </c>
      <c r="AQ357" s="99">
        <v>44.834046274367203</v>
      </c>
      <c r="AR357" s="99">
        <f t="shared" si="466"/>
        <v>218.56597558754012</v>
      </c>
      <c r="AS357" s="72" t="s">
        <v>47</v>
      </c>
      <c r="AT357" s="99">
        <f t="shared" si="485"/>
        <v>218.56597558754012</v>
      </c>
      <c r="AU357" s="30" t="s">
        <v>33</v>
      </c>
      <c r="AV357" s="99">
        <v>0</v>
      </c>
      <c r="AW357" s="99">
        <v>123.29362725450981</v>
      </c>
      <c r="AX357" s="99">
        <f t="shared" si="467"/>
        <v>123.29362725450981</v>
      </c>
      <c r="AY357" s="72" t="s">
        <v>47</v>
      </c>
      <c r="AZ357" s="99">
        <f t="shared" si="516"/>
        <v>123.29362725450981</v>
      </c>
      <c r="BA357" s="72" t="s">
        <v>26</v>
      </c>
      <c r="BB357" s="99">
        <v>89.668092548734407</v>
      </c>
      <c r="BC357" s="99">
        <v>100.87660411732621</v>
      </c>
      <c r="BD357" s="99">
        <f t="shared" si="468"/>
        <v>190.54469666606062</v>
      </c>
      <c r="BE357" s="99"/>
      <c r="BF357" s="100">
        <f t="shared" si="469"/>
        <v>1605.058856622346</v>
      </c>
      <c r="BG357" s="100">
        <f t="shared" si="506"/>
        <v>1.605058856622346</v>
      </c>
      <c r="BH357" s="100">
        <f t="shared" si="470"/>
        <v>1601.6963031517685</v>
      </c>
      <c r="BI357" s="100">
        <f t="shared" ref="BI357" si="519">BH357/1000</f>
        <v>1.6016963031517684</v>
      </c>
      <c r="BK357" s="100">
        <f t="shared" si="457"/>
        <v>3.3625534705774953</v>
      </c>
      <c r="BL357" s="101" t="s">
        <v>242</v>
      </c>
    </row>
    <row r="358" spans="1:64" x14ac:dyDescent="0.3">
      <c r="A358" s="95">
        <v>397</v>
      </c>
      <c r="B358" s="95" t="s">
        <v>5</v>
      </c>
      <c r="C358" s="96">
        <v>4</v>
      </c>
      <c r="D358" s="97">
        <v>16</v>
      </c>
      <c r="E358" s="98" t="s">
        <v>21</v>
      </c>
      <c r="F358" s="98" t="s">
        <v>26</v>
      </c>
      <c r="G358" s="72">
        <v>0</v>
      </c>
      <c r="H358" s="99">
        <v>162.52341774458111</v>
      </c>
      <c r="I358" s="72" t="s">
        <v>28</v>
      </c>
      <c r="J358" s="72">
        <v>0</v>
      </c>
      <c r="K358" s="99">
        <v>89.668092548734407</v>
      </c>
      <c r="L358" s="99">
        <f t="shared" si="461"/>
        <v>89.668092548734407</v>
      </c>
      <c r="M358" s="72" t="s">
        <v>33</v>
      </c>
      <c r="N358" s="99">
        <v>0</v>
      </c>
      <c r="O358" s="99">
        <v>109.84341337219965</v>
      </c>
      <c r="P358" s="99">
        <v>109.84341337219965</v>
      </c>
      <c r="Q358" s="95" t="s">
        <v>26</v>
      </c>
      <c r="R358" s="99">
        <v>93.030646019311945</v>
      </c>
      <c r="S358" s="99">
        <v>123.29362725450981</v>
      </c>
      <c r="T358" s="99">
        <f t="shared" si="462"/>
        <v>216.32427327382175</v>
      </c>
      <c r="U358" s="99">
        <v>212.96171980324422</v>
      </c>
      <c r="V358" s="99">
        <v>212.96171980324422</v>
      </c>
      <c r="W358" s="95" t="s">
        <v>35</v>
      </c>
      <c r="X358" s="99">
        <v>156.91916196028521</v>
      </c>
      <c r="Y358" s="99">
        <v>44.834046274367203</v>
      </c>
      <c r="Z358" s="99">
        <f t="shared" si="463"/>
        <v>201.75320823465242</v>
      </c>
      <c r="AA358" s="72" t="s">
        <v>47</v>
      </c>
      <c r="AB358" s="99">
        <f t="shared" si="484"/>
        <v>201.75320823465242</v>
      </c>
      <c r="AC358" s="95" t="s">
        <v>33</v>
      </c>
      <c r="AD358" s="99">
        <v>0</v>
      </c>
      <c r="AE358" s="99">
        <v>123.29362725450981</v>
      </c>
      <c r="AF358" s="99">
        <f t="shared" si="464"/>
        <v>123.29362725450981</v>
      </c>
      <c r="AG358" s="72" t="s">
        <v>47</v>
      </c>
      <c r="AH358" s="99">
        <f t="shared" si="515"/>
        <v>123.29362725450981</v>
      </c>
      <c r="AI358" s="95" t="s">
        <v>26</v>
      </c>
      <c r="AJ358" s="99">
        <v>89.668092548734407</v>
      </c>
      <c r="AK358" s="99">
        <v>62.767664784114089</v>
      </c>
      <c r="AL358" s="99">
        <f t="shared" si="465"/>
        <v>152.43575733284848</v>
      </c>
      <c r="AM358" s="99">
        <v>152.43575733284851</v>
      </c>
      <c r="AN358" s="99">
        <v>152.43575733284851</v>
      </c>
      <c r="AO358" s="95" t="s">
        <v>35</v>
      </c>
      <c r="AP358" s="99">
        <v>173.73192931317291</v>
      </c>
      <c r="AQ358" s="99">
        <v>44.834046274367203</v>
      </c>
      <c r="AR358" s="99">
        <f t="shared" si="466"/>
        <v>218.56597558754012</v>
      </c>
      <c r="AS358" s="72" t="s">
        <v>47</v>
      </c>
      <c r="AT358" s="99">
        <f t="shared" si="485"/>
        <v>218.56597558754012</v>
      </c>
      <c r="AU358" s="30" t="s">
        <v>70</v>
      </c>
      <c r="AV358" s="99">
        <v>0</v>
      </c>
      <c r="AW358" s="99">
        <v>0</v>
      </c>
      <c r="AX358" s="99">
        <f t="shared" si="467"/>
        <v>0</v>
      </c>
      <c r="AY358" s="72" t="s">
        <v>47</v>
      </c>
      <c r="AZ358" s="99">
        <f t="shared" si="516"/>
        <v>0</v>
      </c>
      <c r="BA358" s="72" t="s">
        <v>78</v>
      </c>
      <c r="BB358" s="99">
        <v>19.614895245035651</v>
      </c>
      <c r="BC358" s="99">
        <v>0</v>
      </c>
      <c r="BD358" s="99">
        <f t="shared" si="468"/>
        <v>19.614895245035651</v>
      </c>
      <c r="BE358" s="99"/>
      <c r="BF358" s="100">
        <f t="shared" si="469"/>
        <v>1294.0226605939233</v>
      </c>
      <c r="BG358" s="100">
        <f t="shared" si="506"/>
        <v>1.2940226605939233</v>
      </c>
      <c r="BH358" s="100">
        <f t="shared" si="470"/>
        <v>1290.6601071233458</v>
      </c>
      <c r="BI358" s="100">
        <f t="shared" ref="BI358" si="520">BH358/1000</f>
        <v>1.2906601071233459</v>
      </c>
      <c r="BK358" s="100">
        <f t="shared" si="457"/>
        <v>3.3625534705774953</v>
      </c>
      <c r="BL358" s="101" t="s">
        <v>242</v>
      </c>
    </row>
    <row r="359" spans="1:64" x14ac:dyDescent="0.3">
      <c r="A359" s="95">
        <v>398</v>
      </c>
      <c r="B359" s="95" t="s">
        <v>5</v>
      </c>
      <c r="C359" s="96">
        <v>4</v>
      </c>
      <c r="D359" s="97">
        <v>17</v>
      </c>
      <c r="E359" s="98" t="s">
        <v>21</v>
      </c>
      <c r="F359" s="98" t="s">
        <v>26</v>
      </c>
      <c r="G359" s="72">
        <v>0</v>
      </c>
      <c r="H359" s="99">
        <v>162.52341774458111</v>
      </c>
      <c r="I359" s="72" t="s">
        <v>28</v>
      </c>
      <c r="J359" s="72">
        <v>0</v>
      </c>
      <c r="K359" s="99">
        <v>89.668092548734407</v>
      </c>
      <c r="L359" s="99">
        <f t="shared" si="461"/>
        <v>89.668092548734407</v>
      </c>
      <c r="M359" s="72" t="s">
        <v>34</v>
      </c>
      <c r="N359" s="99">
        <v>0</v>
      </c>
      <c r="O359" s="99">
        <v>109.84341337219965</v>
      </c>
      <c r="P359" s="99">
        <v>109.84341337219965</v>
      </c>
      <c r="Q359" s="95" t="s">
        <v>26</v>
      </c>
      <c r="R359" s="99">
        <v>93.030646019311945</v>
      </c>
      <c r="S359" s="99">
        <v>123.29362725450981</v>
      </c>
      <c r="T359" s="99">
        <f t="shared" si="462"/>
        <v>216.32427327382175</v>
      </c>
      <c r="U359" s="99">
        <v>212.96171980324422</v>
      </c>
      <c r="V359" s="99">
        <v>212.96171980324422</v>
      </c>
      <c r="W359" s="95" t="s">
        <v>35</v>
      </c>
      <c r="X359" s="99">
        <v>156.91916196028521</v>
      </c>
      <c r="Y359" s="99">
        <v>44.834046274367203</v>
      </c>
      <c r="Z359" s="99">
        <f t="shared" si="463"/>
        <v>201.75320823465242</v>
      </c>
      <c r="AA359" s="72" t="s">
        <v>47</v>
      </c>
      <c r="AB359" s="99">
        <f t="shared" si="484"/>
        <v>201.75320823465242</v>
      </c>
      <c r="AC359" s="95" t="s">
        <v>33</v>
      </c>
      <c r="AD359" s="99">
        <v>0</v>
      </c>
      <c r="AE359" s="99">
        <v>123.29362725450981</v>
      </c>
      <c r="AF359" s="99">
        <f t="shared" si="464"/>
        <v>123.29362725450981</v>
      </c>
      <c r="AG359" s="72" t="s">
        <v>47</v>
      </c>
      <c r="AH359" s="99">
        <f t="shared" si="515"/>
        <v>123.29362725450981</v>
      </c>
      <c r="AI359" s="95" t="s">
        <v>26</v>
      </c>
      <c r="AJ359" s="99">
        <v>89.668092548734407</v>
      </c>
      <c r="AK359" s="99">
        <v>62.767664784114089</v>
      </c>
      <c r="AL359" s="99">
        <f t="shared" si="465"/>
        <v>152.43575733284848</v>
      </c>
      <c r="AM359" s="99">
        <v>152.43575733284851</v>
      </c>
      <c r="AN359" s="99">
        <v>152.43575733284851</v>
      </c>
      <c r="AO359" s="95" t="s">
        <v>35</v>
      </c>
      <c r="AP359" s="99">
        <v>173.73192931317291</v>
      </c>
      <c r="AQ359" s="99">
        <v>44.834046274367203</v>
      </c>
      <c r="AR359" s="99">
        <f t="shared" si="466"/>
        <v>218.56597558754012</v>
      </c>
      <c r="AS359" s="72" t="s">
        <v>47</v>
      </c>
      <c r="AT359" s="99">
        <f t="shared" si="485"/>
        <v>218.56597558754012</v>
      </c>
      <c r="AU359" s="30" t="s">
        <v>70</v>
      </c>
      <c r="AV359" s="99">
        <v>0</v>
      </c>
      <c r="AW359" s="99">
        <v>0</v>
      </c>
      <c r="AX359" s="99">
        <f t="shared" si="467"/>
        <v>0</v>
      </c>
      <c r="AY359" s="72" t="s">
        <v>47</v>
      </c>
      <c r="AZ359" s="99">
        <f t="shared" si="516"/>
        <v>0</v>
      </c>
      <c r="BA359" s="72" t="s">
        <v>78</v>
      </c>
      <c r="BB359" s="99">
        <v>19.614895245035651</v>
      </c>
      <c r="BC359" s="99">
        <v>0</v>
      </c>
      <c r="BD359" s="99">
        <f t="shared" si="468"/>
        <v>19.614895245035651</v>
      </c>
      <c r="BE359" s="99"/>
      <c r="BF359" s="100">
        <f t="shared" si="469"/>
        <v>1294.0226605939233</v>
      </c>
      <c r="BG359" s="100">
        <f t="shared" si="506"/>
        <v>1.2940226605939233</v>
      </c>
      <c r="BH359" s="100">
        <f t="shared" si="470"/>
        <v>1290.6601071233458</v>
      </c>
      <c r="BI359" s="100">
        <f t="shared" ref="BI359" si="521">BH359/1000</f>
        <v>1.2906601071233459</v>
      </c>
      <c r="BK359" s="100">
        <f t="shared" si="457"/>
        <v>3.3625534705774953</v>
      </c>
      <c r="BL359" s="101" t="s">
        <v>242</v>
      </c>
    </row>
    <row r="360" spans="1:64" x14ac:dyDescent="0.3">
      <c r="A360" s="95">
        <v>399</v>
      </c>
      <c r="B360" s="95" t="s">
        <v>5</v>
      </c>
      <c r="C360" s="96">
        <v>6</v>
      </c>
      <c r="D360" s="97">
        <v>18</v>
      </c>
      <c r="E360" s="98" t="s">
        <v>21</v>
      </c>
      <c r="F360" s="98" t="s">
        <v>26</v>
      </c>
      <c r="G360" s="72">
        <v>0</v>
      </c>
      <c r="H360" s="99">
        <v>162.52341774458111</v>
      </c>
      <c r="I360" s="72" t="s">
        <v>28</v>
      </c>
      <c r="J360" s="72">
        <v>0</v>
      </c>
      <c r="K360" s="99">
        <v>89.668092548734407</v>
      </c>
      <c r="L360" s="99">
        <f t="shared" si="461"/>
        <v>89.668092548734407</v>
      </c>
      <c r="M360" s="72" t="s">
        <v>28</v>
      </c>
      <c r="N360" s="99">
        <v>0</v>
      </c>
      <c r="O360" s="99">
        <v>109.84341337219965</v>
      </c>
      <c r="P360" s="99">
        <v>109.84341337219965</v>
      </c>
      <c r="Q360" s="95" t="s">
        <v>26</v>
      </c>
      <c r="R360" s="99">
        <v>93.030646019311945</v>
      </c>
      <c r="S360" s="99">
        <v>123.29362725450981</v>
      </c>
      <c r="T360" s="99">
        <f t="shared" si="462"/>
        <v>216.32427327382175</v>
      </c>
      <c r="U360" s="99">
        <v>212.96171980324422</v>
      </c>
      <c r="V360" s="99">
        <v>212.96171980324422</v>
      </c>
      <c r="W360" s="95" t="s">
        <v>35</v>
      </c>
      <c r="X360" s="99">
        <v>156.91916196028521</v>
      </c>
      <c r="Y360" s="99">
        <v>44.834046274367203</v>
      </c>
      <c r="Z360" s="99">
        <f t="shared" si="463"/>
        <v>201.75320823465242</v>
      </c>
      <c r="AA360" s="72" t="s">
        <v>47</v>
      </c>
      <c r="AB360" s="99">
        <f t="shared" si="484"/>
        <v>201.75320823465242</v>
      </c>
      <c r="AC360" s="95" t="s">
        <v>28</v>
      </c>
      <c r="AD360" s="99">
        <v>0</v>
      </c>
      <c r="AE360" s="99">
        <v>123.29362725450981</v>
      </c>
      <c r="AF360" s="99">
        <f t="shared" si="464"/>
        <v>123.29362725450981</v>
      </c>
      <c r="AG360" s="72" t="s">
        <v>47</v>
      </c>
      <c r="AH360" s="99">
        <f t="shared" si="515"/>
        <v>123.29362725450981</v>
      </c>
      <c r="AI360" s="95" t="s">
        <v>26</v>
      </c>
      <c r="AJ360" s="99">
        <v>89.668092548734407</v>
      </c>
      <c r="AK360" s="99">
        <v>62.767664784114089</v>
      </c>
      <c r="AL360" s="99">
        <f t="shared" si="465"/>
        <v>152.43575733284848</v>
      </c>
      <c r="AM360" s="99">
        <v>152.43575733284851</v>
      </c>
      <c r="AN360" s="99">
        <v>152.43575733284851</v>
      </c>
      <c r="AO360" s="95" t="s">
        <v>35</v>
      </c>
      <c r="AP360" s="99">
        <v>173.73192931317291</v>
      </c>
      <c r="AQ360" s="99">
        <v>44.834046274367203</v>
      </c>
      <c r="AR360" s="99">
        <f t="shared" si="466"/>
        <v>218.56597558754012</v>
      </c>
      <c r="AS360" s="72" t="s">
        <v>47</v>
      </c>
      <c r="AT360" s="99">
        <f t="shared" si="485"/>
        <v>218.56597558754012</v>
      </c>
      <c r="AU360" s="30" t="s">
        <v>28</v>
      </c>
      <c r="AV360" s="99">
        <v>0</v>
      </c>
      <c r="AW360" s="99">
        <v>123.29362725450981</v>
      </c>
      <c r="AX360" s="99">
        <f t="shared" si="467"/>
        <v>123.29362725450981</v>
      </c>
      <c r="AY360" s="72" t="s">
        <v>47</v>
      </c>
      <c r="AZ360" s="99">
        <f t="shared" si="516"/>
        <v>123.29362725450981</v>
      </c>
      <c r="BA360" s="72" t="s">
        <v>26</v>
      </c>
      <c r="BB360" s="99">
        <v>89.668092548734407</v>
      </c>
      <c r="BC360" s="99">
        <v>100.87660411732621</v>
      </c>
      <c r="BD360" s="99">
        <f t="shared" si="468"/>
        <v>190.54469666606062</v>
      </c>
      <c r="BE360" s="99"/>
      <c r="BF360" s="100">
        <f t="shared" si="469"/>
        <v>1588.2460892694583</v>
      </c>
      <c r="BG360" s="100">
        <f t="shared" si="506"/>
        <v>1.5882460892694583</v>
      </c>
      <c r="BH360" s="100">
        <f t="shared" si="470"/>
        <v>1584.8835357988808</v>
      </c>
      <c r="BI360" s="100">
        <f t="shared" ref="BI360" si="522">BH360/1000</f>
        <v>1.5848835357988809</v>
      </c>
      <c r="BK360" s="100">
        <f t="shared" si="457"/>
        <v>3.3625534705774953</v>
      </c>
      <c r="BL360" s="101" t="s">
        <v>242</v>
      </c>
    </row>
    <row r="361" spans="1:64" x14ac:dyDescent="0.3">
      <c r="A361" s="95">
        <v>400</v>
      </c>
      <c r="B361" s="95" t="s">
        <v>5</v>
      </c>
      <c r="C361" s="96">
        <v>6</v>
      </c>
      <c r="D361" s="97">
        <v>19</v>
      </c>
      <c r="E361" s="98" t="s">
        <v>21</v>
      </c>
      <c r="F361" s="98" t="s">
        <v>26</v>
      </c>
      <c r="G361" s="72">
        <v>0</v>
      </c>
      <c r="H361" s="99">
        <v>162.52341774458111</v>
      </c>
      <c r="I361" s="72" t="s">
        <v>28</v>
      </c>
      <c r="J361" s="72">
        <v>0</v>
      </c>
      <c r="K361" s="99">
        <v>89.668092548734407</v>
      </c>
      <c r="L361" s="99">
        <f t="shared" si="461"/>
        <v>89.668092548734407</v>
      </c>
      <c r="M361" s="72" t="s">
        <v>28</v>
      </c>
      <c r="N361" s="99">
        <v>0</v>
      </c>
      <c r="O361" s="99">
        <v>109.84341337219965</v>
      </c>
      <c r="P361" s="99">
        <v>109.84341337219965</v>
      </c>
      <c r="Q361" s="95" t="s">
        <v>26</v>
      </c>
      <c r="R361" s="99">
        <v>93.030646019311945</v>
      </c>
      <c r="S361" s="99">
        <v>123.29362725450981</v>
      </c>
      <c r="T361" s="99">
        <f t="shared" si="462"/>
        <v>216.32427327382175</v>
      </c>
      <c r="U361" s="99">
        <v>212.96171980324422</v>
      </c>
      <c r="V361" s="99">
        <v>212.96171980324422</v>
      </c>
      <c r="W361" s="95" t="s">
        <v>35</v>
      </c>
      <c r="X361" s="99">
        <v>156.91916196028521</v>
      </c>
      <c r="Y361" s="99">
        <v>44.834046274367203</v>
      </c>
      <c r="Z361" s="99">
        <f t="shared" si="463"/>
        <v>201.75320823465242</v>
      </c>
      <c r="AA361" s="72" t="s">
        <v>47</v>
      </c>
      <c r="AB361" s="99">
        <f t="shared" si="484"/>
        <v>201.75320823465242</v>
      </c>
      <c r="AC361" s="95" t="s">
        <v>28</v>
      </c>
      <c r="AD361" s="99">
        <v>0</v>
      </c>
      <c r="AE361" s="99">
        <v>123.29362725450981</v>
      </c>
      <c r="AF361" s="99">
        <f t="shared" si="464"/>
        <v>123.29362725450981</v>
      </c>
      <c r="AG361" s="72" t="s">
        <v>47</v>
      </c>
      <c r="AH361" s="99">
        <f t="shared" si="515"/>
        <v>123.29362725450981</v>
      </c>
      <c r="AI361" s="95" t="s">
        <v>26</v>
      </c>
      <c r="AJ361" s="99">
        <v>89.668092548734407</v>
      </c>
      <c r="AK361" s="99">
        <v>62.767664784114089</v>
      </c>
      <c r="AL361" s="99">
        <f t="shared" si="465"/>
        <v>152.43575733284848</v>
      </c>
      <c r="AM361" s="99">
        <v>152.43575733284851</v>
      </c>
      <c r="AN361" s="99">
        <v>152.43575733284851</v>
      </c>
      <c r="AO361" s="95" t="s">
        <v>35</v>
      </c>
      <c r="AP361" s="99">
        <v>173.73192931317291</v>
      </c>
      <c r="AQ361" s="99">
        <v>44.834046274367203</v>
      </c>
      <c r="AR361" s="99">
        <f t="shared" si="466"/>
        <v>218.56597558754012</v>
      </c>
      <c r="AS361" s="72" t="s">
        <v>47</v>
      </c>
      <c r="AT361" s="99">
        <f t="shared" si="485"/>
        <v>218.56597558754012</v>
      </c>
      <c r="AU361" s="30" t="s">
        <v>28</v>
      </c>
      <c r="AV361" s="99">
        <v>0</v>
      </c>
      <c r="AW361" s="99">
        <v>123.29362725450981</v>
      </c>
      <c r="AX361" s="99">
        <f t="shared" si="467"/>
        <v>123.29362725450981</v>
      </c>
      <c r="AY361" s="72" t="s">
        <v>47</v>
      </c>
      <c r="AZ361" s="99">
        <f t="shared" si="516"/>
        <v>123.29362725450981</v>
      </c>
      <c r="BA361" s="72" t="s">
        <v>26</v>
      </c>
      <c r="BB361" s="99">
        <v>89.668092548734407</v>
      </c>
      <c r="BC361" s="99">
        <v>100.87660411732621</v>
      </c>
      <c r="BD361" s="99">
        <f t="shared" si="468"/>
        <v>190.54469666606062</v>
      </c>
      <c r="BE361" s="99"/>
      <c r="BF361" s="100">
        <f t="shared" si="469"/>
        <v>1588.2460892694583</v>
      </c>
      <c r="BG361" s="100">
        <f t="shared" si="506"/>
        <v>1.5882460892694583</v>
      </c>
      <c r="BH361" s="100">
        <f t="shared" si="470"/>
        <v>1584.8835357988808</v>
      </c>
      <c r="BI361" s="100">
        <f t="shared" ref="BI361" si="523">BH361/1000</f>
        <v>1.5848835357988809</v>
      </c>
      <c r="BK361" s="100">
        <f t="shared" si="457"/>
        <v>3.3625534705774953</v>
      </c>
      <c r="BL361" s="101" t="s">
        <v>242</v>
      </c>
    </row>
    <row r="362" spans="1:64" x14ac:dyDescent="0.3">
      <c r="A362" s="95">
        <v>401</v>
      </c>
      <c r="B362" s="95" t="s">
        <v>6</v>
      </c>
      <c r="C362" s="96">
        <v>1</v>
      </c>
      <c r="D362" s="97">
        <v>20</v>
      </c>
      <c r="E362" s="98" t="s">
        <v>21</v>
      </c>
      <c r="F362" s="98" t="s">
        <v>26</v>
      </c>
      <c r="G362" s="72">
        <v>0</v>
      </c>
      <c r="H362" s="99">
        <v>162.52341774458111</v>
      </c>
      <c r="I362" s="72" t="s">
        <v>28</v>
      </c>
      <c r="J362" s="72">
        <v>0</v>
      </c>
      <c r="K362" s="99">
        <v>89.668092548734407</v>
      </c>
      <c r="L362" s="99">
        <f t="shared" si="461"/>
        <v>89.668092548734407</v>
      </c>
      <c r="M362" s="72" t="s">
        <v>26</v>
      </c>
      <c r="N362" s="99">
        <v>0</v>
      </c>
      <c r="O362" s="99">
        <v>156.91916196028521</v>
      </c>
      <c r="P362" s="99">
        <v>156.91916196028521</v>
      </c>
      <c r="Q362" s="95" t="s">
        <v>35</v>
      </c>
      <c r="R362" s="99">
        <v>179.33618509746881</v>
      </c>
      <c r="S362" s="99">
        <v>44.834046274367203</v>
      </c>
      <c r="T362" s="99">
        <f t="shared" si="462"/>
        <v>224.17023137183602</v>
      </c>
      <c r="U362" s="72" t="s">
        <v>47</v>
      </c>
      <c r="V362" s="99">
        <f>R362+S362</f>
        <v>224.17023137183602</v>
      </c>
      <c r="W362" s="95" t="s">
        <v>33</v>
      </c>
      <c r="X362" s="99">
        <v>0</v>
      </c>
      <c r="Y362" s="99">
        <v>145.71065039169341</v>
      </c>
      <c r="Z362" s="99">
        <f t="shared" si="463"/>
        <v>145.71065039169341</v>
      </c>
      <c r="AA362" s="72" t="s">
        <v>47</v>
      </c>
      <c r="AB362" s="99">
        <f t="shared" si="484"/>
        <v>145.71065039169341</v>
      </c>
      <c r="AC362" s="95" t="s">
        <v>26</v>
      </c>
      <c r="AD362" s="99">
        <v>89.668092548734407</v>
      </c>
      <c r="AE362" s="99">
        <v>123.29362725450981</v>
      </c>
      <c r="AF362" s="99">
        <f t="shared" si="464"/>
        <v>212.96171980324422</v>
      </c>
      <c r="AG362" s="99">
        <v>212.96171980324422</v>
      </c>
      <c r="AH362" s="99">
        <v>212.96171980324422</v>
      </c>
      <c r="AI362" s="95" t="s">
        <v>35</v>
      </c>
      <c r="AJ362" s="99">
        <v>156.91916196028521</v>
      </c>
      <c r="AK362" s="99">
        <v>0</v>
      </c>
      <c r="AL362" s="99">
        <f t="shared" si="465"/>
        <v>156.91916196028521</v>
      </c>
      <c r="AM362" s="99" t="s">
        <v>47</v>
      </c>
      <c r="AN362" s="99">
        <f>AJ362+AK362</f>
        <v>156.91916196028521</v>
      </c>
      <c r="AO362" s="95" t="s">
        <v>33</v>
      </c>
      <c r="AP362" s="99">
        <v>0</v>
      </c>
      <c r="AQ362" s="99">
        <v>123.29362725450981</v>
      </c>
      <c r="AR362" s="99">
        <f t="shared" si="466"/>
        <v>123.29362725450981</v>
      </c>
      <c r="AS362" s="72" t="s">
        <v>47</v>
      </c>
      <c r="AT362" s="99">
        <f t="shared" si="485"/>
        <v>123.29362725450981</v>
      </c>
      <c r="AU362" s="30" t="s">
        <v>26</v>
      </c>
      <c r="AV362" s="99">
        <v>90.788943705593596</v>
      </c>
      <c r="AW362" s="99">
        <v>119.93107378393228</v>
      </c>
      <c r="AX362" s="99">
        <f t="shared" si="467"/>
        <v>210.72001748952587</v>
      </c>
      <c r="AY362" s="99">
        <v>210.72001748952587</v>
      </c>
      <c r="AZ362" s="99">
        <v>210.72001748952587</v>
      </c>
      <c r="BA362" s="72" t="s">
        <v>35</v>
      </c>
      <c r="BB362" s="99">
        <v>156.91916196028521</v>
      </c>
      <c r="BC362" s="99">
        <v>33.625534705775401</v>
      </c>
      <c r="BD362" s="99">
        <f t="shared" si="468"/>
        <v>190.54469666606062</v>
      </c>
      <c r="BE362" s="99"/>
      <c r="BF362" s="100">
        <f t="shared" si="469"/>
        <v>1673.4307771907559</v>
      </c>
      <c r="BG362" s="100">
        <f t="shared" si="506"/>
        <v>1.6734307771907559</v>
      </c>
      <c r="BH362" s="100">
        <f t="shared" si="470"/>
        <v>1673.4307771907559</v>
      </c>
      <c r="BI362" s="100">
        <f t="shared" ref="BI362" si="524">BH362/1000</f>
        <v>1.6734307771907559</v>
      </c>
      <c r="BK362" s="100">
        <f t="shared" si="457"/>
        <v>0</v>
      </c>
    </row>
    <row r="363" spans="1:64" x14ac:dyDescent="0.3">
      <c r="A363" s="95">
        <v>402</v>
      </c>
      <c r="B363" s="95" t="s">
        <v>6</v>
      </c>
      <c r="C363" s="96">
        <v>2</v>
      </c>
      <c r="D363" s="97">
        <v>21</v>
      </c>
      <c r="E363" s="98" t="s">
        <v>21</v>
      </c>
      <c r="F363" s="98" t="s">
        <v>26</v>
      </c>
      <c r="G363" s="72">
        <v>0</v>
      </c>
      <c r="H363" s="99">
        <v>162.52341774458111</v>
      </c>
      <c r="I363" s="72" t="s">
        <v>28</v>
      </c>
      <c r="J363" s="72">
        <v>0</v>
      </c>
      <c r="K363" s="99">
        <v>89.668092548734407</v>
      </c>
      <c r="L363" s="99">
        <f t="shared" si="461"/>
        <v>89.668092548734407</v>
      </c>
      <c r="M363" s="72" t="s">
        <v>26</v>
      </c>
      <c r="N363" s="99">
        <v>0</v>
      </c>
      <c r="O363" s="99">
        <v>156.91916196028521</v>
      </c>
      <c r="P363" s="99">
        <v>156.91916196028521</v>
      </c>
      <c r="Q363" s="95" t="s">
        <v>35</v>
      </c>
      <c r="R363" s="99">
        <v>179.33618509746881</v>
      </c>
      <c r="S363" s="99">
        <v>44.834046274367203</v>
      </c>
      <c r="T363" s="99">
        <f t="shared" si="462"/>
        <v>224.17023137183602</v>
      </c>
      <c r="U363" s="72" t="s">
        <v>47</v>
      </c>
      <c r="V363" s="99">
        <f>R363+S363</f>
        <v>224.17023137183602</v>
      </c>
      <c r="W363" s="95" t="s">
        <v>37</v>
      </c>
      <c r="X363" s="99">
        <v>0</v>
      </c>
      <c r="Y363" s="99">
        <v>0</v>
      </c>
      <c r="Z363" s="99">
        <f t="shared" si="463"/>
        <v>0</v>
      </c>
      <c r="AA363" s="72" t="s">
        <v>47</v>
      </c>
      <c r="AB363" s="99">
        <f t="shared" si="484"/>
        <v>0</v>
      </c>
      <c r="AC363" s="95" t="s">
        <v>26</v>
      </c>
      <c r="AD363" s="99">
        <v>89.668092548734407</v>
      </c>
      <c r="AE363" s="99">
        <v>123.29362725450981</v>
      </c>
      <c r="AF363" s="99">
        <f t="shared" si="464"/>
        <v>212.96171980324422</v>
      </c>
      <c r="AG363" s="99">
        <v>212.96171980324422</v>
      </c>
      <c r="AH363" s="99">
        <v>212.96171980324422</v>
      </c>
      <c r="AI363" s="95" t="s">
        <v>35</v>
      </c>
      <c r="AJ363" s="99">
        <v>156.91916196028521</v>
      </c>
      <c r="AK363" s="99">
        <v>0</v>
      </c>
      <c r="AL363" s="99">
        <f t="shared" si="465"/>
        <v>156.91916196028521</v>
      </c>
      <c r="AM363" s="99" t="s">
        <v>47</v>
      </c>
      <c r="AN363" s="99">
        <f>AJ363+AK363</f>
        <v>156.91916196028521</v>
      </c>
      <c r="AO363" s="95" t="s">
        <v>37</v>
      </c>
      <c r="AP363" s="99">
        <v>19.614895245035651</v>
      </c>
      <c r="AQ363" s="99">
        <v>0</v>
      </c>
      <c r="AR363" s="99">
        <f t="shared" si="466"/>
        <v>19.614895245035651</v>
      </c>
      <c r="AS363" s="72" t="s">
        <v>47</v>
      </c>
      <c r="AT363" s="99">
        <f t="shared" si="485"/>
        <v>19.614895245035651</v>
      </c>
      <c r="AU363" s="30" t="s">
        <v>26</v>
      </c>
      <c r="AV363" s="99">
        <v>90.788943705593596</v>
      </c>
      <c r="AW363" s="99">
        <v>119.93107378393228</v>
      </c>
      <c r="AX363" s="99">
        <f t="shared" si="467"/>
        <v>210.72001748952587</v>
      </c>
      <c r="AY363" s="99">
        <v>210.72001748952587</v>
      </c>
      <c r="AZ363" s="99">
        <v>210.72001748952587</v>
      </c>
      <c r="BA363" s="72" t="s">
        <v>35</v>
      </c>
      <c r="BB363" s="99">
        <v>156.91916196028521</v>
      </c>
      <c r="BC363" s="99">
        <v>33.625534705775401</v>
      </c>
      <c r="BD363" s="99">
        <f t="shared" si="468"/>
        <v>190.54469666606062</v>
      </c>
      <c r="BE363" s="99"/>
      <c r="BF363" s="100">
        <f t="shared" si="469"/>
        <v>1424.0413947895884</v>
      </c>
      <c r="BG363" s="100">
        <f t="shared" si="506"/>
        <v>1.4240413947895885</v>
      </c>
      <c r="BH363" s="100">
        <f t="shared" si="470"/>
        <v>1424.0413947895884</v>
      </c>
      <c r="BI363" s="100">
        <f t="shared" ref="BI363" si="525">BH363/1000</f>
        <v>1.4240413947895885</v>
      </c>
      <c r="BK363" s="100">
        <f t="shared" si="457"/>
        <v>0</v>
      </c>
    </row>
    <row r="364" spans="1:64" x14ac:dyDescent="0.3">
      <c r="A364" s="95">
        <v>419</v>
      </c>
      <c r="B364" s="95" t="s">
        <v>5</v>
      </c>
      <c r="C364" s="96">
        <v>2</v>
      </c>
      <c r="D364" s="97">
        <v>15</v>
      </c>
      <c r="E364" s="98" t="s">
        <v>22</v>
      </c>
      <c r="F364" s="98" t="s">
        <v>26</v>
      </c>
      <c r="G364" s="72">
        <v>0</v>
      </c>
      <c r="H364" s="99">
        <v>162.52341774458111</v>
      </c>
      <c r="I364" s="72" t="s">
        <v>28</v>
      </c>
      <c r="J364" s="72">
        <v>0</v>
      </c>
      <c r="K364" s="99">
        <v>89.668092548734407</v>
      </c>
      <c r="L364" s="99">
        <f t="shared" si="461"/>
        <v>89.668092548734407</v>
      </c>
      <c r="M364" s="72" t="s">
        <v>36</v>
      </c>
      <c r="N364" s="99">
        <v>0</v>
      </c>
      <c r="O364" s="99">
        <v>0</v>
      </c>
      <c r="P364" s="99">
        <v>0</v>
      </c>
      <c r="Q364" s="95" t="s">
        <v>26</v>
      </c>
      <c r="R364" s="99">
        <v>93.030646019311945</v>
      </c>
      <c r="S364" s="99">
        <v>123.29362725450981</v>
      </c>
      <c r="T364" s="99">
        <f t="shared" si="462"/>
        <v>216.32427327382175</v>
      </c>
      <c r="U364" s="99">
        <v>212.96171980324422</v>
      </c>
      <c r="V364" s="99">
        <v>212.96171980324422</v>
      </c>
      <c r="W364" s="95" t="s">
        <v>35</v>
      </c>
      <c r="X364" s="99">
        <v>156.91916196028521</v>
      </c>
      <c r="Y364" s="99">
        <v>44.834046274367203</v>
      </c>
      <c r="Z364" s="99">
        <f t="shared" si="463"/>
        <v>201.75320823465242</v>
      </c>
      <c r="AA364" s="72" t="s">
        <v>47</v>
      </c>
      <c r="AB364" s="99">
        <f t="shared" si="484"/>
        <v>201.75320823465242</v>
      </c>
      <c r="AC364" s="95" t="s">
        <v>37</v>
      </c>
      <c r="AD364" s="99">
        <v>0</v>
      </c>
      <c r="AE364" s="99">
        <v>0</v>
      </c>
      <c r="AF364" s="99">
        <f t="shared" si="464"/>
        <v>0</v>
      </c>
      <c r="AG364" s="72" t="s">
        <v>47</v>
      </c>
      <c r="AH364" s="99">
        <f t="shared" ref="AH364:AH369" si="526">AD364+AE364</f>
        <v>0</v>
      </c>
      <c r="AI364" s="95" t="s">
        <v>26</v>
      </c>
      <c r="AJ364" s="99">
        <v>89.668092548734407</v>
      </c>
      <c r="AK364" s="99">
        <v>62.767664784114089</v>
      </c>
      <c r="AL364" s="99">
        <f t="shared" si="465"/>
        <v>152.43575733284848</v>
      </c>
      <c r="AM364" s="99">
        <v>152.43575733284851</v>
      </c>
      <c r="AN364" s="99">
        <v>152.43575733284851</v>
      </c>
      <c r="AO364" s="95" t="s">
        <v>35</v>
      </c>
      <c r="AP364" s="99">
        <v>173.73192931317291</v>
      </c>
      <c r="AQ364" s="99">
        <v>44.834046274367203</v>
      </c>
      <c r="AR364" s="99">
        <f t="shared" si="466"/>
        <v>218.56597558754012</v>
      </c>
      <c r="AS364" s="72" t="s">
        <v>47</v>
      </c>
      <c r="AT364" s="99">
        <f t="shared" si="485"/>
        <v>218.56597558754012</v>
      </c>
      <c r="AU364" s="30" t="s">
        <v>59</v>
      </c>
      <c r="AV364" s="99">
        <v>19.614895245035651</v>
      </c>
      <c r="AW364" s="99">
        <v>0</v>
      </c>
      <c r="AX364" s="99">
        <f t="shared" si="467"/>
        <v>19.614895245035651</v>
      </c>
      <c r="AY364" s="72" t="s">
        <v>47</v>
      </c>
      <c r="AZ364" s="99">
        <f t="shared" ref="AZ364:AZ369" si="527">AV364+AW364</f>
        <v>19.614895245035651</v>
      </c>
      <c r="BA364" s="72" t="s">
        <v>26</v>
      </c>
      <c r="BB364" s="99">
        <v>89.668092548734407</v>
      </c>
      <c r="BC364" s="99">
        <v>100.87660411732621</v>
      </c>
      <c r="BD364" s="99">
        <f t="shared" si="468"/>
        <v>190.54469666606062</v>
      </c>
      <c r="BE364" s="99"/>
      <c r="BF364" s="100">
        <f t="shared" si="469"/>
        <v>1251.4303166332745</v>
      </c>
      <c r="BG364" s="100">
        <f t="shared" si="506"/>
        <v>1.2514303166332745</v>
      </c>
      <c r="BH364" s="100">
        <f t="shared" si="470"/>
        <v>1248.067763162697</v>
      </c>
      <c r="BI364" s="100">
        <f t="shared" ref="BI364" si="528">BH364/1000</f>
        <v>1.2480677631626971</v>
      </c>
      <c r="BK364" s="100">
        <f t="shared" si="457"/>
        <v>3.3625534705774953</v>
      </c>
      <c r="BL364" s="101" t="s">
        <v>242</v>
      </c>
    </row>
    <row r="365" spans="1:64" x14ac:dyDescent="0.3">
      <c r="A365" s="95">
        <v>420</v>
      </c>
      <c r="B365" s="95" t="s">
        <v>5</v>
      </c>
      <c r="C365" s="96">
        <v>3</v>
      </c>
      <c r="D365" s="97">
        <v>16</v>
      </c>
      <c r="E365" s="98" t="s">
        <v>22</v>
      </c>
      <c r="F365" s="98" t="s">
        <v>26</v>
      </c>
      <c r="G365" s="72">
        <v>0</v>
      </c>
      <c r="H365" s="99">
        <v>162.52341774458111</v>
      </c>
      <c r="I365" s="72" t="s">
        <v>28</v>
      </c>
      <c r="J365" s="72">
        <v>0</v>
      </c>
      <c r="K365" s="99">
        <v>89.668092548734407</v>
      </c>
      <c r="L365" s="99">
        <f t="shared" si="461"/>
        <v>89.668092548734407</v>
      </c>
      <c r="M365" s="72" t="s">
        <v>38</v>
      </c>
      <c r="N365" s="99">
        <v>89.668092548734407</v>
      </c>
      <c r="O365" s="99">
        <v>34.746385862634583</v>
      </c>
      <c r="P365" s="99">
        <v>124.41447841136899</v>
      </c>
      <c r="Q365" s="95" t="s">
        <v>26</v>
      </c>
      <c r="R365" s="99">
        <v>93.030646019311945</v>
      </c>
      <c r="S365" s="99">
        <v>123.29362725450981</v>
      </c>
      <c r="T365" s="99">
        <f t="shared" si="462"/>
        <v>216.32427327382175</v>
      </c>
      <c r="U365" s="99">
        <v>212.96171980324422</v>
      </c>
      <c r="V365" s="99">
        <v>212.96171980324422</v>
      </c>
      <c r="W365" s="95" t="s">
        <v>35</v>
      </c>
      <c r="X365" s="99">
        <v>156.91916196028521</v>
      </c>
      <c r="Y365" s="99">
        <v>44.834046274367203</v>
      </c>
      <c r="Z365" s="99">
        <f t="shared" si="463"/>
        <v>201.75320823465242</v>
      </c>
      <c r="AA365" s="72" t="s">
        <v>47</v>
      </c>
      <c r="AB365" s="99">
        <f t="shared" si="484"/>
        <v>201.75320823465242</v>
      </c>
      <c r="AC365" s="95" t="s">
        <v>38</v>
      </c>
      <c r="AD365" s="99">
        <v>0</v>
      </c>
      <c r="AE365" s="99">
        <v>125.53532956822818</v>
      </c>
      <c r="AF365" s="99">
        <f t="shared" si="464"/>
        <v>125.53532956822818</v>
      </c>
      <c r="AG365" s="72" t="s">
        <v>47</v>
      </c>
      <c r="AH365" s="99">
        <f t="shared" si="526"/>
        <v>125.53532956822818</v>
      </c>
      <c r="AI365" s="95" t="s">
        <v>26</v>
      </c>
      <c r="AJ365" s="99">
        <v>89.668092548734407</v>
      </c>
      <c r="AK365" s="99">
        <v>62.767664784114089</v>
      </c>
      <c r="AL365" s="99">
        <f t="shared" si="465"/>
        <v>152.43575733284848</v>
      </c>
      <c r="AM365" s="99">
        <v>152.43575733284851</v>
      </c>
      <c r="AN365" s="99">
        <v>152.43575733284851</v>
      </c>
      <c r="AO365" s="95" t="s">
        <v>35</v>
      </c>
      <c r="AP365" s="99">
        <v>173.73192931317291</v>
      </c>
      <c r="AQ365" s="99">
        <v>44.834046274367203</v>
      </c>
      <c r="AR365" s="99">
        <f t="shared" si="466"/>
        <v>218.56597558754012</v>
      </c>
      <c r="AS365" s="72" t="s">
        <v>47</v>
      </c>
      <c r="AT365" s="99">
        <f t="shared" si="485"/>
        <v>218.56597558754012</v>
      </c>
      <c r="AU365" s="30" t="s">
        <v>33</v>
      </c>
      <c r="AV365" s="99">
        <v>0</v>
      </c>
      <c r="AW365" s="99">
        <v>123.29362725450981</v>
      </c>
      <c r="AX365" s="99">
        <f t="shared" si="467"/>
        <v>123.29362725450981</v>
      </c>
      <c r="AY365" s="72" t="s">
        <v>47</v>
      </c>
      <c r="AZ365" s="99">
        <f t="shared" si="527"/>
        <v>123.29362725450981</v>
      </c>
      <c r="BA365" s="72" t="s">
        <v>26</v>
      </c>
      <c r="BB365" s="99">
        <v>89.668092548734407</v>
      </c>
      <c r="BC365" s="99">
        <v>100.87660411732621</v>
      </c>
      <c r="BD365" s="99">
        <f t="shared" si="468"/>
        <v>190.54469666606062</v>
      </c>
      <c r="BE365" s="99"/>
      <c r="BF365" s="100">
        <f t="shared" si="469"/>
        <v>1605.058856622346</v>
      </c>
      <c r="BG365" s="100">
        <f t="shared" si="506"/>
        <v>1.605058856622346</v>
      </c>
      <c r="BH365" s="100">
        <f t="shared" si="470"/>
        <v>1601.6963031517685</v>
      </c>
      <c r="BI365" s="100">
        <f t="shared" ref="BI365" si="529">BH365/1000</f>
        <v>1.6016963031517684</v>
      </c>
      <c r="BK365" s="100">
        <f t="shared" si="457"/>
        <v>3.3625534705774953</v>
      </c>
      <c r="BL365" s="101" t="s">
        <v>242</v>
      </c>
    </row>
    <row r="366" spans="1:64" x14ac:dyDescent="0.3">
      <c r="A366" s="95">
        <v>421</v>
      </c>
      <c r="B366" s="95" t="s">
        <v>5</v>
      </c>
      <c r="C366" s="96">
        <v>4</v>
      </c>
      <c r="D366" s="97">
        <v>17</v>
      </c>
      <c r="E366" s="98" t="s">
        <v>22</v>
      </c>
      <c r="F366" s="98" t="s">
        <v>26</v>
      </c>
      <c r="G366" s="72">
        <v>0</v>
      </c>
      <c r="H366" s="99">
        <v>162.52341774458111</v>
      </c>
      <c r="I366" s="72" t="s">
        <v>28</v>
      </c>
      <c r="J366" s="72">
        <v>0</v>
      </c>
      <c r="K366" s="99">
        <v>89.668092548734407</v>
      </c>
      <c r="L366" s="99">
        <f t="shared" si="461"/>
        <v>89.668092548734407</v>
      </c>
      <c r="M366" s="72" t="s">
        <v>33</v>
      </c>
      <c r="N366" s="99">
        <v>0</v>
      </c>
      <c r="O366" s="99">
        <v>109.84341337219965</v>
      </c>
      <c r="P366" s="99">
        <v>109.84341337219965</v>
      </c>
      <c r="Q366" s="95" t="s">
        <v>26</v>
      </c>
      <c r="R366" s="99">
        <v>93.030646019311945</v>
      </c>
      <c r="S366" s="99">
        <v>123.29362725450981</v>
      </c>
      <c r="T366" s="99">
        <f t="shared" si="462"/>
        <v>216.32427327382175</v>
      </c>
      <c r="U366" s="99">
        <v>212.96171980324422</v>
      </c>
      <c r="V366" s="99">
        <v>212.96171980324422</v>
      </c>
      <c r="W366" s="95" t="s">
        <v>35</v>
      </c>
      <c r="X366" s="99">
        <v>156.91916196028521</v>
      </c>
      <c r="Y366" s="99">
        <v>44.834046274367203</v>
      </c>
      <c r="Z366" s="99">
        <f t="shared" si="463"/>
        <v>201.75320823465242</v>
      </c>
      <c r="AA366" s="72" t="s">
        <v>47</v>
      </c>
      <c r="AB366" s="99">
        <f t="shared" si="484"/>
        <v>201.75320823465242</v>
      </c>
      <c r="AC366" s="95" t="s">
        <v>33</v>
      </c>
      <c r="AD366" s="99">
        <v>0</v>
      </c>
      <c r="AE366" s="99">
        <v>0</v>
      </c>
      <c r="AF366" s="99">
        <f t="shared" si="464"/>
        <v>0</v>
      </c>
      <c r="AG366" s="72" t="s">
        <v>47</v>
      </c>
      <c r="AH366" s="99">
        <f t="shared" si="526"/>
        <v>0</v>
      </c>
      <c r="AI366" s="95" t="s">
        <v>26</v>
      </c>
      <c r="AJ366" s="99">
        <v>89.668092548734407</v>
      </c>
      <c r="AK366" s="99">
        <v>62.767664784114089</v>
      </c>
      <c r="AL366" s="99">
        <f t="shared" si="465"/>
        <v>152.43575733284848</v>
      </c>
      <c r="AM366" s="99">
        <v>152.43575733284851</v>
      </c>
      <c r="AN366" s="99">
        <v>152.43575733284851</v>
      </c>
      <c r="AO366" s="95" t="s">
        <v>35</v>
      </c>
      <c r="AP366" s="99">
        <v>173.73192931317291</v>
      </c>
      <c r="AQ366" s="99">
        <v>44.834046274367203</v>
      </c>
      <c r="AR366" s="99">
        <f t="shared" si="466"/>
        <v>218.56597558754012</v>
      </c>
      <c r="AS366" s="72" t="s">
        <v>47</v>
      </c>
      <c r="AT366" s="99">
        <f t="shared" si="485"/>
        <v>218.56597558754012</v>
      </c>
      <c r="AU366" s="30" t="s">
        <v>70</v>
      </c>
      <c r="AV366" s="99">
        <v>0</v>
      </c>
      <c r="AW366" s="99">
        <v>0</v>
      </c>
      <c r="AX366" s="99">
        <f t="shared" si="467"/>
        <v>0</v>
      </c>
      <c r="AY366" s="72" t="s">
        <v>47</v>
      </c>
      <c r="AZ366" s="99">
        <f t="shared" si="527"/>
        <v>0</v>
      </c>
      <c r="BA366" s="72" t="s">
        <v>78</v>
      </c>
      <c r="BB366" s="99">
        <v>19.614895245035651</v>
      </c>
      <c r="BC366" s="99">
        <v>0</v>
      </c>
      <c r="BD366" s="99">
        <f t="shared" si="468"/>
        <v>19.614895245035651</v>
      </c>
      <c r="BE366" s="99"/>
      <c r="BF366" s="100">
        <f t="shared" si="469"/>
        <v>1170.7290333394135</v>
      </c>
      <c r="BG366" s="100">
        <f t="shared" si="506"/>
        <v>1.1707290333394136</v>
      </c>
      <c r="BH366" s="100">
        <f t="shared" si="470"/>
        <v>1167.366479868836</v>
      </c>
      <c r="BI366" s="100">
        <f t="shared" ref="BI366" si="530">BH366/1000</f>
        <v>1.1673664798688359</v>
      </c>
      <c r="BK366" s="100">
        <f t="shared" si="457"/>
        <v>3.3625534705774953</v>
      </c>
      <c r="BL366" s="101" t="s">
        <v>242</v>
      </c>
    </row>
    <row r="367" spans="1:64" x14ac:dyDescent="0.3">
      <c r="A367" s="95">
        <v>422</v>
      </c>
      <c r="B367" s="95" t="s">
        <v>5</v>
      </c>
      <c r="C367" s="96">
        <v>5</v>
      </c>
      <c r="D367" s="97">
        <v>18</v>
      </c>
      <c r="E367" s="98" t="s">
        <v>22</v>
      </c>
      <c r="F367" s="98" t="s">
        <v>26</v>
      </c>
      <c r="G367" s="72">
        <v>0</v>
      </c>
      <c r="H367" s="99">
        <v>162.52341774458111</v>
      </c>
      <c r="I367" s="72" t="s">
        <v>28</v>
      </c>
      <c r="J367" s="72">
        <v>0</v>
      </c>
      <c r="K367" s="99">
        <v>89.668092548734407</v>
      </c>
      <c r="L367" s="99">
        <f t="shared" si="461"/>
        <v>89.668092548734407</v>
      </c>
      <c r="M367" s="72" t="s">
        <v>34</v>
      </c>
      <c r="N367" s="99">
        <v>0</v>
      </c>
      <c r="O367" s="99">
        <v>0</v>
      </c>
      <c r="P367" s="99">
        <v>0</v>
      </c>
      <c r="Q367" s="95" t="s">
        <v>26</v>
      </c>
      <c r="R367" s="99">
        <v>93.030646019311945</v>
      </c>
      <c r="S367" s="99">
        <v>123.29362725450981</v>
      </c>
      <c r="T367" s="99">
        <f t="shared" si="462"/>
        <v>216.32427327382175</v>
      </c>
      <c r="U367" s="99">
        <v>212.96171980324422</v>
      </c>
      <c r="V367" s="99">
        <v>212.96171980324422</v>
      </c>
      <c r="W367" s="95" t="s">
        <v>35</v>
      </c>
      <c r="X367" s="99">
        <v>156.91916196028521</v>
      </c>
      <c r="Y367" s="99">
        <v>44.834046274367203</v>
      </c>
      <c r="Z367" s="99">
        <f t="shared" si="463"/>
        <v>201.75320823465242</v>
      </c>
      <c r="AA367" s="72" t="s">
        <v>47</v>
      </c>
      <c r="AB367" s="99">
        <f t="shared" si="484"/>
        <v>201.75320823465242</v>
      </c>
      <c r="AC367" s="95" t="s">
        <v>34</v>
      </c>
      <c r="AD367" s="99">
        <v>0</v>
      </c>
      <c r="AE367" s="99">
        <v>0</v>
      </c>
      <c r="AF367" s="99">
        <f t="shared" si="464"/>
        <v>0</v>
      </c>
      <c r="AG367" s="72" t="s">
        <v>47</v>
      </c>
      <c r="AH367" s="99">
        <f t="shared" si="526"/>
        <v>0</v>
      </c>
      <c r="AI367" s="95" t="s">
        <v>26</v>
      </c>
      <c r="AJ367" s="99">
        <v>89.668092548734407</v>
      </c>
      <c r="AK367" s="99">
        <v>62.767664784114089</v>
      </c>
      <c r="AL367" s="99">
        <f t="shared" si="465"/>
        <v>152.43575733284848</v>
      </c>
      <c r="AM367" s="99">
        <v>152.43575733284851</v>
      </c>
      <c r="AN367" s="99">
        <v>152.43575733284851</v>
      </c>
      <c r="AO367" s="95" t="s">
        <v>35</v>
      </c>
      <c r="AP367" s="99">
        <v>173.73192931317291</v>
      </c>
      <c r="AQ367" s="99">
        <v>44.834046274367203</v>
      </c>
      <c r="AR367" s="99">
        <f t="shared" si="466"/>
        <v>218.56597558754012</v>
      </c>
      <c r="AS367" s="72" t="s">
        <v>47</v>
      </c>
      <c r="AT367" s="99">
        <f t="shared" si="485"/>
        <v>218.56597558754012</v>
      </c>
      <c r="AU367" s="30" t="s">
        <v>34</v>
      </c>
      <c r="AV367" s="99">
        <v>0</v>
      </c>
      <c r="AW367" s="99">
        <v>0</v>
      </c>
      <c r="AX367" s="99">
        <f t="shared" si="467"/>
        <v>0</v>
      </c>
      <c r="AY367" s="72" t="s">
        <v>47</v>
      </c>
      <c r="AZ367" s="99">
        <f t="shared" si="527"/>
        <v>0</v>
      </c>
      <c r="BA367" s="72" t="s">
        <v>26</v>
      </c>
      <c r="BB367" s="99">
        <v>89.668092548734407</v>
      </c>
      <c r="BC367" s="99">
        <v>100.87660411732621</v>
      </c>
      <c r="BD367" s="99">
        <f t="shared" si="468"/>
        <v>190.54469666606062</v>
      </c>
      <c r="BE367" s="99"/>
      <c r="BF367" s="100">
        <f t="shared" si="469"/>
        <v>1231.815421388239</v>
      </c>
      <c r="BG367" s="100">
        <f t="shared" si="506"/>
        <v>1.2318154213882391</v>
      </c>
      <c r="BH367" s="100">
        <f t="shared" si="470"/>
        <v>1228.4528679176615</v>
      </c>
      <c r="BI367" s="100">
        <f t="shared" ref="BI367" si="531">BH367/1000</f>
        <v>1.2284528679176614</v>
      </c>
      <c r="BK367" s="100">
        <f t="shared" si="457"/>
        <v>3.3625534705774953</v>
      </c>
      <c r="BL367" s="101" t="s">
        <v>242</v>
      </c>
    </row>
    <row r="368" spans="1:64" x14ac:dyDescent="0.3">
      <c r="A368" s="95">
        <v>423</v>
      </c>
      <c r="B368" s="95" t="s">
        <v>5</v>
      </c>
      <c r="C368" s="96">
        <v>6</v>
      </c>
      <c r="D368" s="97">
        <v>19</v>
      </c>
      <c r="E368" s="98" t="s">
        <v>22</v>
      </c>
      <c r="F368" s="98" t="s">
        <v>26</v>
      </c>
      <c r="G368" s="72">
        <v>0</v>
      </c>
      <c r="H368" s="99">
        <v>0</v>
      </c>
      <c r="I368" s="72" t="s">
        <v>28</v>
      </c>
      <c r="J368" s="72">
        <v>0</v>
      </c>
      <c r="K368" s="99">
        <v>0</v>
      </c>
      <c r="L368" s="99">
        <f t="shared" si="461"/>
        <v>0</v>
      </c>
      <c r="M368" s="72" t="s">
        <v>28</v>
      </c>
      <c r="N368" s="99">
        <v>0</v>
      </c>
      <c r="O368" s="99">
        <v>109.84341337219965</v>
      </c>
      <c r="P368" s="99">
        <v>109.84341337219965</v>
      </c>
      <c r="Q368" s="95" t="s">
        <v>26</v>
      </c>
      <c r="R368" s="99">
        <v>93.030646019311945</v>
      </c>
      <c r="S368" s="99">
        <v>0</v>
      </c>
      <c r="T368" s="99">
        <f t="shared" si="462"/>
        <v>93.030646019311945</v>
      </c>
      <c r="U368" s="99">
        <v>0</v>
      </c>
      <c r="V368" s="99">
        <v>0</v>
      </c>
      <c r="W368" s="95" t="s">
        <v>35</v>
      </c>
      <c r="X368" s="99">
        <v>156.91916196028521</v>
      </c>
      <c r="Y368" s="99">
        <v>0</v>
      </c>
      <c r="Z368" s="99">
        <f t="shared" si="463"/>
        <v>156.91916196028521</v>
      </c>
      <c r="AA368" s="72" t="s">
        <v>47</v>
      </c>
      <c r="AB368" s="99">
        <f t="shared" si="484"/>
        <v>156.91916196028521</v>
      </c>
      <c r="AC368" s="95" t="s">
        <v>28</v>
      </c>
      <c r="AD368" s="99">
        <v>0</v>
      </c>
      <c r="AE368" s="99">
        <v>123.29362725450981</v>
      </c>
      <c r="AF368" s="99">
        <f t="shared" si="464"/>
        <v>123.29362725450981</v>
      </c>
      <c r="AG368" s="72" t="s">
        <v>47</v>
      </c>
      <c r="AH368" s="99">
        <f t="shared" si="526"/>
        <v>123.29362725450981</v>
      </c>
      <c r="AI368" s="95" t="s">
        <v>26</v>
      </c>
      <c r="AJ368" s="99">
        <v>89.668092548734407</v>
      </c>
      <c r="AK368" s="99">
        <v>62.767664784114089</v>
      </c>
      <c r="AL368" s="99">
        <f t="shared" si="465"/>
        <v>152.43575733284848</v>
      </c>
      <c r="AM368" s="99">
        <v>152.43575733284851</v>
      </c>
      <c r="AN368" s="99">
        <v>152.43575733284851</v>
      </c>
      <c r="AO368" s="95" t="s">
        <v>35</v>
      </c>
      <c r="AP368" s="99">
        <v>173.73192931317291</v>
      </c>
      <c r="AQ368" s="99">
        <v>0</v>
      </c>
      <c r="AR368" s="99">
        <f t="shared" si="466"/>
        <v>173.73192931317291</v>
      </c>
      <c r="AS368" s="72" t="s">
        <v>47</v>
      </c>
      <c r="AT368" s="99">
        <f t="shared" si="485"/>
        <v>173.73192931317291</v>
      </c>
      <c r="AU368" s="30" t="s">
        <v>28</v>
      </c>
      <c r="AV368" s="99">
        <v>0</v>
      </c>
      <c r="AW368" s="99">
        <v>123.29362725450981</v>
      </c>
      <c r="AX368" s="99">
        <f t="shared" si="467"/>
        <v>123.29362725450981</v>
      </c>
      <c r="AY368" s="72" t="s">
        <v>47</v>
      </c>
      <c r="AZ368" s="99">
        <f t="shared" si="527"/>
        <v>123.29362725450981</v>
      </c>
      <c r="BA368" s="72" t="s">
        <v>26</v>
      </c>
      <c r="BB368" s="99">
        <v>89.668092548734407</v>
      </c>
      <c r="BC368" s="99">
        <v>100.87660411732621</v>
      </c>
      <c r="BD368" s="99">
        <f t="shared" si="468"/>
        <v>190.54469666606062</v>
      </c>
      <c r="BE368" s="99"/>
      <c r="BF368" s="100">
        <f t="shared" si="469"/>
        <v>1123.0928591728984</v>
      </c>
      <c r="BG368" s="100">
        <f t="shared" si="506"/>
        <v>1.1230928591728984</v>
      </c>
      <c r="BH368" s="100">
        <f t="shared" si="470"/>
        <v>1030.0622131535865</v>
      </c>
      <c r="BI368" s="100">
        <f t="shared" ref="BI368" si="532">BH368/1000</f>
        <v>1.0300622131535866</v>
      </c>
      <c r="BK368" s="100">
        <f t="shared" si="457"/>
        <v>93.030646019311916</v>
      </c>
      <c r="BL368" s="101" t="s">
        <v>243</v>
      </c>
    </row>
    <row r="369" spans="1:64" x14ac:dyDescent="0.3">
      <c r="A369" s="95">
        <v>424</v>
      </c>
      <c r="B369" s="95" t="s">
        <v>5</v>
      </c>
      <c r="C369" s="96">
        <v>6</v>
      </c>
      <c r="D369" s="97">
        <v>20</v>
      </c>
      <c r="E369" s="98" t="s">
        <v>22</v>
      </c>
      <c r="F369" s="98" t="s">
        <v>26</v>
      </c>
      <c r="G369" s="72">
        <v>0</v>
      </c>
      <c r="H369" s="99">
        <v>0</v>
      </c>
      <c r="I369" s="72" t="s">
        <v>28</v>
      </c>
      <c r="J369" s="72">
        <v>0</v>
      </c>
      <c r="K369" s="99">
        <v>0</v>
      </c>
      <c r="L369" s="99">
        <f t="shared" si="461"/>
        <v>0</v>
      </c>
      <c r="M369" s="72" t="s">
        <v>28</v>
      </c>
      <c r="N369" s="99">
        <v>0</v>
      </c>
      <c r="O369" s="99">
        <v>109.84341337219965</v>
      </c>
      <c r="P369" s="99">
        <v>109.84341337219965</v>
      </c>
      <c r="Q369" s="95" t="s">
        <v>26</v>
      </c>
      <c r="R369" s="99">
        <v>93.030646019311945</v>
      </c>
      <c r="S369" s="99">
        <v>0</v>
      </c>
      <c r="T369" s="99">
        <f t="shared" si="462"/>
        <v>93.030646019311945</v>
      </c>
      <c r="U369" s="99">
        <v>0</v>
      </c>
      <c r="V369" s="99">
        <v>0</v>
      </c>
      <c r="W369" s="95" t="s">
        <v>35</v>
      </c>
      <c r="X369" s="99">
        <v>156.91916196028521</v>
      </c>
      <c r="Y369" s="99">
        <v>0</v>
      </c>
      <c r="Z369" s="99">
        <f t="shared" si="463"/>
        <v>156.91916196028521</v>
      </c>
      <c r="AA369" s="72" t="s">
        <v>47</v>
      </c>
      <c r="AB369" s="99">
        <f t="shared" si="484"/>
        <v>156.91916196028521</v>
      </c>
      <c r="AC369" s="95" t="s">
        <v>28</v>
      </c>
      <c r="AD369" s="99">
        <v>0</v>
      </c>
      <c r="AE369" s="99">
        <v>0</v>
      </c>
      <c r="AF369" s="99">
        <f t="shared" si="464"/>
        <v>0</v>
      </c>
      <c r="AG369" s="72" t="s">
        <v>47</v>
      </c>
      <c r="AH369" s="99">
        <f t="shared" si="526"/>
        <v>0</v>
      </c>
      <c r="AI369" s="95" t="s">
        <v>26</v>
      </c>
      <c r="AJ369" s="99">
        <v>89.668092548734407</v>
      </c>
      <c r="AK369" s="99">
        <v>62.767664784114089</v>
      </c>
      <c r="AL369" s="99">
        <f t="shared" si="465"/>
        <v>152.43575733284848</v>
      </c>
      <c r="AM369" s="99">
        <v>152.43575733284851</v>
      </c>
      <c r="AN369" s="99">
        <v>152.43575733284851</v>
      </c>
      <c r="AO369" s="95" t="s">
        <v>35</v>
      </c>
      <c r="AP369" s="99">
        <v>173.73192931317291</v>
      </c>
      <c r="AQ369" s="99">
        <v>0</v>
      </c>
      <c r="AR369" s="99">
        <f t="shared" si="466"/>
        <v>173.73192931317291</v>
      </c>
      <c r="AS369" s="72" t="s">
        <v>47</v>
      </c>
      <c r="AT369" s="99">
        <f t="shared" si="485"/>
        <v>173.73192931317291</v>
      </c>
      <c r="AU369" s="30" t="s">
        <v>28</v>
      </c>
      <c r="AV369" s="99">
        <v>0</v>
      </c>
      <c r="AW369" s="99">
        <v>123.29362725450981</v>
      </c>
      <c r="AX369" s="99">
        <f t="shared" si="467"/>
        <v>123.29362725450981</v>
      </c>
      <c r="AY369" s="72" t="s">
        <v>47</v>
      </c>
      <c r="AZ369" s="99">
        <f t="shared" si="527"/>
        <v>123.29362725450981</v>
      </c>
      <c r="BA369" s="72" t="s">
        <v>26</v>
      </c>
      <c r="BB369" s="99">
        <v>89.668092548734407</v>
      </c>
      <c r="BC369" s="99">
        <v>100.87660411732621</v>
      </c>
      <c r="BD369" s="99">
        <f t="shared" si="468"/>
        <v>190.54469666606062</v>
      </c>
      <c r="BE369" s="99"/>
      <c r="BF369" s="100">
        <f t="shared" si="469"/>
        <v>999.79923191838861</v>
      </c>
      <c r="BG369" s="100">
        <f t="shared" si="506"/>
        <v>0.9997992319183886</v>
      </c>
      <c r="BH369" s="100">
        <f t="shared" si="470"/>
        <v>906.76858589907681</v>
      </c>
      <c r="BI369" s="100">
        <f t="shared" ref="BI369" si="533">BH369/1000</f>
        <v>0.90676858589907683</v>
      </c>
      <c r="BK369" s="100">
        <f t="shared" si="457"/>
        <v>93.030646019311803</v>
      </c>
      <c r="BL369" s="101" t="s">
        <v>243</v>
      </c>
    </row>
    <row r="370" spans="1:64" x14ac:dyDescent="0.3">
      <c r="A370" s="95">
        <v>425</v>
      </c>
      <c r="B370" s="95" t="s">
        <v>6</v>
      </c>
      <c r="C370" s="96">
        <v>1</v>
      </c>
      <c r="D370" s="97">
        <v>21</v>
      </c>
      <c r="E370" s="98" t="s">
        <v>22</v>
      </c>
      <c r="F370" s="98" t="s">
        <v>26</v>
      </c>
      <c r="G370" s="72">
        <v>0</v>
      </c>
      <c r="H370" s="99">
        <v>0</v>
      </c>
      <c r="I370" s="72" t="s">
        <v>28</v>
      </c>
      <c r="J370" s="72">
        <v>0</v>
      </c>
      <c r="K370" s="99">
        <v>0</v>
      </c>
      <c r="L370" s="99">
        <f t="shared" si="461"/>
        <v>0</v>
      </c>
      <c r="M370" s="72" t="s">
        <v>26</v>
      </c>
      <c r="N370" s="99">
        <v>0</v>
      </c>
      <c r="O370" s="99">
        <v>156.91916196028521</v>
      </c>
      <c r="P370" s="99">
        <v>156.91916196028521</v>
      </c>
      <c r="Q370" s="95" t="s">
        <v>35</v>
      </c>
      <c r="R370" s="99">
        <v>179.33618509746881</v>
      </c>
      <c r="S370" s="99">
        <v>0</v>
      </c>
      <c r="T370" s="99">
        <f t="shared" si="462"/>
        <v>179.33618509746881</v>
      </c>
      <c r="U370" s="72" t="s">
        <v>47</v>
      </c>
      <c r="V370" s="99">
        <f>R370+S370</f>
        <v>179.33618509746881</v>
      </c>
      <c r="W370" s="95" t="s">
        <v>33</v>
      </c>
      <c r="X370" s="99">
        <v>0</v>
      </c>
      <c r="Y370" s="99">
        <v>145.71065039169341</v>
      </c>
      <c r="Z370" s="99">
        <f t="shared" si="463"/>
        <v>145.71065039169341</v>
      </c>
      <c r="AA370" s="72" t="s">
        <v>47</v>
      </c>
      <c r="AB370" s="99">
        <f t="shared" si="484"/>
        <v>145.71065039169341</v>
      </c>
      <c r="AC370" s="95" t="s">
        <v>26</v>
      </c>
      <c r="AD370" s="99">
        <v>89.668092548734407</v>
      </c>
      <c r="AE370" s="99">
        <v>123.29362725450981</v>
      </c>
      <c r="AF370" s="99">
        <f t="shared" si="464"/>
        <v>212.96171980324422</v>
      </c>
      <c r="AG370" s="99">
        <v>212.96171980324422</v>
      </c>
      <c r="AH370" s="99">
        <v>212.96171980324422</v>
      </c>
      <c r="AI370" s="95" t="s">
        <v>35</v>
      </c>
      <c r="AJ370" s="99">
        <v>156.91916196028521</v>
      </c>
      <c r="AK370" s="99">
        <v>0</v>
      </c>
      <c r="AL370" s="99">
        <f t="shared" si="465"/>
        <v>156.91916196028521</v>
      </c>
      <c r="AM370" s="99" t="s">
        <v>47</v>
      </c>
      <c r="AN370" s="99">
        <f>AJ370+AK370</f>
        <v>156.91916196028521</v>
      </c>
      <c r="AO370" s="95" t="s">
        <v>33</v>
      </c>
      <c r="AP370" s="99">
        <v>0</v>
      </c>
      <c r="AQ370" s="99">
        <v>123.29362725450981</v>
      </c>
      <c r="AR370" s="99">
        <f t="shared" si="466"/>
        <v>123.29362725450981</v>
      </c>
      <c r="AS370" s="72" t="s">
        <v>47</v>
      </c>
      <c r="AT370" s="99">
        <f t="shared" si="485"/>
        <v>123.29362725450981</v>
      </c>
      <c r="AU370" s="30" t="s">
        <v>26</v>
      </c>
      <c r="AV370" s="99">
        <v>90.788943705593596</v>
      </c>
      <c r="AW370" s="99">
        <v>119.93107378393228</v>
      </c>
      <c r="AX370" s="99">
        <f t="shared" si="467"/>
        <v>210.72001748952587</v>
      </c>
      <c r="AY370" s="99">
        <v>210.72001748952587</v>
      </c>
      <c r="AZ370" s="99">
        <v>210.72001748952587</v>
      </c>
      <c r="BA370" s="72" t="s">
        <v>35</v>
      </c>
      <c r="BB370" s="99">
        <v>156.91916196028521</v>
      </c>
      <c r="BC370" s="99">
        <v>33.625534705775401</v>
      </c>
      <c r="BD370" s="99">
        <f t="shared" si="468"/>
        <v>190.54469666606062</v>
      </c>
      <c r="BE370" s="99"/>
      <c r="BF370" s="100">
        <f t="shared" si="469"/>
        <v>1376.4052206230733</v>
      </c>
      <c r="BG370" s="100">
        <f t="shared" si="506"/>
        <v>1.3764052206230732</v>
      </c>
      <c r="BH370" s="100">
        <f t="shared" si="470"/>
        <v>1376.4052206230733</v>
      </c>
      <c r="BI370" s="100">
        <f t="shared" ref="BI370" si="534">BH370/1000</f>
        <v>1.3764052206230732</v>
      </c>
      <c r="BK370" s="100">
        <f t="shared" si="457"/>
        <v>0</v>
      </c>
    </row>
    <row r="371" spans="1:64" x14ac:dyDescent="0.3">
      <c r="Q371" s="95"/>
      <c r="W371" s="95"/>
      <c r="AC371" s="95"/>
      <c r="AI371" s="95"/>
      <c r="AO371" s="95"/>
    </row>
    <row r="372" spans="1:64" x14ac:dyDescent="0.3">
      <c r="Q372" s="95"/>
      <c r="W372" s="95"/>
      <c r="AC372" s="95"/>
      <c r="AI372" s="95"/>
      <c r="AO372" s="95"/>
    </row>
    <row r="373" spans="1:64" x14ac:dyDescent="0.3">
      <c r="Q373" s="95"/>
      <c r="W373" s="95"/>
      <c r="AC373" s="95"/>
      <c r="AI373" s="95"/>
      <c r="AO373" s="95"/>
    </row>
    <row r="374" spans="1:64" x14ac:dyDescent="0.3">
      <c r="Q374" s="95"/>
      <c r="W374" s="95"/>
      <c r="AC374" s="95"/>
      <c r="AI374" s="95"/>
      <c r="AO374" s="95"/>
    </row>
    <row r="375" spans="1:64" x14ac:dyDescent="0.3">
      <c r="Q375" s="95"/>
      <c r="W375" s="95"/>
      <c r="AC375" s="95"/>
      <c r="AI375" s="95"/>
      <c r="AO375" s="95"/>
    </row>
    <row r="376" spans="1:64" x14ac:dyDescent="0.3">
      <c r="Q376" s="95"/>
      <c r="W376" s="95"/>
      <c r="AC376" s="95"/>
      <c r="AI376" s="95"/>
      <c r="AO376" s="95"/>
    </row>
    <row r="377" spans="1:64" x14ac:dyDescent="0.3">
      <c r="Q377" s="95"/>
      <c r="W377" s="95"/>
      <c r="AC377" s="95"/>
      <c r="AI377" s="95"/>
      <c r="AO377" s="95"/>
    </row>
    <row r="378" spans="1:64" x14ac:dyDescent="0.3">
      <c r="Q378" s="95"/>
      <c r="W378" s="95"/>
      <c r="AC378" s="95"/>
      <c r="AI378" s="95"/>
      <c r="AO378" s="95"/>
    </row>
    <row r="379" spans="1:64" x14ac:dyDescent="0.3">
      <c r="Q379" s="95"/>
      <c r="W379" s="95"/>
      <c r="AC379" s="95"/>
      <c r="AI379" s="95"/>
      <c r="AO379" s="95"/>
    </row>
    <row r="380" spans="1:64" x14ac:dyDescent="0.3">
      <c r="Q380" s="95"/>
      <c r="W380" s="95"/>
      <c r="AC380" s="95"/>
      <c r="AI380" s="95"/>
      <c r="AO380" s="95"/>
    </row>
    <row r="381" spans="1:64" x14ac:dyDescent="0.3">
      <c r="Q381" s="95"/>
      <c r="W381" s="95"/>
      <c r="AC381" s="95"/>
      <c r="AI381" s="95"/>
      <c r="AO381" s="95"/>
    </row>
    <row r="382" spans="1:64" x14ac:dyDescent="0.3">
      <c r="Q382" s="95"/>
      <c r="W382" s="95"/>
      <c r="AC382" s="95"/>
      <c r="AI382" s="95"/>
      <c r="AO382" s="95"/>
    </row>
    <row r="383" spans="1:64" x14ac:dyDescent="0.3">
      <c r="Q383" s="95"/>
      <c r="W383" s="95"/>
      <c r="AC383" s="95"/>
      <c r="AI383" s="95"/>
      <c r="AO383" s="95"/>
    </row>
    <row r="384" spans="1:64" x14ac:dyDescent="0.3">
      <c r="Q384" s="95"/>
      <c r="W384" s="95"/>
      <c r="AC384" s="95"/>
      <c r="AI384" s="95"/>
      <c r="AO384" s="95"/>
    </row>
    <row r="385" spans="17:41" x14ac:dyDescent="0.3">
      <c r="Q385" s="95"/>
      <c r="W385" s="95"/>
      <c r="AC385" s="95"/>
      <c r="AI385" s="95"/>
      <c r="AO385" s="95"/>
    </row>
    <row r="386" spans="17:41" x14ac:dyDescent="0.3">
      <c r="Q386" s="95"/>
      <c r="W386" s="95"/>
      <c r="AC386" s="95"/>
      <c r="AI386" s="95"/>
      <c r="AO386" s="95"/>
    </row>
    <row r="387" spans="17:41" x14ac:dyDescent="0.3">
      <c r="Q387" s="95"/>
      <c r="W387" s="95"/>
      <c r="AC387" s="95"/>
      <c r="AI387" s="95"/>
      <c r="AO387" s="95"/>
    </row>
    <row r="388" spans="17:41" x14ac:dyDescent="0.3">
      <c r="Q388" s="95"/>
      <c r="W388" s="95"/>
      <c r="AC388" s="95"/>
      <c r="AI388" s="95"/>
      <c r="AO388" s="95"/>
    </row>
    <row r="389" spans="17:41" x14ac:dyDescent="0.3">
      <c r="Q389" s="95"/>
      <c r="W389" s="95"/>
      <c r="AC389" s="95"/>
      <c r="AI389" s="95"/>
      <c r="AO389" s="95"/>
    </row>
    <row r="390" spans="17:41" x14ac:dyDescent="0.3">
      <c r="Q390" s="95"/>
      <c r="W390" s="95"/>
      <c r="AC390" s="95"/>
      <c r="AI390" s="95"/>
      <c r="AO390" s="95"/>
    </row>
    <row r="391" spans="17:41" x14ac:dyDescent="0.3">
      <c r="Q391" s="95"/>
      <c r="W391" s="95"/>
      <c r="AC391" s="95"/>
      <c r="AI391" s="95"/>
      <c r="AO391" s="95"/>
    </row>
    <row r="392" spans="17:41" x14ac:dyDescent="0.3">
      <c r="Q392" s="95"/>
      <c r="W392" s="95"/>
      <c r="AC392" s="95"/>
      <c r="AI392" s="95"/>
      <c r="AO392" s="95"/>
    </row>
    <row r="393" spans="17:41" x14ac:dyDescent="0.3">
      <c r="Q393" s="95"/>
      <c r="W393" s="95"/>
      <c r="AC393" s="95"/>
      <c r="AI393" s="95"/>
      <c r="AO393" s="95"/>
    </row>
    <row r="394" spans="17:41" x14ac:dyDescent="0.3">
      <c r="Q394" s="95"/>
      <c r="W394" s="95"/>
      <c r="AC394" s="95"/>
      <c r="AI394" s="95"/>
      <c r="AO394" s="95"/>
    </row>
    <row r="395" spans="17:41" x14ac:dyDescent="0.3">
      <c r="Q395" s="95"/>
      <c r="W395" s="95"/>
      <c r="AC395" s="95"/>
      <c r="AI395" s="95"/>
      <c r="AO395" s="95"/>
    </row>
    <row r="396" spans="17:41" x14ac:dyDescent="0.3">
      <c r="Q396" s="95"/>
      <c r="W396" s="95"/>
      <c r="AC396" s="95"/>
      <c r="AI396" s="95"/>
      <c r="AO396" s="95"/>
    </row>
    <row r="397" spans="17:41" x14ac:dyDescent="0.3">
      <c r="Q397" s="95"/>
      <c r="W397" s="95"/>
      <c r="AC397" s="95"/>
      <c r="AI397" s="95"/>
      <c r="AO397" s="95"/>
    </row>
    <row r="398" spans="17:41" x14ac:dyDescent="0.3">
      <c r="Q398" s="95"/>
      <c r="W398" s="95"/>
      <c r="AC398" s="95"/>
      <c r="AI398" s="95"/>
      <c r="AO398" s="95"/>
    </row>
    <row r="399" spans="17:41" x14ac:dyDescent="0.3">
      <c r="Q399" s="95"/>
      <c r="W399" s="95"/>
      <c r="AC399" s="95"/>
      <c r="AI399" s="95"/>
      <c r="AO399" s="95"/>
    </row>
    <row r="400" spans="17:41" x14ac:dyDescent="0.3">
      <c r="Q400" s="95"/>
      <c r="W400" s="95"/>
      <c r="AC400" s="95"/>
      <c r="AI400" s="95"/>
      <c r="AO400" s="95"/>
    </row>
    <row r="401" spans="17:41" x14ac:dyDescent="0.3">
      <c r="Q401" s="95"/>
      <c r="W401" s="95"/>
      <c r="AC401" s="95"/>
      <c r="AI401" s="95"/>
      <c r="AO401" s="95"/>
    </row>
    <row r="402" spans="17:41" x14ac:dyDescent="0.3">
      <c r="Q402" s="95"/>
      <c r="W402" s="95"/>
      <c r="AC402" s="95"/>
      <c r="AI402" s="95"/>
      <c r="AO402" s="95"/>
    </row>
    <row r="403" spans="17:41" x14ac:dyDescent="0.3">
      <c r="Q403" s="95"/>
      <c r="W403" s="95"/>
      <c r="AC403" s="95"/>
      <c r="AI403" s="95"/>
    </row>
    <row r="404" spans="17:41" x14ac:dyDescent="0.3">
      <c r="Q404" s="95"/>
      <c r="W404" s="95"/>
      <c r="AC404" s="95"/>
      <c r="AI404" s="95"/>
    </row>
    <row r="405" spans="17:41" x14ac:dyDescent="0.3">
      <c r="Q405" s="95"/>
      <c r="W405" s="95"/>
      <c r="AC405" s="95"/>
      <c r="AI405" s="95"/>
    </row>
    <row r="406" spans="17:41" x14ac:dyDescent="0.3">
      <c r="Q406" s="95"/>
      <c r="W406" s="95"/>
      <c r="AC406" s="95"/>
      <c r="AI406" s="95"/>
    </row>
    <row r="407" spans="17:41" x14ac:dyDescent="0.3">
      <c r="Q407" s="95"/>
      <c r="W407" s="95"/>
      <c r="AC407" s="95"/>
      <c r="AI407" s="95"/>
    </row>
    <row r="408" spans="17:41" x14ac:dyDescent="0.3">
      <c r="Q408" s="95"/>
      <c r="W408" s="95"/>
      <c r="AC408" s="95"/>
      <c r="AI408" s="95"/>
    </row>
    <row r="409" spans="17:41" x14ac:dyDescent="0.3">
      <c r="Q409" s="95"/>
      <c r="W409" s="95"/>
      <c r="AC409" s="95"/>
      <c r="AI409" s="95"/>
    </row>
    <row r="410" spans="17:41" x14ac:dyDescent="0.3">
      <c r="Q410" s="95"/>
      <c r="W410" s="95"/>
      <c r="AC410" s="95"/>
      <c r="AI410" s="95"/>
    </row>
    <row r="411" spans="17:41" x14ac:dyDescent="0.3">
      <c r="Q411" s="95"/>
      <c r="W411" s="95"/>
      <c r="AC411" s="95"/>
      <c r="AI411" s="95"/>
    </row>
    <row r="412" spans="17:41" x14ac:dyDescent="0.3">
      <c r="Q412" s="95"/>
      <c r="W412" s="95"/>
      <c r="AC412" s="95"/>
      <c r="AI412" s="95"/>
    </row>
    <row r="413" spans="17:41" x14ac:dyDescent="0.3">
      <c r="Q413" s="95"/>
      <c r="W413" s="95"/>
      <c r="AC413" s="95"/>
      <c r="AI413" s="95"/>
    </row>
    <row r="414" spans="17:41" x14ac:dyDescent="0.3">
      <c r="Q414" s="95"/>
      <c r="W414" s="95"/>
      <c r="AC414" s="95"/>
      <c r="AI414" s="95"/>
    </row>
    <row r="415" spans="17:41" x14ac:dyDescent="0.3">
      <c r="Q415" s="95"/>
      <c r="W415" s="95"/>
      <c r="AC415" s="95"/>
      <c r="AI415" s="95"/>
    </row>
    <row r="416" spans="17:41" x14ac:dyDescent="0.3">
      <c r="Q416" s="95"/>
      <c r="W416" s="95"/>
      <c r="AC416" s="95"/>
      <c r="AI416" s="95"/>
    </row>
    <row r="417" spans="17:35" x14ac:dyDescent="0.3">
      <c r="Q417" s="95"/>
      <c r="W417" s="95"/>
      <c r="AC417" s="95"/>
      <c r="AI417" s="95"/>
    </row>
    <row r="418" spans="17:35" x14ac:dyDescent="0.3">
      <c r="Q418" s="95"/>
      <c r="W418" s="95"/>
      <c r="AC418" s="95"/>
      <c r="AI418" s="95"/>
    </row>
    <row r="419" spans="17:35" x14ac:dyDescent="0.3">
      <c r="Q419" s="95"/>
      <c r="W419" s="95"/>
      <c r="AC419" s="95"/>
      <c r="AI419" s="95"/>
    </row>
    <row r="420" spans="17:35" x14ac:dyDescent="0.3">
      <c r="Q420" s="95"/>
      <c r="W420" s="95"/>
      <c r="AC420" s="95"/>
      <c r="AI420" s="95"/>
    </row>
    <row r="421" spans="17:35" x14ac:dyDescent="0.3">
      <c r="Q421" s="95"/>
      <c r="W421" s="95"/>
      <c r="AC421" s="95"/>
      <c r="AI421" s="95"/>
    </row>
    <row r="422" spans="17:35" x14ac:dyDescent="0.3">
      <c r="Q422" s="95"/>
      <c r="W422" s="95"/>
      <c r="AC422" s="95"/>
      <c r="AI422" s="95"/>
    </row>
    <row r="423" spans="17:35" x14ac:dyDescent="0.3">
      <c r="Q423" s="95"/>
      <c r="W423" s="95"/>
      <c r="AC423" s="95"/>
      <c r="AI423" s="95"/>
    </row>
    <row r="424" spans="17:35" x14ac:dyDescent="0.3">
      <c r="Q424" s="95"/>
      <c r="W424" s="95"/>
      <c r="AC424" s="95"/>
      <c r="AI424" s="95"/>
    </row>
    <row r="425" spans="17:35" x14ac:dyDescent="0.3">
      <c r="Q425" s="95"/>
      <c r="W425" s="95"/>
      <c r="AC425" s="95"/>
      <c r="AI425" s="95"/>
    </row>
    <row r="426" spans="17:35" x14ac:dyDescent="0.3">
      <c r="Q426" s="95"/>
      <c r="W426" s="95"/>
      <c r="AC426" s="95"/>
      <c r="AI426" s="95"/>
    </row>
    <row r="427" spans="17:35" x14ac:dyDescent="0.3">
      <c r="Q427" s="95"/>
      <c r="W427" s="95"/>
      <c r="AC427" s="95"/>
      <c r="AI427" s="95"/>
    </row>
    <row r="428" spans="17:35" x14ac:dyDescent="0.3">
      <c r="Q428" s="95"/>
      <c r="W428" s="95"/>
      <c r="AC428" s="95"/>
      <c r="AI428" s="95"/>
    </row>
    <row r="429" spans="17:35" x14ac:dyDescent="0.3">
      <c r="Q429" s="95"/>
      <c r="W429" s="95"/>
      <c r="AC429" s="95"/>
      <c r="AI429" s="95"/>
    </row>
    <row r="430" spans="17:35" x14ac:dyDescent="0.3">
      <c r="Q430" s="95"/>
      <c r="W430" s="95"/>
      <c r="AC430" s="95"/>
      <c r="AI430" s="95"/>
    </row>
    <row r="431" spans="17:35" x14ac:dyDescent="0.3">
      <c r="Q431" s="95"/>
      <c r="W431" s="95"/>
      <c r="AC431" s="95"/>
      <c r="AI431" s="95"/>
    </row>
    <row r="432" spans="17:35" x14ac:dyDescent="0.3">
      <c r="Q432" s="95"/>
      <c r="W432" s="95"/>
      <c r="AC432" s="95"/>
      <c r="AI432" s="95"/>
    </row>
    <row r="433" spans="17:35" x14ac:dyDescent="0.3">
      <c r="Q433" s="95"/>
      <c r="W433" s="95"/>
      <c r="AC433" s="95"/>
      <c r="AI433" s="95"/>
    </row>
    <row r="434" spans="17:35" x14ac:dyDescent="0.3">
      <c r="Q434" s="95"/>
      <c r="W434" s="95"/>
      <c r="AC434" s="95"/>
      <c r="AI434" s="95"/>
    </row>
    <row r="435" spans="17:35" x14ac:dyDescent="0.3">
      <c r="Q435" s="95"/>
      <c r="W435" s="95"/>
      <c r="AC435" s="95"/>
      <c r="AI435" s="95"/>
    </row>
    <row r="436" spans="17:35" x14ac:dyDescent="0.3">
      <c r="Q436" s="95"/>
      <c r="W436" s="95"/>
      <c r="AC436" s="95"/>
      <c r="AI436" s="95"/>
    </row>
    <row r="437" spans="17:35" x14ac:dyDescent="0.3">
      <c r="Q437" s="95"/>
      <c r="W437" s="95"/>
      <c r="AC437" s="95"/>
      <c r="AI437" s="95"/>
    </row>
    <row r="438" spans="17:35" x14ac:dyDescent="0.3">
      <c r="Q438" s="95"/>
      <c r="W438" s="95"/>
      <c r="AC438" s="95"/>
      <c r="AI438" s="95"/>
    </row>
    <row r="439" spans="17:35" x14ac:dyDescent="0.3">
      <c r="Q439" s="95"/>
      <c r="W439" s="95"/>
      <c r="AC439" s="95"/>
      <c r="AI439" s="95"/>
    </row>
    <row r="440" spans="17:35" x14ac:dyDescent="0.3">
      <c r="Q440" s="95"/>
      <c r="W440" s="95"/>
      <c r="AC440" s="95"/>
      <c r="AI440" s="95"/>
    </row>
    <row r="441" spans="17:35" x14ac:dyDescent="0.3">
      <c r="Q441" s="95"/>
      <c r="W441" s="95"/>
      <c r="AC441" s="95"/>
      <c r="AI441" s="95"/>
    </row>
    <row r="442" spans="17:35" x14ac:dyDescent="0.3">
      <c r="Q442" s="95"/>
      <c r="W442" s="95"/>
      <c r="AC442" s="95"/>
      <c r="AI442" s="95"/>
    </row>
    <row r="443" spans="17:35" x14ac:dyDescent="0.3">
      <c r="Q443" s="95"/>
      <c r="W443" s="95"/>
      <c r="AC443" s="95"/>
      <c r="AI443" s="95"/>
    </row>
    <row r="444" spans="17:35" x14ac:dyDescent="0.3">
      <c r="Q444" s="95"/>
      <c r="W444" s="95"/>
      <c r="AC444" s="95"/>
      <c r="AI444" s="95"/>
    </row>
    <row r="445" spans="17:35" x14ac:dyDescent="0.3">
      <c r="Q445" s="95"/>
      <c r="W445" s="95"/>
      <c r="AC445" s="95"/>
      <c r="AI445" s="95"/>
    </row>
    <row r="446" spans="17:35" x14ac:dyDescent="0.3">
      <c r="Q446" s="95"/>
      <c r="W446" s="95"/>
      <c r="AC446" s="95"/>
      <c r="AI446" s="95"/>
    </row>
    <row r="447" spans="17:35" x14ac:dyDescent="0.3">
      <c r="Q447" s="95"/>
      <c r="W447" s="95"/>
      <c r="AC447" s="95"/>
      <c r="AI447" s="95"/>
    </row>
    <row r="448" spans="17:35" x14ac:dyDescent="0.3">
      <c r="Q448" s="95"/>
      <c r="W448" s="95"/>
      <c r="AC448" s="95"/>
      <c r="AI448" s="95"/>
    </row>
    <row r="449" spans="17:35" x14ac:dyDescent="0.3">
      <c r="Q449" s="95"/>
      <c r="W449" s="95"/>
      <c r="AC449" s="95"/>
      <c r="AI449" s="95"/>
    </row>
    <row r="450" spans="17:35" x14ac:dyDescent="0.3">
      <c r="Q450" s="95"/>
      <c r="W450" s="95"/>
      <c r="AC450" s="95"/>
      <c r="AI450" s="95"/>
    </row>
    <row r="451" spans="17:35" x14ac:dyDescent="0.3">
      <c r="Q451" s="95"/>
      <c r="W451" s="95"/>
      <c r="AC451" s="95"/>
      <c r="AI451" s="95"/>
    </row>
    <row r="452" spans="17:35" x14ac:dyDescent="0.3">
      <c r="Q452" s="95"/>
      <c r="W452" s="95"/>
      <c r="AC452" s="95"/>
      <c r="AI452" s="95"/>
    </row>
    <row r="453" spans="17:35" x14ac:dyDescent="0.3">
      <c r="Q453" s="95"/>
      <c r="W453" s="95"/>
      <c r="AC453" s="95"/>
      <c r="AI453" s="95"/>
    </row>
    <row r="454" spans="17:35" x14ac:dyDescent="0.3">
      <c r="Q454" s="95"/>
      <c r="W454" s="95"/>
      <c r="AC454" s="95"/>
      <c r="AI454" s="95"/>
    </row>
    <row r="455" spans="17:35" x14ac:dyDescent="0.3">
      <c r="Q455" s="95"/>
      <c r="W455" s="95"/>
      <c r="AC455" s="95"/>
      <c r="AI455" s="95"/>
    </row>
    <row r="456" spans="17:35" x14ac:dyDescent="0.3">
      <c r="Q456" s="95"/>
      <c r="W456" s="95"/>
      <c r="AC456" s="95"/>
      <c r="AI456" s="95"/>
    </row>
    <row r="457" spans="17:35" x14ac:dyDescent="0.3">
      <c r="Q457" s="95"/>
      <c r="W457" s="95"/>
      <c r="AC457" s="95"/>
      <c r="AI457" s="95"/>
    </row>
    <row r="458" spans="17:35" x14ac:dyDescent="0.3">
      <c r="Q458" s="95"/>
      <c r="W458" s="95"/>
      <c r="AC458" s="95"/>
      <c r="AI458" s="95"/>
    </row>
    <row r="459" spans="17:35" x14ac:dyDescent="0.3">
      <c r="Q459" s="95"/>
      <c r="W459" s="95"/>
      <c r="AC459" s="95"/>
      <c r="AI459" s="95"/>
    </row>
    <row r="460" spans="17:35" x14ac:dyDescent="0.3">
      <c r="Q460" s="95"/>
      <c r="W460" s="95"/>
      <c r="AC460" s="95"/>
      <c r="AI460" s="95"/>
    </row>
    <row r="461" spans="17:35" x14ac:dyDescent="0.3">
      <c r="Q461" s="95"/>
      <c r="W461" s="95"/>
      <c r="AC461" s="95"/>
      <c r="AI461" s="95"/>
    </row>
    <row r="462" spans="17:35" x14ac:dyDescent="0.3">
      <c r="Q462" s="95"/>
      <c r="W462" s="95"/>
      <c r="AC462" s="95"/>
      <c r="AI462" s="95"/>
    </row>
    <row r="463" spans="17:35" x14ac:dyDescent="0.3">
      <c r="Q463" s="95"/>
      <c r="W463" s="95"/>
      <c r="AC463" s="95"/>
      <c r="AI463" s="95"/>
    </row>
    <row r="464" spans="17:35" x14ac:dyDescent="0.3">
      <c r="Q464" s="95"/>
    </row>
    <row r="465" spans="17:29" x14ac:dyDescent="0.3">
      <c r="Q465" s="95"/>
      <c r="W465" s="95"/>
      <c r="AC465" s="95"/>
    </row>
    <row r="466" spans="17:29" x14ac:dyDescent="0.3">
      <c r="Q466" s="95"/>
      <c r="W466" s="95"/>
      <c r="AC466" s="95"/>
    </row>
    <row r="467" spans="17:29" x14ac:dyDescent="0.3">
      <c r="Q467" s="95"/>
      <c r="W467" s="95"/>
      <c r="AC467" s="95"/>
    </row>
    <row r="468" spans="17:29" x14ac:dyDescent="0.3">
      <c r="Q468" s="95"/>
      <c r="W468" s="95"/>
      <c r="AC468" s="95"/>
    </row>
    <row r="469" spans="17:29" x14ac:dyDescent="0.3">
      <c r="Q469" s="95"/>
      <c r="W469" s="95"/>
      <c r="AC469" s="95"/>
    </row>
    <row r="470" spans="17:29" x14ac:dyDescent="0.3">
      <c r="Q470" s="95"/>
      <c r="W470" s="95"/>
      <c r="AC470" s="95"/>
    </row>
    <row r="471" spans="17:29" x14ac:dyDescent="0.3">
      <c r="Q471" s="95"/>
      <c r="W471" s="95"/>
      <c r="AC471" s="95"/>
    </row>
    <row r="472" spans="17:29" x14ac:dyDescent="0.3">
      <c r="Q472" s="95"/>
      <c r="W472" s="95"/>
      <c r="AC472" s="95"/>
    </row>
    <row r="473" spans="17:29" x14ac:dyDescent="0.3">
      <c r="Q473" s="95"/>
      <c r="W473" s="95"/>
      <c r="AC473" s="95"/>
    </row>
    <row r="474" spans="17:29" x14ac:dyDescent="0.3">
      <c r="Q474" s="95"/>
      <c r="W474" s="95"/>
      <c r="AC474" s="95"/>
    </row>
    <row r="475" spans="17:29" x14ac:dyDescent="0.3">
      <c r="Q475" s="95"/>
      <c r="W475" s="95"/>
      <c r="AC475" s="95"/>
    </row>
    <row r="476" spans="17:29" x14ac:dyDescent="0.3">
      <c r="Q476" s="95"/>
      <c r="W476" s="95"/>
      <c r="AC476" s="95"/>
    </row>
    <row r="477" spans="17:29" x14ac:dyDescent="0.3">
      <c r="Q477" s="95"/>
      <c r="W477" s="95"/>
      <c r="AC477" s="95"/>
    </row>
    <row r="478" spans="17:29" x14ac:dyDescent="0.3">
      <c r="Q478" s="95"/>
      <c r="W478" s="95"/>
      <c r="AC478" s="95"/>
    </row>
    <row r="479" spans="17:29" x14ac:dyDescent="0.3">
      <c r="Q479" s="95"/>
      <c r="W479" s="95"/>
      <c r="AC479" s="95"/>
    </row>
    <row r="480" spans="17:29" x14ac:dyDescent="0.3">
      <c r="Q480" s="95"/>
      <c r="W480" s="95"/>
      <c r="AC480" s="95"/>
    </row>
    <row r="481" spans="17:29" x14ac:dyDescent="0.3">
      <c r="Q481" s="95"/>
      <c r="W481" s="95"/>
      <c r="AC481" s="95"/>
    </row>
    <row r="482" spans="17:29" x14ac:dyDescent="0.3">
      <c r="Q482" s="95"/>
      <c r="W482" s="95"/>
      <c r="AC482" s="95"/>
    </row>
    <row r="483" spans="17:29" x14ac:dyDescent="0.3">
      <c r="Q483" s="95"/>
      <c r="W483" s="95"/>
      <c r="AC483" s="95"/>
    </row>
    <row r="484" spans="17:29" x14ac:dyDescent="0.3">
      <c r="Q484" s="95"/>
      <c r="W484" s="95"/>
      <c r="AC484" s="95"/>
    </row>
    <row r="485" spans="17:29" x14ac:dyDescent="0.3">
      <c r="Q485" s="95"/>
      <c r="W485" s="95"/>
      <c r="AC485" s="95"/>
    </row>
    <row r="486" spans="17:29" x14ac:dyDescent="0.3">
      <c r="Q486" s="95"/>
      <c r="W486" s="95"/>
      <c r="AC486" s="95"/>
    </row>
    <row r="487" spans="17:29" x14ac:dyDescent="0.3">
      <c r="Q487" s="95"/>
      <c r="W487" s="95"/>
      <c r="AC487" s="95"/>
    </row>
    <row r="488" spans="17:29" x14ac:dyDescent="0.3">
      <c r="Q488" s="95"/>
      <c r="W488" s="95"/>
      <c r="AC488" s="95"/>
    </row>
    <row r="489" spans="17:29" x14ac:dyDescent="0.3">
      <c r="Q489" s="95"/>
      <c r="W489" s="95"/>
      <c r="AC489" s="95"/>
    </row>
    <row r="490" spans="17:29" x14ac:dyDescent="0.3">
      <c r="Q490" s="95"/>
      <c r="W490" s="95"/>
      <c r="AC490" s="95"/>
    </row>
    <row r="491" spans="17:29" x14ac:dyDescent="0.3">
      <c r="Q491" s="95"/>
      <c r="W491" s="95"/>
      <c r="AC491" s="95"/>
    </row>
    <row r="492" spans="17:29" x14ac:dyDescent="0.3">
      <c r="Q492" s="95"/>
      <c r="W492" s="95"/>
      <c r="AC492" s="95"/>
    </row>
    <row r="493" spans="17:29" x14ac:dyDescent="0.3">
      <c r="Q493" s="95"/>
      <c r="W493" s="95"/>
      <c r="AC493" s="95"/>
    </row>
    <row r="494" spans="17:29" x14ac:dyDescent="0.3">
      <c r="Q494" s="95"/>
      <c r="W494" s="95"/>
      <c r="AC494" s="95"/>
    </row>
    <row r="495" spans="17:29" x14ac:dyDescent="0.3">
      <c r="Q495" s="95"/>
      <c r="W495" s="95"/>
      <c r="AC495" s="95"/>
    </row>
    <row r="496" spans="17:29" x14ac:dyDescent="0.3">
      <c r="Q496" s="95"/>
      <c r="W496" s="95"/>
      <c r="AC496" s="95"/>
    </row>
    <row r="497" spans="17:29" x14ac:dyDescent="0.3">
      <c r="Q497" s="95"/>
      <c r="W497" s="95"/>
      <c r="AC497" s="95"/>
    </row>
    <row r="498" spans="17:29" x14ac:dyDescent="0.3">
      <c r="Q498" s="95"/>
      <c r="W498" s="95"/>
      <c r="AC498" s="95"/>
    </row>
    <row r="499" spans="17:29" x14ac:dyDescent="0.3">
      <c r="Q499" s="95"/>
      <c r="W499" s="95"/>
      <c r="AC499" s="95"/>
    </row>
    <row r="500" spans="17:29" x14ac:dyDescent="0.3">
      <c r="Q500" s="95"/>
      <c r="W500" s="95"/>
      <c r="AC500" s="95"/>
    </row>
    <row r="501" spans="17:29" x14ac:dyDescent="0.3">
      <c r="Q501" s="95"/>
      <c r="W501" s="95"/>
      <c r="AC501" s="95"/>
    </row>
    <row r="502" spans="17:29" x14ac:dyDescent="0.3">
      <c r="Q502" s="95"/>
      <c r="W502" s="95"/>
      <c r="AC502" s="95"/>
    </row>
    <row r="503" spans="17:29" x14ac:dyDescent="0.3">
      <c r="Q503" s="95"/>
      <c r="W503" s="95"/>
      <c r="AC503" s="95"/>
    </row>
    <row r="504" spans="17:29" x14ac:dyDescent="0.3">
      <c r="Q504" s="95"/>
      <c r="W504" s="95"/>
      <c r="AC504" s="95"/>
    </row>
    <row r="505" spans="17:29" x14ac:dyDescent="0.3">
      <c r="Q505" s="95"/>
      <c r="W505" s="95"/>
      <c r="AC505" s="95"/>
    </row>
    <row r="506" spans="17:29" x14ac:dyDescent="0.3">
      <c r="Q506" s="95"/>
      <c r="W506" s="95"/>
      <c r="AC506" s="95"/>
    </row>
    <row r="507" spans="17:29" x14ac:dyDescent="0.3">
      <c r="Q507" s="95"/>
      <c r="W507" s="95"/>
      <c r="AC507" s="95"/>
    </row>
    <row r="508" spans="17:29" x14ac:dyDescent="0.3">
      <c r="Q508" s="95"/>
      <c r="W508" s="95"/>
      <c r="AC508" s="95"/>
    </row>
    <row r="509" spans="17:29" x14ac:dyDescent="0.3">
      <c r="Q509" s="95"/>
      <c r="W509" s="95"/>
      <c r="AC509" s="95"/>
    </row>
    <row r="510" spans="17:29" x14ac:dyDescent="0.3">
      <c r="Q510" s="95"/>
      <c r="W510" s="95"/>
      <c r="AC510" s="95"/>
    </row>
    <row r="511" spans="17:29" x14ac:dyDescent="0.3">
      <c r="Q511" s="95"/>
      <c r="W511" s="95"/>
      <c r="AC511" s="95"/>
    </row>
    <row r="512" spans="17:29" x14ac:dyDescent="0.3">
      <c r="Q512" s="95"/>
      <c r="W512" s="95"/>
      <c r="AC512" s="95"/>
    </row>
    <row r="513" spans="17:29" x14ac:dyDescent="0.3">
      <c r="Q513" s="95"/>
      <c r="W513" s="95"/>
      <c r="AC513" s="95"/>
    </row>
    <row r="514" spans="17:29" x14ac:dyDescent="0.3">
      <c r="Q514" s="95"/>
      <c r="W514" s="95"/>
      <c r="AC514" s="95"/>
    </row>
    <row r="515" spans="17:29" x14ac:dyDescent="0.3">
      <c r="Q515" s="95"/>
      <c r="W515" s="95"/>
      <c r="AC515" s="95"/>
    </row>
    <row r="516" spans="17:29" x14ac:dyDescent="0.3">
      <c r="Q516" s="95"/>
      <c r="W516" s="95"/>
      <c r="AC516" s="95"/>
    </row>
    <row r="517" spans="17:29" x14ac:dyDescent="0.3">
      <c r="Q517" s="95"/>
      <c r="W517" s="95"/>
      <c r="AC517" s="95"/>
    </row>
    <row r="518" spans="17:29" x14ac:dyDescent="0.3">
      <c r="Q518" s="95"/>
      <c r="W518" s="95"/>
      <c r="AC518" s="95"/>
    </row>
    <row r="519" spans="17:29" x14ac:dyDescent="0.3">
      <c r="Q519" s="95"/>
      <c r="W519" s="95"/>
      <c r="AC519" s="95"/>
    </row>
    <row r="520" spans="17:29" x14ac:dyDescent="0.3">
      <c r="Q520" s="95"/>
      <c r="W520" s="95"/>
      <c r="AC520" s="95"/>
    </row>
    <row r="521" spans="17:29" x14ac:dyDescent="0.3">
      <c r="Q521" s="95"/>
      <c r="W521" s="95"/>
      <c r="AC521" s="95"/>
    </row>
    <row r="522" spans="17:29" x14ac:dyDescent="0.3">
      <c r="Q522" s="95"/>
      <c r="W522" s="95"/>
      <c r="AC522" s="95"/>
    </row>
    <row r="523" spans="17:29" x14ac:dyDescent="0.3">
      <c r="Q523" s="95"/>
      <c r="W523" s="95"/>
      <c r="AC523" s="95"/>
    </row>
    <row r="524" spans="17:29" x14ac:dyDescent="0.3">
      <c r="Q524" s="95"/>
      <c r="W524" s="95"/>
      <c r="AC524" s="95"/>
    </row>
    <row r="525" spans="17:29" x14ac:dyDescent="0.3">
      <c r="Q525" s="95"/>
      <c r="W525" s="95"/>
      <c r="AC525" s="95"/>
    </row>
    <row r="526" spans="17:29" x14ac:dyDescent="0.3">
      <c r="Q526" s="95"/>
      <c r="W526" s="95"/>
      <c r="AC526" s="95"/>
    </row>
    <row r="527" spans="17:29" x14ac:dyDescent="0.3">
      <c r="Q527" s="95"/>
      <c r="W527" s="95"/>
      <c r="AC527" s="95"/>
    </row>
    <row r="528" spans="17:29" x14ac:dyDescent="0.3">
      <c r="Q528" s="95"/>
      <c r="W528" s="95"/>
      <c r="AC528" s="95"/>
    </row>
    <row r="529" spans="17:29" x14ac:dyDescent="0.3">
      <c r="Q529" s="95"/>
      <c r="W529" s="95"/>
      <c r="AC529" s="95"/>
    </row>
    <row r="530" spans="17:29" x14ac:dyDescent="0.3">
      <c r="Q530" s="95"/>
      <c r="W530" s="95"/>
      <c r="AC530" s="95"/>
    </row>
    <row r="531" spans="17:29" x14ac:dyDescent="0.3">
      <c r="Q531" s="95"/>
      <c r="W531" s="95"/>
      <c r="AC531" s="95"/>
    </row>
    <row r="532" spans="17:29" x14ac:dyDescent="0.3">
      <c r="Q532" s="95"/>
      <c r="W532" s="95"/>
      <c r="AC532" s="95"/>
    </row>
    <row r="533" spans="17:29" x14ac:dyDescent="0.3">
      <c r="Q533" s="95"/>
      <c r="W533" s="95"/>
      <c r="AC533" s="95"/>
    </row>
    <row r="534" spans="17:29" x14ac:dyDescent="0.3">
      <c r="Q534" s="95"/>
      <c r="W534" s="95"/>
      <c r="AC534" s="95"/>
    </row>
    <row r="535" spans="17:29" x14ac:dyDescent="0.3">
      <c r="Q535" s="95"/>
      <c r="W535" s="95"/>
      <c r="AC535" s="95"/>
    </row>
    <row r="536" spans="17:29" x14ac:dyDescent="0.3">
      <c r="Q536" s="95"/>
      <c r="W536" s="95"/>
      <c r="AC536" s="95"/>
    </row>
    <row r="537" spans="17:29" x14ac:dyDescent="0.3">
      <c r="Q537" s="95"/>
      <c r="W537" s="95"/>
      <c r="AC537" s="95"/>
    </row>
    <row r="538" spans="17:29" x14ac:dyDescent="0.3">
      <c r="Q538" s="95"/>
      <c r="W538" s="95"/>
      <c r="AC538" s="95"/>
    </row>
    <row r="540" spans="17:29" x14ac:dyDescent="0.3">
      <c r="Q540" s="102"/>
      <c r="W540" s="102"/>
      <c r="AC540" s="102"/>
    </row>
    <row r="4793" spans="4:29" x14ac:dyDescent="0.3">
      <c r="D4793" s="98"/>
      <c r="E4793" s="98"/>
      <c r="F4793" s="98"/>
      <c r="M4793" s="95"/>
      <c r="Q4793" s="95"/>
      <c r="W4793" s="95"/>
      <c r="AC4793" s="95"/>
    </row>
    <row r="4794" spans="4:29" x14ac:dyDescent="0.3">
      <c r="D4794" s="98"/>
      <c r="E4794" s="98"/>
      <c r="F4794" s="98"/>
      <c r="M4794" s="95"/>
      <c r="Q4794" s="95"/>
      <c r="W4794" s="95"/>
      <c r="AC4794" s="95"/>
    </row>
    <row r="4795" spans="4:29" x14ac:dyDescent="0.3">
      <c r="D4795" s="98"/>
      <c r="E4795" s="98"/>
      <c r="F4795" s="98"/>
      <c r="M4795" s="95"/>
      <c r="Q4795" s="95"/>
      <c r="W4795" s="95"/>
      <c r="AC4795" s="95"/>
    </row>
    <row r="4796" spans="4:29" x14ac:dyDescent="0.3">
      <c r="D4796" s="98"/>
      <c r="E4796" s="98"/>
      <c r="F4796" s="98"/>
      <c r="M4796" s="95"/>
      <c r="Q4796" s="95"/>
      <c r="W4796" s="95"/>
      <c r="AC4796" s="95"/>
    </row>
    <row r="4797" spans="4:29" x14ac:dyDescent="0.3">
      <c r="D4797" s="98"/>
      <c r="E4797" s="98"/>
      <c r="F4797" s="98"/>
      <c r="M4797" s="95"/>
      <c r="Q4797" s="95"/>
      <c r="W4797" s="95"/>
      <c r="AC4797" s="95"/>
    </row>
    <row r="4798" spans="4:29" x14ac:dyDescent="0.3">
      <c r="D4798" s="98"/>
      <c r="E4798" s="98"/>
      <c r="F4798" s="98"/>
      <c r="M4798" s="95"/>
      <c r="Q4798" s="95"/>
      <c r="W4798" s="95"/>
      <c r="AC4798" s="95"/>
    </row>
    <row r="4799" spans="4:29" x14ac:dyDescent="0.3">
      <c r="D4799" s="98"/>
      <c r="E4799" s="98"/>
      <c r="F4799" s="98"/>
      <c r="M4799" s="95"/>
      <c r="Q4799" s="95"/>
      <c r="W4799" s="95"/>
      <c r="AC4799" s="95"/>
    </row>
    <row r="4800" spans="4:29" x14ac:dyDescent="0.3">
      <c r="D4800" s="98"/>
      <c r="E4800" s="98"/>
      <c r="F4800" s="98"/>
      <c r="M4800" s="95"/>
      <c r="Q4800" s="95"/>
      <c r="W4800" s="95"/>
      <c r="AC4800" s="95"/>
    </row>
    <row r="4801" spans="4:29" x14ac:dyDescent="0.3">
      <c r="D4801" s="98"/>
      <c r="E4801" s="98"/>
      <c r="F4801" s="98"/>
      <c r="M4801" s="95"/>
      <c r="Q4801" s="95"/>
      <c r="W4801" s="95"/>
      <c r="AC4801" s="95"/>
    </row>
    <row r="4802" spans="4:29" x14ac:dyDescent="0.3">
      <c r="D4802" s="98"/>
      <c r="E4802" s="98"/>
      <c r="F4802" s="98"/>
      <c r="M4802" s="95"/>
      <c r="Q4802" s="95"/>
      <c r="W4802" s="95"/>
      <c r="AC4802" s="95"/>
    </row>
    <row r="4803" spans="4:29" x14ac:dyDescent="0.3">
      <c r="D4803" s="98"/>
      <c r="E4803" s="98"/>
      <c r="F4803" s="98"/>
      <c r="M4803" s="95"/>
      <c r="Q4803" s="95"/>
      <c r="W4803" s="95"/>
      <c r="AC4803" s="95"/>
    </row>
    <row r="4804" spans="4:29" x14ac:dyDescent="0.3">
      <c r="D4804" s="98"/>
      <c r="E4804" s="98"/>
      <c r="F4804" s="98"/>
      <c r="M4804" s="95"/>
      <c r="Q4804" s="95"/>
      <c r="W4804" s="95"/>
      <c r="AC4804" s="95"/>
    </row>
    <row r="4805" spans="4:29" x14ac:dyDescent="0.3">
      <c r="D4805" s="98"/>
      <c r="E4805" s="98"/>
      <c r="F4805" s="98"/>
      <c r="M4805" s="95"/>
      <c r="Q4805" s="95"/>
      <c r="W4805" s="95"/>
      <c r="AC4805" s="95"/>
    </row>
    <row r="4806" spans="4:29" x14ac:dyDescent="0.3">
      <c r="D4806" s="98"/>
      <c r="E4806" s="98"/>
      <c r="F4806" s="98"/>
      <c r="M4806" s="95"/>
      <c r="Q4806" s="95"/>
      <c r="W4806" s="95"/>
      <c r="AC4806" s="95"/>
    </row>
    <row r="4807" spans="4:29" x14ac:dyDescent="0.3">
      <c r="D4807" s="98"/>
      <c r="E4807" s="98"/>
      <c r="F4807" s="98"/>
      <c r="M4807" s="95"/>
      <c r="Q4807" s="95"/>
      <c r="W4807" s="95"/>
      <c r="AC4807" s="95"/>
    </row>
    <row r="4808" spans="4:29" x14ac:dyDescent="0.3">
      <c r="D4808" s="98"/>
      <c r="E4808" s="98"/>
      <c r="F4808" s="98"/>
      <c r="M4808" s="95"/>
      <c r="Q4808" s="95"/>
      <c r="W4808" s="95"/>
      <c r="AC4808" s="95"/>
    </row>
    <row r="4809" spans="4:29" x14ac:dyDescent="0.3">
      <c r="D4809" s="98"/>
      <c r="E4809" s="98"/>
      <c r="F4809" s="98"/>
      <c r="M4809" s="95"/>
      <c r="Q4809" s="95"/>
      <c r="W4809" s="95"/>
      <c r="AC4809" s="95"/>
    </row>
    <row r="4810" spans="4:29" x14ac:dyDescent="0.3">
      <c r="D4810" s="98"/>
      <c r="E4810" s="98"/>
      <c r="F4810" s="98"/>
      <c r="M4810" s="95"/>
      <c r="Q4810" s="95"/>
      <c r="W4810" s="95"/>
      <c r="AC4810" s="95"/>
    </row>
    <row r="4811" spans="4:29" x14ac:dyDescent="0.3">
      <c r="D4811" s="98"/>
      <c r="E4811" s="98"/>
      <c r="F4811" s="98"/>
      <c r="M4811" s="95"/>
      <c r="Q4811" s="95"/>
      <c r="W4811" s="95"/>
      <c r="AC4811" s="95"/>
    </row>
  </sheetData>
  <sortState xmlns:xlrd2="http://schemas.microsoft.com/office/spreadsheetml/2017/richdata2" ref="A2:AY370">
    <sortCondition ref="A2:A370"/>
  </sortState>
  <pageMargins left="0.7" right="0.7" top="0.75" bottom="0.75" header="0.3" footer="0.3"/>
  <pageSetup orientation="portrait" horizontalDpi="0" verticalDpi="0" r:id="rId1"/>
  <ignoredErrors>
    <ignoredError sqref="BH370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I370"/>
  <sheetViews>
    <sheetView topLeftCell="AR1" workbookViewId="0">
      <pane ySplit="1" topLeftCell="A2" activePane="bottomLeft" state="frozen"/>
      <selection pane="bottomLeft" activeCell="H11" sqref="H11"/>
    </sheetView>
  </sheetViews>
  <sheetFormatPr defaultRowHeight="14.4" x14ac:dyDescent="0.3"/>
  <cols>
    <col min="7" max="39" width="9.109375" style="31"/>
    <col min="42" max="44" width="9.109375" style="31"/>
    <col min="50" max="54" width="9.109375" style="31"/>
    <col min="63" max="63" width="14.33203125" customWidth="1"/>
    <col min="74" max="74" width="9.33203125" customWidth="1"/>
  </cols>
  <sheetData>
    <row r="1" spans="1:87" s="36" customFormat="1" ht="72" x14ac:dyDescent="0.3">
      <c r="A1" s="56" t="s">
        <v>0</v>
      </c>
      <c r="B1" s="56" t="s">
        <v>1</v>
      </c>
      <c r="C1" s="56" t="s">
        <v>2</v>
      </c>
      <c r="D1" s="32" t="s">
        <v>3</v>
      </c>
      <c r="E1" s="32" t="s">
        <v>4</v>
      </c>
      <c r="F1" s="24" t="s">
        <v>84</v>
      </c>
      <c r="G1" s="32" t="s">
        <v>25</v>
      </c>
      <c r="H1" s="32" t="s">
        <v>85</v>
      </c>
      <c r="I1" s="32" t="s">
        <v>87</v>
      </c>
      <c r="J1" s="32" t="s">
        <v>86</v>
      </c>
      <c r="K1" s="32" t="s">
        <v>27</v>
      </c>
      <c r="L1" s="32" t="s">
        <v>88</v>
      </c>
      <c r="M1" s="32" t="s">
        <v>90</v>
      </c>
      <c r="N1" s="32" t="s">
        <v>89</v>
      </c>
      <c r="O1" s="32" t="s">
        <v>32</v>
      </c>
      <c r="P1" s="66" t="s">
        <v>91</v>
      </c>
      <c r="Q1" s="32" t="s">
        <v>92</v>
      </c>
      <c r="R1" s="32" t="s">
        <v>94</v>
      </c>
      <c r="S1" s="32" t="s">
        <v>93</v>
      </c>
      <c r="T1" s="32" t="s">
        <v>42</v>
      </c>
      <c r="U1" s="66" t="s">
        <v>95</v>
      </c>
      <c r="V1" s="32" t="s">
        <v>96</v>
      </c>
      <c r="W1" s="32" t="s">
        <v>98</v>
      </c>
      <c r="X1" s="32" t="s">
        <v>97</v>
      </c>
      <c r="Y1" s="32" t="s">
        <v>48</v>
      </c>
      <c r="Z1" s="66" t="s">
        <v>99</v>
      </c>
      <c r="AA1" s="32" t="s">
        <v>100</v>
      </c>
      <c r="AB1" s="32" t="s">
        <v>102</v>
      </c>
      <c r="AC1" s="32" t="s">
        <v>101</v>
      </c>
      <c r="AD1" s="32" t="s">
        <v>53</v>
      </c>
      <c r="AE1" s="66" t="s">
        <v>103</v>
      </c>
      <c r="AF1" s="32" t="s">
        <v>104</v>
      </c>
      <c r="AG1" s="32" t="s">
        <v>106</v>
      </c>
      <c r="AH1" s="32" t="s">
        <v>105</v>
      </c>
      <c r="AI1" s="32" t="s">
        <v>58</v>
      </c>
      <c r="AJ1" s="32" t="s">
        <v>107</v>
      </c>
      <c r="AK1" s="32" t="s">
        <v>108</v>
      </c>
      <c r="AL1" s="32" t="s">
        <v>110</v>
      </c>
      <c r="AM1" s="32" t="s">
        <v>109</v>
      </c>
      <c r="AN1" s="32" t="s">
        <v>64</v>
      </c>
      <c r="AO1" s="32" t="s">
        <v>111</v>
      </c>
      <c r="AP1" s="32" t="s">
        <v>112</v>
      </c>
      <c r="AQ1" s="32" t="s">
        <v>114</v>
      </c>
      <c r="AR1" s="32" t="s">
        <v>113</v>
      </c>
      <c r="AS1" s="32" t="s">
        <v>69</v>
      </c>
      <c r="AT1" s="32" t="s">
        <v>115</v>
      </c>
      <c r="AU1" s="32" t="s">
        <v>116</v>
      </c>
      <c r="AV1" s="32" t="s">
        <v>118</v>
      </c>
      <c r="AW1" s="32" t="s">
        <v>117</v>
      </c>
      <c r="AX1" s="32" t="s">
        <v>77</v>
      </c>
      <c r="AY1" s="32" t="s">
        <v>119</v>
      </c>
      <c r="AZ1" s="32" t="s">
        <v>120</v>
      </c>
      <c r="BA1" s="53" t="s">
        <v>122</v>
      </c>
      <c r="BB1" s="32" t="s">
        <v>121</v>
      </c>
      <c r="BC1" s="32" t="s">
        <v>127</v>
      </c>
      <c r="BD1" s="32" t="s">
        <v>152</v>
      </c>
      <c r="BK1" s="84" t="s">
        <v>162</v>
      </c>
      <c r="BL1" s="84" t="s">
        <v>144</v>
      </c>
      <c r="BM1" s="84" t="s">
        <v>163</v>
      </c>
      <c r="BN1" s="84" t="s">
        <v>164</v>
      </c>
      <c r="BO1" s="84" t="s">
        <v>165</v>
      </c>
      <c r="BP1" s="84" t="s">
        <v>166</v>
      </c>
      <c r="BQ1" s="84" t="s">
        <v>167</v>
      </c>
      <c r="BR1" s="84" t="s">
        <v>168</v>
      </c>
      <c r="BS1" s="84" t="s">
        <v>107</v>
      </c>
      <c r="BT1" s="84" t="s">
        <v>111</v>
      </c>
      <c r="BU1" s="84" t="s">
        <v>115</v>
      </c>
      <c r="BV1" s="84" t="s">
        <v>119</v>
      </c>
      <c r="BY1" s="88" t="s">
        <v>144</v>
      </c>
      <c r="BZ1" s="88" t="s">
        <v>163</v>
      </c>
      <c r="CA1" s="88" t="s">
        <v>164</v>
      </c>
      <c r="CB1" s="88" t="s">
        <v>165</v>
      </c>
      <c r="CC1" s="88" t="s">
        <v>166</v>
      </c>
      <c r="CD1" s="88" t="s">
        <v>167</v>
      </c>
      <c r="CE1" s="88" t="s">
        <v>168</v>
      </c>
      <c r="CF1" s="88" t="s">
        <v>107</v>
      </c>
      <c r="CG1" s="88" t="s">
        <v>111</v>
      </c>
      <c r="CH1" s="88" t="s">
        <v>115</v>
      </c>
      <c r="CI1" s="88" t="s">
        <v>119</v>
      </c>
    </row>
    <row r="2" spans="1:87" ht="16.2" x14ac:dyDescent="0.3">
      <c r="A2" s="58">
        <v>1</v>
      </c>
      <c r="B2" s="58" t="s">
        <v>5</v>
      </c>
      <c r="C2" s="67">
        <v>4</v>
      </c>
      <c r="D2" s="67">
        <v>5</v>
      </c>
      <c r="E2" s="58" t="s">
        <v>5</v>
      </c>
      <c r="F2" s="68">
        <v>0.85853263953623382</v>
      </c>
      <c r="G2" s="58" t="s">
        <v>26</v>
      </c>
      <c r="H2" s="20">
        <v>2208.3661417322801</v>
      </c>
      <c r="I2" s="22">
        <v>2.387</v>
      </c>
      <c r="J2" s="20">
        <v>52.713699803149524</v>
      </c>
      <c r="K2" s="58" t="s">
        <v>28</v>
      </c>
      <c r="L2" s="20">
        <v>4469.4881889763783</v>
      </c>
      <c r="M2" s="11">
        <v>1.591</v>
      </c>
      <c r="N2" s="20">
        <v>71.109557086614174</v>
      </c>
      <c r="O2" s="48" t="s">
        <v>33</v>
      </c>
      <c r="P2" s="31">
        <v>2704.7244094488187</v>
      </c>
      <c r="Q2" s="73">
        <v>2322.0941864621755</v>
      </c>
      <c r="R2" s="2">
        <v>3.5619215033755953</v>
      </c>
      <c r="S2" s="73">
        <v>82.711172156230816</v>
      </c>
      <c r="T2" s="58" t="s">
        <v>26</v>
      </c>
      <c r="U2" s="58"/>
      <c r="V2" s="75">
        <v>3001.9685039370079</v>
      </c>
      <c r="W2" s="25">
        <v>2.6509999999999998</v>
      </c>
      <c r="X2" s="75">
        <v>79.582185039370074</v>
      </c>
      <c r="Y2" s="58" t="s">
        <v>35</v>
      </c>
      <c r="Z2" s="58"/>
      <c r="AA2" s="75">
        <v>3956.6929133858271</v>
      </c>
      <c r="AB2" s="25">
        <v>2.0739999999999998</v>
      </c>
      <c r="AC2" s="75">
        <v>82.061811023622042</v>
      </c>
      <c r="AD2" s="58" t="s">
        <v>33</v>
      </c>
      <c r="AE2" s="58"/>
      <c r="AF2" s="75">
        <v>2905</v>
      </c>
      <c r="AG2" s="6">
        <v>3.7919999999999998</v>
      </c>
      <c r="AH2" s="75">
        <v>110.15759999999999</v>
      </c>
      <c r="AI2" s="58" t="s">
        <v>26</v>
      </c>
      <c r="AJ2" s="58"/>
      <c r="AK2" s="75">
        <v>2765.7480314960599</v>
      </c>
      <c r="AL2" s="25">
        <v>2.6850000000000001</v>
      </c>
      <c r="AM2" s="75">
        <v>74.260334645669204</v>
      </c>
      <c r="AN2" s="58" t="s">
        <v>35</v>
      </c>
      <c r="AO2" s="58"/>
      <c r="AP2" s="75">
        <v>4438.9763779527557</v>
      </c>
      <c r="AQ2" s="25">
        <v>2.2330000000000001</v>
      </c>
      <c r="AR2" s="75">
        <v>99.122342519685049</v>
      </c>
      <c r="AS2" s="35" t="s">
        <v>70</v>
      </c>
      <c r="AT2" s="35"/>
      <c r="AU2" s="35" t="s">
        <v>70</v>
      </c>
      <c r="AV2" s="51" t="s">
        <v>70</v>
      </c>
      <c r="AW2" s="35"/>
      <c r="AX2" s="56" t="s">
        <v>78</v>
      </c>
      <c r="AY2" s="56"/>
      <c r="AZ2" s="20">
        <v>1240.1574803149606</v>
      </c>
      <c r="BA2" s="48">
        <v>4.6797000000000004</v>
      </c>
      <c r="BB2" s="20">
        <v>58.035649606299216</v>
      </c>
      <c r="BC2" s="26">
        <f t="shared" ref="BC2:BC65" si="0">J2+N2+S2+X2+AC2+AH2+AM2+AR2+AW2+BB2</f>
        <v>709.75435188064012</v>
      </c>
      <c r="BD2" s="81">
        <f>BC2/1000</f>
        <v>0.70975435188064007</v>
      </c>
      <c r="BK2" s="83"/>
      <c r="BL2" s="85" t="s">
        <v>28</v>
      </c>
      <c r="BM2" s="83"/>
      <c r="BN2" s="83" t="s">
        <v>169</v>
      </c>
      <c r="BO2" s="83" t="s">
        <v>170</v>
      </c>
      <c r="BP2" s="83" t="s">
        <v>171</v>
      </c>
      <c r="BQ2" s="83" t="s">
        <v>172</v>
      </c>
      <c r="BR2" s="83" t="s">
        <v>173</v>
      </c>
      <c r="BS2" s="83" t="s">
        <v>174</v>
      </c>
      <c r="BT2" s="83" t="s">
        <v>175</v>
      </c>
      <c r="BU2" s="83" t="s">
        <v>176</v>
      </c>
      <c r="BV2" s="83" t="s">
        <v>177</v>
      </c>
      <c r="BY2" s="89" t="s">
        <v>28</v>
      </c>
      <c r="BZ2" s="87"/>
      <c r="CA2" s="87"/>
      <c r="CB2" s="90">
        <v>4597.9385389326335</v>
      </c>
      <c r="CC2" s="90">
        <v>4190.1012373453314</v>
      </c>
      <c r="CD2" s="90">
        <v>2866.5166854143235</v>
      </c>
      <c r="CE2" s="90">
        <v>4703.1585540443803</v>
      </c>
      <c r="CF2" s="90">
        <v>4816.8773311230834</v>
      </c>
      <c r="CG2" s="90">
        <v>3739.1732283464576</v>
      </c>
      <c r="CH2" s="90">
        <v>4150.6397637795271</v>
      </c>
      <c r="CI2" s="90">
        <v>3226.0153336096146</v>
      </c>
    </row>
    <row r="3" spans="1:87" ht="16.2" x14ac:dyDescent="0.3">
      <c r="A3" s="58">
        <v>2</v>
      </c>
      <c r="B3" s="58" t="s">
        <v>5</v>
      </c>
      <c r="C3" s="67">
        <v>5</v>
      </c>
      <c r="D3" s="67">
        <v>6</v>
      </c>
      <c r="E3" s="58" t="s">
        <v>5</v>
      </c>
      <c r="F3" s="68">
        <v>0.80551845524285492</v>
      </c>
      <c r="G3" s="58" t="s">
        <v>26</v>
      </c>
      <c r="H3" s="20">
        <v>2427.3622047244094</v>
      </c>
      <c r="I3" s="47">
        <v>2.6019999999999999</v>
      </c>
      <c r="J3" s="20">
        <v>63.159964566929126</v>
      </c>
      <c r="K3" s="58" t="s">
        <v>28</v>
      </c>
      <c r="L3" s="20">
        <v>3357.7755905511813</v>
      </c>
      <c r="M3" s="41">
        <v>1.591</v>
      </c>
      <c r="N3" s="20">
        <v>53.422209645669298</v>
      </c>
      <c r="O3" s="48" t="s">
        <v>34</v>
      </c>
      <c r="P3" s="34"/>
      <c r="Q3" s="34">
        <v>1081.9499999999998</v>
      </c>
      <c r="R3" s="56">
        <v>3.1934</v>
      </c>
      <c r="S3" s="34">
        <v>34.550991299999993</v>
      </c>
      <c r="T3" s="58" t="s">
        <v>26</v>
      </c>
      <c r="U3" s="58"/>
      <c r="V3" s="75">
        <v>3267.7165354330709</v>
      </c>
      <c r="W3" s="57">
        <v>3.1930000000000001</v>
      </c>
      <c r="X3" s="75">
        <v>104.33818897637795</v>
      </c>
      <c r="Y3" s="58" t="s">
        <v>35</v>
      </c>
      <c r="Z3" s="58"/>
      <c r="AA3" s="75">
        <v>3710.6299212598424</v>
      </c>
      <c r="AB3" s="57">
        <v>1.7669999999999999</v>
      </c>
      <c r="AC3" s="75">
        <v>65.566830708661413</v>
      </c>
      <c r="AD3" s="58" t="s">
        <v>34</v>
      </c>
      <c r="AE3" s="34">
        <v>1908.1578947368421</v>
      </c>
      <c r="AF3" s="75">
        <v>1537.0563997278791</v>
      </c>
      <c r="AG3" s="13">
        <v>4.1001517201846527</v>
      </c>
      <c r="AH3" s="75">
        <v>63.021644413650925</v>
      </c>
      <c r="AI3" s="58" t="s">
        <v>26</v>
      </c>
      <c r="AJ3" s="58"/>
      <c r="AK3" s="75">
        <v>3085.6299212598424</v>
      </c>
      <c r="AL3" s="57">
        <v>2.5550000000000002</v>
      </c>
      <c r="AM3" s="75">
        <v>78.837844488188978</v>
      </c>
      <c r="AN3" s="58" t="s">
        <v>35</v>
      </c>
      <c r="AO3" s="58"/>
      <c r="AP3" s="75">
        <v>4365.1574803149606</v>
      </c>
      <c r="AQ3" s="57">
        <v>1.95</v>
      </c>
      <c r="AR3" s="75">
        <v>85.120570866141733</v>
      </c>
      <c r="AS3" s="35" t="s">
        <v>34</v>
      </c>
      <c r="AT3" s="35"/>
      <c r="AU3" s="58">
        <v>1055</v>
      </c>
      <c r="AV3" s="60">
        <v>3.0880000000000001</v>
      </c>
      <c r="AW3" s="75">
        <v>32.578400000000002</v>
      </c>
      <c r="AX3" s="56" t="s">
        <v>26</v>
      </c>
      <c r="AY3" s="56"/>
      <c r="AZ3" s="20">
        <v>2637.7952755905512</v>
      </c>
      <c r="BA3" s="50">
        <v>2.7017543859649122</v>
      </c>
      <c r="BB3" s="20">
        <v>71.266749551042963</v>
      </c>
      <c r="BC3" s="52">
        <f t="shared" si="0"/>
        <v>651.86339451666231</v>
      </c>
      <c r="BD3" s="81">
        <f t="shared" ref="BD3:BD66" si="1">BC3/1000</f>
        <v>0.65186339451666231</v>
      </c>
      <c r="BK3" s="83"/>
      <c r="BL3" s="85" t="s">
        <v>33</v>
      </c>
      <c r="BM3" s="83"/>
      <c r="BN3" s="83"/>
      <c r="BO3" s="83" t="s">
        <v>178</v>
      </c>
      <c r="BP3" s="83" t="s">
        <v>179</v>
      </c>
      <c r="BQ3" s="83" t="s">
        <v>180</v>
      </c>
      <c r="BR3" s="83" t="s">
        <v>181</v>
      </c>
      <c r="BS3" s="83" t="s">
        <v>182</v>
      </c>
      <c r="BT3" s="83" t="s">
        <v>183</v>
      </c>
      <c r="BU3" s="83" t="s">
        <v>184</v>
      </c>
      <c r="BV3" s="83" t="s">
        <v>185</v>
      </c>
      <c r="BY3" s="89" t="s">
        <v>33</v>
      </c>
      <c r="BZ3" s="87"/>
      <c r="CA3" s="87"/>
      <c r="CB3" s="87">
        <v>2704.7244094488187</v>
      </c>
      <c r="CC3" s="90">
        <v>2148.1299212598424</v>
      </c>
      <c r="CD3" s="90">
        <v>1736.589566929134</v>
      </c>
      <c r="CE3" s="90">
        <v>2694.5454545454545</v>
      </c>
      <c r="CF3" s="90">
        <v>1044.5</v>
      </c>
      <c r="CG3" s="90">
        <v>1332.8</v>
      </c>
      <c r="CH3" s="90">
        <v>1924.6812898387698</v>
      </c>
      <c r="CI3" s="90">
        <v>1541.2917135358082</v>
      </c>
    </row>
    <row r="4" spans="1:87" ht="16.2" x14ac:dyDescent="0.3">
      <c r="A4" s="58">
        <v>3</v>
      </c>
      <c r="B4" s="58" t="s">
        <v>5</v>
      </c>
      <c r="C4" s="67">
        <v>5</v>
      </c>
      <c r="D4" s="67">
        <v>7</v>
      </c>
      <c r="E4" s="58" t="s">
        <v>5</v>
      </c>
      <c r="F4" s="68">
        <v>1.0160853422761149</v>
      </c>
      <c r="G4" s="58" t="s">
        <v>26</v>
      </c>
      <c r="H4" s="20">
        <v>2553.444881889764</v>
      </c>
      <c r="I4" s="47">
        <v>2.4889999999999999</v>
      </c>
      <c r="J4" s="20">
        <v>63.555243110236226</v>
      </c>
      <c r="K4" s="58" t="s">
        <v>28</v>
      </c>
      <c r="L4" s="20">
        <v>5488.6811023622049</v>
      </c>
      <c r="M4" s="41">
        <v>1.6639999999999999</v>
      </c>
      <c r="N4" s="20">
        <v>91.331653543307084</v>
      </c>
      <c r="O4" s="48" t="s">
        <v>34</v>
      </c>
      <c r="P4" s="34"/>
      <c r="Q4" s="34">
        <v>1541.9499999999998</v>
      </c>
      <c r="R4" s="56">
        <v>3.1909000000000001</v>
      </c>
      <c r="S4" s="34">
        <v>49.202082549999993</v>
      </c>
      <c r="T4" s="58" t="s">
        <v>26</v>
      </c>
      <c r="U4" s="58"/>
      <c r="V4" s="75">
        <v>4178.1496062992128</v>
      </c>
      <c r="W4" s="57">
        <v>2.6840000000000002</v>
      </c>
      <c r="X4" s="75">
        <v>112.14153543307089</v>
      </c>
      <c r="Y4" s="58" t="s">
        <v>35</v>
      </c>
      <c r="Z4" s="58"/>
      <c r="AA4" s="75">
        <v>5024.606299212599</v>
      </c>
      <c r="AB4" s="57">
        <v>1.8740000000000001</v>
      </c>
      <c r="AC4" s="75">
        <v>94.161122047244106</v>
      </c>
      <c r="AD4" s="58" t="s">
        <v>34</v>
      </c>
      <c r="AE4" s="58"/>
      <c r="AF4" s="75">
        <v>1805</v>
      </c>
      <c r="AG4" s="64">
        <v>4.0910000000000002</v>
      </c>
      <c r="AH4" s="75">
        <v>73.842550000000003</v>
      </c>
      <c r="AI4" s="58" t="s">
        <v>26</v>
      </c>
      <c r="AJ4" s="58"/>
      <c r="AK4" s="75">
        <v>3607.2834645669291</v>
      </c>
      <c r="AL4" s="57">
        <v>2.1280000000000001</v>
      </c>
      <c r="AM4" s="75">
        <v>76.762992125984255</v>
      </c>
      <c r="AN4" s="58" t="s">
        <v>35</v>
      </c>
      <c r="AO4" s="58"/>
      <c r="AP4" s="75">
        <v>4758.858267716535</v>
      </c>
      <c r="AQ4" s="57">
        <v>2.504</v>
      </c>
      <c r="AR4" s="75">
        <v>119.16181102362204</v>
      </c>
      <c r="AS4" s="35" t="s">
        <v>34</v>
      </c>
      <c r="AT4" s="35"/>
      <c r="AU4" s="58">
        <v>1515</v>
      </c>
      <c r="AV4" s="60">
        <v>3.032</v>
      </c>
      <c r="AW4" s="75">
        <v>45.934800000000003</v>
      </c>
      <c r="AX4" s="56" t="s">
        <v>26</v>
      </c>
      <c r="AY4" s="56"/>
      <c r="AZ4" s="20">
        <v>3203.7401574803148</v>
      </c>
      <c r="BA4" s="50">
        <v>2.1578947368421053</v>
      </c>
      <c r="BB4" s="20">
        <v>69.133340240364689</v>
      </c>
      <c r="BC4" s="52">
        <f t="shared" si="0"/>
        <v>795.22713007382924</v>
      </c>
      <c r="BD4" s="81">
        <f t="shared" si="1"/>
        <v>0.79522713007382928</v>
      </c>
      <c r="BK4" s="83"/>
      <c r="BL4" s="85" t="s">
        <v>34</v>
      </c>
      <c r="BM4" s="83"/>
      <c r="BN4" s="83"/>
      <c r="BO4" s="83" t="s">
        <v>186</v>
      </c>
      <c r="BP4" s="83" t="s">
        <v>187</v>
      </c>
      <c r="BQ4" s="83" t="s">
        <v>188</v>
      </c>
      <c r="BR4" s="83" t="s">
        <v>189</v>
      </c>
      <c r="BS4" s="83" t="s">
        <v>123</v>
      </c>
      <c r="BT4" s="83" t="s">
        <v>190</v>
      </c>
      <c r="BU4" s="83" t="s">
        <v>191</v>
      </c>
      <c r="BV4" s="83" t="s">
        <v>192</v>
      </c>
      <c r="BY4" s="89" t="s">
        <v>34</v>
      </c>
      <c r="BZ4" s="87"/>
      <c r="CA4" s="87"/>
      <c r="CB4" s="90">
        <v>1840.6404761904764</v>
      </c>
      <c r="CC4" s="90">
        <v>380.90909090909093</v>
      </c>
      <c r="CD4" s="90">
        <v>939.25</v>
      </c>
      <c r="CE4" s="90">
        <v>1908.1578947368421</v>
      </c>
      <c r="CF4" s="89" t="s">
        <v>123</v>
      </c>
      <c r="CG4" s="90">
        <v>444.04761904761904</v>
      </c>
      <c r="CH4" s="90">
        <v>1694</v>
      </c>
      <c r="CI4" s="90">
        <v>1659.090909090909</v>
      </c>
    </row>
    <row r="5" spans="1:87" ht="16.2" x14ac:dyDescent="0.3">
      <c r="A5" s="58">
        <v>4</v>
      </c>
      <c r="B5" s="58" t="s">
        <v>5</v>
      </c>
      <c r="C5" s="67">
        <v>6</v>
      </c>
      <c r="D5" s="67">
        <v>8</v>
      </c>
      <c r="E5" s="58" t="s">
        <v>5</v>
      </c>
      <c r="F5" s="68">
        <v>1.0511176787654186</v>
      </c>
      <c r="G5" s="58" t="s">
        <v>26</v>
      </c>
      <c r="H5" s="20">
        <v>2891.7814960629921</v>
      </c>
      <c r="I5" s="47">
        <v>2.4319999999999999</v>
      </c>
      <c r="J5" s="20">
        <v>70.328125984251969</v>
      </c>
      <c r="K5" s="58" t="s">
        <v>28</v>
      </c>
      <c r="L5" s="20">
        <v>5198.8188976377951</v>
      </c>
      <c r="M5" s="41">
        <v>1.655</v>
      </c>
      <c r="N5" s="20">
        <v>86.040452755905505</v>
      </c>
      <c r="O5" s="48" t="s">
        <v>28</v>
      </c>
      <c r="P5" s="34">
        <v>4597.9385389326335</v>
      </c>
      <c r="Q5" s="73">
        <v>4832.9744841489301</v>
      </c>
      <c r="R5" s="3">
        <v>1.6302526896288279</v>
      </c>
      <c r="S5" s="73">
        <v>78.789696516912898</v>
      </c>
      <c r="T5" s="58" t="s">
        <v>26</v>
      </c>
      <c r="U5" s="58"/>
      <c r="V5" s="75">
        <v>4119.0944881889764</v>
      </c>
      <c r="W5" s="57">
        <v>2.7610000000000001</v>
      </c>
      <c r="X5" s="75">
        <v>113.72819881889765</v>
      </c>
      <c r="Y5" s="58" t="s">
        <v>35</v>
      </c>
      <c r="Z5" s="58"/>
      <c r="AA5" s="75">
        <v>5669.2913385826778</v>
      </c>
      <c r="AB5" s="57">
        <v>1.7450000000000001</v>
      </c>
      <c r="AC5" s="75">
        <v>98.929133858267733</v>
      </c>
      <c r="AD5" s="58" t="s">
        <v>28</v>
      </c>
      <c r="AE5" s="58"/>
      <c r="AF5" s="75">
        <v>3951.7716535433074</v>
      </c>
      <c r="AG5" s="57">
        <v>1.415</v>
      </c>
      <c r="AH5" s="75">
        <v>55.917568897637807</v>
      </c>
      <c r="AI5" s="58" t="s">
        <v>26</v>
      </c>
      <c r="AJ5" s="58"/>
      <c r="AK5" s="75">
        <v>3676.1811023622045</v>
      </c>
      <c r="AL5" s="57">
        <v>2.044</v>
      </c>
      <c r="AM5" s="75">
        <v>75.141141732283458</v>
      </c>
      <c r="AN5" s="58" t="s">
        <v>35</v>
      </c>
      <c r="AO5" s="58"/>
      <c r="AP5" s="75">
        <v>4665.3543307086611</v>
      </c>
      <c r="AQ5" s="57">
        <v>2.444</v>
      </c>
      <c r="AR5" s="75">
        <v>114.02125984251968</v>
      </c>
      <c r="AS5" s="35" t="s">
        <v>28</v>
      </c>
      <c r="AT5" s="35"/>
      <c r="AU5" s="8">
        <v>4483.5137795275587</v>
      </c>
      <c r="AV5" s="60">
        <v>1.621</v>
      </c>
      <c r="AW5" s="75">
        <v>72.677758366141717</v>
      </c>
      <c r="AX5" s="56" t="s">
        <v>26</v>
      </c>
      <c r="AY5" s="56"/>
      <c r="AZ5" s="20">
        <v>2878.9370078740158</v>
      </c>
      <c r="BA5" s="50">
        <v>2.4210526315789473</v>
      </c>
      <c r="BB5" s="20">
        <v>69.700580190634071</v>
      </c>
      <c r="BC5" s="52">
        <f t="shared" si="0"/>
        <v>835.27391696345262</v>
      </c>
      <c r="BD5" s="81">
        <f t="shared" si="1"/>
        <v>0.83527391696345266</v>
      </c>
      <c r="BK5" s="83"/>
      <c r="BL5" s="85" t="s">
        <v>26</v>
      </c>
      <c r="BM5" s="83" t="s">
        <v>193</v>
      </c>
      <c r="BN5" s="83"/>
      <c r="BO5" s="83" t="s">
        <v>194</v>
      </c>
      <c r="BP5" s="83" t="s">
        <v>195</v>
      </c>
      <c r="BQ5" s="83" t="s">
        <v>196</v>
      </c>
      <c r="BR5" s="83" t="s">
        <v>197</v>
      </c>
      <c r="BS5" s="83" t="s">
        <v>198</v>
      </c>
      <c r="BT5" s="83" t="s">
        <v>199</v>
      </c>
      <c r="BU5" s="83" t="s">
        <v>200</v>
      </c>
      <c r="BV5" s="83" t="s">
        <v>201</v>
      </c>
      <c r="BY5" s="91" t="s">
        <v>26</v>
      </c>
      <c r="BZ5" s="87"/>
      <c r="CA5" s="87"/>
      <c r="CB5" s="90">
        <v>4370.6423716266218</v>
      </c>
      <c r="CC5" s="90">
        <v>4016.5230407960807</v>
      </c>
      <c r="CD5" s="90">
        <v>2993.5759983127127</v>
      </c>
      <c r="CE5" s="90">
        <v>4857.2431263714961</v>
      </c>
      <c r="CF5" s="90">
        <v>3568.2470305618585</v>
      </c>
      <c r="CG5" s="90">
        <v>3040.9773892942276</v>
      </c>
      <c r="CH5" s="90">
        <v>3367.3420395621256</v>
      </c>
      <c r="CI5" s="90">
        <v>2496.5700310188499</v>
      </c>
    </row>
    <row r="6" spans="1:87" ht="16.2" x14ac:dyDescent="0.3">
      <c r="A6" s="58">
        <v>5</v>
      </c>
      <c r="B6" s="58" t="s">
        <v>6</v>
      </c>
      <c r="C6" s="67">
        <v>1</v>
      </c>
      <c r="D6" s="67">
        <v>9</v>
      </c>
      <c r="E6" s="58" t="s">
        <v>5</v>
      </c>
      <c r="F6" s="68">
        <v>1.0744477360425784</v>
      </c>
      <c r="G6" s="58" t="s">
        <v>26</v>
      </c>
      <c r="H6" s="20">
        <v>3415.2066929133862</v>
      </c>
      <c r="I6" s="47">
        <v>2.5990000000000002</v>
      </c>
      <c r="J6" s="20">
        <v>88.761221948818914</v>
      </c>
      <c r="K6" s="58" t="s">
        <v>28</v>
      </c>
      <c r="L6" s="20">
        <v>5889.2716535433065</v>
      </c>
      <c r="M6" s="41">
        <v>1.825</v>
      </c>
      <c r="N6" s="20">
        <v>107.47920767716533</v>
      </c>
      <c r="O6" s="48" t="s">
        <v>26</v>
      </c>
      <c r="P6" s="34">
        <v>4370.6423716266218</v>
      </c>
      <c r="Q6" s="73">
        <v>4696.0268012459892</v>
      </c>
      <c r="R6" s="3">
        <v>2.2348044712936601</v>
      </c>
      <c r="S6" s="73">
        <v>104.94701692739402</v>
      </c>
      <c r="T6" s="58" t="s">
        <v>35</v>
      </c>
      <c r="U6" s="58"/>
      <c r="V6" s="75">
        <v>4793.3070866141734</v>
      </c>
      <c r="W6" s="7">
        <v>1.9430000000000001</v>
      </c>
      <c r="X6" s="75">
        <v>93.133956692913387</v>
      </c>
      <c r="Y6" s="58" t="s">
        <v>33</v>
      </c>
      <c r="Z6" s="34">
        <v>1736.589566929134</v>
      </c>
      <c r="AA6" s="75">
        <v>1865.8747286221696</v>
      </c>
      <c r="AB6" s="12">
        <v>3.6321602046588892</v>
      </c>
      <c r="AC6" s="75">
        <v>67.771559361801494</v>
      </c>
      <c r="AD6" s="58" t="s">
        <v>26</v>
      </c>
      <c r="AE6" s="58"/>
      <c r="AF6" s="75">
        <v>5118.110236220472</v>
      </c>
      <c r="AG6" s="57">
        <v>2.919</v>
      </c>
      <c r="AH6" s="75">
        <v>149.39763779527559</v>
      </c>
      <c r="AI6" s="58" t="s">
        <v>35</v>
      </c>
      <c r="AJ6" s="58"/>
      <c r="AK6" s="75">
        <v>4817.9133858267714</v>
      </c>
      <c r="AL6" s="57">
        <v>2.1960000000000002</v>
      </c>
      <c r="AM6" s="75">
        <v>105.8013779527559</v>
      </c>
      <c r="AN6" s="58" t="s">
        <v>33</v>
      </c>
      <c r="AO6" s="58"/>
      <c r="AP6" s="75">
        <v>1500</v>
      </c>
      <c r="AQ6" s="63">
        <v>4.8037000000000001</v>
      </c>
      <c r="AR6" s="75">
        <v>72.055500000000009</v>
      </c>
      <c r="AS6" s="35" t="s">
        <v>26</v>
      </c>
      <c r="AT6" s="35"/>
      <c r="AU6" s="8">
        <v>3646.6535433070867</v>
      </c>
      <c r="AV6" s="33">
        <v>2.6140350877192984</v>
      </c>
      <c r="AW6" s="75">
        <v>95.324803149606311</v>
      </c>
      <c r="AX6" s="56" t="s">
        <v>35</v>
      </c>
      <c r="AY6" s="56"/>
      <c r="AZ6" s="20">
        <v>3385.8267716535429</v>
      </c>
      <c r="BA6" s="50">
        <v>2.5438596491228069</v>
      </c>
      <c r="BB6" s="20">
        <v>86.130681033291879</v>
      </c>
      <c r="BC6" s="52">
        <f t="shared" si="0"/>
        <v>970.80296253902293</v>
      </c>
      <c r="BD6" s="81">
        <f t="shared" si="1"/>
        <v>0.97080296253902287</v>
      </c>
      <c r="BK6" s="83"/>
      <c r="BL6" s="85" t="s">
        <v>36</v>
      </c>
      <c r="BM6" s="83"/>
      <c r="BN6" s="83"/>
      <c r="BO6" s="83" t="s">
        <v>202</v>
      </c>
      <c r="BP6" s="83" t="s">
        <v>203</v>
      </c>
      <c r="BQ6" s="83" t="s">
        <v>204</v>
      </c>
      <c r="BR6" s="83" t="s">
        <v>205</v>
      </c>
      <c r="BS6" s="83" t="s">
        <v>206</v>
      </c>
      <c r="BT6" s="83" t="s">
        <v>207</v>
      </c>
      <c r="BU6" s="83"/>
      <c r="BV6" s="83"/>
      <c r="BY6" s="91" t="s">
        <v>36</v>
      </c>
      <c r="BZ6" s="87"/>
      <c r="CA6" s="87"/>
      <c r="CB6" s="90">
        <v>4485.8431758530187</v>
      </c>
      <c r="CC6" s="90">
        <v>2992.9944418712366</v>
      </c>
      <c r="CD6" s="90">
        <v>4554.0108267716532</v>
      </c>
      <c r="CE6" s="90">
        <v>4486.7829021372327</v>
      </c>
      <c r="CF6" s="90">
        <v>4883.4617815953288</v>
      </c>
      <c r="CG6" s="90">
        <v>4596.6257298653672</v>
      </c>
      <c r="CH6" s="87"/>
      <c r="CI6" s="87"/>
    </row>
    <row r="7" spans="1:87" ht="16.2" x14ac:dyDescent="0.3">
      <c r="A7" s="58">
        <v>6</v>
      </c>
      <c r="B7" s="58" t="s">
        <v>6</v>
      </c>
      <c r="C7" s="67">
        <v>2</v>
      </c>
      <c r="D7" s="67">
        <v>10</v>
      </c>
      <c r="E7" s="58" t="s">
        <v>5</v>
      </c>
      <c r="F7" s="68">
        <v>0.9916088519732903</v>
      </c>
      <c r="G7" s="58" t="s">
        <v>26</v>
      </c>
      <c r="H7" s="20">
        <v>2569.9311023622049</v>
      </c>
      <c r="I7" s="47">
        <v>2.33</v>
      </c>
      <c r="J7" s="20">
        <v>59.879394685039379</v>
      </c>
      <c r="K7" s="58" t="s">
        <v>28</v>
      </c>
      <c r="L7" s="20">
        <v>4622.5393700787399</v>
      </c>
      <c r="M7" s="41">
        <v>1.857</v>
      </c>
      <c r="N7" s="20">
        <v>85.8405561023622</v>
      </c>
      <c r="O7" s="48" t="s">
        <v>26</v>
      </c>
      <c r="P7" s="34">
        <v>4370.6423716266218</v>
      </c>
      <c r="Q7" s="73">
        <v>4333.9676645144928</v>
      </c>
      <c r="R7" s="3">
        <v>2.233258887129026</v>
      </c>
      <c r="S7" s="73">
        <v>96.788718033068193</v>
      </c>
      <c r="T7" s="58" t="s">
        <v>35</v>
      </c>
      <c r="U7" s="58"/>
      <c r="V7" s="75">
        <v>5506.8897637795271</v>
      </c>
      <c r="W7" s="7">
        <v>1.94</v>
      </c>
      <c r="X7" s="75">
        <v>106.83366141732283</v>
      </c>
      <c r="Y7" s="58" t="s">
        <v>37</v>
      </c>
      <c r="Z7" s="58"/>
      <c r="AA7" s="75">
        <v>815</v>
      </c>
      <c r="AB7" s="57">
        <v>3.524</v>
      </c>
      <c r="AC7" s="75">
        <v>28.720600000000001</v>
      </c>
      <c r="AD7" s="58" t="s">
        <v>26</v>
      </c>
      <c r="AE7" s="58"/>
      <c r="AF7" s="75">
        <v>4872.0472440944886</v>
      </c>
      <c r="AG7" s="57">
        <v>2.7240000000000002</v>
      </c>
      <c r="AH7" s="75">
        <v>132.71456692913387</v>
      </c>
      <c r="AI7" s="58" t="s">
        <v>35</v>
      </c>
      <c r="AJ7" s="58"/>
      <c r="AK7" s="75">
        <v>4532.4803149606296</v>
      </c>
      <c r="AL7" s="57">
        <v>2.4249999999999998</v>
      </c>
      <c r="AM7" s="75">
        <v>109.91264763779526</v>
      </c>
      <c r="AN7" s="58" t="s">
        <v>37</v>
      </c>
      <c r="AO7" s="58"/>
      <c r="AP7" s="75" t="s">
        <v>123</v>
      </c>
      <c r="AQ7" s="57" t="s">
        <v>123</v>
      </c>
      <c r="AR7" s="75"/>
      <c r="AS7" s="35" t="s">
        <v>26</v>
      </c>
      <c r="AT7" s="35"/>
      <c r="AU7" s="8">
        <v>3272.6377952755906</v>
      </c>
      <c r="AV7" s="33">
        <v>2.6491228070175437</v>
      </c>
      <c r="AW7" s="75">
        <v>86.696194225721783</v>
      </c>
      <c r="AX7" s="56" t="s">
        <v>35</v>
      </c>
      <c r="AY7" s="56"/>
      <c r="AZ7" s="20">
        <v>4069.8818897637793</v>
      </c>
      <c r="BA7" s="50">
        <v>2.2807017543859649</v>
      </c>
      <c r="BB7" s="20">
        <v>92.821867661279185</v>
      </c>
      <c r="BC7" s="52">
        <f t="shared" si="0"/>
        <v>800.20820669172269</v>
      </c>
      <c r="BD7" s="81">
        <f t="shared" si="1"/>
        <v>0.80020820669172266</v>
      </c>
      <c r="BK7" s="83"/>
      <c r="BL7" s="85" t="s">
        <v>78</v>
      </c>
      <c r="BM7" s="83"/>
      <c r="BN7" s="83"/>
      <c r="BO7" s="86" t="s">
        <v>208</v>
      </c>
      <c r="BP7" s="83" t="s">
        <v>209</v>
      </c>
      <c r="BQ7" s="83" t="s">
        <v>210</v>
      </c>
      <c r="BR7" s="83" t="s">
        <v>211</v>
      </c>
      <c r="BS7" s="83"/>
      <c r="BT7" s="83"/>
      <c r="BU7" s="83"/>
      <c r="BV7" s="83" t="s">
        <v>212</v>
      </c>
      <c r="BY7" s="91" t="s">
        <v>78</v>
      </c>
      <c r="BZ7" s="87"/>
      <c r="CA7" s="87"/>
      <c r="CB7" s="90">
        <v>2000</v>
      </c>
      <c r="CC7" s="90">
        <v>599.375</v>
      </c>
      <c r="CD7" s="90">
        <v>1598.9407574053246</v>
      </c>
      <c r="CE7" s="90">
        <v>2391.6666666666665</v>
      </c>
      <c r="CF7" s="87"/>
      <c r="CG7" s="87"/>
      <c r="CH7" s="87"/>
      <c r="CI7" s="90">
        <v>1621.8011811023621</v>
      </c>
    </row>
    <row r="8" spans="1:87" ht="16.2" x14ac:dyDescent="0.3">
      <c r="A8" s="58">
        <v>7</v>
      </c>
      <c r="B8" s="58" t="s">
        <v>6</v>
      </c>
      <c r="C8" s="67">
        <v>3</v>
      </c>
      <c r="D8" s="67">
        <v>11</v>
      </c>
      <c r="E8" s="58" t="s">
        <v>5</v>
      </c>
      <c r="F8" s="68">
        <v>0.97845939240948943</v>
      </c>
      <c r="G8" s="58" t="s">
        <v>26</v>
      </c>
      <c r="H8" s="20">
        <v>3036.2204724409453</v>
      </c>
      <c r="I8" s="47">
        <v>2.5249999999999999</v>
      </c>
      <c r="J8" s="20">
        <v>76.664566929133869</v>
      </c>
      <c r="K8" s="58" t="s">
        <v>28</v>
      </c>
      <c r="L8" s="20">
        <v>5296.2598425196848</v>
      </c>
      <c r="M8" s="41">
        <v>1.829</v>
      </c>
      <c r="N8" s="20">
        <v>96.868592519685038</v>
      </c>
      <c r="O8" s="48" t="s">
        <v>26</v>
      </c>
      <c r="P8" s="56"/>
      <c r="Q8" s="34">
        <v>5034.891732283465</v>
      </c>
      <c r="R8" s="44">
        <v>2.0950000000000002</v>
      </c>
      <c r="S8" s="34">
        <v>105.48098179133861</v>
      </c>
      <c r="T8" s="58" t="s">
        <v>35</v>
      </c>
      <c r="U8" s="58"/>
      <c r="V8" s="75">
        <v>5693.8976377952758</v>
      </c>
      <c r="W8" s="7">
        <v>2.1840000000000002</v>
      </c>
      <c r="X8" s="75">
        <v>124.35472440944883</v>
      </c>
      <c r="Y8" s="58" t="s">
        <v>38</v>
      </c>
      <c r="Z8" s="58"/>
      <c r="AA8" s="75" t="s">
        <v>125</v>
      </c>
      <c r="AB8" s="57" t="s">
        <v>125</v>
      </c>
      <c r="AC8" s="75"/>
      <c r="AD8" s="58" t="s">
        <v>26</v>
      </c>
      <c r="AE8" s="58"/>
      <c r="AF8" s="75">
        <v>4527.5590551181103</v>
      </c>
      <c r="AG8" s="57">
        <v>2.8079999999999998</v>
      </c>
      <c r="AH8" s="75">
        <v>127.13385826771652</v>
      </c>
      <c r="AI8" s="58" t="s">
        <v>35</v>
      </c>
      <c r="AJ8" s="58"/>
      <c r="AK8" s="75">
        <v>4138.7795275590552</v>
      </c>
      <c r="AL8" s="57">
        <v>2.34</v>
      </c>
      <c r="AM8" s="75">
        <v>96.847440944881882</v>
      </c>
      <c r="AN8" s="58" t="s">
        <v>59</v>
      </c>
      <c r="AO8" s="58"/>
      <c r="AP8" s="75">
        <v>935</v>
      </c>
      <c r="AQ8" s="57">
        <v>3.9790000000000001</v>
      </c>
      <c r="AR8" s="75">
        <v>37.203649999999996</v>
      </c>
      <c r="AS8" s="35" t="s">
        <v>26</v>
      </c>
      <c r="AT8" s="35"/>
      <c r="AU8" s="8">
        <v>3361.2204724409448</v>
      </c>
      <c r="AV8" s="33">
        <v>2.8421052631578947</v>
      </c>
      <c r="AW8" s="75">
        <v>95.529423953584754</v>
      </c>
      <c r="AX8" s="56" t="s">
        <v>35</v>
      </c>
      <c r="AY8" s="56"/>
      <c r="AZ8" s="20">
        <v>2691.929133858268</v>
      </c>
      <c r="BA8" s="50">
        <v>2.6842105263157894</v>
      </c>
      <c r="BB8" s="20">
        <v>72.257045171985084</v>
      </c>
      <c r="BC8" s="52">
        <f t="shared" si="0"/>
        <v>832.34028398777468</v>
      </c>
      <c r="BD8" s="81">
        <f t="shared" si="1"/>
        <v>0.83234028398777471</v>
      </c>
      <c r="BK8" s="83"/>
      <c r="BL8" s="85" t="s">
        <v>37</v>
      </c>
      <c r="BM8" s="83"/>
      <c r="BN8" s="83"/>
      <c r="BO8" s="83" t="s">
        <v>213</v>
      </c>
      <c r="BP8" s="83" t="s">
        <v>214</v>
      </c>
      <c r="BQ8" s="83" t="s">
        <v>215</v>
      </c>
      <c r="BR8" s="83" t="s">
        <v>216</v>
      </c>
      <c r="BS8" s="83" t="s">
        <v>217</v>
      </c>
      <c r="BT8" s="83" t="s">
        <v>218</v>
      </c>
      <c r="BU8" s="83"/>
      <c r="BV8" s="83"/>
      <c r="BY8" s="91" t="s">
        <v>37</v>
      </c>
      <c r="BZ8" s="87"/>
      <c r="CA8" s="87"/>
      <c r="CB8" s="90">
        <v>1026.9555555555557</v>
      </c>
      <c r="CC8" s="90">
        <v>2577.8125</v>
      </c>
      <c r="CD8" s="90">
        <v>875.55555555555554</v>
      </c>
      <c r="CE8" s="90">
        <v>1466.3888888888889</v>
      </c>
      <c r="CF8" s="90">
        <v>1416.5625</v>
      </c>
      <c r="CG8" s="90">
        <v>236.25</v>
      </c>
      <c r="CH8" s="87"/>
      <c r="CI8" s="87"/>
    </row>
    <row r="9" spans="1:87" ht="16.2" x14ac:dyDescent="0.3">
      <c r="A9" s="58">
        <v>8</v>
      </c>
      <c r="B9" s="58" t="s">
        <v>6</v>
      </c>
      <c r="C9" s="67">
        <v>3</v>
      </c>
      <c r="D9" s="67">
        <v>12</v>
      </c>
      <c r="E9" s="58" t="s">
        <v>5</v>
      </c>
      <c r="F9" s="68">
        <v>0.92046013254481074</v>
      </c>
      <c r="G9" s="58" t="s">
        <v>26</v>
      </c>
      <c r="H9" s="20">
        <v>1834.8917322834645</v>
      </c>
      <c r="I9" s="47">
        <v>2.177</v>
      </c>
      <c r="J9" s="20">
        <v>39.945593011811027</v>
      </c>
      <c r="K9" s="58" t="s">
        <v>28</v>
      </c>
      <c r="L9" s="20">
        <v>3485.2362204724409</v>
      </c>
      <c r="M9" s="41">
        <v>1.702</v>
      </c>
      <c r="N9" s="20">
        <v>59.318720472440944</v>
      </c>
      <c r="O9" s="48" t="s">
        <v>26</v>
      </c>
      <c r="P9" s="56"/>
      <c r="Q9" s="34">
        <v>4498.9665354330709</v>
      </c>
      <c r="R9" s="44">
        <v>2.6779999999999999</v>
      </c>
      <c r="S9" s="34">
        <v>120.48232381889763</v>
      </c>
      <c r="T9" s="58" t="s">
        <v>35</v>
      </c>
      <c r="U9" s="34">
        <v>5247.924868766404</v>
      </c>
      <c r="V9" s="75">
        <v>4830.5056202899323</v>
      </c>
      <c r="W9" s="39">
        <v>2.8098333521778556</v>
      </c>
      <c r="X9" s="75">
        <v>135.72915799773233</v>
      </c>
      <c r="Y9" s="58" t="s">
        <v>38</v>
      </c>
      <c r="Z9" s="58"/>
      <c r="AA9" s="75">
        <v>1476.3779527559054</v>
      </c>
      <c r="AB9" s="63">
        <v>3.7907999999999999</v>
      </c>
      <c r="AC9" s="75">
        <v>55.96653543307086</v>
      </c>
      <c r="AD9" s="58" t="s">
        <v>26</v>
      </c>
      <c r="AE9" s="58"/>
      <c r="AF9" s="75">
        <v>4867.1259842519685</v>
      </c>
      <c r="AG9" s="57">
        <v>2.8530000000000002</v>
      </c>
      <c r="AH9" s="75">
        <v>138.85910433070867</v>
      </c>
      <c r="AI9" s="58" t="s">
        <v>35</v>
      </c>
      <c r="AJ9" s="58"/>
      <c r="AK9" s="75">
        <v>5231.2992125984247</v>
      </c>
      <c r="AL9" s="57">
        <v>2.2450000000000001</v>
      </c>
      <c r="AM9" s="75">
        <v>117.44266732283464</v>
      </c>
      <c r="AN9" s="58" t="s">
        <v>59</v>
      </c>
      <c r="AO9" s="58"/>
      <c r="AP9" s="75">
        <v>980</v>
      </c>
      <c r="AQ9" s="57">
        <v>3.8980000000000001</v>
      </c>
      <c r="AR9" s="75">
        <v>38.200400000000002</v>
      </c>
      <c r="AS9" s="35" t="s">
        <v>26</v>
      </c>
      <c r="AT9" s="35"/>
      <c r="AU9" s="8">
        <v>3479.3307086614177</v>
      </c>
      <c r="AV9" s="29">
        <v>2.6315789473684208</v>
      </c>
      <c r="AW9" s="75">
        <v>91.56133443845836</v>
      </c>
      <c r="AX9" s="56" t="s">
        <v>35</v>
      </c>
      <c r="AY9" s="56"/>
      <c r="AZ9" s="20">
        <v>3562.9921259842517</v>
      </c>
      <c r="BA9" s="50">
        <v>2.2105263157894735</v>
      </c>
      <c r="BB9" s="20">
        <v>78.760878574388713</v>
      </c>
      <c r="BC9" s="52">
        <f t="shared" si="0"/>
        <v>876.26671540034329</v>
      </c>
      <c r="BD9" s="81">
        <f t="shared" si="1"/>
        <v>0.87626671540034329</v>
      </c>
      <c r="BK9" s="83"/>
      <c r="BL9" s="85" t="s">
        <v>35</v>
      </c>
      <c r="BM9" s="83"/>
      <c r="BN9" s="83"/>
      <c r="BO9" s="83" t="s">
        <v>219</v>
      </c>
      <c r="BP9" s="83" t="s">
        <v>220</v>
      </c>
      <c r="BQ9" s="83" t="s">
        <v>221</v>
      </c>
      <c r="BR9" s="83" t="s">
        <v>222</v>
      </c>
      <c r="BS9" s="83" t="s">
        <v>223</v>
      </c>
      <c r="BT9" s="83" t="s">
        <v>224</v>
      </c>
      <c r="BU9" s="83" t="s">
        <v>225</v>
      </c>
      <c r="BV9" s="83" t="s">
        <v>226</v>
      </c>
      <c r="BY9" s="91" t="s">
        <v>35</v>
      </c>
      <c r="BZ9" s="87"/>
      <c r="CA9" s="87"/>
      <c r="CB9" s="90">
        <v>5293.2229902638883</v>
      </c>
      <c r="CC9" s="90">
        <v>5247.924868766404</v>
      </c>
      <c r="CD9" s="90">
        <v>4886.5785231570471</v>
      </c>
      <c r="CE9" s="90">
        <v>5523.0471744129354</v>
      </c>
      <c r="CF9" s="90">
        <v>5380.3605127871433</v>
      </c>
      <c r="CG9" s="90">
        <v>4783.0544619422599</v>
      </c>
      <c r="CH9" s="90">
        <v>4914.3272851763077</v>
      </c>
      <c r="CI9" s="90">
        <v>3432.4199898399806</v>
      </c>
    </row>
    <row r="10" spans="1:87" ht="16.2" x14ac:dyDescent="0.3">
      <c r="A10" s="58">
        <v>9</v>
      </c>
      <c r="B10" s="58" t="s">
        <v>6</v>
      </c>
      <c r="C10" s="67">
        <v>4</v>
      </c>
      <c r="D10" s="67">
        <v>13</v>
      </c>
      <c r="E10" s="58" t="s">
        <v>5</v>
      </c>
      <c r="F10" s="68">
        <v>0.96234758028533873</v>
      </c>
      <c r="G10" s="58" t="s">
        <v>26</v>
      </c>
      <c r="H10" s="20">
        <v>2356.4960629921261</v>
      </c>
      <c r="I10" s="47">
        <v>2.3570000000000002</v>
      </c>
      <c r="J10" s="20">
        <v>55.542612204724414</v>
      </c>
      <c r="K10" s="58" t="s">
        <v>28</v>
      </c>
      <c r="L10" s="20">
        <v>4970.4724409448818</v>
      </c>
      <c r="M10" s="41">
        <v>1.6040000000000001</v>
      </c>
      <c r="N10" s="20">
        <v>79.726377952755911</v>
      </c>
      <c r="O10" s="48" t="s">
        <v>26</v>
      </c>
      <c r="P10" s="56"/>
      <c r="Q10" s="34">
        <v>4566.3877952755902</v>
      </c>
      <c r="R10" s="44">
        <v>2.093</v>
      </c>
      <c r="S10" s="34">
        <v>95.574496555118102</v>
      </c>
      <c r="T10" s="58" t="s">
        <v>35</v>
      </c>
      <c r="U10" s="58"/>
      <c r="V10" s="75">
        <v>5452.7559055118109</v>
      </c>
      <c r="W10" s="7">
        <v>2.3559999999999999</v>
      </c>
      <c r="X10" s="75">
        <v>128.46692913385826</v>
      </c>
      <c r="Y10" s="58" t="s">
        <v>36</v>
      </c>
      <c r="Z10" s="58"/>
      <c r="AA10" s="75" t="s">
        <v>125</v>
      </c>
      <c r="AB10" s="57" t="s">
        <v>125</v>
      </c>
      <c r="AC10" s="75"/>
      <c r="AD10" s="58" t="s">
        <v>26</v>
      </c>
      <c r="AE10" s="58"/>
      <c r="AF10" s="75">
        <v>5447.8346456692907</v>
      </c>
      <c r="AG10" s="57">
        <v>2.8420000000000001</v>
      </c>
      <c r="AH10" s="75">
        <v>154.82746062992123</v>
      </c>
      <c r="AI10" s="58" t="s">
        <v>35</v>
      </c>
      <c r="AJ10" s="58"/>
      <c r="AK10" s="75">
        <v>4281.4960629921261</v>
      </c>
      <c r="AL10" s="57">
        <v>1.8080000000000001</v>
      </c>
      <c r="AM10" s="75">
        <v>77.40944881889763</v>
      </c>
      <c r="AN10" s="58" t="s">
        <v>36</v>
      </c>
      <c r="AO10" s="58"/>
      <c r="AP10" s="75">
        <v>3908.9417555373257</v>
      </c>
      <c r="AQ10" s="57">
        <v>1.8560000000000001</v>
      </c>
      <c r="AR10" s="75">
        <v>72.549958982772765</v>
      </c>
      <c r="AS10" s="35" t="s">
        <v>26</v>
      </c>
      <c r="AT10" s="35"/>
      <c r="AU10" s="8">
        <v>2874.0157480314965</v>
      </c>
      <c r="AV10" s="33">
        <v>2.7192982456140351</v>
      </c>
      <c r="AW10" s="75">
        <v>78.153059814891577</v>
      </c>
      <c r="AX10" s="56" t="s">
        <v>35</v>
      </c>
      <c r="AY10" s="56"/>
      <c r="AZ10" s="20">
        <v>3489.1732283464571</v>
      </c>
      <c r="BA10" s="50">
        <v>2.4035087719298245</v>
      </c>
      <c r="BB10" s="20">
        <v>83.862584611134153</v>
      </c>
      <c r="BC10" s="52">
        <f t="shared" si="0"/>
        <v>826.11292870407397</v>
      </c>
      <c r="BD10" s="81">
        <f t="shared" si="1"/>
        <v>0.82611292870407393</v>
      </c>
      <c r="BK10" s="83"/>
      <c r="BL10" s="85" t="s">
        <v>59</v>
      </c>
      <c r="BM10" s="83"/>
      <c r="BN10" s="83"/>
      <c r="BO10" s="83"/>
      <c r="BP10" s="83"/>
      <c r="BQ10" s="83"/>
      <c r="BR10" s="83"/>
      <c r="BS10" s="83" t="s">
        <v>227</v>
      </c>
      <c r="BT10" s="83" t="s">
        <v>228</v>
      </c>
      <c r="BU10" s="83" t="s">
        <v>229</v>
      </c>
      <c r="BV10" s="83"/>
      <c r="BY10" s="91" t="s">
        <v>59</v>
      </c>
      <c r="BZ10" s="87"/>
      <c r="CA10" s="87"/>
      <c r="CB10" s="87"/>
      <c r="CC10" s="87"/>
      <c r="CD10" s="87"/>
      <c r="CE10" s="87"/>
      <c r="CF10" s="90">
        <v>1670.8333333333333</v>
      </c>
      <c r="CG10" s="90">
        <v>1144.090909090909</v>
      </c>
      <c r="CH10" s="90">
        <v>722.75</v>
      </c>
      <c r="CI10" s="87"/>
    </row>
    <row r="11" spans="1:87" x14ac:dyDescent="0.3">
      <c r="A11" s="58">
        <v>10</v>
      </c>
      <c r="B11" s="58" t="s">
        <v>6</v>
      </c>
      <c r="C11" s="67">
        <v>5</v>
      </c>
      <c r="D11" s="67">
        <v>14</v>
      </c>
      <c r="E11" s="58" t="s">
        <v>5</v>
      </c>
      <c r="F11" s="68">
        <v>0.83183812286914272</v>
      </c>
      <c r="G11" s="58" t="s">
        <v>26</v>
      </c>
      <c r="H11" s="20">
        <v>2218.8484251968503</v>
      </c>
      <c r="I11" s="47">
        <v>2.4239999999999999</v>
      </c>
      <c r="J11" s="20">
        <v>53.784885826771642</v>
      </c>
      <c r="K11" s="58" t="s">
        <v>28</v>
      </c>
      <c r="L11" s="20">
        <v>4834.251968503937</v>
      </c>
      <c r="M11" s="41">
        <v>1.6579999999999999</v>
      </c>
      <c r="N11" s="20">
        <v>80.151897637795258</v>
      </c>
      <c r="O11" s="48" t="s">
        <v>26</v>
      </c>
      <c r="P11" s="56"/>
      <c r="Q11" s="34">
        <v>3923.6712598425197</v>
      </c>
      <c r="R11" s="44">
        <v>2.165</v>
      </c>
      <c r="S11" s="34">
        <v>84.947482775590544</v>
      </c>
      <c r="T11" s="58" t="s">
        <v>35</v>
      </c>
      <c r="U11" s="58"/>
      <c r="V11" s="75">
        <v>5477.3622047244089</v>
      </c>
      <c r="W11" s="7">
        <v>2.0249999999999999</v>
      </c>
      <c r="X11" s="75">
        <v>110.91658464566929</v>
      </c>
      <c r="Y11" s="58" t="s">
        <v>28</v>
      </c>
      <c r="Z11" s="58"/>
      <c r="AA11" s="75">
        <v>1830.7086614173227</v>
      </c>
      <c r="AB11" s="57">
        <v>2.2829999999999999</v>
      </c>
      <c r="AC11" s="75">
        <v>41.795078740157479</v>
      </c>
      <c r="AD11" s="58" t="s">
        <v>26</v>
      </c>
      <c r="AE11" s="58"/>
      <c r="AF11" s="75">
        <v>3479.3307086614177</v>
      </c>
      <c r="AG11" s="57">
        <v>2.863</v>
      </c>
      <c r="AH11" s="75">
        <v>99.613238188976382</v>
      </c>
      <c r="AI11" s="58" t="s">
        <v>35</v>
      </c>
      <c r="AJ11" s="58"/>
      <c r="AK11" s="75">
        <v>4079.7244094488187</v>
      </c>
      <c r="AL11" s="57">
        <v>2.7389999999999999</v>
      </c>
      <c r="AM11" s="75">
        <v>111.74365157480314</v>
      </c>
      <c r="AN11" s="58" t="s">
        <v>28</v>
      </c>
      <c r="AO11" s="58"/>
      <c r="AP11" s="75">
        <v>3031.4960629921261</v>
      </c>
      <c r="AQ11" s="57">
        <v>1.8859999999999999</v>
      </c>
      <c r="AR11" s="75">
        <v>57.174015748031493</v>
      </c>
      <c r="AS11" s="35" t="s">
        <v>26</v>
      </c>
      <c r="AT11" s="35"/>
      <c r="AU11" s="8">
        <v>2293.3070866141734</v>
      </c>
      <c r="AV11" s="33">
        <v>2.87719298245614</v>
      </c>
      <c r="AW11" s="75">
        <v>65.98287056223235</v>
      </c>
      <c r="AX11" s="56" t="s">
        <v>35</v>
      </c>
      <c r="AY11" s="56"/>
      <c r="AZ11" s="20">
        <v>3134.8425196850394</v>
      </c>
      <c r="BA11" s="50">
        <v>2.1052631578947367</v>
      </c>
      <c r="BB11" s="20">
        <v>65.996684624948202</v>
      </c>
      <c r="BC11" s="52">
        <f t="shared" si="0"/>
        <v>772.10639032497579</v>
      </c>
      <c r="BD11" s="81">
        <f t="shared" si="1"/>
        <v>0.77210639032497574</v>
      </c>
      <c r="BK11" s="83"/>
      <c r="BL11" s="85" t="s">
        <v>79</v>
      </c>
      <c r="BM11" s="83"/>
      <c r="BN11" s="83"/>
      <c r="BO11" s="83"/>
      <c r="BP11" s="83"/>
      <c r="BQ11" s="83"/>
      <c r="BR11" s="83"/>
      <c r="BS11" s="83"/>
      <c r="BT11" s="83"/>
      <c r="BU11" s="83"/>
      <c r="BV11" s="83" t="s">
        <v>230</v>
      </c>
      <c r="BY11" s="91" t="s">
        <v>79</v>
      </c>
      <c r="BZ11" s="87"/>
      <c r="CA11" s="87"/>
      <c r="CB11" s="87"/>
      <c r="CC11" s="87"/>
      <c r="CD11" s="87"/>
      <c r="CE11" s="87"/>
      <c r="CF11" s="87"/>
      <c r="CG11" s="87"/>
      <c r="CH11" s="87"/>
      <c r="CI11" s="90">
        <v>1534.4835572024085</v>
      </c>
    </row>
    <row r="12" spans="1:87" ht="16.2" x14ac:dyDescent="0.3">
      <c r="A12" s="58">
        <v>11</v>
      </c>
      <c r="B12" s="58" t="s">
        <v>6</v>
      </c>
      <c r="C12" s="67">
        <v>6</v>
      </c>
      <c r="D12" s="67">
        <v>15</v>
      </c>
      <c r="E12" s="58" t="s">
        <v>5</v>
      </c>
      <c r="F12" s="68">
        <v>1.0207586586001283</v>
      </c>
      <c r="G12" s="58" t="s">
        <v>26</v>
      </c>
      <c r="H12" s="20">
        <v>2408.1692913385823</v>
      </c>
      <c r="I12" s="47">
        <v>2.4060000000000001</v>
      </c>
      <c r="J12" s="20">
        <v>57.940553149606295</v>
      </c>
      <c r="K12" s="58" t="s">
        <v>28</v>
      </c>
      <c r="L12" s="20">
        <v>5283.5629921259842</v>
      </c>
      <c r="M12" s="41">
        <v>1.831</v>
      </c>
      <c r="N12" s="20">
        <v>96.742038385826774</v>
      </c>
      <c r="O12" s="48" t="s">
        <v>26</v>
      </c>
      <c r="P12" s="56"/>
      <c r="Q12" s="34">
        <v>4183.0216535433074</v>
      </c>
      <c r="R12" s="44">
        <v>2.4649999999999999</v>
      </c>
      <c r="S12" s="34">
        <v>103.11148375984251</v>
      </c>
      <c r="T12" s="58" t="s">
        <v>35</v>
      </c>
      <c r="U12" s="58"/>
      <c r="V12" s="75">
        <v>5457.6771653543301</v>
      </c>
      <c r="W12" s="7">
        <v>2.2989999999999999</v>
      </c>
      <c r="X12" s="75">
        <v>125.47199803149604</v>
      </c>
      <c r="Y12" s="58" t="s">
        <v>34</v>
      </c>
      <c r="Z12" s="58"/>
      <c r="AA12" s="75" t="s">
        <v>125</v>
      </c>
      <c r="AB12" s="16" t="s">
        <v>125</v>
      </c>
      <c r="AC12" s="75"/>
      <c r="AD12" s="58" t="s">
        <v>26</v>
      </c>
      <c r="AE12" s="58"/>
      <c r="AF12" s="75">
        <v>2829.7244094488187</v>
      </c>
      <c r="AG12" s="57">
        <v>2.7770000000000001</v>
      </c>
      <c r="AH12" s="75">
        <v>78.581446850393704</v>
      </c>
      <c r="AI12" s="58" t="s">
        <v>35</v>
      </c>
      <c r="AJ12" s="58"/>
      <c r="AK12" s="75">
        <v>4040.3543307086611</v>
      </c>
      <c r="AL12" s="57">
        <v>2.984</v>
      </c>
      <c r="AM12" s="75">
        <v>120.56417322834645</v>
      </c>
      <c r="AN12" s="58" t="s">
        <v>34</v>
      </c>
      <c r="AO12" s="58"/>
      <c r="AP12" s="75">
        <v>910</v>
      </c>
      <c r="AQ12" s="57">
        <v>3.919</v>
      </c>
      <c r="AR12" s="75">
        <v>35.6629</v>
      </c>
      <c r="AS12" s="35" t="s">
        <v>26</v>
      </c>
      <c r="AT12" s="35"/>
      <c r="AU12" s="8">
        <v>3607.2834645669291</v>
      </c>
      <c r="AV12" s="33">
        <v>2.8245614035087723</v>
      </c>
      <c r="AW12" s="75">
        <v>101.88993645531151</v>
      </c>
      <c r="AX12" s="56" t="s">
        <v>35</v>
      </c>
      <c r="AY12" s="56"/>
      <c r="AZ12" s="20">
        <v>2440.944881889764</v>
      </c>
      <c r="BA12" s="50">
        <v>2.6140350877192984</v>
      </c>
      <c r="BB12" s="20">
        <v>63.807155684486823</v>
      </c>
      <c r="BC12" s="52">
        <f t="shared" si="0"/>
        <v>783.77168554531011</v>
      </c>
      <c r="BD12" s="81">
        <f t="shared" si="1"/>
        <v>0.78377168554531007</v>
      </c>
      <c r="BK12" s="83"/>
      <c r="BL12" s="85" t="s">
        <v>72</v>
      </c>
      <c r="BM12" s="83"/>
      <c r="BN12" s="83"/>
      <c r="BO12" s="83"/>
      <c r="BP12" s="83"/>
      <c r="BQ12" s="83"/>
      <c r="BR12" s="83"/>
      <c r="BS12" s="83"/>
      <c r="BT12" s="83"/>
      <c r="BU12" s="83" t="s">
        <v>231</v>
      </c>
      <c r="BV12" s="83" t="s">
        <v>232</v>
      </c>
      <c r="BY12" s="91" t="s">
        <v>72</v>
      </c>
      <c r="BZ12" s="87"/>
      <c r="CA12" s="87"/>
      <c r="CB12" s="87"/>
      <c r="CC12" s="87"/>
      <c r="CD12" s="87"/>
      <c r="CE12" s="87"/>
      <c r="CF12" s="87"/>
      <c r="CG12" s="87"/>
      <c r="CH12" s="90">
        <v>5188.4139482564669</v>
      </c>
      <c r="CI12" s="87"/>
    </row>
    <row r="13" spans="1:87" x14ac:dyDescent="0.3">
      <c r="A13" s="58">
        <v>12</v>
      </c>
      <c r="B13" s="58" t="s">
        <v>6</v>
      </c>
      <c r="C13" s="67">
        <v>6</v>
      </c>
      <c r="D13" s="67">
        <v>16</v>
      </c>
      <c r="E13" s="58" t="s">
        <v>5</v>
      </c>
      <c r="F13" s="68">
        <v>0.91166061662796716</v>
      </c>
      <c r="G13" s="58" t="s">
        <v>26</v>
      </c>
      <c r="H13" s="20">
        <v>2399.2125984251966</v>
      </c>
      <c r="I13" s="47">
        <v>2.5259999999999998</v>
      </c>
      <c r="J13" s="20">
        <v>60.604110236220457</v>
      </c>
      <c r="K13" s="58" t="s">
        <v>28</v>
      </c>
      <c r="L13" s="20">
        <v>4377.5590551181103</v>
      </c>
      <c r="M13" s="41">
        <v>1.6140000000000001</v>
      </c>
      <c r="N13" s="20">
        <v>70.653803149606304</v>
      </c>
      <c r="O13" s="48" t="s">
        <v>26</v>
      </c>
      <c r="P13" s="56"/>
      <c r="Q13" s="34">
        <v>3881.3484251968503</v>
      </c>
      <c r="R13" s="44">
        <v>2.1819999999999999</v>
      </c>
      <c r="S13" s="34">
        <v>84.691022637795271</v>
      </c>
      <c r="T13" s="58" t="s">
        <v>35</v>
      </c>
      <c r="U13" s="58"/>
      <c r="V13" s="75">
        <v>4965.5511811023625</v>
      </c>
      <c r="W13" s="7">
        <v>2.0579999999999998</v>
      </c>
      <c r="X13" s="75">
        <v>102.1910433070866</v>
      </c>
      <c r="Y13" s="58" t="s">
        <v>34</v>
      </c>
      <c r="Z13" s="58"/>
      <c r="AA13" s="75">
        <v>645</v>
      </c>
      <c r="AB13" s="57">
        <v>3.552</v>
      </c>
      <c r="AC13" s="75">
        <v>22.910400000000003</v>
      </c>
      <c r="AD13" s="58" t="s">
        <v>26</v>
      </c>
      <c r="AE13" s="58"/>
      <c r="AF13" s="75">
        <v>3779.5275590551182</v>
      </c>
      <c r="AG13" s="57">
        <v>2.8580000000000001</v>
      </c>
      <c r="AH13" s="75">
        <v>108.01889763779528</v>
      </c>
      <c r="AI13" s="58" t="s">
        <v>35</v>
      </c>
      <c r="AJ13" s="58"/>
      <c r="AK13" s="75">
        <v>6555.1181102362207</v>
      </c>
      <c r="AL13" s="57">
        <v>1.855</v>
      </c>
      <c r="AM13" s="75">
        <v>121.5974409448819</v>
      </c>
      <c r="AN13" s="58" t="s">
        <v>34</v>
      </c>
      <c r="AO13" s="58"/>
      <c r="AP13" s="75">
        <v>485</v>
      </c>
      <c r="AQ13" s="57">
        <v>4.0350000000000001</v>
      </c>
      <c r="AR13" s="75">
        <v>19.569750000000003</v>
      </c>
      <c r="AS13" s="35" t="s">
        <v>26</v>
      </c>
      <c r="AT13" s="35"/>
      <c r="AU13" s="8">
        <v>2263.7795275590552</v>
      </c>
      <c r="AV13" s="29">
        <v>2.5087719298245617</v>
      </c>
      <c r="AW13" s="75">
        <v>56.793065340516655</v>
      </c>
      <c r="AX13" s="56" t="s">
        <v>35</v>
      </c>
      <c r="AY13" s="56"/>
      <c r="AZ13" s="20">
        <v>3439.9606299212601</v>
      </c>
      <c r="BA13" s="50">
        <v>2.4736842105263155</v>
      </c>
      <c r="BB13" s="20">
        <v>85.093762950683796</v>
      </c>
      <c r="BC13" s="52">
        <f t="shared" si="0"/>
        <v>732.12329620458627</v>
      </c>
      <c r="BD13" s="81">
        <f t="shared" si="1"/>
        <v>0.73212329620458627</v>
      </c>
    </row>
    <row r="14" spans="1:87" x14ac:dyDescent="0.3">
      <c r="A14" s="58">
        <v>13</v>
      </c>
      <c r="B14" s="58" t="s">
        <v>7</v>
      </c>
      <c r="C14" s="67">
        <v>1</v>
      </c>
      <c r="D14" s="67">
        <v>17</v>
      </c>
      <c r="E14" s="58" t="s">
        <v>5</v>
      </c>
      <c r="F14" s="68">
        <v>0.72705085468505404</v>
      </c>
      <c r="G14" s="58" t="s">
        <v>26</v>
      </c>
      <c r="H14" s="20">
        <v>2520.8169291338581</v>
      </c>
      <c r="I14" s="47">
        <v>2.5590000000000002</v>
      </c>
      <c r="J14" s="20">
        <v>64.507705216535427</v>
      </c>
      <c r="K14" s="58" t="s">
        <v>28</v>
      </c>
      <c r="L14" s="20">
        <v>2863.2874015748034</v>
      </c>
      <c r="M14" s="41">
        <v>1.806</v>
      </c>
      <c r="N14" s="20">
        <v>51.710970472440948</v>
      </c>
      <c r="O14" s="48" t="s">
        <v>35</v>
      </c>
      <c r="P14" s="56"/>
      <c r="Q14" s="34">
        <v>2864.1240157480315</v>
      </c>
      <c r="R14" s="44">
        <v>3.4569999999999999</v>
      </c>
      <c r="S14" s="34">
        <v>99.012767224409444</v>
      </c>
      <c r="T14" s="58" t="s">
        <v>38</v>
      </c>
      <c r="U14" s="58"/>
      <c r="V14" s="75">
        <v>50</v>
      </c>
      <c r="W14" s="35">
        <v>4.1710000000000003</v>
      </c>
      <c r="X14" s="75">
        <v>2.0855000000000001</v>
      </c>
      <c r="Y14" s="58" t="s">
        <v>26</v>
      </c>
      <c r="Z14" s="58"/>
      <c r="AA14" s="75">
        <v>2908.4645669291335</v>
      </c>
      <c r="AB14" s="57">
        <v>2.4449999999999998</v>
      </c>
      <c r="AC14" s="75">
        <v>71.111958661417319</v>
      </c>
      <c r="AD14" s="58" t="s">
        <v>35</v>
      </c>
      <c r="AE14" s="58"/>
      <c r="AF14" s="75">
        <v>4876.9685039370079</v>
      </c>
      <c r="AG14" s="57">
        <v>1.865</v>
      </c>
      <c r="AH14" s="75">
        <v>90.9554625984252</v>
      </c>
      <c r="AI14" s="58" t="s">
        <v>59</v>
      </c>
      <c r="AJ14" s="58"/>
      <c r="AK14" s="75">
        <v>1410</v>
      </c>
      <c r="AL14" s="57">
        <v>4.274</v>
      </c>
      <c r="AM14" s="75">
        <v>60.263399999999997</v>
      </c>
      <c r="AN14" s="58" t="s">
        <v>26</v>
      </c>
      <c r="AO14" s="58"/>
      <c r="AP14" s="75">
        <v>2396.6535433070867</v>
      </c>
      <c r="AQ14" s="57">
        <v>2.1349999999999998</v>
      </c>
      <c r="AR14" s="75">
        <v>51.168553149606296</v>
      </c>
      <c r="AS14" s="35" t="s">
        <v>35</v>
      </c>
      <c r="AT14" s="35"/>
      <c r="AU14" s="8">
        <v>4183.070866141732</v>
      </c>
      <c r="AV14" s="33">
        <v>1.5438596491228072</v>
      </c>
      <c r="AW14" s="75">
        <v>64.580743196574119</v>
      </c>
      <c r="AX14" s="56" t="s">
        <v>70</v>
      </c>
      <c r="AY14" s="56"/>
      <c r="AZ14" s="56" t="s">
        <v>70</v>
      </c>
      <c r="BA14" s="48" t="s">
        <v>70</v>
      </c>
      <c r="BB14" s="56"/>
      <c r="BC14" s="52">
        <f t="shared" si="0"/>
        <v>555.39706051940868</v>
      </c>
      <c r="BD14" s="81">
        <f t="shared" si="1"/>
        <v>0.55539706051940874</v>
      </c>
    </row>
    <row r="15" spans="1:87" x14ac:dyDescent="0.3">
      <c r="A15" s="58">
        <v>14</v>
      </c>
      <c r="B15" s="58" t="s">
        <v>7</v>
      </c>
      <c r="C15" s="67">
        <v>3</v>
      </c>
      <c r="D15" s="67">
        <v>19</v>
      </c>
      <c r="E15" s="58" t="s">
        <v>5</v>
      </c>
      <c r="F15" s="68">
        <v>0.87495802324642491</v>
      </c>
      <c r="G15" s="58" t="s">
        <v>26</v>
      </c>
      <c r="H15" s="20">
        <v>2562.7952755905512</v>
      </c>
      <c r="I15" s="47">
        <v>2.0640000000000001</v>
      </c>
      <c r="J15" s="20">
        <v>52.896094488188986</v>
      </c>
      <c r="K15" s="58" t="s">
        <v>28</v>
      </c>
      <c r="L15" s="20">
        <v>3806.2007874015744</v>
      </c>
      <c r="M15" s="41">
        <v>1.1200000000000001</v>
      </c>
      <c r="N15" s="20">
        <v>42.629448818897643</v>
      </c>
      <c r="O15" s="48" t="s">
        <v>35</v>
      </c>
      <c r="P15" s="56"/>
      <c r="Q15" s="34">
        <v>5481.7421259842522</v>
      </c>
      <c r="R15" s="44">
        <v>1.859</v>
      </c>
      <c r="S15" s="34">
        <v>101.90558612204724</v>
      </c>
      <c r="T15" s="58" t="s">
        <v>28</v>
      </c>
      <c r="U15" s="58"/>
      <c r="V15" s="75" t="s">
        <v>125</v>
      </c>
      <c r="W15" s="74" t="s">
        <v>125</v>
      </c>
      <c r="X15" s="75"/>
      <c r="Y15" s="58" t="s">
        <v>26</v>
      </c>
      <c r="Z15" s="58"/>
      <c r="AA15" s="75">
        <v>1899.6062992125985</v>
      </c>
      <c r="AB15" s="57">
        <v>3.45</v>
      </c>
      <c r="AC15" s="75">
        <v>65.536417322834652</v>
      </c>
      <c r="AD15" s="58" t="s">
        <v>35</v>
      </c>
      <c r="AE15" s="58"/>
      <c r="AF15" s="75">
        <v>4429.1338582677163</v>
      </c>
      <c r="AG15" s="57">
        <v>2.4039999999999999</v>
      </c>
      <c r="AH15" s="75">
        <v>106.4763779527559</v>
      </c>
      <c r="AI15" s="58" t="s">
        <v>28</v>
      </c>
      <c r="AJ15" s="58"/>
      <c r="AK15" s="75">
        <v>4694.8818897637793</v>
      </c>
      <c r="AL15" s="57">
        <v>1.6990000000000001</v>
      </c>
      <c r="AM15" s="75">
        <v>79.766043307086619</v>
      </c>
      <c r="AN15" s="58" t="s">
        <v>26</v>
      </c>
      <c r="AO15" s="58"/>
      <c r="AP15" s="75" t="s">
        <v>125</v>
      </c>
      <c r="AQ15" s="57" t="s">
        <v>125</v>
      </c>
      <c r="AR15" s="75"/>
      <c r="AS15" s="35" t="s">
        <v>35</v>
      </c>
      <c r="AT15" s="35"/>
      <c r="AU15" s="8">
        <v>2490.1574803149606</v>
      </c>
      <c r="AV15" s="37">
        <v>2.4828000000000001</v>
      </c>
      <c r="AW15" s="75">
        <v>61.825629921259846</v>
      </c>
      <c r="AX15" s="56" t="s">
        <v>28</v>
      </c>
      <c r="AY15" s="56"/>
      <c r="AZ15" s="20">
        <v>4148.6220472440946</v>
      </c>
      <c r="BA15" s="48">
        <v>1.6738</v>
      </c>
      <c r="BB15" s="20">
        <v>69.439635826771649</v>
      </c>
      <c r="BC15" s="52">
        <f t="shared" si="0"/>
        <v>580.47523375984258</v>
      </c>
      <c r="BD15" s="81">
        <f t="shared" si="1"/>
        <v>0.58047523375984256</v>
      </c>
    </row>
    <row r="16" spans="1:87" x14ac:dyDescent="0.3">
      <c r="A16" s="58">
        <v>15</v>
      </c>
      <c r="B16" s="58" t="s">
        <v>7</v>
      </c>
      <c r="C16" s="67">
        <v>3</v>
      </c>
      <c r="D16" s="67">
        <v>20</v>
      </c>
      <c r="E16" s="58" t="s">
        <v>5</v>
      </c>
      <c r="F16" s="68">
        <v>0.92925677835405751</v>
      </c>
      <c r="G16" s="58" t="s">
        <v>26</v>
      </c>
      <c r="H16" s="20">
        <v>2558.070866141732</v>
      </c>
      <c r="I16" s="47">
        <v>2.2330000000000001</v>
      </c>
      <c r="J16" s="20">
        <v>57.121722440944886</v>
      </c>
      <c r="K16" s="58" t="s">
        <v>28</v>
      </c>
      <c r="L16" s="20">
        <v>3371.6535433070867</v>
      </c>
      <c r="M16" s="41">
        <v>1.23</v>
      </c>
      <c r="N16" s="20">
        <v>41.47133858267717</v>
      </c>
      <c r="O16" s="48" t="s">
        <v>35</v>
      </c>
      <c r="P16" s="56"/>
      <c r="Q16" s="34">
        <v>4466.9783464566935</v>
      </c>
      <c r="R16" s="44">
        <v>1.99</v>
      </c>
      <c r="S16" s="34">
        <v>88.892869094488205</v>
      </c>
      <c r="T16" s="58" t="s">
        <v>28</v>
      </c>
      <c r="U16" s="58"/>
      <c r="V16" s="75" t="s">
        <v>125</v>
      </c>
      <c r="W16" s="74" t="s">
        <v>125</v>
      </c>
      <c r="X16" s="75"/>
      <c r="Y16" s="58" t="s">
        <v>26</v>
      </c>
      <c r="Z16" s="58"/>
      <c r="AA16" s="75">
        <v>3538.3858267716532</v>
      </c>
      <c r="AB16" s="57">
        <v>3.1240000000000001</v>
      </c>
      <c r="AC16" s="75">
        <v>110.53917322834644</v>
      </c>
      <c r="AD16" s="58" t="s">
        <v>35</v>
      </c>
      <c r="AE16" s="58"/>
      <c r="AF16" s="75">
        <v>6156.4960629921261</v>
      </c>
      <c r="AG16" s="57">
        <v>2.246</v>
      </c>
      <c r="AH16" s="75">
        <v>138.27490157480315</v>
      </c>
      <c r="AI16" s="58" t="s">
        <v>28</v>
      </c>
      <c r="AJ16" s="58"/>
      <c r="AK16" s="75">
        <v>3454.7244094488187</v>
      </c>
      <c r="AL16" s="57">
        <v>1.5940000000000001</v>
      </c>
      <c r="AM16" s="75">
        <v>55.068307086614169</v>
      </c>
      <c r="AN16" s="58" t="s">
        <v>26</v>
      </c>
      <c r="AO16" s="58"/>
      <c r="AP16" s="75">
        <v>3051.1811023622045</v>
      </c>
      <c r="AQ16" s="57">
        <v>2.399</v>
      </c>
      <c r="AR16" s="75">
        <v>73.197834645669289</v>
      </c>
      <c r="AS16" s="35" t="s">
        <v>35</v>
      </c>
      <c r="AT16" s="35"/>
      <c r="AU16" s="8">
        <v>5108.2677165354326</v>
      </c>
      <c r="AV16" s="33">
        <v>2</v>
      </c>
      <c r="AW16" s="75">
        <v>102.16535433070865</v>
      </c>
      <c r="AX16" s="56" t="s">
        <v>28</v>
      </c>
      <c r="AY16" s="56"/>
      <c r="AZ16" s="20">
        <v>2436.0236220472443</v>
      </c>
      <c r="BA16" s="48">
        <v>2.3258000000000001</v>
      </c>
      <c r="BB16" s="20">
        <v>56.657037401574811</v>
      </c>
      <c r="BC16" s="52">
        <f t="shared" si="0"/>
        <v>723.38853838582679</v>
      </c>
      <c r="BD16" s="81">
        <f t="shared" si="1"/>
        <v>0.72338853838582684</v>
      </c>
    </row>
    <row r="17" spans="1:56" x14ac:dyDescent="0.3">
      <c r="A17" s="58">
        <v>16</v>
      </c>
      <c r="B17" s="58" t="s">
        <v>7</v>
      </c>
      <c r="C17" s="67">
        <v>4</v>
      </c>
      <c r="D17" s="67">
        <v>22</v>
      </c>
      <c r="E17" s="58" t="s">
        <v>5</v>
      </c>
      <c r="F17" s="68">
        <v>1.0445340619350256</v>
      </c>
      <c r="G17" s="58" t="s">
        <v>26</v>
      </c>
      <c r="H17" s="20">
        <v>3327.8543307086611</v>
      </c>
      <c r="I17" s="47">
        <v>2.234</v>
      </c>
      <c r="J17" s="20">
        <v>74.344265748031489</v>
      </c>
      <c r="K17" s="58" t="s">
        <v>28</v>
      </c>
      <c r="L17" s="20">
        <v>3223.9173228346458</v>
      </c>
      <c r="M17" s="41">
        <v>1.544</v>
      </c>
      <c r="N17" s="20">
        <v>49.777283464566935</v>
      </c>
      <c r="O17" s="48" t="s">
        <v>35</v>
      </c>
      <c r="P17" s="56"/>
      <c r="Q17" s="34">
        <v>4662.3523622047242</v>
      </c>
      <c r="R17" s="44">
        <v>2.0979999999999999</v>
      </c>
      <c r="S17" s="34">
        <v>97.816152559055112</v>
      </c>
      <c r="T17" s="58" t="s">
        <v>36</v>
      </c>
      <c r="U17" s="58"/>
      <c r="V17" s="75">
        <v>3243.1102362204724</v>
      </c>
      <c r="W17" s="57">
        <v>1.665</v>
      </c>
      <c r="X17" s="75">
        <v>53.997785433070874</v>
      </c>
      <c r="Y17" s="58" t="s">
        <v>26</v>
      </c>
      <c r="Z17" s="58"/>
      <c r="AA17" s="75">
        <v>2824.8031496062995</v>
      </c>
      <c r="AB17" s="57">
        <v>2.6</v>
      </c>
      <c r="AC17" s="75">
        <v>73.444881889763792</v>
      </c>
      <c r="AD17" s="58" t="s">
        <v>35</v>
      </c>
      <c r="AE17" s="58"/>
      <c r="AF17" s="75">
        <v>6062.9921259842522</v>
      </c>
      <c r="AG17" s="57">
        <v>1.8029999999999999</v>
      </c>
      <c r="AH17" s="75">
        <v>109.31574803149607</v>
      </c>
      <c r="AI17" s="58" t="s">
        <v>36</v>
      </c>
      <c r="AJ17" s="58"/>
      <c r="AK17" s="75">
        <v>4852.3379819524198</v>
      </c>
      <c r="AL17" s="57">
        <v>1.522</v>
      </c>
      <c r="AM17" s="75">
        <v>73.85258408531584</v>
      </c>
      <c r="AN17" s="58" t="s">
        <v>26</v>
      </c>
      <c r="AO17" s="58"/>
      <c r="AP17" s="75">
        <v>3302.1653543307089</v>
      </c>
      <c r="AQ17" s="57">
        <v>2.66</v>
      </c>
      <c r="AR17" s="75">
        <v>87.837598425196859</v>
      </c>
      <c r="AS17" s="35" t="s">
        <v>35</v>
      </c>
      <c r="AT17" s="35"/>
      <c r="AU17" s="8">
        <v>6240.1574803149606</v>
      </c>
      <c r="AV17" s="33">
        <v>1.7543859649122806</v>
      </c>
      <c r="AW17" s="75">
        <v>109.47644702306948</v>
      </c>
      <c r="AX17" s="56" t="s">
        <v>72</v>
      </c>
      <c r="AY17" s="56"/>
      <c r="AZ17" s="20">
        <v>3971.4566929133853</v>
      </c>
      <c r="BA17" s="48">
        <v>1.6849000000000001</v>
      </c>
      <c r="BB17" s="20">
        <v>66.915073818897625</v>
      </c>
      <c r="BC17" s="52">
        <f t="shared" si="0"/>
        <v>796.77782047846404</v>
      </c>
      <c r="BD17" s="81">
        <f t="shared" si="1"/>
        <v>0.79677782047846402</v>
      </c>
    </row>
    <row r="18" spans="1:56" x14ac:dyDescent="0.3">
      <c r="A18" s="58">
        <v>17</v>
      </c>
      <c r="B18" s="58" t="s">
        <v>7</v>
      </c>
      <c r="C18" s="67">
        <v>5</v>
      </c>
      <c r="D18" s="67">
        <v>23</v>
      </c>
      <c r="E18" s="58" t="s">
        <v>5</v>
      </c>
      <c r="F18" s="68">
        <v>1.4298251632517616</v>
      </c>
      <c r="G18" s="58" t="s">
        <v>26</v>
      </c>
      <c r="H18" s="20">
        <v>3814.1732283464562</v>
      </c>
      <c r="I18" s="47">
        <v>2.37</v>
      </c>
      <c r="J18" s="20">
        <v>90.395905511811023</v>
      </c>
      <c r="K18" s="58" t="s">
        <v>28</v>
      </c>
      <c r="L18" s="20">
        <v>5018.7007874015744</v>
      </c>
      <c r="M18" s="41">
        <v>1.363</v>
      </c>
      <c r="N18" s="20">
        <v>68.40489173228346</v>
      </c>
      <c r="O18" s="48" t="s">
        <v>35</v>
      </c>
      <c r="P18" s="56"/>
      <c r="Q18" s="34">
        <v>4937.4507874015744</v>
      </c>
      <c r="R18" s="44">
        <v>1.9350000000000001</v>
      </c>
      <c r="S18" s="34">
        <v>95.539672736220467</v>
      </c>
      <c r="T18" s="58" t="s">
        <v>33</v>
      </c>
      <c r="U18" s="58"/>
      <c r="V18" s="75">
        <v>2819.8818897637793</v>
      </c>
      <c r="W18" s="35">
        <v>3.7357</v>
      </c>
      <c r="X18" s="75">
        <v>105.34232775590552</v>
      </c>
      <c r="Y18" s="58" t="s">
        <v>26</v>
      </c>
      <c r="Z18" s="58"/>
      <c r="AA18" s="75">
        <v>5905.5118110236217</v>
      </c>
      <c r="AB18" s="57">
        <v>2.4169999999999998</v>
      </c>
      <c r="AC18" s="75">
        <v>142.73622047244092</v>
      </c>
      <c r="AD18" s="58" t="s">
        <v>35</v>
      </c>
      <c r="AE18" s="58"/>
      <c r="AF18" s="75">
        <v>6264.7637795275587</v>
      </c>
      <c r="AG18" s="57">
        <v>2.129</v>
      </c>
      <c r="AH18" s="75">
        <v>133.37682086614171</v>
      </c>
      <c r="AI18" s="58" t="s">
        <v>33</v>
      </c>
      <c r="AJ18" s="34">
        <v>1044.5</v>
      </c>
      <c r="AK18" s="75">
        <v>1493.4523830164649</v>
      </c>
      <c r="AL18" s="13">
        <v>4.0263464867617671</v>
      </c>
      <c r="AM18" s="75">
        <v>60.131567555043326</v>
      </c>
      <c r="AN18" s="58" t="s">
        <v>26</v>
      </c>
      <c r="AO18" s="58"/>
      <c r="AP18" s="75">
        <v>4689.9606299212601</v>
      </c>
      <c r="AQ18" s="57">
        <v>2.6219999999999999</v>
      </c>
      <c r="AR18" s="75">
        <v>122.97076771653543</v>
      </c>
      <c r="AS18" s="35" t="s">
        <v>35</v>
      </c>
      <c r="AT18" s="35"/>
      <c r="AU18" s="8">
        <v>6225.393700787401</v>
      </c>
      <c r="AV18" s="33">
        <v>1.8771929824561402</v>
      </c>
      <c r="AW18" s="75">
        <v>116.8626536814477</v>
      </c>
      <c r="AX18" s="56" t="s">
        <v>33</v>
      </c>
      <c r="AY18" s="56"/>
      <c r="AZ18" s="20">
        <v>2706.6929133858271</v>
      </c>
      <c r="BA18" s="48">
        <v>3.9432999999999998</v>
      </c>
      <c r="BB18" s="20">
        <v>106.7330216535433</v>
      </c>
      <c r="BC18" s="52">
        <f t="shared" si="0"/>
        <v>1042.4938496813729</v>
      </c>
      <c r="BD18" s="81">
        <f t="shared" si="1"/>
        <v>1.0424938496813729</v>
      </c>
    </row>
    <row r="19" spans="1:56" x14ac:dyDescent="0.3">
      <c r="A19" s="58">
        <v>18</v>
      </c>
      <c r="B19" s="58" t="s">
        <v>5</v>
      </c>
      <c r="C19" s="67">
        <v>1</v>
      </c>
      <c r="D19" s="67">
        <v>1</v>
      </c>
      <c r="E19" s="58" t="s">
        <v>6</v>
      </c>
      <c r="F19" s="68">
        <v>0.92785018030443156</v>
      </c>
      <c r="G19" s="58" t="s">
        <v>26</v>
      </c>
      <c r="H19" s="20">
        <v>2759.055118110236</v>
      </c>
      <c r="I19" s="47">
        <v>2.802</v>
      </c>
      <c r="J19" s="20">
        <v>77.308724409448814</v>
      </c>
      <c r="K19" s="58" t="s">
        <v>28</v>
      </c>
      <c r="L19" s="20">
        <v>5116.1417322834641</v>
      </c>
      <c r="M19" s="41">
        <v>1.9119999999999999</v>
      </c>
      <c r="N19" s="20">
        <v>97.820629921259822</v>
      </c>
      <c r="O19" s="48" t="s">
        <v>36</v>
      </c>
      <c r="P19" s="56"/>
      <c r="Q19" s="34">
        <v>3790.7972440944877</v>
      </c>
      <c r="R19" s="44">
        <v>2.4510000000000001</v>
      </c>
      <c r="S19" s="34">
        <v>92.912440452755902</v>
      </c>
      <c r="T19" s="58" t="s">
        <v>26</v>
      </c>
      <c r="U19" s="58"/>
      <c r="V19" s="75">
        <v>4202.7559055118109</v>
      </c>
      <c r="W19" s="57">
        <v>2.7930000000000001</v>
      </c>
      <c r="X19" s="75">
        <v>117.38297244094488</v>
      </c>
      <c r="Y19" s="58" t="s">
        <v>35</v>
      </c>
      <c r="Z19" s="58"/>
      <c r="AA19" s="75">
        <v>3218.5039370078739</v>
      </c>
      <c r="AB19" s="57">
        <v>2.5609999999999999</v>
      </c>
      <c r="AC19" s="75">
        <v>82.425885826771648</v>
      </c>
      <c r="AD19" s="58" t="s">
        <v>36</v>
      </c>
      <c r="AE19" s="58"/>
      <c r="AF19" s="75">
        <v>3996.0629921259842</v>
      </c>
      <c r="AG19" s="57">
        <v>1.988</v>
      </c>
      <c r="AH19" s="75">
        <v>79.44173228346456</v>
      </c>
      <c r="AI19" s="58" t="s">
        <v>26</v>
      </c>
      <c r="AJ19" s="58"/>
      <c r="AK19" s="75" t="s">
        <v>123</v>
      </c>
      <c r="AL19" s="57" t="s">
        <v>123</v>
      </c>
      <c r="AM19" s="75"/>
      <c r="AN19" s="58" t="s">
        <v>35</v>
      </c>
      <c r="AO19" s="58"/>
      <c r="AP19" s="75" t="s">
        <v>71</v>
      </c>
      <c r="AQ19" s="75" t="s">
        <v>71</v>
      </c>
      <c r="AR19" s="75"/>
      <c r="AS19" s="35" t="s">
        <v>71</v>
      </c>
      <c r="AT19" s="35"/>
      <c r="AU19" s="35" t="s">
        <v>71</v>
      </c>
      <c r="AV19" s="51" t="s">
        <v>71</v>
      </c>
      <c r="AW19" s="35"/>
      <c r="AX19" s="56" t="s">
        <v>26</v>
      </c>
      <c r="AY19" s="56"/>
      <c r="AZ19" s="20" t="s">
        <v>124</v>
      </c>
      <c r="BA19" s="41" t="s">
        <v>124</v>
      </c>
      <c r="BB19" s="20"/>
      <c r="BC19" s="52">
        <f t="shared" si="0"/>
        <v>547.29238533464559</v>
      </c>
      <c r="BD19" s="81">
        <f t="shared" si="1"/>
        <v>0.54729238533464564</v>
      </c>
    </row>
    <row r="20" spans="1:56" x14ac:dyDescent="0.3">
      <c r="A20" s="58">
        <v>19</v>
      </c>
      <c r="B20" s="58" t="s">
        <v>5</v>
      </c>
      <c r="C20" s="67">
        <v>2</v>
      </c>
      <c r="D20" s="67">
        <v>2</v>
      </c>
      <c r="E20" s="58" t="s">
        <v>6</v>
      </c>
      <c r="F20" s="68">
        <v>0.7392871646839364</v>
      </c>
      <c r="G20" s="58" t="s">
        <v>26</v>
      </c>
      <c r="H20" s="20">
        <v>2013.9271653543306</v>
      </c>
      <c r="I20" s="47">
        <v>2.472</v>
      </c>
      <c r="J20" s="20">
        <v>49.78427952755905</v>
      </c>
      <c r="K20" s="58" t="s">
        <v>28</v>
      </c>
      <c r="L20" s="20">
        <v>5158.9566929133853</v>
      </c>
      <c r="M20" s="41">
        <v>1.5349999999999999</v>
      </c>
      <c r="N20" s="20">
        <v>79.189985236220465</v>
      </c>
      <c r="O20" s="48" t="s">
        <v>37</v>
      </c>
      <c r="P20" s="56"/>
      <c r="Q20" s="34">
        <v>1188.45</v>
      </c>
      <c r="R20" s="72">
        <v>3.4177</v>
      </c>
      <c r="S20" s="34">
        <v>40.617655650000003</v>
      </c>
      <c r="T20" s="58" t="s">
        <v>26</v>
      </c>
      <c r="U20" s="58"/>
      <c r="V20" s="75">
        <v>3494.0944881889764</v>
      </c>
      <c r="W20" s="57">
        <v>2.5990000000000002</v>
      </c>
      <c r="X20" s="75">
        <v>90.81151574803151</v>
      </c>
      <c r="Y20" s="58" t="s">
        <v>35</v>
      </c>
      <c r="Z20" s="58"/>
      <c r="AA20" s="75">
        <v>4030.5118110236217</v>
      </c>
      <c r="AB20" s="57">
        <v>2.3730000000000002</v>
      </c>
      <c r="AC20" s="75">
        <v>95.644045275590543</v>
      </c>
      <c r="AD20" s="58" t="s">
        <v>37</v>
      </c>
      <c r="AE20" s="58"/>
      <c r="AF20" s="75">
        <v>685</v>
      </c>
      <c r="AG20" s="64">
        <v>2.5030000000000001</v>
      </c>
      <c r="AH20" s="75">
        <v>17.14555</v>
      </c>
      <c r="AI20" s="58" t="s">
        <v>26</v>
      </c>
      <c r="AJ20" s="58"/>
      <c r="AK20" s="75">
        <v>2337.5984251968503</v>
      </c>
      <c r="AL20" s="57">
        <v>2.633</v>
      </c>
      <c r="AM20" s="75">
        <v>61.548966535433067</v>
      </c>
      <c r="AN20" s="58" t="s">
        <v>35</v>
      </c>
      <c r="AO20" s="58"/>
      <c r="AP20" s="75">
        <v>2755.9055118110236</v>
      </c>
      <c r="AQ20" s="57">
        <v>2.2370000000000001</v>
      </c>
      <c r="AR20" s="75">
        <v>61.6496062992126</v>
      </c>
      <c r="AS20" s="35" t="s">
        <v>59</v>
      </c>
      <c r="AT20" s="35"/>
      <c r="AU20" s="58">
        <v>40</v>
      </c>
      <c r="AV20" s="60">
        <v>3.56</v>
      </c>
      <c r="AW20" s="75">
        <v>1.4239999999999999</v>
      </c>
      <c r="AX20" s="56" t="s">
        <v>26</v>
      </c>
      <c r="AY20" s="56"/>
      <c r="AZ20" s="20">
        <v>2416.3385826771655</v>
      </c>
      <c r="BA20" s="50">
        <v>2</v>
      </c>
      <c r="BB20" s="20">
        <v>48.326771653543311</v>
      </c>
      <c r="BC20" s="52">
        <f t="shared" si="0"/>
        <v>546.14237592559061</v>
      </c>
      <c r="BD20" s="81">
        <f t="shared" si="1"/>
        <v>0.54614237592559056</v>
      </c>
    </row>
    <row r="21" spans="1:56" x14ac:dyDescent="0.3">
      <c r="A21" s="58">
        <v>20</v>
      </c>
      <c r="B21" s="58" t="s">
        <v>5</v>
      </c>
      <c r="C21" s="67">
        <v>2</v>
      </c>
      <c r="D21" s="67">
        <v>3</v>
      </c>
      <c r="E21" s="58" t="s">
        <v>6</v>
      </c>
      <c r="F21" s="68">
        <v>0.87899157090698699</v>
      </c>
      <c r="G21" s="58" t="s">
        <v>26</v>
      </c>
      <c r="H21" s="20">
        <v>1942.0275590551182</v>
      </c>
      <c r="I21" s="47">
        <v>2.4649999999999999</v>
      </c>
      <c r="J21" s="20">
        <v>47.870979330708664</v>
      </c>
      <c r="K21" s="58" t="s">
        <v>28</v>
      </c>
      <c r="L21" s="20">
        <v>3969.98031496063</v>
      </c>
      <c r="M21" s="41">
        <v>1.786</v>
      </c>
      <c r="N21" s="20">
        <v>70.903848425196855</v>
      </c>
      <c r="O21" s="48" t="s">
        <v>37</v>
      </c>
      <c r="P21" s="56"/>
      <c r="Q21" s="34">
        <v>898.94999999999993</v>
      </c>
      <c r="R21" s="72">
        <v>3.2909999999999999</v>
      </c>
      <c r="S21" s="34">
        <v>29.5844445</v>
      </c>
      <c r="T21" s="58" t="s">
        <v>26</v>
      </c>
      <c r="U21" s="58"/>
      <c r="V21" s="75">
        <v>2637.7952755905512</v>
      </c>
      <c r="W21" s="57">
        <v>2.694</v>
      </c>
      <c r="X21" s="75">
        <v>71.06220472440944</v>
      </c>
      <c r="Y21" s="58" t="s">
        <v>35</v>
      </c>
      <c r="Z21" s="58"/>
      <c r="AA21" s="75">
        <v>5078.7401574803143</v>
      </c>
      <c r="AB21" s="57">
        <v>2.0750000000000002</v>
      </c>
      <c r="AC21" s="75">
        <v>105.38385826771653</v>
      </c>
      <c r="AD21" s="58" t="s">
        <v>37</v>
      </c>
      <c r="AE21" s="58"/>
      <c r="AF21" s="75">
        <v>2655</v>
      </c>
      <c r="AG21" s="64">
        <v>2.96</v>
      </c>
      <c r="AH21" s="75">
        <v>78.588000000000008</v>
      </c>
      <c r="AI21" s="58" t="s">
        <v>26</v>
      </c>
      <c r="AJ21" s="58"/>
      <c r="AK21" s="75">
        <v>2490.1574803149606</v>
      </c>
      <c r="AL21" s="57">
        <v>2.544</v>
      </c>
      <c r="AM21" s="75">
        <v>63.349606299212603</v>
      </c>
      <c r="AN21" s="58" t="s">
        <v>35</v>
      </c>
      <c r="AO21" s="58"/>
      <c r="AP21" s="75">
        <v>4438.9763779527557</v>
      </c>
      <c r="AQ21" s="57">
        <v>2.028</v>
      </c>
      <c r="AR21" s="75">
        <v>90.022440944881879</v>
      </c>
      <c r="AS21" s="35" t="s">
        <v>59</v>
      </c>
      <c r="AT21" s="35"/>
      <c r="AU21" s="58">
        <v>575</v>
      </c>
      <c r="AV21" s="58">
        <v>4.2169999999999996</v>
      </c>
      <c r="AW21" s="75">
        <v>24.24775</v>
      </c>
      <c r="AX21" s="56" t="s">
        <v>26</v>
      </c>
      <c r="AY21" s="56"/>
      <c r="AZ21" s="20">
        <v>2460.6299212598424</v>
      </c>
      <c r="BA21" s="50">
        <v>2.0350877192982453</v>
      </c>
      <c r="BB21" s="20">
        <v>50.075977344937137</v>
      </c>
      <c r="BC21" s="52">
        <f t="shared" si="0"/>
        <v>631.08910983706312</v>
      </c>
      <c r="BD21" s="81">
        <f t="shared" si="1"/>
        <v>0.63108910983706312</v>
      </c>
    </row>
    <row r="22" spans="1:56" x14ac:dyDescent="0.3">
      <c r="A22" s="58">
        <v>21</v>
      </c>
      <c r="B22" s="58" t="s">
        <v>5</v>
      </c>
      <c r="C22" s="67">
        <v>3</v>
      </c>
      <c r="D22" s="67">
        <v>4</v>
      </c>
      <c r="E22" s="58" t="s">
        <v>6</v>
      </c>
      <c r="F22" s="68">
        <v>0.97913627397544289</v>
      </c>
      <c r="G22" s="58" t="s">
        <v>26</v>
      </c>
      <c r="H22" s="20">
        <v>2654.4783464566926</v>
      </c>
      <c r="I22" s="47">
        <v>2.226</v>
      </c>
      <c r="J22" s="20">
        <v>59.088687992125976</v>
      </c>
      <c r="K22" s="58" t="s">
        <v>28</v>
      </c>
      <c r="L22" s="20">
        <v>4702.7559055118109</v>
      </c>
      <c r="M22" s="41">
        <v>1.6259999999999999</v>
      </c>
      <c r="N22" s="20">
        <v>76.466811023622043</v>
      </c>
      <c r="O22" s="48" t="s">
        <v>38</v>
      </c>
      <c r="P22" s="56">
        <v>2000</v>
      </c>
      <c r="Q22" s="34">
        <v>1958.2725479508858</v>
      </c>
      <c r="R22" s="3">
        <v>3.5040064770543173</v>
      </c>
      <c r="S22" s="34">
        <v>68.617996918575656</v>
      </c>
      <c r="T22" s="58" t="s">
        <v>26</v>
      </c>
      <c r="U22" s="58"/>
      <c r="V22" s="75">
        <v>3897.6377952755906</v>
      </c>
      <c r="W22" s="57">
        <v>2.3969999999999998</v>
      </c>
      <c r="X22" s="75">
        <v>93.4263779527559</v>
      </c>
      <c r="Y22" s="58" t="s">
        <v>35</v>
      </c>
      <c r="Z22" s="58"/>
      <c r="AA22" s="75">
        <v>5300.1968503937005</v>
      </c>
      <c r="AB22" s="57">
        <v>2.0859999999999999</v>
      </c>
      <c r="AC22" s="75">
        <v>110.56210629921259</v>
      </c>
      <c r="AD22" s="58" t="s">
        <v>78</v>
      </c>
      <c r="AE22" s="58"/>
      <c r="AF22" s="75">
        <v>2130</v>
      </c>
      <c r="AG22" s="63">
        <v>3.6307</v>
      </c>
      <c r="AH22" s="75">
        <v>77.333910000000003</v>
      </c>
      <c r="AI22" s="58" t="s">
        <v>26</v>
      </c>
      <c r="AJ22" s="58"/>
      <c r="AK22" s="75">
        <v>2962.5984251968503</v>
      </c>
      <c r="AL22" s="58">
        <v>2.0699999999999998</v>
      </c>
      <c r="AM22" s="75">
        <v>61.3257874015748</v>
      </c>
      <c r="AN22" s="58" t="s">
        <v>35</v>
      </c>
      <c r="AO22" s="58"/>
      <c r="AP22" s="75">
        <v>5093.5039370078739</v>
      </c>
      <c r="AQ22" s="57">
        <v>2.1960000000000002</v>
      </c>
      <c r="AR22" s="75">
        <v>111.85334645669292</v>
      </c>
      <c r="AS22" s="35" t="s">
        <v>33</v>
      </c>
      <c r="AT22" s="35"/>
      <c r="AU22" s="8">
        <v>1889.7637795275591</v>
      </c>
      <c r="AV22" s="69">
        <v>3.3993000000000002</v>
      </c>
      <c r="AW22" s="75">
        <v>64.238740157480322</v>
      </c>
      <c r="AX22" s="56" t="s">
        <v>26</v>
      </c>
      <c r="AY22" s="56"/>
      <c r="AZ22" s="20">
        <v>2470.4724409448818</v>
      </c>
      <c r="BA22" s="50">
        <v>2.1403508771929824</v>
      </c>
      <c r="BB22" s="20">
        <v>52.876778560574664</v>
      </c>
      <c r="BC22" s="52">
        <f t="shared" si="0"/>
        <v>775.7905427626149</v>
      </c>
      <c r="BD22" s="81">
        <f t="shared" si="1"/>
        <v>0.77579054276261494</v>
      </c>
    </row>
    <row r="23" spans="1:56" x14ac:dyDescent="0.3">
      <c r="A23" s="58">
        <v>22</v>
      </c>
      <c r="B23" s="58" t="s">
        <v>5</v>
      </c>
      <c r="C23" s="67">
        <v>4</v>
      </c>
      <c r="D23" s="67">
        <v>5</v>
      </c>
      <c r="E23" s="58" t="s">
        <v>6</v>
      </c>
      <c r="F23" s="68">
        <v>0.8962095296154009</v>
      </c>
      <c r="G23" s="58" t="s">
        <v>26</v>
      </c>
      <c r="H23" s="20">
        <v>1624.6062992125985</v>
      </c>
      <c r="I23" s="47">
        <v>2.31</v>
      </c>
      <c r="J23" s="20">
        <v>37.528405511811023</v>
      </c>
      <c r="K23" s="58" t="s">
        <v>28</v>
      </c>
      <c r="L23" s="20">
        <v>4829.2322834645665</v>
      </c>
      <c r="M23" s="41">
        <v>1.728</v>
      </c>
      <c r="N23" s="20">
        <v>83.449133858267714</v>
      </c>
      <c r="O23" s="48" t="s">
        <v>33</v>
      </c>
      <c r="P23" s="34"/>
      <c r="Q23" s="34">
        <v>2352.3622047244094</v>
      </c>
      <c r="R23" s="56">
        <v>3.2153</v>
      </c>
      <c r="S23" s="34">
        <v>75.635501968503931</v>
      </c>
      <c r="T23" s="58" t="s">
        <v>26</v>
      </c>
      <c r="U23" s="58"/>
      <c r="V23" s="75">
        <v>3651.5748031496064</v>
      </c>
      <c r="W23" s="57">
        <v>2.2330000000000001</v>
      </c>
      <c r="X23" s="75">
        <v>81.539665354330722</v>
      </c>
      <c r="Y23" s="58" t="s">
        <v>35</v>
      </c>
      <c r="Z23" s="58"/>
      <c r="AA23" s="75">
        <v>5521.6535433070858</v>
      </c>
      <c r="AB23" s="58">
        <v>2.0430000000000001</v>
      </c>
      <c r="AC23" s="75">
        <v>112.80738188976376</v>
      </c>
      <c r="AD23" s="58" t="s">
        <v>33</v>
      </c>
      <c r="AE23" s="58"/>
      <c r="AF23" s="75">
        <v>2380</v>
      </c>
      <c r="AG23" s="63">
        <v>3.7845</v>
      </c>
      <c r="AH23" s="75">
        <v>90.071099999999987</v>
      </c>
      <c r="AI23" s="58" t="s">
        <v>26</v>
      </c>
      <c r="AJ23" s="58"/>
      <c r="AK23" s="75">
        <v>2903.5433070866138</v>
      </c>
      <c r="AL23" s="58">
        <v>2.31</v>
      </c>
      <c r="AM23" s="75">
        <v>67.071850393700771</v>
      </c>
      <c r="AN23" s="58" t="s">
        <v>35</v>
      </c>
      <c r="AO23" s="58"/>
      <c r="AP23" s="75">
        <v>3725.3937007874015</v>
      </c>
      <c r="AQ23" s="58">
        <v>1.9870000000000001</v>
      </c>
      <c r="AR23" s="75">
        <v>74.023572834645677</v>
      </c>
      <c r="AS23" s="35" t="s">
        <v>70</v>
      </c>
      <c r="AT23" s="35"/>
      <c r="AU23" s="35" t="s">
        <v>70</v>
      </c>
      <c r="AV23" s="51" t="s">
        <v>70</v>
      </c>
      <c r="AW23" s="35"/>
      <c r="AX23" s="56" t="s">
        <v>78</v>
      </c>
      <c r="AY23" s="56"/>
      <c r="AZ23" s="20">
        <v>812.00787401574803</v>
      </c>
      <c r="BA23" s="48">
        <v>3.7244999999999999</v>
      </c>
      <c r="BB23" s="20">
        <v>30.243233267716537</v>
      </c>
      <c r="BC23" s="52">
        <f t="shared" si="0"/>
        <v>652.36984507874013</v>
      </c>
      <c r="BD23" s="81">
        <f t="shared" si="1"/>
        <v>0.65236984507874007</v>
      </c>
    </row>
    <row r="24" spans="1:56" x14ac:dyDescent="0.3">
      <c r="A24" s="58">
        <v>23</v>
      </c>
      <c r="B24" s="58" t="s">
        <v>5</v>
      </c>
      <c r="C24" s="67">
        <v>4</v>
      </c>
      <c r="D24" s="67">
        <v>6</v>
      </c>
      <c r="E24" s="58" t="s">
        <v>6</v>
      </c>
      <c r="F24" s="68">
        <v>0.99501673899772358</v>
      </c>
      <c r="G24" s="58" t="s">
        <v>26</v>
      </c>
      <c r="H24" s="20">
        <v>2070.5708661417325</v>
      </c>
      <c r="I24" s="47">
        <v>2.3380000000000001</v>
      </c>
      <c r="J24" s="20">
        <v>48.409946850393709</v>
      </c>
      <c r="K24" s="58" t="s">
        <v>28</v>
      </c>
      <c r="L24" s="20">
        <v>4163.8779527559054</v>
      </c>
      <c r="M24" s="41">
        <v>1.7569999999999999</v>
      </c>
      <c r="N24" s="20">
        <v>73.159335629921259</v>
      </c>
      <c r="O24" s="48" t="s">
        <v>33</v>
      </c>
      <c r="P24" s="34"/>
      <c r="Q24" s="34">
        <v>2244.0944881889764</v>
      </c>
      <c r="R24" s="56">
        <v>3.2877000000000001</v>
      </c>
      <c r="S24" s="34">
        <v>73.779094488188989</v>
      </c>
      <c r="T24" s="58" t="s">
        <v>26</v>
      </c>
      <c r="U24" s="58"/>
      <c r="V24" s="75">
        <v>4291.3385826771646</v>
      </c>
      <c r="W24" s="57">
        <v>2.7530000000000001</v>
      </c>
      <c r="X24" s="75">
        <v>118.14055118110235</v>
      </c>
      <c r="Y24" s="58" t="s">
        <v>35</v>
      </c>
      <c r="Z24" s="58"/>
      <c r="AA24" s="75">
        <v>4965.5511811023625</v>
      </c>
      <c r="AB24" s="58">
        <v>1.9850000000000001</v>
      </c>
      <c r="AC24" s="75">
        <v>98.566190944881896</v>
      </c>
      <c r="AD24" s="58" t="s">
        <v>33</v>
      </c>
      <c r="AE24" s="58"/>
      <c r="AF24" s="75">
        <v>2485</v>
      </c>
      <c r="AG24" s="63">
        <v>3.3967999999999998</v>
      </c>
      <c r="AH24" s="75">
        <v>84.410479999999993</v>
      </c>
      <c r="AI24" s="58" t="s">
        <v>26</v>
      </c>
      <c r="AJ24" s="58"/>
      <c r="AK24" s="75">
        <v>4443.8976377952749</v>
      </c>
      <c r="AL24" s="58">
        <v>2.0289999999999999</v>
      </c>
      <c r="AM24" s="75">
        <v>90.166683070866128</v>
      </c>
      <c r="AN24" s="58" t="s">
        <v>35</v>
      </c>
      <c r="AO24" s="58"/>
      <c r="AP24" s="75">
        <v>5108.2677165354326</v>
      </c>
      <c r="AQ24" s="58">
        <v>2.1659999999999999</v>
      </c>
      <c r="AR24" s="75">
        <v>110.64507874015746</v>
      </c>
      <c r="AS24" s="35" t="s">
        <v>70</v>
      </c>
      <c r="AT24" s="35"/>
      <c r="AU24" s="35" t="s">
        <v>70</v>
      </c>
      <c r="AV24" s="51" t="s">
        <v>70</v>
      </c>
      <c r="AW24" s="35"/>
      <c r="AX24" s="56" t="s">
        <v>78</v>
      </c>
      <c r="AY24" s="56"/>
      <c r="AZ24" s="20">
        <v>1850.3937007874015</v>
      </c>
      <c r="BA24" s="48">
        <v>4.3784000000000001</v>
      </c>
      <c r="BB24" s="20">
        <v>81.01763779527559</v>
      </c>
      <c r="BC24" s="52">
        <f t="shared" si="0"/>
        <v>778.29499870078746</v>
      </c>
      <c r="BD24" s="81">
        <f t="shared" si="1"/>
        <v>0.77829499870078744</v>
      </c>
    </row>
    <row r="25" spans="1:56" x14ac:dyDescent="0.3">
      <c r="A25" s="58">
        <v>24</v>
      </c>
      <c r="B25" s="58" t="s">
        <v>5</v>
      </c>
      <c r="C25" s="67">
        <v>5</v>
      </c>
      <c r="D25" s="67">
        <v>7</v>
      </c>
      <c r="E25" s="58" t="s">
        <v>6</v>
      </c>
      <c r="F25" s="68">
        <v>0.92432882940175476</v>
      </c>
      <c r="G25" s="58" t="s">
        <v>26</v>
      </c>
      <c r="H25" s="20">
        <v>2318.3070866141729</v>
      </c>
      <c r="I25" s="47">
        <v>2.6040000000000001</v>
      </c>
      <c r="J25" s="20">
        <v>60.368716535433066</v>
      </c>
      <c r="K25" s="58" t="s">
        <v>28</v>
      </c>
      <c r="L25" s="20">
        <v>5427.1653543307084</v>
      </c>
      <c r="M25" s="41">
        <v>1.877</v>
      </c>
      <c r="N25" s="20">
        <v>101.86789370078739</v>
      </c>
      <c r="O25" s="48" t="s">
        <v>34</v>
      </c>
      <c r="Q25" s="34">
        <v>1099.95</v>
      </c>
      <c r="R25" s="56">
        <v>3.0562999999999998</v>
      </c>
      <c r="S25" s="34">
        <v>33.617771849999997</v>
      </c>
      <c r="T25" s="58" t="s">
        <v>26</v>
      </c>
      <c r="U25" s="58"/>
      <c r="V25" s="75">
        <v>3257.8740157480315</v>
      </c>
      <c r="W25" s="57">
        <v>2.6960000000000002</v>
      </c>
      <c r="X25" s="75">
        <v>87.832283464566927</v>
      </c>
      <c r="Y25" s="58" t="s">
        <v>35</v>
      </c>
      <c r="Z25" s="58"/>
      <c r="AA25" s="75">
        <v>6171.2598425196848</v>
      </c>
      <c r="AB25" s="58">
        <v>2.0739999999999998</v>
      </c>
      <c r="AC25" s="75">
        <v>127.99192913385825</v>
      </c>
      <c r="AD25" s="58" t="s">
        <v>34</v>
      </c>
      <c r="AE25" s="58"/>
      <c r="AF25" s="75">
        <v>1010</v>
      </c>
      <c r="AG25" s="64">
        <v>4.1920000000000002</v>
      </c>
      <c r="AH25" s="75">
        <v>42.339199999999998</v>
      </c>
      <c r="AI25" s="58" t="s">
        <v>26</v>
      </c>
      <c r="AJ25" s="58"/>
      <c r="AK25" s="75">
        <v>3041.338582677165</v>
      </c>
      <c r="AL25" s="58">
        <v>2.3679999999999999</v>
      </c>
      <c r="AM25" s="75">
        <v>72.018897637795263</v>
      </c>
      <c r="AN25" s="58" t="s">
        <v>35</v>
      </c>
      <c r="AO25" s="58"/>
      <c r="AP25" s="75">
        <v>4542.322834645669</v>
      </c>
      <c r="AQ25" s="58">
        <v>2.238</v>
      </c>
      <c r="AR25" s="75">
        <v>101.65718503937008</v>
      </c>
      <c r="AS25" s="35" t="s">
        <v>34</v>
      </c>
      <c r="AT25" s="35"/>
      <c r="AU25" s="58">
        <v>1310</v>
      </c>
      <c r="AV25" s="60">
        <v>3.1040000000000001</v>
      </c>
      <c r="AW25" s="75">
        <v>40.662400000000005</v>
      </c>
      <c r="AX25" s="56" t="s">
        <v>26</v>
      </c>
      <c r="AY25" s="56"/>
      <c r="AZ25" s="20">
        <v>3607.2834645669291</v>
      </c>
      <c r="BA25" s="50">
        <v>2.2280701754385963</v>
      </c>
      <c r="BB25" s="20">
        <v>80.372807017543849</v>
      </c>
      <c r="BC25" s="52">
        <f t="shared" si="0"/>
        <v>748.72908437935496</v>
      </c>
      <c r="BD25" s="81">
        <f t="shared" si="1"/>
        <v>0.74872908437935493</v>
      </c>
    </row>
    <row r="26" spans="1:56" x14ac:dyDescent="0.3">
      <c r="A26" s="58">
        <v>25</v>
      </c>
      <c r="B26" s="58" t="s">
        <v>5</v>
      </c>
      <c r="C26" s="67">
        <v>6</v>
      </c>
      <c r="D26" s="67">
        <v>8</v>
      </c>
      <c r="E26" s="58" t="s">
        <v>6</v>
      </c>
      <c r="F26" s="68">
        <v>1.0693820605818047</v>
      </c>
      <c r="G26" s="58" t="s">
        <v>26</v>
      </c>
      <c r="H26" s="20">
        <v>3167.51968503937</v>
      </c>
      <c r="I26" s="47">
        <v>2.1040000000000001</v>
      </c>
      <c r="J26" s="20">
        <v>66.644614173228348</v>
      </c>
      <c r="K26" s="58" t="s">
        <v>28</v>
      </c>
      <c r="L26" s="20">
        <v>5496.0629921259842</v>
      </c>
      <c r="M26" s="41">
        <v>1.4179999999999999</v>
      </c>
      <c r="N26" s="20">
        <v>77.934173228346452</v>
      </c>
      <c r="O26" s="48" t="s">
        <v>28</v>
      </c>
      <c r="P26" s="34">
        <v>4597.9385389326335</v>
      </c>
      <c r="Q26" s="34">
        <v>4916.9529891922721</v>
      </c>
      <c r="R26" s="3">
        <v>1.6280215220727794</v>
      </c>
      <c r="S26" s="34">
        <v>80.049052894251062</v>
      </c>
      <c r="T26" s="58" t="s">
        <v>26</v>
      </c>
      <c r="U26" s="58"/>
      <c r="V26" s="75">
        <v>4030.5118110236217</v>
      </c>
      <c r="W26" s="57">
        <v>2.512</v>
      </c>
      <c r="X26" s="75">
        <v>101.24645669291338</v>
      </c>
      <c r="Y26" s="58" t="s">
        <v>35</v>
      </c>
      <c r="Z26" s="58"/>
      <c r="AA26" s="75">
        <v>5187.0078740157478</v>
      </c>
      <c r="AB26" s="58">
        <v>1.6559999999999999</v>
      </c>
      <c r="AC26" s="75">
        <v>85.896850393700774</v>
      </c>
      <c r="AD26" s="58" t="s">
        <v>28</v>
      </c>
      <c r="AE26" s="58"/>
      <c r="AF26" s="75">
        <v>4606.2992125984247</v>
      </c>
      <c r="AG26" s="57">
        <v>1.3169999999999999</v>
      </c>
      <c r="AH26" s="75">
        <v>60.664960629921254</v>
      </c>
      <c r="AI26" s="58" t="s">
        <v>26</v>
      </c>
      <c r="AJ26" s="58"/>
      <c r="AK26" s="75">
        <v>2795.2755905511813</v>
      </c>
      <c r="AL26" s="58">
        <v>2.0099999999999998</v>
      </c>
      <c r="AM26" s="75">
        <v>56.185039370078734</v>
      </c>
      <c r="AN26" s="58" t="s">
        <v>35</v>
      </c>
      <c r="AO26" s="58"/>
      <c r="AP26" s="75">
        <v>5905.5118110236217</v>
      </c>
      <c r="AQ26" s="58">
        <v>2.1949999999999998</v>
      </c>
      <c r="AR26" s="75">
        <v>129.62598425196848</v>
      </c>
      <c r="AS26" s="35" t="s">
        <v>28</v>
      </c>
      <c r="AT26" s="35"/>
      <c r="AU26" s="8">
        <v>5044.537401574803</v>
      </c>
      <c r="AV26" s="60">
        <v>1.9990000000000001</v>
      </c>
      <c r="AW26" s="75">
        <v>100.84030265748032</v>
      </c>
      <c r="AX26" s="56" t="s">
        <v>26</v>
      </c>
      <c r="AY26" s="56"/>
      <c r="AZ26" s="20">
        <v>2455.7086614173227</v>
      </c>
      <c r="BA26" s="50">
        <v>2.6666666666666665</v>
      </c>
      <c r="BB26" s="20">
        <v>65.485564304461931</v>
      </c>
      <c r="BC26" s="52">
        <f t="shared" si="0"/>
        <v>824.57299859635089</v>
      </c>
      <c r="BD26" s="81">
        <f t="shared" si="1"/>
        <v>0.82457299859635091</v>
      </c>
    </row>
    <row r="27" spans="1:56" x14ac:dyDescent="0.3">
      <c r="A27" s="58">
        <v>26</v>
      </c>
      <c r="B27" s="58" t="s">
        <v>6</v>
      </c>
      <c r="C27" s="67">
        <v>1</v>
      </c>
      <c r="D27" s="67">
        <v>9</v>
      </c>
      <c r="E27" s="58" t="s">
        <v>6</v>
      </c>
      <c r="F27" s="68">
        <v>1.1888375280831864</v>
      </c>
      <c r="G27" s="58" t="s">
        <v>26</v>
      </c>
      <c r="H27" s="20">
        <v>3360.0393700787399</v>
      </c>
      <c r="I27" s="47">
        <v>2.5129999999999999</v>
      </c>
      <c r="J27" s="20">
        <v>84.437789370078733</v>
      </c>
      <c r="K27" s="58" t="s">
        <v>28</v>
      </c>
      <c r="L27" s="20">
        <v>5426.6732283464571</v>
      </c>
      <c r="M27" s="41">
        <v>1.7270000000000001</v>
      </c>
      <c r="N27" s="20">
        <v>93.718646653543317</v>
      </c>
      <c r="O27" s="48" t="s">
        <v>26</v>
      </c>
      <c r="P27" s="34">
        <v>4370.6423716266218</v>
      </c>
      <c r="Q27" s="34">
        <v>5195.9836732202284</v>
      </c>
      <c r="R27" s="3">
        <v>2.2576155854436855</v>
      </c>
      <c r="S27" s="34">
        <v>117.30533722372917</v>
      </c>
      <c r="T27" s="58" t="s">
        <v>35</v>
      </c>
      <c r="U27" s="58"/>
      <c r="V27" s="75">
        <v>6338.5826771653547</v>
      </c>
      <c r="W27" s="57">
        <v>2.12</v>
      </c>
      <c r="X27" s="75">
        <v>134.37795275590551</v>
      </c>
      <c r="Y27" s="58" t="s">
        <v>33</v>
      </c>
      <c r="Z27" s="58"/>
      <c r="AA27" s="75">
        <v>2357.2834645669291</v>
      </c>
      <c r="AB27" s="30">
        <v>4.274</v>
      </c>
      <c r="AC27" s="75">
        <v>100.75029527559055</v>
      </c>
      <c r="AD27" s="58" t="s">
        <v>26</v>
      </c>
      <c r="AE27" s="58"/>
      <c r="AF27" s="75">
        <v>4901.5748031496069</v>
      </c>
      <c r="AG27" s="57">
        <v>2.3290000000000002</v>
      </c>
      <c r="AH27" s="75">
        <v>114.15767716535436</v>
      </c>
      <c r="AI27" s="58" t="s">
        <v>35</v>
      </c>
      <c r="AJ27" s="58"/>
      <c r="AK27" s="75">
        <v>6422.2440944881882</v>
      </c>
      <c r="AL27" s="58">
        <v>2.2549999999999999</v>
      </c>
      <c r="AM27" s="75">
        <v>144.82160433070865</v>
      </c>
      <c r="AN27" s="58" t="s">
        <v>33</v>
      </c>
      <c r="AO27" s="58"/>
      <c r="AP27" s="75">
        <v>1750</v>
      </c>
      <c r="AQ27" s="30">
        <v>4.5800999999999998</v>
      </c>
      <c r="AR27" s="75">
        <v>80.151750000000007</v>
      </c>
      <c r="AS27" s="35" t="s">
        <v>26</v>
      </c>
      <c r="AT27" s="35"/>
      <c r="AU27" s="8">
        <v>3572.8346456692911</v>
      </c>
      <c r="AV27" s="29">
        <v>2.1754385964912282</v>
      </c>
      <c r="AW27" s="75">
        <v>77.724823870700376</v>
      </c>
      <c r="AX27" s="56" t="s">
        <v>35</v>
      </c>
      <c r="AY27" s="56"/>
      <c r="AZ27" s="20">
        <v>3902.5590551181103</v>
      </c>
      <c r="BA27" s="50">
        <v>2.1578947368421053</v>
      </c>
      <c r="BB27" s="20">
        <v>84.213116452548689</v>
      </c>
      <c r="BC27" s="52">
        <f t="shared" si="0"/>
        <v>1031.6589930981593</v>
      </c>
      <c r="BD27" s="81">
        <f t="shared" si="1"/>
        <v>1.0316589930981592</v>
      </c>
    </row>
    <row r="28" spans="1:56" x14ac:dyDescent="0.3">
      <c r="A28" s="58">
        <v>27</v>
      </c>
      <c r="B28" s="58" t="s">
        <v>6</v>
      </c>
      <c r="C28" s="67">
        <v>2</v>
      </c>
      <c r="D28" s="67">
        <v>10</v>
      </c>
      <c r="E28" s="58" t="s">
        <v>6</v>
      </c>
      <c r="F28" s="68">
        <v>1.1376099690125323</v>
      </c>
      <c r="G28" s="58" t="s">
        <v>26</v>
      </c>
      <c r="H28" s="20">
        <v>3284.3503937007877</v>
      </c>
      <c r="I28" s="47">
        <v>2.4430000000000001</v>
      </c>
      <c r="J28" s="20">
        <v>80.236680118110243</v>
      </c>
      <c r="K28" s="58" t="s">
        <v>28</v>
      </c>
      <c r="L28" s="20">
        <v>6175.1968503937005</v>
      </c>
      <c r="M28" s="41">
        <v>1.762</v>
      </c>
      <c r="N28" s="20">
        <v>108.806968503937</v>
      </c>
      <c r="O28" s="48" t="s">
        <v>26</v>
      </c>
      <c r="P28" s="56"/>
      <c r="Q28" s="34">
        <v>3932.5295275590552</v>
      </c>
      <c r="R28" s="44">
        <v>2.4700000000000002</v>
      </c>
      <c r="S28" s="34">
        <v>97.133479330708681</v>
      </c>
      <c r="T28" s="58" t="s">
        <v>35</v>
      </c>
      <c r="U28" s="58"/>
      <c r="V28" s="75">
        <v>5600.393700787401</v>
      </c>
      <c r="W28" s="57">
        <v>1.99</v>
      </c>
      <c r="X28" s="75">
        <v>111.44783464566929</v>
      </c>
      <c r="Y28" s="58" t="s">
        <v>37</v>
      </c>
      <c r="Z28" s="58"/>
      <c r="AA28" s="75">
        <v>840</v>
      </c>
      <c r="AB28" s="58">
        <v>3.6509999999999998</v>
      </c>
      <c r="AC28" s="75">
        <v>30.668400000000002</v>
      </c>
      <c r="AD28" s="58" t="s">
        <v>26</v>
      </c>
      <c r="AE28" s="34">
        <v>4857.2431263714961</v>
      </c>
      <c r="AF28" s="75">
        <v>5525.6482024778134</v>
      </c>
      <c r="AG28" s="13">
        <v>2.3994187015709736</v>
      </c>
      <c r="AH28" s="75">
        <v>132.58343635327299</v>
      </c>
      <c r="AI28" s="58" t="s">
        <v>35</v>
      </c>
      <c r="AJ28" s="58"/>
      <c r="AK28" s="75">
        <v>6909.4488188976375</v>
      </c>
      <c r="AL28" s="58">
        <v>2.1110000000000002</v>
      </c>
      <c r="AM28" s="75">
        <v>145.85846456692914</v>
      </c>
      <c r="AN28" s="58" t="s">
        <v>37</v>
      </c>
      <c r="AO28" s="58"/>
      <c r="AP28" s="75">
        <v>275</v>
      </c>
      <c r="AQ28" s="58">
        <v>3.7330000000000001</v>
      </c>
      <c r="AR28" s="75">
        <v>10.265750000000001</v>
      </c>
      <c r="AS28" s="35" t="s">
        <v>26</v>
      </c>
      <c r="AT28" s="35"/>
      <c r="AU28" s="8">
        <v>3597.4409448818897</v>
      </c>
      <c r="AV28" s="29">
        <v>2.4035087719298245</v>
      </c>
      <c r="AW28" s="75">
        <v>86.464808675231382</v>
      </c>
      <c r="AX28" s="56" t="s">
        <v>35</v>
      </c>
      <c r="AY28" s="56"/>
      <c r="AZ28" s="20">
        <v>4286.4173228346453</v>
      </c>
      <c r="BA28" s="50">
        <v>2</v>
      </c>
      <c r="BB28" s="20">
        <v>85.728346456692904</v>
      </c>
      <c r="BC28" s="52">
        <f t="shared" si="0"/>
        <v>889.19416865055155</v>
      </c>
      <c r="BD28" s="81">
        <f t="shared" si="1"/>
        <v>0.88919416865055156</v>
      </c>
    </row>
    <row r="29" spans="1:56" x14ac:dyDescent="0.3">
      <c r="A29" s="58">
        <v>28</v>
      </c>
      <c r="B29" s="58" t="s">
        <v>6</v>
      </c>
      <c r="C29" s="67">
        <v>3</v>
      </c>
      <c r="D29" s="67">
        <v>11</v>
      </c>
      <c r="E29" s="58" t="s">
        <v>6</v>
      </c>
      <c r="F29" s="68">
        <v>1.013940283817405</v>
      </c>
      <c r="G29" s="58" t="s">
        <v>26</v>
      </c>
      <c r="H29" s="20">
        <v>2809.055118110236</v>
      </c>
      <c r="I29" s="47">
        <v>2.5819999999999999</v>
      </c>
      <c r="J29" s="20">
        <v>72.529803149606295</v>
      </c>
      <c r="K29" s="58" t="s">
        <v>28</v>
      </c>
      <c r="L29" s="20">
        <v>5424.7047244094483</v>
      </c>
      <c r="M29" s="41">
        <v>1.9990000000000001</v>
      </c>
      <c r="N29" s="20">
        <v>108.43984744094487</v>
      </c>
      <c r="O29" s="48" t="s">
        <v>26</v>
      </c>
      <c r="P29" s="34">
        <v>4370.6423716266218</v>
      </c>
      <c r="Q29" s="34">
        <v>4431.5703667514726</v>
      </c>
      <c r="R29" s="3">
        <v>2.232490692440773</v>
      </c>
      <c r="S29" s="34">
        <v>98.934395966690047</v>
      </c>
      <c r="T29" s="58" t="s">
        <v>35</v>
      </c>
      <c r="U29" s="58"/>
      <c r="V29" s="75">
        <v>4345.4724409448818</v>
      </c>
      <c r="W29" s="57">
        <v>2.2210000000000001</v>
      </c>
      <c r="X29" s="75">
        <v>96.512942913385828</v>
      </c>
      <c r="Y29" s="58" t="s">
        <v>38</v>
      </c>
      <c r="Z29" s="58"/>
      <c r="AA29" s="75">
        <v>1348.4251968503938</v>
      </c>
      <c r="AB29" s="30">
        <v>3.4559000000000002</v>
      </c>
      <c r="AC29" s="75">
        <v>46.600226377952758</v>
      </c>
      <c r="AD29" s="58" t="s">
        <v>26</v>
      </c>
      <c r="AE29" s="58"/>
      <c r="AF29" s="75">
        <v>4783.464566929134</v>
      </c>
      <c r="AG29" s="57">
        <v>2.7080000000000002</v>
      </c>
      <c r="AH29" s="75">
        <v>129.53622047244096</v>
      </c>
      <c r="AI29" s="58" t="s">
        <v>35</v>
      </c>
      <c r="AJ29" s="58"/>
      <c r="AK29" s="75">
        <v>5009.8425196850394</v>
      </c>
      <c r="AL29" s="58">
        <v>2.4</v>
      </c>
      <c r="AM29" s="75">
        <v>120.23622047244095</v>
      </c>
      <c r="AN29" s="58" t="s">
        <v>59</v>
      </c>
      <c r="AO29" s="58"/>
      <c r="AP29" s="75">
        <v>1210</v>
      </c>
      <c r="AQ29" s="58">
        <v>3.964</v>
      </c>
      <c r="AR29" s="75">
        <v>47.964400000000005</v>
      </c>
      <c r="AS29" s="35" t="s">
        <v>26</v>
      </c>
      <c r="AT29" s="35"/>
      <c r="AU29" s="8">
        <v>3444.8818897637793</v>
      </c>
      <c r="AV29" s="33">
        <v>2.6842105263157894</v>
      </c>
      <c r="AW29" s="75">
        <v>92.46788230418565</v>
      </c>
      <c r="AX29" s="56" t="s">
        <v>35</v>
      </c>
      <c r="AY29" s="56"/>
      <c r="AZ29" s="20">
        <v>4286.4173228346453</v>
      </c>
      <c r="BA29" s="50">
        <v>2.1228070175438596</v>
      </c>
      <c r="BB29" s="20">
        <v>90.992367730349486</v>
      </c>
      <c r="BC29" s="52">
        <f t="shared" si="0"/>
        <v>904.21430682799678</v>
      </c>
      <c r="BD29" s="81">
        <f t="shared" si="1"/>
        <v>0.90421430682799675</v>
      </c>
    </row>
    <row r="30" spans="1:56" x14ac:dyDescent="0.3">
      <c r="A30" s="58">
        <v>29</v>
      </c>
      <c r="B30" s="58" t="s">
        <v>6</v>
      </c>
      <c r="C30" s="67">
        <v>3</v>
      </c>
      <c r="D30" s="67">
        <v>12</v>
      </c>
      <c r="E30" s="58" t="s">
        <v>6</v>
      </c>
      <c r="F30" s="68">
        <v>0.98907143428318223</v>
      </c>
      <c r="G30" s="58" t="s">
        <v>26</v>
      </c>
      <c r="H30" s="20">
        <v>2781.7913385826773</v>
      </c>
      <c r="I30" s="47">
        <v>2.3809999999999998</v>
      </c>
      <c r="J30" s="20">
        <v>66.234451771653539</v>
      </c>
      <c r="K30" s="58" t="s">
        <v>28</v>
      </c>
      <c r="L30" s="20">
        <v>5015.748031496063</v>
      </c>
      <c r="M30" s="41">
        <v>1.6579999999999999</v>
      </c>
      <c r="N30" s="20">
        <v>83.161102362204716</v>
      </c>
      <c r="O30" s="48" t="s">
        <v>26</v>
      </c>
      <c r="P30" s="56"/>
      <c r="Q30" s="34">
        <v>4229.7736220472434</v>
      </c>
      <c r="R30" s="44">
        <v>2.3199999999999998</v>
      </c>
      <c r="S30" s="34">
        <v>98.13074803149604</v>
      </c>
      <c r="T30" s="58" t="s">
        <v>35</v>
      </c>
      <c r="U30" s="58"/>
      <c r="V30" s="75">
        <v>5250.9842519685035</v>
      </c>
      <c r="W30" s="57">
        <v>2.246</v>
      </c>
      <c r="X30" s="75">
        <v>117.93710629921259</v>
      </c>
      <c r="Y30" s="58" t="s">
        <v>38</v>
      </c>
      <c r="Z30" s="58"/>
      <c r="AA30" s="75">
        <v>1776.5748031496062</v>
      </c>
      <c r="AB30" s="30">
        <v>4.1075999999999997</v>
      </c>
      <c r="AC30" s="75">
        <v>72.974586614173219</v>
      </c>
      <c r="AD30" s="58" t="s">
        <v>26</v>
      </c>
      <c r="AE30" s="58"/>
      <c r="AF30" s="75">
        <v>4394.6850393700788</v>
      </c>
      <c r="AG30" s="57">
        <v>2.7330000000000001</v>
      </c>
      <c r="AH30" s="75">
        <v>120.10674212598425</v>
      </c>
      <c r="AI30" s="58" t="s">
        <v>35</v>
      </c>
      <c r="AJ30" s="58"/>
      <c r="AK30" s="75">
        <v>5403.5433070866147</v>
      </c>
      <c r="AL30" s="58">
        <v>2.363</v>
      </c>
      <c r="AM30" s="75">
        <v>127.6857283464567</v>
      </c>
      <c r="AN30" s="58" t="s">
        <v>59</v>
      </c>
      <c r="AO30" s="58"/>
      <c r="AP30" s="75">
        <v>1075</v>
      </c>
      <c r="AQ30" s="58">
        <v>3.7789999999999999</v>
      </c>
      <c r="AR30" s="75">
        <v>40.624249999999996</v>
      </c>
      <c r="AS30" s="35" t="s">
        <v>26</v>
      </c>
      <c r="AT30" s="35"/>
      <c r="AU30" s="8">
        <v>2406.4960629921261</v>
      </c>
      <c r="AV30" s="33">
        <v>2.7894736842105261</v>
      </c>
      <c r="AW30" s="75">
        <v>67.128574388727728</v>
      </c>
      <c r="AX30" s="56" t="s">
        <v>35</v>
      </c>
      <c r="AY30" s="56"/>
      <c r="AZ30" s="20">
        <v>3897.6377952755906</v>
      </c>
      <c r="BA30" s="50">
        <v>2.0526315789473681</v>
      </c>
      <c r="BB30" s="20">
        <v>80.004144218814744</v>
      </c>
      <c r="BC30" s="52">
        <f t="shared" si="0"/>
        <v>873.98743415872354</v>
      </c>
      <c r="BD30" s="81">
        <f t="shared" si="1"/>
        <v>0.8739874341587236</v>
      </c>
    </row>
    <row r="31" spans="1:56" x14ac:dyDescent="0.3">
      <c r="A31" s="58">
        <v>30</v>
      </c>
      <c r="B31" s="58" t="s">
        <v>6</v>
      </c>
      <c r="C31" s="67">
        <v>4</v>
      </c>
      <c r="D31" s="67">
        <v>13</v>
      </c>
      <c r="E31" s="58" t="s">
        <v>6</v>
      </c>
      <c r="F31" s="68">
        <v>0.9399326592418078</v>
      </c>
      <c r="G31" s="58" t="s">
        <v>26</v>
      </c>
      <c r="H31" s="20">
        <v>2720.5216535433065</v>
      </c>
      <c r="I31" s="47">
        <v>2.5579999999999998</v>
      </c>
      <c r="J31" s="20">
        <v>69.590943897637771</v>
      </c>
      <c r="K31" s="58" t="s">
        <v>28</v>
      </c>
      <c r="L31" s="20">
        <v>5311.0236220472434</v>
      </c>
      <c r="M31" s="41">
        <v>1.7030000000000001</v>
      </c>
      <c r="N31" s="20">
        <v>90.446732283464556</v>
      </c>
      <c r="O31" s="48" t="s">
        <v>26</v>
      </c>
      <c r="P31" s="56"/>
      <c r="Q31" s="34">
        <v>4159.8917322834641</v>
      </c>
      <c r="R31" s="44">
        <v>2.2789999999999999</v>
      </c>
      <c r="S31" s="34">
        <v>94.803932578740131</v>
      </c>
      <c r="T31" s="58" t="s">
        <v>35</v>
      </c>
      <c r="U31" s="58"/>
      <c r="V31" s="75">
        <v>5708.6614173228354</v>
      </c>
      <c r="W31" s="57">
        <v>1.9279999999999999</v>
      </c>
      <c r="X31" s="75">
        <v>110.06299212598425</v>
      </c>
      <c r="Y31" s="58" t="s">
        <v>36</v>
      </c>
      <c r="Z31" s="58"/>
      <c r="AA31" s="75">
        <v>4084.6456692913389</v>
      </c>
      <c r="AB31" s="58">
        <v>1.2529999999999999</v>
      </c>
      <c r="AC31" s="75">
        <v>51.180610236220474</v>
      </c>
      <c r="AD31" s="58" t="s">
        <v>26</v>
      </c>
      <c r="AE31" s="58"/>
      <c r="AF31" s="75">
        <v>4443.8976377952749</v>
      </c>
      <c r="AG31" s="57">
        <v>2.3969999999999998</v>
      </c>
      <c r="AH31" s="75">
        <v>106.52022637795274</v>
      </c>
      <c r="AI31" s="58" t="s">
        <v>35</v>
      </c>
      <c r="AJ31" s="58"/>
      <c r="AK31" s="75">
        <v>2849.4094488188975</v>
      </c>
      <c r="AL31" s="58">
        <v>2.0859999999999999</v>
      </c>
      <c r="AM31" s="75">
        <v>59.438681102362203</v>
      </c>
      <c r="AN31" s="58" t="s">
        <v>36</v>
      </c>
      <c r="AO31" s="58"/>
      <c r="AP31" s="75">
        <v>3310.0902378999176</v>
      </c>
      <c r="AQ31" s="58">
        <v>1.5589999999999999</v>
      </c>
      <c r="AR31" s="75">
        <v>51.604306808859711</v>
      </c>
      <c r="AS31" s="35" t="s">
        <v>26</v>
      </c>
      <c r="AT31" s="35"/>
      <c r="AU31" s="8">
        <v>3341.5354330708665</v>
      </c>
      <c r="AV31" s="33">
        <v>2.4561403508771931</v>
      </c>
      <c r="AW31" s="75">
        <v>82.072800110512503</v>
      </c>
      <c r="AX31" s="56" t="s">
        <v>35</v>
      </c>
      <c r="AY31" s="56"/>
      <c r="AZ31" s="20">
        <v>3966.5354330708665</v>
      </c>
      <c r="BA31" s="50">
        <v>2.0701754385964914</v>
      </c>
      <c r="BB31" s="20">
        <v>82.114242298660059</v>
      </c>
      <c r="BC31" s="52">
        <f t="shared" si="0"/>
        <v>797.83546782039457</v>
      </c>
      <c r="BD31" s="81">
        <f t="shared" si="1"/>
        <v>0.79783546782039461</v>
      </c>
    </row>
    <row r="32" spans="1:56" x14ac:dyDescent="0.3">
      <c r="A32" s="58">
        <v>31</v>
      </c>
      <c r="B32" s="58" t="s">
        <v>6</v>
      </c>
      <c r="C32" s="67">
        <v>5</v>
      </c>
      <c r="D32" s="67">
        <v>14</v>
      </c>
      <c r="E32" s="58" t="s">
        <v>6</v>
      </c>
      <c r="F32" s="68">
        <v>0.95722047925128473</v>
      </c>
      <c r="G32" s="58" t="s">
        <v>26</v>
      </c>
      <c r="H32" s="20">
        <v>2921.6535433070862</v>
      </c>
      <c r="I32" s="47">
        <v>2.5630000000000002</v>
      </c>
      <c r="J32" s="20">
        <v>74.881980314960614</v>
      </c>
      <c r="K32" s="58" t="s">
        <v>28</v>
      </c>
      <c r="L32" s="20">
        <v>5770.7677165354326</v>
      </c>
      <c r="M32" s="41">
        <v>1.694</v>
      </c>
      <c r="N32" s="20">
        <v>97.756805118110222</v>
      </c>
      <c r="O32" s="48" t="s">
        <v>26</v>
      </c>
      <c r="P32" s="56"/>
      <c r="Q32" s="34">
        <v>4595.9153543307084</v>
      </c>
      <c r="R32" s="44">
        <v>2.173</v>
      </c>
      <c r="S32" s="34">
        <v>99.869240649606297</v>
      </c>
      <c r="T32" s="58" t="s">
        <v>35</v>
      </c>
      <c r="U32" s="58"/>
      <c r="V32" s="75">
        <v>5570.8661417322837</v>
      </c>
      <c r="W32" s="57">
        <v>2.0099999999999998</v>
      </c>
      <c r="X32" s="75">
        <v>111.97440944881889</v>
      </c>
      <c r="Y32" s="58" t="s">
        <v>28</v>
      </c>
      <c r="Z32" s="58"/>
      <c r="AA32" s="75">
        <v>2017.7165354330709</v>
      </c>
      <c r="AB32" s="58">
        <v>2.1480000000000001</v>
      </c>
      <c r="AC32" s="75">
        <v>43.34055118110237</v>
      </c>
      <c r="AD32" s="58" t="s">
        <v>26</v>
      </c>
      <c r="AE32" s="58"/>
      <c r="AF32" s="75">
        <v>4473.4251968503931</v>
      </c>
      <c r="AG32" s="57">
        <v>2.4729999999999999</v>
      </c>
      <c r="AH32" s="75">
        <v>110.62780511811022</v>
      </c>
      <c r="AI32" s="58" t="s">
        <v>35</v>
      </c>
      <c r="AJ32" s="58"/>
      <c r="AK32" s="75">
        <v>5526.5748031496059</v>
      </c>
      <c r="AL32" s="58">
        <v>2.2549999999999999</v>
      </c>
      <c r="AM32" s="75">
        <v>124.62426181102362</v>
      </c>
      <c r="AN32" s="58" t="s">
        <v>28</v>
      </c>
      <c r="AO32" s="58"/>
      <c r="AP32" s="75">
        <v>3238.1889763779527</v>
      </c>
      <c r="AQ32" s="58">
        <v>2.1070000000000002</v>
      </c>
      <c r="AR32" s="75">
        <v>68.228641732283464</v>
      </c>
      <c r="AS32" s="35" t="s">
        <v>26</v>
      </c>
      <c r="AT32" s="35"/>
      <c r="AU32" s="8">
        <v>1520.6692913385825</v>
      </c>
      <c r="AV32" s="33">
        <v>2.5087719298245617</v>
      </c>
      <c r="AW32" s="75">
        <v>38.150124326564445</v>
      </c>
      <c r="AX32" s="56" t="s">
        <v>35</v>
      </c>
      <c r="AY32" s="56"/>
      <c r="AZ32" s="20">
        <v>4000.9842519685035</v>
      </c>
      <c r="BA32" s="50">
        <v>1.736842105263158</v>
      </c>
      <c r="BB32" s="20">
        <v>69.490779113137165</v>
      </c>
      <c r="BC32" s="52">
        <f t="shared" si="0"/>
        <v>838.94459881371733</v>
      </c>
      <c r="BD32" s="81">
        <f t="shared" si="1"/>
        <v>0.8389445988137173</v>
      </c>
    </row>
    <row r="33" spans="1:56" x14ac:dyDescent="0.3">
      <c r="A33" s="58">
        <v>32</v>
      </c>
      <c r="B33" s="58" t="s">
        <v>6</v>
      </c>
      <c r="C33" s="67">
        <v>6</v>
      </c>
      <c r="D33" s="67">
        <v>15</v>
      </c>
      <c r="E33" s="58" t="s">
        <v>6</v>
      </c>
      <c r="F33" s="68">
        <v>1.096562767581541</v>
      </c>
      <c r="G33" s="58" t="s">
        <v>26</v>
      </c>
      <c r="H33" s="20">
        <v>2460.482283464567</v>
      </c>
      <c r="I33" s="47">
        <v>2.3290000000000002</v>
      </c>
      <c r="J33" s="20">
        <v>57.304632381889768</v>
      </c>
      <c r="K33" s="58" t="s">
        <v>28</v>
      </c>
      <c r="L33" s="20">
        <v>5308.1692913385823</v>
      </c>
      <c r="M33" s="41">
        <v>1.887</v>
      </c>
      <c r="N33" s="20">
        <v>100.16515452755905</v>
      </c>
      <c r="O33" s="48" t="s">
        <v>26</v>
      </c>
      <c r="P33" s="56"/>
      <c r="Q33" s="34">
        <v>4218.4547244094492</v>
      </c>
      <c r="R33" s="44">
        <v>2.0449999999999999</v>
      </c>
      <c r="S33" s="34">
        <v>86.26739911417323</v>
      </c>
      <c r="T33" s="58" t="s">
        <v>35</v>
      </c>
      <c r="U33" s="58"/>
      <c r="V33" s="75">
        <v>5797.2440944881882</v>
      </c>
      <c r="W33" s="57">
        <v>1.994</v>
      </c>
      <c r="X33" s="75">
        <v>115.59704724409447</v>
      </c>
      <c r="Y33" s="58" t="s">
        <v>34</v>
      </c>
      <c r="Z33" s="58"/>
      <c r="AA33" s="75">
        <v>835</v>
      </c>
      <c r="AB33" s="58">
        <v>3.2709999999999999</v>
      </c>
      <c r="AC33" s="75">
        <v>27.312849999999997</v>
      </c>
      <c r="AD33" s="58" t="s">
        <v>26</v>
      </c>
      <c r="AE33" s="58"/>
      <c r="AF33" s="75">
        <v>4680.1181102362207</v>
      </c>
      <c r="AG33" s="57">
        <v>2.6309999999999998</v>
      </c>
      <c r="AH33" s="75">
        <v>123.13390748031495</v>
      </c>
      <c r="AI33" s="58" t="s">
        <v>35</v>
      </c>
      <c r="AJ33" s="58"/>
      <c r="AK33" s="75">
        <v>4876.9685039370079</v>
      </c>
      <c r="AL33" s="58">
        <v>1.8520000000000001</v>
      </c>
      <c r="AM33" s="75">
        <v>90.321456692913401</v>
      </c>
      <c r="AN33" s="58" t="s">
        <v>34</v>
      </c>
      <c r="AO33" s="58"/>
      <c r="AP33" s="75">
        <v>785</v>
      </c>
      <c r="AQ33" s="58">
        <v>3.8839999999999999</v>
      </c>
      <c r="AR33" s="75">
        <v>30.4894</v>
      </c>
      <c r="AS33" s="35" t="s">
        <v>26</v>
      </c>
      <c r="AT33" s="35"/>
      <c r="AU33" s="8">
        <v>3725.3937007874015</v>
      </c>
      <c r="AV33" s="33">
        <v>2.6491228070175437</v>
      </c>
      <c r="AW33" s="75">
        <v>98.69025417875396</v>
      </c>
      <c r="AX33" s="56" t="s">
        <v>35</v>
      </c>
      <c r="AY33" s="56"/>
      <c r="AZ33" s="20">
        <v>4163.3858267716532</v>
      </c>
      <c r="BA33" s="50">
        <v>2.0350877192982453</v>
      </c>
      <c r="BB33" s="20">
        <v>84.728553667633633</v>
      </c>
      <c r="BC33" s="52">
        <f t="shared" si="0"/>
        <v>814.01065528733261</v>
      </c>
      <c r="BD33" s="81">
        <f t="shared" si="1"/>
        <v>0.81401065528733263</v>
      </c>
    </row>
    <row r="34" spans="1:56" x14ac:dyDescent="0.3">
      <c r="A34" s="58">
        <v>33</v>
      </c>
      <c r="B34" s="58" t="s">
        <v>6</v>
      </c>
      <c r="C34" s="67">
        <v>6</v>
      </c>
      <c r="D34" s="67">
        <v>16</v>
      </c>
      <c r="E34" s="58" t="s">
        <v>6</v>
      </c>
      <c r="F34" s="68">
        <v>0.59859430786303491</v>
      </c>
      <c r="G34" s="58" t="s">
        <v>26</v>
      </c>
      <c r="H34" s="20">
        <v>1501.4271653543306</v>
      </c>
      <c r="I34" s="47">
        <v>2.94</v>
      </c>
      <c r="J34" s="20">
        <v>44.14195866141732</v>
      </c>
      <c r="K34" s="58" t="s">
        <v>28</v>
      </c>
      <c r="L34" s="20">
        <v>3757.48031496063</v>
      </c>
      <c r="M34" s="41">
        <v>1.671</v>
      </c>
      <c r="N34" s="20">
        <v>62.787496062992126</v>
      </c>
      <c r="O34" s="48" t="s">
        <v>26</v>
      </c>
      <c r="P34" s="56"/>
      <c r="Q34" s="34">
        <v>2809.498031496063</v>
      </c>
      <c r="R34" s="44">
        <v>2.8370000000000002</v>
      </c>
      <c r="S34" s="34">
        <v>79.705459153543316</v>
      </c>
      <c r="T34" s="58" t="s">
        <v>35</v>
      </c>
      <c r="U34" s="58"/>
      <c r="V34" s="75">
        <v>3553.1496062992123</v>
      </c>
      <c r="W34" s="57">
        <v>1.9530000000000001</v>
      </c>
      <c r="X34" s="75">
        <v>69.393011811023626</v>
      </c>
      <c r="Y34" s="58" t="s">
        <v>34</v>
      </c>
      <c r="Z34" s="58"/>
      <c r="AA34" s="75">
        <v>410</v>
      </c>
      <c r="AB34" s="58">
        <v>3.4849999999999999</v>
      </c>
      <c r="AC34" s="75">
        <v>14.288499999999999</v>
      </c>
      <c r="AD34" s="58" t="s">
        <v>26</v>
      </c>
      <c r="AE34" s="58"/>
      <c r="AF34" s="75">
        <v>2760.8267716535429</v>
      </c>
      <c r="AG34" s="57">
        <v>2.8620000000000001</v>
      </c>
      <c r="AH34" s="75">
        <v>79.014862204724395</v>
      </c>
      <c r="AI34" s="58" t="s">
        <v>35</v>
      </c>
      <c r="AJ34" s="58"/>
      <c r="AK34" s="75">
        <v>3385.8267716535429</v>
      </c>
      <c r="AL34" s="58">
        <v>2.82</v>
      </c>
      <c r="AM34" s="75">
        <v>95.480314960629912</v>
      </c>
      <c r="AN34" s="58" t="s">
        <v>34</v>
      </c>
      <c r="AO34" s="58"/>
      <c r="AP34" s="75">
        <v>235</v>
      </c>
      <c r="AQ34" s="58">
        <v>4.2839999999999998</v>
      </c>
      <c r="AR34" s="75">
        <v>10.067399999999999</v>
      </c>
      <c r="AS34" s="35" t="s">
        <v>26</v>
      </c>
      <c r="AT34" s="35"/>
      <c r="AU34" s="8">
        <v>1417.3228346456694</v>
      </c>
      <c r="AV34" s="33">
        <v>2.8596491228070176</v>
      </c>
      <c r="AW34" s="75">
        <v>40.530460008288443</v>
      </c>
      <c r="AX34" s="56" t="s">
        <v>35</v>
      </c>
      <c r="AY34" s="56"/>
      <c r="AZ34" s="20">
        <v>2480.3149606299212</v>
      </c>
      <c r="BA34" s="50">
        <v>2.8245614035087723</v>
      </c>
      <c r="BB34" s="20">
        <v>70.058019063406562</v>
      </c>
      <c r="BC34" s="52">
        <f t="shared" si="0"/>
        <v>565.46748192602581</v>
      </c>
      <c r="BD34" s="81">
        <f t="shared" si="1"/>
        <v>0.56546748192602581</v>
      </c>
    </row>
    <row r="35" spans="1:56" x14ac:dyDescent="0.3">
      <c r="A35" s="58">
        <v>34</v>
      </c>
      <c r="B35" s="58" t="s">
        <v>7</v>
      </c>
      <c r="C35" s="67">
        <v>1</v>
      </c>
      <c r="D35" s="67">
        <v>17</v>
      </c>
      <c r="E35" s="58" t="s">
        <v>6</v>
      </c>
      <c r="F35" s="68">
        <v>0.90311139237366389</v>
      </c>
      <c r="G35" s="58" t="s">
        <v>26</v>
      </c>
      <c r="H35" s="20">
        <v>2630.9547244094488</v>
      </c>
      <c r="I35" s="47">
        <v>2.2010000000000001</v>
      </c>
      <c r="J35" s="20">
        <v>57.907313484251972</v>
      </c>
      <c r="K35" s="58" t="s">
        <v>28</v>
      </c>
      <c r="L35" s="20">
        <v>4830.3149606299212</v>
      </c>
      <c r="M35" s="41">
        <v>1.9370000000000001</v>
      </c>
      <c r="N35" s="20">
        <v>93.563200787401584</v>
      </c>
      <c r="O35" s="48" t="s">
        <v>35</v>
      </c>
      <c r="P35" s="34">
        <v>5293.2229902638883</v>
      </c>
      <c r="Q35" s="34">
        <v>4780.3699848815086</v>
      </c>
      <c r="R35" s="3">
        <v>2.1322065876208436</v>
      </c>
      <c r="S35" s="34">
        <v>101.92736373029305</v>
      </c>
      <c r="T35" s="58" t="s">
        <v>38</v>
      </c>
      <c r="U35" s="58"/>
      <c r="V35" s="75">
        <v>380</v>
      </c>
      <c r="W35" s="35">
        <v>4.0022000000000002</v>
      </c>
      <c r="X35" s="75">
        <v>15.208360000000001</v>
      </c>
      <c r="Y35" s="58" t="s">
        <v>26</v>
      </c>
      <c r="Z35" s="58"/>
      <c r="AA35" s="75">
        <v>2598.4251968503936</v>
      </c>
      <c r="AB35" s="58">
        <v>2.4169999999999998</v>
      </c>
      <c r="AC35" s="75">
        <v>62.803937007874005</v>
      </c>
      <c r="AD35" s="58" t="s">
        <v>35</v>
      </c>
      <c r="AE35" s="58"/>
      <c r="AF35" s="75">
        <v>6579.7244094488187</v>
      </c>
      <c r="AG35" s="57">
        <v>1.917</v>
      </c>
      <c r="AH35" s="75">
        <v>126.13331692913385</v>
      </c>
      <c r="AI35" s="58" t="s">
        <v>59</v>
      </c>
      <c r="AJ35" s="58"/>
      <c r="AK35" s="75">
        <v>1640</v>
      </c>
      <c r="AL35" s="58">
        <v>3.9990000000000001</v>
      </c>
      <c r="AM35" s="75">
        <v>65.58359999999999</v>
      </c>
      <c r="AN35" s="58" t="s">
        <v>26</v>
      </c>
      <c r="AO35" s="58"/>
      <c r="AP35" s="75">
        <v>2081.6929133858266</v>
      </c>
      <c r="AQ35" s="58">
        <v>1.837</v>
      </c>
      <c r="AR35" s="75">
        <v>38.240698818897634</v>
      </c>
      <c r="AS35" s="35" t="s">
        <v>35</v>
      </c>
      <c r="AT35" s="35"/>
      <c r="AU35" s="8">
        <v>4207.677165354331</v>
      </c>
      <c r="AV35" s="33">
        <v>1.736842105263158</v>
      </c>
      <c r="AW35" s="75">
        <v>73.080708661417319</v>
      </c>
      <c r="AX35" s="56" t="s">
        <v>70</v>
      </c>
      <c r="AY35" s="56"/>
      <c r="AZ35" s="56" t="s">
        <v>70</v>
      </c>
      <c r="BA35" s="48" t="s">
        <v>70</v>
      </c>
      <c r="BB35" s="56"/>
      <c r="BC35" s="52">
        <f t="shared" si="0"/>
        <v>634.44849941926941</v>
      </c>
      <c r="BD35" s="81">
        <f t="shared" si="1"/>
        <v>0.6344484994192694</v>
      </c>
    </row>
    <row r="36" spans="1:56" x14ac:dyDescent="0.3">
      <c r="A36" s="58">
        <v>35</v>
      </c>
      <c r="B36" s="58" t="s">
        <v>7</v>
      </c>
      <c r="C36" s="67">
        <v>2</v>
      </c>
      <c r="D36" s="67">
        <v>18</v>
      </c>
      <c r="E36" s="58" t="s">
        <v>6</v>
      </c>
      <c r="F36" s="68">
        <v>0.92472270308967786</v>
      </c>
      <c r="G36" s="58" t="s">
        <v>26</v>
      </c>
      <c r="H36" s="20">
        <v>1846.0629921259842</v>
      </c>
      <c r="I36" s="47">
        <v>2.3180000000000001</v>
      </c>
      <c r="J36" s="20">
        <v>42.791740157480312</v>
      </c>
      <c r="K36" s="58" t="s">
        <v>28</v>
      </c>
      <c r="L36" s="20">
        <v>4355.4133858267714</v>
      </c>
      <c r="M36" s="41">
        <v>1.4710000000000001</v>
      </c>
      <c r="N36" s="20">
        <v>64.068130905511808</v>
      </c>
      <c r="O36" s="48" t="s">
        <v>35</v>
      </c>
      <c r="P36" s="56"/>
      <c r="Q36" s="34">
        <v>5779.9704724409448</v>
      </c>
      <c r="R36" s="44">
        <v>2.0299999999999998</v>
      </c>
      <c r="S36" s="34">
        <v>117.33340059055118</v>
      </c>
      <c r="T36" s="58" t="s">
        <v>37</v>
      </c>
      <c r="U36" s="58"/>
      <c r="V36" s="75">
        <v>2030</v>
      </c>
      <c r="W36" s="57">
        <v>2.851</v>
      </c>
      <c r="X36" s="75">
        <v>57.875300000000003</v>
      </c>
      <c r="Y36" s="58" t="s">
        <v>26</v>
      </c>
      <c r="Z36" s="58"/>
      <c r="AA36" s="75">
        <v>2997.0472440944882</v>
      </c>
      <c r="AB36" s="58">
        <v>3.1120000000000001</v>
      </c>
      <c r="AC36" s="75">
        <v>93.26811023622048</v>
      </c>
      <c r="AD36" s="58" t="s">
        <v>35</v>
      </c>
      <c r="AE36" s="58"/>
      <c r="AF36" s="75">
        <v>5068.8976377952749</v>
      </c>
      <c r="AG36" s="57">
        <v>2.012</v>
      </c>
      <c r="AH36" s="75">
        <v>101.98622047244092</v>
      </c>
      <c r="AI36" s="58" t="s">
        <v>37</v>
      </c>
      <c r="AJ36" s="58"/>
      <c r="AK36" s="75">
        <v>945</v>
      </c>
      <c r="AL36" s="58">
        <v>2.9620000000000002</v>
      </c>
      <c r="AM36" s="75">
        <v>27.9909</v>
      </c>
      <c r="AN36" s="58" t="s">
        <v>26</v>
      </c>
      <c r="AO36" s="58"/>
      <c r="AP36" s="75">
        <v>2918.3070866141729</v>
      </c>
      <c r="AQ36" s="58">
        <v>2.1819999999999999</v>
      </c>
      <c r="AR36" s="75">
        <v>63.677460629921249</v>
      </c>
      <c r="AS36" s="35" t="s">
        <v>35</v>
      </c>
      <c r="AT36" s="35"/>
      <c r="AU36" s="8">
        <v>4876.9685039370079</v>
      </c>
      <c r="AV36" s="33">
        <v>1.8421052631578947</v>
      </c>
      <c r="AW36" s="75">
        <v>89.83889349357645</v>
      </c>
      <c r="AX36" s="56" t="s">
        <v>79</v>
      </c>
      <c r="AY36" s="56"/>
      <c r="AZ36" s="20">
        <v>1845</v>
      </c>
      <c r="BA36" s="48">
        <v>2.9481000000000002</v>
      </c>
      <c r="BB36" s="20">
        <v>54.392445000000002</v>
      </c>
      <c r="BC36" s="52">
        <f t="shared" si="0"/>
        <v>713.2226014857024</v>
      </c>
      <c r="BD36" s="81">
        <f t="shared" si="1"/>
        <v>0.71322260148570238</v>
      </c>
    </row>
    <row r="37" spans="1:56" x14ac:dyDescent="0.3">
      <c r="A37" s="58">
        <v>36</v>
      </c>
      <c r="B37" s="58" t="s">
        <v>7</v>
      </c>
      <c r="C37" s="67">
        <v>2</v>
      </c>
      <c r="D37" s="67">
        <v>19</v>
      </c>
      <c r="E37" s="58" t="s">
        <v>6</v>
      </c>
      <c r="F37" s="68">
        <v>1.1910220446042414</v>
      </c>
      <c r="G37" s="58" t="s">
        <v>26</v>
      </c>
      <c r="H37" s="20" t="s">
        <v>125</v>
      </c>
      <c r="I37" s="47" t="s">
        <v>125</v>
      </c>
      <c r="J37" s="20"/>
      <c r="K37" s="58" t="s">
        <v>28</v>
      </c>
      <c r="L37" s="20">
        <v>5963.1889763779527</v>
      </c>
      <c r="M37" s="41">
        <v>1.44</v>
      </c>
      <c r="N37" s="20">
        <v>85.869921259842513</v>
      </c>
      <c r="O37" s="48" t="s">
        <v>35</v>
      </c>
      <c r="P37" s="56"/>
      <c r="Q37" s="34">
        <v>6474.8523622047242</v>
      </c>
      <c r="R37" s="44">
        <v>1.8779999999999999</v>
      </c>
      <c r="S37" s="34">
        <v>121.59772736220471</v>
      </c>
      <c r="T37" s="58" t="s">
        <v>37</v>
      </c>
      <c r="U37" s="58"/>
      <c r="V37" s="75">
        <v>3015</v>
      </c>
      <c r="W37" s="57">
        <v>3.161</v>
      </c>
      <c r="X37" s="75">
        <v>95.304149999999993</v>
      </c>
      <c r="Y37" s="58" t="s">
        <v>26</v>
      </c>
      <c r="Z37" s="58"/>
      <c r="AA37" s="75">
        <v>4680.1181102362207</v>
      </c>
      <c r="AB37" s="58">
        <v>2.3530000000000002</v>
      </c>
      <c r="AC37" s="75">
        <v>110.12317913385829</v>
      </c>
      <c r="AD37" s="58" t="s">
        <v>35</v>
      </c>
      <c r="AE37" s="58"/>
      <c r="AF37" s="75">
        <v>7317.9133858267705</v>
      </c>
      <c r="AG37" s="57">
        <v>1.7869999999999999</v>
      </c>
      <c r="AH37" s="75">
        <v>130.7711122047244</v>
      </c>
      <c r="AI37" s="58" t="s">
        <v>37</v>
      </c>
      <c r="AJ37" s="58"/>
      <c r="AK37" s="75">
        <v>530</v>
      </c>
      <c r="AL37" s="58">
        <v>3.5630000000000002</v>
      </c>
      <c r="AM37" s="75">
        <v>18.883900000000001</v>
      </c>
      <c r="AN37" s="58" t="s">
        <v>26</v>
      </c>
      <c r="AO37" s="58"/>
      <c r="AP37" s="75">
        <v>4202.7559055118109</v>
      </c>
      <c r="AQ37" s="58">
        <v>2.1429999999999998</v>
      </c>
      <c r="AR37" s="75">
        <v>90.065059055118098</v>
      </c>
      <c r="AS37" s="35" t="s">
        <v>35</v>
      </c>
      <c r="AT37" s="35"/>
      <c r="AU37" s="8">
        <v>7436.0236220472434</v>
      </c>
      <c r="AV37" s="33">
        <v>1.8245614035087718</v>
      </c>
      <c r="AW37" s="75">
        <v>135.674816963669</v>
      </c>
      <c r="AX37" s="56" t="s">
        <v>79</v>
      </c>
      <c r="AY37" s="56"/>
      <c r="AZ37" s="20">
        <v>1510</v>
      </c>
      <c r="BA37" s="48">
        <v>3.0888</v>
      </c>
      <c r="BB37" s="20">
        <v>46.640879999999996</v>
      </c>
      <c r="BC37" s="52">
        <f t="shared" si="0"/>
        <v>834.93074597941711</v>
      </c>
      <c r="BD37" s="81">
        <f t="shared" si="1"/>
        <v>0.83493074597941708</v>
      </c>
    </row>
    <row r="38" spans="1:56" x14ac:dyDescent="0.3">
      <c r="A38" s="58">
        <v>37</v>
      </c>
      <c r="B38" s="58" t="s">
        <v>7</v>
      </c>
      <c r="C38" s="67">
        <v>3</v>
      </c>
      <c r="D38" s="67">
        <v>20</v>
      </c>
      <c r="E38" s="58" t="s">
        <v>6</v>
      </c>
      <c r="F38" s="68">
        <v>0.70901912345149931</v>
      </c>
      <c r="G38" s="58" t="s">
        <v>26</v>
      </c>
      <c r="H38" s="20" t="s">
        <v>125</v>
      </c>
      <c r="I38" s="47" t="s">
        <v>125</v>
      </c>
      <c r="J38" s="20"/>
      <c r="K38" s="58" t="s">
        <v>28</v>
      </c>
      <c r="L38" s="20" t="s">
        <v>125</v>
      </c>
      <c r="M38" s="41" t="s">
        <v>125</v>
      </c>
      <c r="N38" s="20"/>
      <c r="O38" s="48" t="s">
        <v>35</v>
      </c>
      <c r="P38" s="56"/>
      <c r="Q38" s="34">
        <v>5889.2224409448818</v>
      </c>
      <c r="R38" s="44">
        <v>2.14</v>
      </c>
      <c r="S38" s="34">
        <v>126.02936023622048</v>
      </c>
      <c r="T38" s="58" t="s">
        <v>28</v>
      </c>
      <c r="U38" s="58"/>
      <c r="V38" s="75" t="s">
        <v>125</v>
      </c>
      <c r="W38" s="74" t="s">
        <v>125</v>
      </c>
      <c r="X38" s="75"/>
      <c r="Y38" s="58" t="s">
        <v>26</v>
      </c>
      <c r="Z38" s="58"/>
      <c r="AA38" s="75" t="s">
        <v>125</v>
      </c>
      <c r="AB38" s="57" t="s">
        <v>125</v>
      </c>
      <c r="AC38" s="75"/>
      <c r="AD38" s="58" t="s">
        <v>35</v>
      </c>
      <c r="AE38" s="58"/>
      <c r="AF38" s="75">
        <v>3626.9685039370079</v>
      </c>
      <c r="AG38" s="57">
        <v>1.6279999999999999</v>
      </c>
      <c r="AH38" s="75">
        <v>59.047047244094486</v>
      </c>
      <c r="AI38" s="58" t="s">
        <v>28</v>
      </c>
      <c r="AJ38" s="58"/>
      <c r="AK38" s="75">
        <v>3986.2204724409448</v>
      </c>
      <c r="AL38" s="58">
        <v>1.581</v>
      </c>
      <c r="AM38" s="75">
        <v>63.022145669291341</v>
      </c>
      <c r="AN38" s="58" t="s">
        <v>26</v>
      </c>
      <c r="AO38" s="58"/>
      <c r="AP38" s="75" t="s">
        <v>125</v>
      </c>
      <c r="AQ38" s="57" t="s">
        <v>125</v>
      </c>
      <c r="AR38" s="75"/>
      <c r="AS38" s="35" t="s">
        <v>35</v>
      </c>
      <c r="AT38" s="35"/>
      <c r="AU38" s="8">
        <v>4015.748031496063</v>
      </c>
      <c r="AV38" s="37">
        <v>1.8551</v>
      </c>
      <c r="AW38" s="75">
        <v>74.496141732283462</v>
      </c>
      <c r="AX38" s="56" t="s">
        <v>28</v>
      </c>
      <c r="AY38" s="56"/>
      <c r="AZ38" s="20">
        <v>1811.0236220472441</v>
      </c>
      <c r="BA38" s="48">
        <v>2.0977000000000001</v>
      </c>
      <c r="BB38" s="20">
        <v>37.989842519685041</v>
      </c>
      <c r="BC38" s="52">
        <f t="shared" si="0"/>
        <v>360.58453740157483</v>
      </c>
      <c r="BD38" s="81">
        <f t="shared" si="1"/>
        <v>0.36058453740157481</v>
      </c>
    </row>
    <row r="39" spans="1:56" x14ac:dyDescent="0.3">
      <c r="A39" s="58">
        <v>38</v>
      </c>
      <c r="B39" s="58" t="s">
        <v>7</v>
      </c>
      <c r="C39" s="67">
        <v>4</v>
      </c>
      <c r="D39" s="67">
        <v>21</v>
      </c>
      <c r="E39" s="58" t="s">
        <v>6</v>
      </c>
      <c r="F39" s="68">
        <v>0.9943889583794896</v>
      </c>
      <c r="G39" s="58" t="s">
        <v>26</v>
      </c>
      <c r="H39" s="20">
        <v>3252.608267716535</v>
      </c>
      <c r="I39" s="47">
        <v>2.1</v>
      </c>
      <c r="J39" s="20">
        <v>68.304773622047236</v>
      </c>
      <c r="K39" s="58" t="s">
        <v>28</v>
      </c>
      <c r="L39" s="20">
        <v>4736.8110236220473</v>
      </c>
      <c r="M39" s="41">
        <v>1.6439999999999999</v>
      </c>
      <c r="N39" s="20">
        <v>77.873173228346459</v>
      </c>
      <c r="O39" s="48" t="s">
        <v>35</v>
      </c>
      <c r="P39" s="56"/>
      <c r="Q39" s="34">
        <v>4371.998031496063</v>
      </c>
      <c r="R39" s="44">
        <v>2.294</v>
      </c>
      <c r="S39" s="34">
        <v>100.29363484251969</v>
      </c>
      <c r="T39" s="58" t="s">
        <v>36</v>
      </c>
      <c r="U39" s="58"/>
      <c r="V39" s="75">
        <v>2888.7795275590547</v>
      </c>
      <c r="W39" s="57">
        <v>1.7649999999999999</v>
      </c>
      <c r="X39" s="75">
        <v>50.986958661417312</v>
      </c>
      <c r="Y39" s="58" t="s">
        <v>26</v>
      </c>
      <c r="Z39" s="58"/>
      <c r="AA39" s="75">
        <v>3400.5905511811025</v>
      </c>
      <c r="AB39" s="58">
        <v>2.7770000000000001</v>
      </c>
      <c r="AC39" s="75">
        <v>94.434399606299223</v>
      </c>
      <c r="AD39" s="58" t="s">
        <v>35</v>
      </c>
      <c r="AE39" s="58"/>
      <c r="AF39" s="75">
        <v>5260.8267716535429</v>
      </c>
      <c r="AG39" s="57">
        <v>1.881</v>
      </c>
      <c r="AH39" s="75">
        <v>98.956151574803144</v>
      </c>
      <c r="AI39" s="58" t="s">
        <v>36</v>
      </c>
      <c r="AJ39" s="58"/>
      <c r="AK39" s="75">
        <v>3531.5832649712875</v>
      </c>
      <c r="AL39" s="58">
        <v>1.623</v>
      </c>
      <c r="AM39" s="75">
        <v>57.317596390483999</v>
      </c>
      <c r="AN39" s="58" t="s">
        <v>26</v>
      </c>
      <c r="AO39" s="58"/>
      <c r="AP39" s="75">
        <v>3213.5826771653542</v>
      </c>
      <c r="AQ39" s="58">
        <v>2.5019999999999998</v>
      </c>
      <c r="AR39" s="75">
        <v>80.403838582677153</v>
      </c>
      <c r="AS39" s="35" t="s">
        <v>35</v>
      </c>
      <c r="AT39" s="35"/>
      <c r="AU39" s="8">
        <v>5123.031496062993</v>
      </c>
      <c r="AV39" s="37">
        <v>1.9089</v>
      </c>
      <c r="AW39" s="75">
        <v>97.793548228346481</v>
      </c>
      <c r="AX39" s="56" t="s">
        <v>72</v>
      </c>
      <c r="AY39" s="56"/>
      <c r="AZ39" s="20">
        <v>3336.6141732283468</v>
      </c>
      <c r="BA39" s="48">
        <v>1.6687000000000001</v>
      </c>
      <c r="BB39" s="20">
        <v>55.678080708661426</v>
      </c>
      <c r="BC39" s="52">
        <f t="shared" si="0"/>
        <v>782.04215544560213</v>
      </c>
      <c r="BD39" s="81">
        <f t="shared" si="1"/>
        <v>0.78204215544560218</v>
      </c>
    </row>
    <row r="40" spans="1:56" x14ac:dyDescent="0.3">
      <c r="A40" s="58">
        <v>39</v>
      </c>
      <c r="B40" s="58" t="s">
        <v>7</v>
      </c>
      <c r="C40" s="67">
        <v>4</v>
      </c>
      <c r="D40" s="67">
        <v>22</v>
      </c>
      <c r="E40" s="58" t="s">
        <v>6</v>
      </c>
      <c r="F40" s="68">
        <v>0.89390534357791118</v>
      </c>
      <c r="G40" s="58" t="s">
        <v>26</v>
      </c>
      <c r="H40" s="20" t="s">
        <v>125</v>
      </c>
      <c r="I40" s="76" t="s">
        <v>125</v>
      </c>
      <c r="J40" s="20"/>
      <c r="K40" s="58" t="s">
        <v>28</v>
      </c>
      <c r="L40" s="20" t="s">
        <v>125</v>
      </c>
      <c r="M40" s="41" t="s">
        <v>125</v>
      </c>
      <c r="N40" s="20"/>
      <c r="O40" s="48" t="s">
        <v>35</v>
      </c>
      <c r="P40" s="56"/>
      <c r="Q40" s="34">
        <v>4686.4665354330709</v>
      </c>
      <c r="R40" s="44">
        <v>2.4249999999999998</v>
      </c>
      <c r="S40" s="34">
        <v>113.64681348425195</v>
      </c>
      <c r="T40" s="58" t="s">
        <v>36</v>
      </c>
      <c r="U40" s="58"/>
      <c r="V40" s="75">
        <v>3405.5118110236217</v>
      </c>
      <c r="W40" s="57">
        <v>1.9019999999999999</v>
      </c>
      <c r="X40" s="75">
        <v>64.772834645669278</v>
      </c>
      <c r="Y40" s="58" t="s">
        <v>26</v>
      </c>
      <c r="Z40" s="58"/>
      <c r="AA40" s="75" t="s">
        <v>125</v>
      </c>
      <c r="AB40" s="57" t="s">
        <v>125</v>
      </c>
      <c r="AC40" s="75"/>
      <c r="AD40" s="58" t="s">
        <v>35</v>
      </c>
      <c r="AE40" s="58"/>
      <c r="AF40" s="75">
        <v>4630.9055118110236</v>
      </c>
      <c r="AG40" s="57">
        <v>1.702</v>
      </c>
      <c r="AH40" s="75">
        <v>78.818011811023624</v>
      </c>
      <c r="AI40" s="58" t="s">
        <v>36</v>
      </c>
      <c r="AJ40" s="58"/>
      <c r="AK40" s="75">
        <v>3375.7178014766196</v>
      </c>
      <c r="AL40" s="58">
        <v>1.4610000000000001</v>
      </c>
      <c r="AM40" s="75">
        <v>49.319237079573419</v>
      </c>
      <c r="AN40" s="58" t="s">
        <v>26</v>
      </c>
      <c r="AO40" s="58"/>
      <c r="AP40" s="75" t="s">
        <v>125</v>
      </c>
      <c r="AQ40" s="57" t="s">
        <v>125</v>
      </c>
      <c r="AR40" s="75"/>
      <c r="AS40" s="35" t="s">
        <v>35</v>
      </c>
      <c r="AT40" s="35"/>
      <c r="AU40" s="8">
        <v>4886.8110236220473</v>
      </c>
      <c r="AV40" s="33">
        <v>1.5964912280701753</v>
      </c>
      <c r="AW40" s="75">
        <v>78.017509324492323</v>
      </c>
      <c r="AX40" s="56" t="s">
        <v>72</v>
      </c>
      <c r="AY40" s="56"/>
      <c r="AZ40" s="20">
        <v>3208.6614173228345</v>
      </c>
      <c r="BA40" s="48">
        <v>1.6173</v>
      </c>
      <c r="BB40" s="20">
        <v>51.893681102362201</v>
      </c>
      <c r="BC40" s="52">
        <f t="shared" si="0"/>
        <v>436.46808744737285</v>
      </c>
      <c r="BD40" s="81">
        <f t="shared" si="1"/>
        <v>0.43646808744737287</v>
      </c>
    </row>
    <row r="41" spans="1:56" x14ac:dyDescent="0.3">
      <c r="A41" s="58">
        <v>40</v>
      </c>
      <c r="B41" s="58" t="s">
        <v>7</v>
      </c>
      <c r="C41" s="67">
        <v>5</v>
      </c>
      <c r="D41" s="67">
        <v>23</v>
      </c>
      <c r="E41" s="58" t="s">
        <v>6</v>
      </c>
      <c r="F41" s="68">
        <v>0.59966249557333506</v>
      </c>
      <c r="G41" s="58" t="s">
        <v>26</v>
      </c>
      <c r="H41" s="20" t="s">
        <v>125</v>
      </c>
      <c r="I41" s="47" t="s">
        <v>125</v>
      </c>
      <c r="J41" s="20"/>
      <c r="K41" s="58" t="s">
        <v>28</v>
      </c>
      <c r="L41" s="20" t="s">
        <v>125</v>
      </c>
      <c r="M41" s="41" t="s">
        <v>125</v>
      </c>
      <c r="N41" s="20"/>
      <c r="O41" s="48" t="s">
        <v>35</v>
      </c>
      <c r="P41" s="56"/>
      <c r="Q41" s="34">
        <v>5162.8444881889754</v>
      </c>
      <c r="R41" s="44">
        <v>1.6950000000000001</v>
      </c>
      <c r="S41" s="34">
        <v>87.51021407480313</v>
      </c>
      <c r="T41" s="58" t="s">
        <v>33</v>
      </c>
      <c r="U41" s="58"/>
      <c r="V41" s="75" t="s">
        <v>125</v>
      </c>
      <c r="W41" s="74" t="s">
        <v>125</v>
      </c>
      <c r="X41" s="75"/>
      <c r="Y41" s="58" t="s">
        <v>26</v>
      </c>
      <c r="Z41" s="58"/>
      <c r="AA41" s="75" t="s">
        <v>125</v>
      </c>
      <c r="AB41" s="57" t="s">
        <v>125</v>
      </c>
      <c r="AC41" s="75"/>
      <c r="AD41" s="58" t="s">
        <v>35</v>
      </c>
      <c r="AE41" s="58"/>
      <c r="AF41" s="75">
        <v>4985.2362204724413</v>
      </c>
      <c r="AG41" s="57">
        <v>1.8779999999999999</v>
      </c>
      <c r="AH41" s="75">
        <v>93.622736220472433</v>
      </c>
      <c r="AI41" s="58" t="s">
        <v>33</v>
      </c>
      <c r="AJ41" s="58"/>
      <c r="AK41" s="75">
        <v>665</v>
      </c>
      <c r="AL41" s="5">
        <v>4.3377999999999997</v>
      </c>
      <c r="AM41" s="75">
        <v>28.84637</v>
      </c>
      <c r="AN41" s="58" t="s">
        <v>26</v>
      </c>
      <c r="AO41" s="58"/>
      <c r="AP41" s="75" t="s">
        <v>125</v>
      </c>
      <c r="AQ41" s="57" t="s">
        <v>125</v>
      </c>
      <c r="AR41" s="75"/>
      <c r="AS41" s="35" t="s">
        <v>35</v>
      </c>
      <c r="AT41" s="35"/>
      <c r="AU41" s="8">
        <v>2559.055118110236</v>
      </c>
      <c r="AV41" s="37">
        <v>1.8794999999999999</v>
      </c>
      <c r="AW41" s="75">
        <v>48.097440944881882</v>
      </c>
      <c r="AX41" s="56" t="s">
        <v>33</v>
      </c>
      <c r="AY41" s="56"/>
      <c r="AZ41" s="20">
        <v>241.14173228346456</v>
      </c>
      <c r="BA41" s="48">
        <v>4.4362000000000004</v>
      </c>
      <c r="BB41" s="20">
        <v>10.697529527559057</v>
      </c>
      <c r="BC41" s="52">
        <f t="shared" si="0"/>
        <v>268.77429076771654</v>
      </c>
      <c r="BD41" s="81">
        <f t="shared" si="1"/>
        <v>0.26877429076771653</v>
      </c>
    </row>
    <row r="42" spans="1:56" x14ac:dyDescent="0.3">
      <c r="A42" s="58">
        <v>41</v>
      </c>
      <c r="B42" s="58" t="s">
        <v>7</v>
      </c>
      <c r="C42" s="67">
        <v>6</v>
      </c>
      <c r="D42" s="67">
        <v>24</v>
      </c>
      <c r="E42" s="58" t="s">
        <v>6</v>
      </c>
      <c r="F42" s="68">
        <v>1.0974299587105558</v>
      </c>
      <c r="G42" s="58" t="s">
        <v>26</v>
      </c>
      <c r="H42" s="20">
        <v>3376.0826771653542</v>
      </c>
      <c r="I42" s="47">
        <v>2.359</v>
      </c>
      <c r="J42" s="20">
        <v>79.641790354330709</v>
      </c>
      <c r="K42" s="58" t="s">
        <v>28</v>
      </c>
      <c r="L42" s="20">
        <v>5809.0551181102364</v>
      </c>
      <c r="M42" s="41">
        <v>1.5489999999999999</v>
      </c>
      <c r="N42" s="20">
        <v>89.982263779527557</v>
      </c>
      <c r="O42" s="48" t="s">
        <v>35</v>
      </c>
      <c r="P42" s="56"/>
      <c r="Q42" s="34">
        <v>4556.0531496062986</v>
      </c>
      <c r="R42" s="44">
        <v>1.925</v>
      </c>
      <c r="S42" s="34">
        <v>87.704023129921239</v>
      </c>
      <c r="T42" s="58" t="s">
        <v>34</v>
      </c>
      <c r="U42" s="58"/>
      <c r="V42" s="75">
        <v>550</v>
      </c>
      <c r="W42" s="57">
        <v>3.6269999999999998</v>
      </c>
      <c r="X42" s="75">
        <v>19.948499999999999</v>
      </c>
      <c r="Y42" s="58" t="s">
        <v>26</v>
      </c>
      <c r="Z42" s="58"/>
      <c r="AA42" s="75">
        <v>2490.1574803149606</v>
      </c>
      <c r="AB42" s="58">
        <v>3.1659999999999999</v>
      </c>
      <c r="AC42" s="75">
        <v>78.838385826771656</v>
      </c>
      <c r="AD42" s="58" t="s">
        <v>35</v>
      </c>
      <c r="AE42" s="58"/>
      <c r="AF42" s="75">
        <v>3336.6141732283468</v>
      </c>
      <c r="AG42" s="57">
        <v>2.4569999999999999</v>
      </c>
      <c r="AH42" s="75">
        <v>81.980610236220471</v>
      </c>
      <c r="AI42" s="58" t="s">
        <v>34</v>
      </c>
      <c r="AJ42" s="58"/>
      <c r="AK42" s="75" t="s">
        <v>123</v>
      </c>
      <c r="AL42" s="57" t="s">
        <v>123</v>
      </c>
      <c r="AM42" s="75"/>
      <c r="AN42" s="58" t="s">
        <v>26</v>
      </c>
      <c r="AO42" s="58"/>
      <c r="AP42" s="75">
        <v>3006.8897637795276</v>
      </c>
      <c r="AQ42" s="58">
        <v>2.7080000000000002</v>
      </c>
      <c r="AR42" s="75">
        <v>81.42657480314962</v>
      </c>
      <c r="AS42" s="35" t="s">
        <v>35</v>
      </c>
      <c r="AT42" s="35"/>
      <c r="AU42" s="8">
        <v>5851.3779527559054</v>
      </c>
      <c r="AV42" s="40">
        <v>2.2231999999999998</v>
      </c>
      <c r="AW42" s="75">
        <v>130.08783464566929</v>
      </c>
      <c r="AX42" s="56" t="s">
        <v>34</v>
      </c>
      <c r="AY42" s="56"/>
      <c r="AZ42" s="20">
        <v>1855</v>
      </c>
      <c r="BA42" s="48">
        <v>3.7157</v>
      </c>
      <c r="BB42" s="20">
        <v>68.926235000000005</v>
      </c>
      <c r="BC42" s="52">
        <f t="shared" si="0"/>
        <v>718.53621777559067</v>
      </c>
      <c r="BD42" s="81">
        <f t="shared" si="1"/>
        <v>0.71853621777559062</v>
      </c>
    </row>
    <row r="43" spans="1:56" x14ac:dyDescent="0.3">
      <c r="A43" s="58">
        <v>42</v>
      </c>
      <c r="B43" s="58" t="s">
        <v>5</v>
      </c>
      <c r="C43" s="67">
        <v>1</v>
      </c>
      <c r="D43" s="67">
        <v>2</v>
      </c>
      <c r="E43" s="58" t="s">
        <v>7</v>
      </c>
      <c r="F43" s="68">
        <v>1.1476393809585819</v>
      </c>
      <c r="G43" s="58" t="s">
        <v>26</v>
      </c>
      <c r="H43" s="20">
        <v>3477.8051181102364</v>
      </c>
      <c r="I43" s="47">
        <v>2.4319999999999999</v>
      </c>
      <c r="J43" s="20">
        <v>84.580220472440942</v>
      </c>
      <c r="K43" s="58" t="s">
        <v>28</v>
      </c>
      <c r="L43" s="20">
        <v>6468.5039370078739</v>
      </c>
      <c r="M43" s="41">
        <v>1.66</v>
      </c>
      <c r="N43" s="20">
        <v>107.37716535433071</v>
      </c>
      <c r="O43" s="48" t="s">
        <v>36</v>
      </c>
      <c r="P43" s="56"/>
      <c r="Q43" s="34">
        <v>6380.8562992125972</v>
      </c>
      <c r="R43" s="44">
        <v>2.2250000000000001</v>
      </c>
      <c r="S43" s="34">
        <v>141.97405265748031</v>
      </c>
      <c r="T43" s="58" t="s">
        <v>26</v>
      </c>
      <c r="U43" s="58"/>
      <c r="V43" s="75">
        <v>4035.4330708661419</v>
      </c>
      <c r="W43" s="57">
        <v>2.6280000000000001</v>
      </c>
      <c r="X43" s="75">
        <v>106.05118110236221</v>
      </c>
      <c r="Y43" s="58" t="s">
        <v>35</v>
      </c>
      <c r="Z43" s="58"/>
      <c r="AA43" s="75">
        <v>4414.3700787401576</v>
      </c>
      <c r="AB43" s="58">
        <v>2.1659999999999999</v>
      </c>
      <c r="AC43" s="75">
        <v>95.615255905511802</v>
      </c>
      <c r="AD43" s="58" t="s">
        <v>36</v>
      </c>
      <c r="AE43" s="58"/>
      <c r="AF43" s="75">
        <v>3907.48031496063</v>
      </c>
      <c r="AG43" s="57">
        <v>1.671</v>
      </c>
      <c r="AH43" s="75">
        <v>65.293996062992122</v>
      </c>
      <c r="AI43" s="58" t="s">
        <v>26</v>
      </c>
      <c r="AJ43" s="58"/>
      <c r="AK43" s="75" t="s">
        <v>123</v>
      </c>
      <c r="AL43" s="57" t="s">
        <v>123</v>
      </c>
      <c r="AM43" s="75"/>
      <c r="AN43" s="58" t="s">
        <v>35</v>
      </c>
      <c r="AO43" s="58"/>
      <c r="AP43" s="75" t="s">
        <v>71</v>
      </c>
      <c r="AQ43" s="75" t="s">
        <v>71</v>
      </c>
      <c r="AR43" s="75"/>
      <c r="AS43" s="35" t="s">
        <v>71</v>
      </c>
      <c r="AT43" s="35"/>
      <c r="AU43" s="35" t="s">
        <v>71</v>
      </c>
      <c r="AV43" s="51" t="s">
        <v>71</v>
      </c>
      <c r="AW43" s="35"/>
      <c r="AX43" s="56" t="s">
        <v>26</v>
      </c>
      <c r="AY43" s="56"/>
      <c r="AZ43" s="20" t="s">
        <v>124</v>
      </c>
      <c r="BA43" s="41" t="s">
        <v>124</v>
      </c>
      <c r="BB43" s="20"/>
      <c r="BC43" s="52">
        <f t="shared" si="0"/>
        <v>600.8918715551182</v>
      </c>
      <c r="BD43" s="81">
        <f t="shared" si="1"/>
        <v>0.60089187155511825</v>
      </c>
    </row>
    <row r="44" spans="1:56" x14ac:dyDescent="0.3">
      <c r="A44" s="58">
        <v>43</v>
      </c>
      <c r="B44" s="58" t="s">
        <v>5</v>
      </c>
      <c r="C44" s="67">
        <v>1</v>
      </c>
      <c r="D44" s="67">
        <v>3</v>
      </c>
      <c r="E44" s="58" t="s">
        <v>7</v>
      </c>
      <c r="F44" s="68">
        <v>1.1102413840095553</v>
      </c>
      <c r="G44" s="58" t="s">
        <v>26</v>
      </c>
      <c r="H44" s="20">
        <v>3514.4192913385823</v>
      </c>
      <c r="I44" s="47">
        <v>2.383</v>
      </c>
      <c r="J44" s="20">
        <v>83.748611712598418</v>
      </c>
      <c r="K44" s="58" t="s">
        <v>28</v>
      </c>
      <c r="L44" s="20">
        <v>5967.0275590551182</v>
      </c>
      <c r="M44" s="41">
        <v>1.8720000000000001</v>
      </c>
      <c r="N44" s="20">
        <v>111.70275590551182</v>
      </c>
      <c r="O44" s="48" t="s">
        <v>36</v>
      </c>
      <c r="P44" s="56"/>
      <c r="Q44" s="34">
        <v>6307.5295275590552</v>
      </c>
      <c r="R44" s="44">
        <v>1.978</v>
      </c>
      <c r="S44" s="34">
        <v>124.76293405511811</v>
      </c>
      <c r="T44" s="58" t="s">
        <v>26</v>
      </c>
      <c r="U44" s="58"/>
      <c r="V44" s="75">
        <v>4635.8267716535429</v>
      </c>
      <c r="W44" s="57">
        <v>2.363</v>
      </c>
      <c r="X44" s="75">
        <v>109.54458661417321</v>
      </c>
      <c r="Y44" s="58" t="s">
        <v>35</v>
      </c>
      <c r="Z44" s="58"/>
      <c r="AA44" s="75">
        <v>5216.535433070866</v>
      </c>
      <c r="AB44" s="58">
        <v>2.0990000000000002</v>
      </c>
      <c r="AC44" s="75">
        <v>109.49507874015748</v>
      </c>
      <c r="AD44" s="58" t="s">
        <v>36</v>
      </c>
      <c r="AE44" s="58"/>
      <c r="AF44" s="75">
        <v>4832.677165354331</v>
      </c>
      <c r="AG44" s="57">
        <v>1.7330000000000001</v>
      </c>
      <c r="AH44" s="75">
        <v>83.75029527559056</v>
      </c>
      <c r="AI44" s="58" t="s">
        <v>26</v>
      </c>
      <c r="AJ44" s="58"/>
      <c r="AK44" s="75">
        <v>2755.9055118110236</v>
      </c>
      <c r="AL44" s="57">
        <v>2.2549999999999999</v>
      </c>
      <c r="AM44" s="75">
        <v>62.145669291338585</v>
      </c>
      <c r="AN44" s="58" t="s">
        <v>35</v>
      </c>
      <c r="AO44" s="58"/>
      <c r="AP44" s="75">
        <v>6107.2834645669282</v>
      </c>
      <c r="AQ44" s="58">
        <v>2.2930000000000001</v>
      </c>
      <c r="AR44" s="75">
        <v>140.04000984251968</v>
      </c>
      <c r="AS44" s="35" t="s">
        <v>72</v>
      </c>
      <c r="AT44" s="35"/>
      <c r="AU44" s="8">
        <v>4694.8818897637793</v>
      </c>
      <c r="AV44" s="60">
        <v>2.1019999999999999</v>
      </c>
      <c r="AW44" s="75">
        <v>98.686417322834629</v>
      </c>
      <c r="AX44" s="56" t="s">
        <v>26</v>
      </c>
      <c r="AY44" s="56"/>
      <c r="AZ44" s="20">
        <v>2121.0629921259842</v>
      </c>
      <c r="BA44" s="50">
        <v>2.7543859649122804</v>
      </c>
      <c r="BB44" s="20">
        <v>58.422261362066578</v>
      </c>
      <c r="BC44" s="52">
        <f t="shared" si="0"/>
        <v>982.29862012190904</v>
      </c>
      <c r="BD44" s="81">
        <f t="shared" si="1"/>
        <v>0.98229862012190905</v>
      </c>
    </row>
    <row r="45" spans="1:56" x14ac:dyDescent="0.3">
      <c r="A45" s="58">
        <v>44</v>
      </c>
      <c r="B45" s="58" t="s">
        <v>5</v>
      </c>
      <c r="C45" s="67">
        <v>2</v>
      </c>
      <c r="D45" s="67">
        <v>4</v>
      </c>
      <c r="E45" s="58" t="s">
        <v>7</v>
      </c>
      <c r="F45" s="68">
        <v>0.77922294814047</v>
      </c>
      <c r="G45" s="58" t="s">
        <v>26</v>
      </c>
      <c r="H45" s="20">
        <v>2278.2972440944882</v>
      </c>
      <c r="I45" s="47">
        <v>2.3410000000000002</v>
      </c>
      <c r="J45" s="20">
        <v>53.334938484251971</v>
      </c>
      <c r="K45" s="58" t="s">
        <v>28</v>
      </c>
      <c r="L45" s="20">
        <v>4310.0393700787399</v>
      </c>
      <c r="M45" s="41">
        <v>1.6060000000000001</v>
      </c>
      <c r="N45" s="20">
        <v>69.219232283464564</v>
      </c>
      <c r="O45" s="48" t="s">
        <v>37</v>
      </c>
      <c r="P45" s="56"/>
      <c r="Q45" s="34">
        <v>1019.95</v>
      </c>
      <c r="R45" s="72">
        <v>3.8727999999999998</v>
      </c>
      <c r="S45" s="34">
        <v>39.500623599999997</v>
      </c>
      <c r="T45" s="58" t="s">
        <v>26</v>
      </c>
      <c r="U45" s="58"/>
      <c r="V45" s="75">
        <v>2859.251968503937</v>
      </c>
      <c r="W45" s="57">
        <v>2.641</v>
      </c>
      <c r="X45" s="75">
        <v>75.512844488188975</v>
      </c>
      <c r="Y45" s="58" t="s">
        <v>35</v>
      </c>
      <c r="Z45" s="58"/>
      <c r="AA45" s="75">
        <v>3518.7007874015744</v>
      </c>
      <c r="AB45" s="58">
        <v>2.3889999999999998</v>
      </c>
      <c r="AC45" s="75">
        <v>84.061761811023601</v>
      </c>
      <c r="AD45" s="58" t="s">
        <v>37</v>
      </c>
      <c r="AE45" s="58"/>
      <c r="AF45" s="75">
        <v>1305</v>
      </c>
      <c r="AG45" s="57">
        <v>2.6949999999999998</v>
      </c>
      <c r="AH45" s="75">
        <v>35.169750000000001</v>
      </c>
      <c r="AI45" s="58" t="s">
        <v>26</v>
      </c>
      <c r="AJ45" s="58"/>
      <c r="AK45" s="75">
        <v>2741.1417322834641</v>
      </c>
      <c r="AL45" s="57">
        <v>2.2650000000000001</v>
      </c>
      <c r="AM45" s="75">
        <v>62.08686023622046</v>
      </c>
      <c r="AN45" s="58" t="s">
        <v>35</v>
      </c>
      <c r="AO45" s="58"/>
      <c r="AP45" s="75">
        <v>3631.8897637795276</v>
      </c>
      <c r="AQ45" s="58">
        <v>2.056</v>
      </c>
      <c r="AR45" s="75">
        <v>74.671653543307087</v>
      </c>
      <c r="AS45" s="35" t="s">
        <v>59</v>
      </c>
      <c r="AT45" s="35"/>
      <c r="AU45" s="58">
        <v>695</v>
      </c>
      <c r="AV45" s="60">
        <v>3.9609999999999999</v>
      </c>
      <c r="AW45" s="75">
        <v>27.528949999999998</v>
      </c>
      <c r="AX45" s="56" t="s">
        <v>26</v>
      </c>
      <c r="AY45" s="56"/>
      <c r="AZ45" s="20">
        <v>2357.2834645669291</v>
      </c>
      <c r="BA45" s="50">
        <v>2.0526315789473681</v>
      </c>
      <c r="BB45" s="20">
        <v>48.386344799005379</v>
      </c>
      <c r="BC45" s="52">
        <f t="shared" si="0"/>
        <v>569.47295924546211</v>
      </c>
      <c r="BD45" s="81">
        <f t="shared" si="1"/>
        <v>0.56947295924546215</v>
      </c>
    </row>
    <row r="46" spans="1:56" x14ac:dyDescent="0.3">
      <c r="A46" s="58">
        <v>45</v>
      </c>
      <c r="B46" s="58" t="s">
        <v>5</v>
      </c>
      <c r="C46" s="67">
        <v>3</v>
      </c>
      <c r="D46" s="67">
        <v>5</v>
      </c>
      <c r="E46" s="58" t="s">
        <v>7</v>
      </c>
      <c r="F46" s="68">
        <v>0.80603094398654263</v>
      </c>
      <c r="G46" s="58" t="s">
        <v>26</v>
      </c>
      <c r="H46" s="20">
        <v>1829.8228346456694</v>
      </c>
      <c r="I46" s="47">
        <v>2.7749999999999999</v>
      </c>
      <c r="J46" s="20">
        <v>50.777583661417324</v>
      </c>
      <c r="K46" s="58" t="s">
        <v>28</v>
      </c>
      <c r="L46" s="20">
        <v>4147.1456692913389</v>
      </c>
      <c r="M46" s="41">
        <v>2.1040000000000001</v>
      </c>
      <c r="N46" s="20">
        <v>87.255944881889775</v>
      </c>
      <c r="O46" s="48" t="s">
        <v>38</v>
      </c>
      <c r="P46" s="56">
        <v>2000</v>
      </c>
      <c r="Q46" s="34">
        <v>1612.0618879730853</v>
      </c>
      <c r="R46" s="3">
        <v>3.4390368165060901</v>
      </c>
      <c r="S46" s="34">
        <v>55.439401832257559</v>
      </c>
      <c r="T46" s="58" t="s">
        <v>26</v>
      </c>
      <c r="U46" s="58"/>
      <c r="V46" s="75">
        <v>2957.6771653543306</v>
      </c>
      <c r="W46" s="57">
        <v>2.4409999999999998</v>
      </c>
      <c r="X46" s="75">
        <v>72.196899606299198</v>
      </c>
      <c r="Y46" s="58" t="s">
        <v>35</v>
      </c>
      <c r="Z46" s="58"/>
      <c r="AA46" s="75">
        <v>3651.5748031496064</v>
      </c>
      <c r="AB46" s="58">
        <v>2.2360000000000002</v>
      </c>
      <c r="AC46" s="75">
        <v>81.649212598425208</v>
      </c>
      <c r="AD46" s="58" t="s">
        <v>78</v>
      </c>
      <c r="AE46" s="58"/>
      <c r="AF46" s="75">
        <v>1970</v>
      </c>
      <c r="AG46" s="30">
        <v>3.9180999999999999</v>
      </c>
      <c r="AH46" s="75">
        <v>77.186570000000003</v>
      </c>
      <c r="AI46" s="58" t="s">
        <v>26</v>
      </c>
      <c r="AJ46" s="58"/>
      <c r="AK46" s="75">
        <v>2977.3622047244094</v>
      </c>
      <c r="AL46" s="57">
        <v>2.2469999999999999</v>
      </c>
      <c r="AM46" s="75">
        <v>66.901328740157481</v>
      </c>
      <c r="AN46" s="58" t="s">
        <v>35</v>
      </c>
      <c r="AO46" s="58"/>
      <c r="AP46" s="75">
        <v>4119.0944881889764</v>
      </c>
      <c r="AQ46" s="58">
        <v>1.9339999999999999</v>
      </c>
      <c r="AR46" s="75">
        <v>79.663287401574806</v>
      </c>
      <c r="AS46" s="35" t="s">
        <v>33</v>
      </c>
      <c r="AT46" s="35"/>
      <c r="AU46" s="8">
        <v>1245.0787401574803</v>
      </c>
      <c r="AV46" s="69">
        <v>3.5503</v>
      </c>
      <c r="AW46" s="75">
        <v>44.20403051181102</v>
      </c>
      <c r="AX46" s="56" t="s">
        <v>26</v>
      </c>
      <c r="AY46" s="56"/>
      <c r="AZ46" s="20">
        <v>2588.5826771653542</v>
      </c>
      <c r="BA46" s="50">
        <v>2.0350877192982453</v>
      </c>
      <c r="BB46" s="20">
        <v>52.679928166873864</v>
      </c>
      <c r="BC46" s="52">
        <f t="shared" si="0"/>
        <v>667.95418740070625</v>
      </c>
      <c r="BD46" s="81">
        <f t="shared" si="1"/>
        <v>0.66795418740070622</v>
      </c>
    </row>
    <row r="47" spans="1:56" x14ac:dyDescent="0.3">
      <c r="A47" s="58">
        <v>46</v>
      </c>
      <c r="B47" s="58" t="s">
        <v>5</v>
      </c>
      <c r="C47" s="67">
        <v>3</v>
      </c>
      <c r="D47" s="67">
        <v>6</v>
      </c>
      <c r="E47" s="58" t="s">
        <v>7</v>
      </c>
      <c r="F47" s="68">
        <v>0.96016045735453504</v>
      </c>
      <c r="G47" s="58" t="s">
        <v>26</v>
      </c>
      <c r="H47" s="20">
        <v>2189.0748031496064</v>
      </c>
      <c r="I47" s="47">
        <v>2.2149999999999999</v>
      </c>
      <c r="J47" s="20">
        <v>48.488006889763781</v>
      </c>
      <c r="K47" s="58" t="s">
        <v>28</v>
      </c>
      <c r="L47" s="20">
        <v>3771.1614173228345</v>
      </c>
      <c r="M47" s="41">
        <v>1.7649999999999999</v>
      </c>
      <c r="N47" s="20">
        <v>66.560999015748024</v>
      </c>
      <c r="O47" s="48" t="s">
        <v>38</v>
      </c>
      <c r="P47" s="56">
        <v>2000</v>
      </c>
      <c r="Q47" s="34">
        <v>1920.3209147090702</v>
      </c>
      <c r="R47" s="3">
        <v>3.4974157809798152</v>
      </c>
      <c r="S47" s="34">
        <v>67.161606716490951</v>
      </c>
      <c r="T47" s="58" t="s">
        <v>26</v>
      </c>
      <c r="U47" s="58"/>
      <c r="V47" s="75">
        <v>2810.0393700787399</v>
      </c>
      <c r="W47" s="57">
        <v>2.7610000000000001</v>
      </c>
      <c r="X47" s="75">
        <v>77.585187007874012</v>
      </c>
      <c r="Y47" s="58" t="s">
        <v>35</v>
      </c>
      <c r="Z47" s="58"/>
      <c r="AA47" s="75">
        <v>4763.7795275590552</v>
      </c>
      <c r="AB47" s="58">
        <v>1.974</v>
      </c>
      <c r="AC47" s="75">
        <v>94.037007874015757</v>
      </c>
      <c r="AD47" s="58" t="s">
        <v>78</v>
      </c>
      <c r="AE47" s="58"/>
      <c r="AF47" s="75">
        <v>2320</v>
      </c>
      <c r="AG47" s="30">
        <v>3.4407999999999999</v>
      </c>
      <c r="AH47" s="75">
        <v>79.826560000000001</v>
      </c>
      <c r="AI47" s="58" t="s">
        <v>26</v>
      </c>
      <c r="AJ47" s="58"/>
      <c r="AK47" s="75">
        <v>3459.6456692913389</v>
      </c>
      <c r="AL47" s="57">
        <v>2.149</v>
      </c>
      <c r="AM47" s="75">
        <v>74.347785433070868</v>
      </c>
      <c r="AN47" s="58" t="s">
        <v>35</v>
      </c>
      <c r="AO47" s="58"/>
      <c r="AP47" s="75">
        <v>4458.6614173228345</v>
      </c>
      <c r="AQ47" s="58">
        <v>2.04</v>
      </c>
      <c r="AR47" s="75">
        <v>90.956692913385837</v>
      </c>
      <c r="AS47" s="35" t="s">
        <v>33</v>
      </c>
      <c r="AT47" s="35"/>
      <c r="AU47" s="8">
        <v>1707.6771653543306</v>
      </c>
      <c r="AV47" s="69">
        <v>3.4257</v>
      </c>
      <c r="AW47" s="75">
        <v>58.49989665354331</v>
      </c>
      <c r="AX47" s="56" t="s">
        <v>26</v>
      </c>
      <c r="AY47" s="56"/>
      <c r="AZ47" s="20">
        <v>3946.8503937007877</v>
      </c>
      <c r="BA47" s="50">
        <v>2.1929824561403506</v>
      </c>
      <c r="BB47" s="20">
        <v>86.553736703964631</v>
      </c>
      <c r="BC47" s="52">
        <f t="shared" si="0"/>
        <v>744.01747920785715</v>
      </c>
      <c r="BD47" s="81">
        <f t="shared" si="1"/>
        <v>0.7440174792078571</v>
      </c>
    </row>
    <row r="48" spans="1:56" x14ac:dyDescent="0.3">
      <c r="A48" s="58">
        <v>47</v>
      </c>
      <c r="B48" s="58" t="s">
        <v>5</v>
      </c>
      <c r="C48" s="67">
        <v>4</v>
      </c>
      <c r="D48" s="67">
        <v>7</v>
      </c>
      <c r="E48" s="58" t="s">
        <v>7</v>
      </c>
      <c r="F48" s="68">
        <v>1.0648651585980322</v>
      </c>
      <c r="G48" s="58" t="s">
        <v>26</v>
      </c>
      <c r="H48" s="20">
        <v>2551.6732283464567</v>
      </c>
      <c r="I48" s="47">
        <v>2.5030000000000001</v>
      </c>
      <c r="J48" s="20">
        <v>63.868380905511813</v>
      </c>
      <c r="K48" s="58" t="s">
        <v>28</v>
      </c>
      <c r="L48" s="20">
        <v>6006.8897637795271</v>
      </c>
      <c r="M48" s="41">
        <v>1.9379999999999999</v>
      </c>
      <c r="N48" s="20">
        <v>116.41352362204722</v>
      </c>
      <c r="O48" s="48" t="s">
        <v>33</v>
      </c>
      <c r="P48" s="56"/>
      <c r="Q48" s="34">
        <v>3125</v>
      </c>
      <c r="R48" s="56">
        <v>3.6131000000000002</v>
      </c>
      <c r="S48" s="34">
        <v>112.90937500000001</v>
      </c>
      <c r="T48" s="58" t="s">
        <v>26</v>
      </c>
      <c r="U48" s="58"/>
      <c r="V48" s="75">
        <v>3764.7637795275591</v>
      </c>
      <c r="W48" s="57">
        <v>2.6779999999999999</v>
      </c>
      <c r="X48" s="75">
        <v>100.82037401574803</v>
      </c>
      <c r="Y48" s="58" t="s">
        <v>35</v>
      </c>
      <c r="Z48" s="58"/>
      <c r="AA48" s="75">
        <v>4586.6141732283468</v>
      </c>
      <c r="AB48" s="58">
        <v>2.0760000000000001</v>
      </c>
      <c r="AC48" s="75">
        <v>95.218110236220483</v>
      </c>
      <c r="AD48" s="58" t="s">
        <v>33</v>
      </c>
      <c r="AE48" s="58"/>
      <c r="AF48" s="75">
        <v>3135</v>
      </c>
      <c r="AG48" s="63">
        <v>3.3386999999999998</v>
      </c>
      <c r="AH48" s="75">
        <v>104.668245</v>
      </c>
      <c r="AI48" s="58" t="s">
        <v>26</v>
      </c>
      <c r="AJ48" s="58"/>
      <c r="AK48" s="75">
        <v>3804.1338582677167</v>
      </c>
      <c r="AL48" s="57">
        <v>1.95</v>
      </c>
      <c r="AM48" s="75">
        <v>74.180610236220474</v>
      </c>
      <c r="AN48" s="58" t="s">
        <v>35</v>
      </c>
      <c r="AO48" s="58"/>
      <c r="AP48" s="75">
        <v>4995.0787401574798</v>
      </c>
      <c r="AQ48" s="57">
        <v>2.0430000000000001</v>
      </c>
      <c r="AR48" s="75">
        <v>102.04945866141732</v>
      </c>
      <c r="AS48" s="35" t="s">
        <v>70</v>
      </c>
      <c r="AT48" s="35"/>
      <c r="AU48" s="35" t="s">
        <v>70</v>
      </c>
      <c r="AV48" s="51" t="s">
        <v>70</v>
      </c>
      <c r="AW48" s="35"/>
      <c r="AX48" s="56" t="s">
        <v>78</v>
      </c>
      <c r="AY48" s="34">
        <v>1621.8011811023621</v>
      </c>
      <c r="AZ48" s="20">
        <v>1726.9995719290428</v>
      </c>
      <c r="BA48" s="47">
        <v>3.9371712992188481</v>
      </c>
      <c r="BB48" s="20">
        <v>67.994931483622636</v>
      </c>
      <c r="BC48" s="52">
        <f t="shared" si="0"/>
        <v>838.123009160788</v>
      </c>
      <c r="BD48" s="81">
        <f t="shared" si="1"/>
        <v>0.83812300916078797</v>
      </c>
    </row>
    <row r="49" spans="1:56" x14ac:dyDescent="0.3">
      <c r="A49" s="58">
        <v>48</v>
      </c>
      <c r="B49" s="58" t="s">
        <v>5</v>
      </c>
      <c r="C49" s="67">
        <v>5</v>
      </c>
      <c r="D49" s="67">
        <v>8</v>
      </c>
      <c r="E49" s="58" t="s">
        <v>7</v>
      </c>
      <c r="F49" s="68">
        <v>1.1508842365014693</v>
      </c>
      <c r="G49" s="58" t="s">
        <v>26</v>
      </c>
      <c r="H49" s="20">
        <v>3246.9488188976375</v>
      </c>
      <c r="I49" s="47">
        <v>2.282</v>
      </c>
      <c r="J49" s="20">
        <v>74.095372047244084</v>
      </c>
      <c r="K49" s="58" t="s">
        <v>28</v>
      </c>
      <c r="L49" s="20">
        <v>6484.7440944881891</v>
      </c>
      <c r="M49" s="41">
        <v>1.772</v>
      </c>
      <c r="N49" s="20">
        <v>114.90966535433071</v>
      </c>
      <c r="O49" s="48" t="s">
        <v>34</v>
      </c>
      <c r="P49" s="56"/>
      <c r="Q49" s="34">
        <v>1955.4499999999998</v>
      </c>
      <c r="R49" s="56">
        <v>3.2282000000000002</v>
      </c>
      <c r="S49" s="34">
        <v>63.13</v>
      </c>
      <c r="T49" s="58" t="s">
        <v>26</v>
      </c>
      <c r="U49" s="58"/>
      <c r="V49" s="75">
        <v>5428.1496062992128</v>
      </c>
      <c r="W49" s="57">
        <v>2.6819999999999999</v>
      </c>
      <c r="X49" s="75">
        <v>145.5829724409449</v>
      </c>
      <c r="Y49" s="58" t="s">
        <v>35</v>
      </c>
      <c r="Z49" s="58"/>
      <c r="AA49" s="75">
        <v>5580.7086614173222</v>
      </c>
      <c r="AB49" s="57">
        <v>1.9590000000000001</v>
      </c>
      <c r="AC49" s="75">
        <v>109.32608267716535</v>
      </c>
      <c r="AD49" s="58" t="s">
        <v>34</v>
      </c>
      <c r="AE49" s="58"/>
      <c r="AF49" s="75">
        <v>2080</v>
      </c>
      <c r="AG49" s="64">
        <v>3.9969999999999999</v>
      </c>
      <c r="AH49" s="75">
        <v>83.137599999999992</v>
      </c>
      <c r="AI49" s="58" t="s">
        <v>26</v>
      </c>
      <c r="AJ49" s="58"/>
      <c r="AK49" s="75">
        <v>2997.0472440944882</v>
      </c>
      <c r="AL49" s="57">
        <v>2.6280000000000001</v>
      </c>
      <c r="AM49" s="75">
        <v>78.76240157480315</v>
      </c>
      <c r="AN49" s="58" t="s">
        <v>35</v>
      </c>
      <c r="AO49" s="58"/>
      <c r="AP49" s="75">
        <v>5910.4330708661419</v>
      </c>
      <c r="AQ49" s="57">
        <v>2.2509999999999999</v>
      </c>
      <c r="AR49" s="75">
        <v>133.04384842519684</v>
      </c>
      <c r="AS49" s="35" t="s">
        <v>34</v>
      </c>
      <c r="AT49" s="35"/>
      <c r="AU49" s="58">
        <v>1870</v>
      </c>
      <c r="AV49" s="60">
        <v>3.4750000000000001</v>
      </c>
      <c r="AW49" s="75">
        <v>64.982500000000002</v>
      </c>
      <c r="AX49" s="56" t="s">
        <v>26</v>
      </c>
      <c r="AY49" s="56"/>
      <c r="AZ49" s="20">
        <v>2706.6929133858271</v>
      </c>
      <c r="BA49" s="50">
        <v>2.7719298245614037</v>
      </c>
      <c r="BB49" s="20">
        <v>75.027628125431704</v>
      </c>
      <c r="BC49" s="52">
        <f t="shared" si="0"/>
        <v>941.99807064511674</v>
      </c>
      <c r="BD49" s="81">
        <f t="shared" si="1"/>
        <v>0.94199807064511676</v>
      </c>
    </row>
    <row r="50" spans="1:56" x14ac:dyDescent="0.3">
      <c r="A50" s="58">
        <v>49</v>
      </c>
      <c r="B50" s="58" t="s">
        <v>5</v>
      </c>
      <c r="C50" s="67">
        <v>6</v>
      </c>
      <c r="D50" s="67">
        <v>9</v>
      </c>
      <c r="E50" s="58" t="s">
        <v>7</v>
      </c>
      <c r="F50" s="68">
        <v>1.1906422857572254</v>
      </c>
      <c r="G50" s="58" t="s">
        <v>26</v>
      </c>
      <c r="H50" s="20">
        <v>3779.9212598425197</v>
      </c>
      <c r="I50" s="47">
        <v>2.4300000000000002</v>
      </c>
      <c r="J50" s="20">
        <v>91.852086614173231</v>
      </c>
      <c r="K50" s="58" t="s">
        <v>28</v>
      </c>
      <c r="L50" s="20">
        <v>5902.0669291338581</v>
      </c>
      <c r="M50" s="41">
        <v>1.915</v>
      </c>
      <c r="N50" s="20">
        <v>113.02458169291339</v>
      </c>
      <c r="O50" s="48" t="s">
        <v>28</v>
      </c>
      <c r="P50" s="34">
        <v>4597.9385389326335</v>
      </c>
      <c r="Q50" s="34">
        <v>5474.5000517659882</v>
      </c>
      <c r="R50" s="3">
        <v>1.614178629996059</v>
      </c>
      <c r="S50" s="34">
        <v>88.368209934729762</v>
      </c>
      <c r="T50" s="58" t="s">
        <v>26</v>
      </c>
      <c r="U50" s="58"/>
      <c r="V50" s="75">
        <v>4212.5984251968503</v>
      </c>
      <c r="W50" s="57">
        <v>2.4060000000000001</v>
      </c>
      <c r="X50" s="75">
        <v>101.35511811023622</v>
      </c>
      <c r="Y50" s="58" t="s">
        <v>35</v>
      </c>
      <c r="Z50" s="58"/>
      <c r="AA50" s="75">
        <v>4522.6377952755902</v>
      </c>
      <c r="AB50" s="57">
        <v>2.2490000000000001</v>
      </c>
      <c r="AC50" s="75">
        <v>101.71412401574803</v>
      </c>
      <c r="AD50" s="58" t="s">
        <v>28</v>
      </c>
      <c r="AE50" s="58"/>
      <c r="AF50" s="75">
        <v>4886.8110236220473</v>
      </c>
      <c r="AG50" s="57">
        <v>1.506</v>
      </c>
      <c r="AH50" s="75">
        <v>73.595374015748035</v>
      </c>
      <c r="AI50" s="58" t="s">
        <v>26</v>
      </c>
      <c r="AJ50" s="58"/>
      <c r="AK50" s="75">
        <v>3799.212598425197</v>
      </c>
      <c r="AL50" s="57">
        <v>2.056</v>
      </c>
      <c r="AM50" s="75">
        <v>78.111811023622053</v>
      </c>
      <c r="AN50" s="58" t="s">
        <v>35</v>
      </c>
      <c r="AO50" s="58"/>
      <c r="AP50" s="75">
        <v>7214.5669291338581</v>
      </c>
      <c r="AQ50" s="57">
        <v>2.21</v>
      </c>
      <c r="AR50" s="75">
        <v>159.44192913385825</v>
      </c>
      <c r="AS50" s="35" t="s">
        <v>28</v>
      </c>
      <c r="AT50" s="35"/>
      <c r="AU50" s="8">
        <v>5180.1181102362189</v>
      </c>
      <c r="AV50" s="60">
        <v>2.02</v>
      </c>
      <c r="AW50" s="75">
        <v>104.63838582677161</v>
      </c>
      <c r="AX50" s="56" t="s">
        <v>26</v>
      </c>
      <c r="AY50" s="56"/>
      <c r="AZ50" s="20">
        <v>2992.1259842519685</v>
      </c>
      <c r="BA50" s="50">
        <v>2.7192982456140351</v>
      </c>
      <c r="BB50" s="20">
        <v>81.364829396325462</v>
      </c>
      <c r="BC50" s="52">
        <f t="shared" si="0"/>
        <v>993.46644976412608</v>
      </c>
      <c r="BD50" s="81">
        <f t="shared" si="1"/>
        <v>0.99346644976412612</v>
      </c>
    </row>
    <row r="51" spans="1:56" x14ac:dyDescent="0.3">
      <c r="A51" s="58">
        <v>50</v>
      </c>
      <c r="B51" s="58" t="s">
        <v>6</v>
      </c>
      <c r="C51" s="67">
        <v>1</v>
      </c>
      <c r="D51" s="67">
        <v>10</v>
      </c>
      <c r="E51" s="58" t="s">
        <v>7</v>
      </c>
      <c r="F51" s="68">
        <v>1.0585471931019892</v>
      </c>
      <c r="G51" s="58" t="s">
        <v>26</v>
      </c>
      <c r="H51" s="20">
        <v>3811.4665354330709</v>
      </c>
      <c r="I51" s="47">
        <v>2.5619999999999998</v>
      </c>
      <c r="J51" s="20">
        <v>97.649772637795266</v>
      </c>
      <c r="K51" s="58" t="s">
        <v>28</v>
      </c>
      <c r="L51" s="20">
        <v>5278.0511811023625</v>
      </c>
      <c r="M51" s="41">
        <v>1.65</v>
      </c>
      <c r="N51" s="20">
        <v>87.087844488188992</v>
      </c>
      <c r="O51" s="48" t="s">
        <v>26</v>
      </c>
      <c r="P51" s="56"/>
      <c r="Q51" s="34">
        <v>4700.2460629921261</v>
      </c>
      <c r="R51" s="44">
        <v>1.897</v>
      </c>
      <c r="S51" s="34">
        <v>89.163667814960633</v>
      </c>
      <c r="T51" s="58" t="s">
        <v>35</v>
      </c>
      <c r="U51" s="58"/>
      <c r="V51" s="75">
        <v>4468.5039370078739</v>
      </c>
      <c r="W51" s="57">
        <v>1.9530000000000001</v>
      </c>
      <c r="X51" s="75">
        <v>87.269881889763781</v>
      </c>
      <c r="Y51" s="58" t="s">
        <v>33</v>
      </c>
      <c r="Z51" s="58"/>
      <c r="AA51" s="75">
        <v>2367.1259842519685</v>
      </c>
      <c r="AB51" s="63">
        <v>4.0366999999999997</v>
      </c>
      <c r="AC51" s="75">
        <v>95.553774606299214</v>
      </c>
      <c r="AD51" s="58" t="s">
        <v>26</v>
      </c>
      <c r="AE51" s="58"/>
      <c r="AF51" s="75">
        <v>4596.4566929133853</v>
      </c>
      <c r="AG51" s="57">
        <v>2.2650000000000001</v>
      </c>
      <c r="AH51" s="75">
        <v>104.10974409448818</v>
      </c>
      <c r="AI51" s="58" t="s">
        <v>35</v>
      </c>
      <c r="AJ51" s="58"/>
      <c r="AK51" s="75">
        <v>4552.1653543307084</v>
      </c>
      <c r="AL51" s="57">
        <v>2.7109999999999999</v>
      </c>
      <c r="AM51" s="75">
        <v>123.4092027559055</v>
      </c>
      <c r="AN51" s="58" t="s">
        <v>33</v>
      </c>
      <c r="AO51" s="58"/>
      <c r="AP51" s="75">
        <v>1015</v>
      </c>
      <c r="AQ51" s="63">
        <v>4.3148</v>
      </c>
      <c r="AR51" s="75">
        <v>43.79522</v>
      </c>
      <c r="AS51" s="35" t="s">
        <v>26</v>
      </c>
      <c r="AT51" s="35"/>
      <c r="AU51" s="8">
        <v>3912.4015748031497</v>
      </c>
      <c r="AV51" s="33">
        <v>2.4736842105263155</v>
      </c>
      <c r="AW51" s="75">
        <v>96.780460008288429</v>
      </c>
      <c r="AX51" s="56" t="s">
        <v>35</v>
      </c>
      <c r="AY51" s="56"/>
      <c r="AZ51" s="20">
        <v>3494.0944881889764</v>
      </c>
      <c r="BA51" s="50">
        <v>2.3157894736842102</v>
      </c>
      <c r="BB51" s="20">
        <v>80.915872358060497</v>
      </c>
      <c r="BC51" s="52">
        <f t="shared" si="0"/>
        <v>905.7354406537504</v>
      </c>
      <c r="BD51" s="81">
        <f t="shared" si="1"/>
        <v>0.90573544065375045</v>
      </c>
    </row>
    <row r="52" spans="1:56" x14ac:dyDescent="0.3">
      <c r="A52" s="58">
        <v>51</v>
      </c>
      <c r="B52" s="58" t="s">
        <v>6</v>
      </c>
      <c r="C52" s="67">
        <v>2</v>
      </c>
      <c r="D52" s="67">
        <v>11</v>
      </c>
      <c r="E52" s="58" t="s">
        <v>7</v>
      </c>
      <c r="F52" s="68">
        <v>0.99620520749557173</v>
      </c>
      <c r="G52" s="58" t="s">
        <v>26</v>
      </c>
      <c r="H52" s="20">
        <v>2834.8917322834641</v>
      </c>
      <c r="I52" s="47">
        <v>2.39</v>
      </c>
      <c r="J52" s="20">
        <v>67.753912401574794</v>
      </c>
      <c r="K52" s="58" t="s">
        <v>28</v>
      </c>
      <c r="L52" s="20">
        <v>6244.5866141732295</v>
      </c>
      <c r="M52" s="41">
        <v>1.633</v>
      </c>
      <c r="N52" s="20">
        <v>101.97409940944884</v>
      </c>
      <c r="O52" s="48" t="s">
        <v>26</v>
      </c>
      <c r="P52" s="56"/>
      <c r="Q52" s="34">
        <v>5153.9862204724413</v>
      </c>
      <c r="R52" s="44">
        <v>2.3279999999999998</v>
      </c>
      <c r="S52" s="34">
        <v>119.98479921259843</v>
      </c>
      <c r="T52" s="58" t="s">
        <v>35</v>
      </c>
      <c r="U52" s="58"/>
      <c r="V52" s="75">
        <v>5063.9763779527557</v>
      </c>
      <c r="W52" s="57">
        <v>2.004</v>
      </c>
      <c r="X52" s="75">
        <v>101.48208661417321</v>
      </c>
      <c r="Y52" s="58" t="s">
        <v>37</v>
      </c>
      <c r="Z52" s="58"/>
      <c r="AA52" s="75">
        <v>320</v>
      </c>
      <c r="AB52" s="57">
        <v>3.7029999999999998</v>
      </c>
      <c r="AC52" s="75">
        <v>11.849600000000001</v>
      </c>
      <c r="AD52" s="58" t="s">
        <v>26</v>
      </c>
      <c r="AE52" s="58"/>
      <c r="AF52" s="75">
        <v>4340.5511811023625</v>
      </c>
      <c r="AG52" s="57">
        <v>2.6120000000000001</v>
      </c>
      <c r="AH52" s="75">
        <v>113.37519685039371</v>
      </c>
      <c r="AI52" s="58" t="s">
        <v>35</v>
      </c>
      <c r="AJ52" s="58"/>
      <c r="AK52" s="75">
        <v>5078.7401574803143</v>
      </c>
      <c r="AL52" s="57">
        <v>2.0920000000000001</v>
      </c>
      <c r="AM52" s="75">
        <v>106.24724409448818</v>
      </c>
      <c r="AN52" s="58" t="s">
        <v>37</v>
      </c>
      <c r="AO52" s="58"/>
      <c r="AP52" s="75" t="s">
        <v>123</v>
      </c>
      <c r="AQ52" s="57" t="s">
        <v>123</v>
      </c>
      <c r="AR52" s="75"/>
      <c r="AS52" s="35" t="s">
        <v>26</v>
      </c>
      <c r="AT52" s="35"/>
      <c r="AU52" s="8">
        <v>3120.0787401574803</v>
      </c>
      <c r="AV52" s="33">
        <v>2.7543859649122804</v>
      </c>
      <c r="AW52" s="75">
        <v>85.939010913109541</v>
      </c>
      <c r="AX52" s="56" t="s">
        <v>35</v>
      </c>
      <c r="AY52" s="56"/>
      <c r="AZ52" s="20">
        <v>4473.4251968503931</v>
      </c>
      <c r="BA52" s="50">
        <v>2.0701754385964914</v>
      </c>
      <c r="BB52" s="20">
        <v>92.607749689183592</v>
      </c>
      <c r="BC52" s="52">
        <f t="shared" si="0"/>
        <v>801.21369918497032</v>
      </c>
      <c r="BD52" s="81">
        <f t="shared" si="1"/>
        <v>0.80121369918497032</v>
      </c>
    </row>
    <row r="53" spans="1:56" x14ac:dyDescent="0.3">
      <c r="A53" s="58">
        <v>52</v>
      </c>
      <c r="B53" s="58" t="s">
        <v>6</v>
      </c>
      <c r="C53" s="67">
        <v>2</v>
      </c>
      <c r="D53" s="67">
        <v>12</v>
      </c>
      <c r="E53" s="58" t="s">
        <v>7</v>
      </c>
      <c r="F53" s="68">
        <v>1.132877657068269</v>
      </c>
      <c r="G53" s="58" t="s">
        <v>26</v>
      </c>
      <c r="H53" s="20">
        <v>3606.2992125984247</v>
      </c>
      <c r="I53" s="47">
        <v>2.468</v>
      </c>
      <c r="J53" s="20">
        <v>89.003464566929125</v>
      </c>
      <c r="K53" s="58" t="s">
        <v>28</v>
      </c>
      <c r="L53" s="20">
        <v>5040.8464566929133</v>
      </c>
      <c r="M53" s="41">
        <v>1.9059999999999999</v>
      </c>
      <c r="N53" s="20">
        <v>96.078533464566931</v>
      </c>
      <c r="O53" s="48" t="s">
        <v>26</v>
      </c>
      <c r="P53" s="56"/>
      <c r="Q53" s="34">
        <v>4179.5767716535429</v>
      </c>
      <c r="R53" s="44">
        <v>2.1640000000000001</v>
      </c>
      <c r="S53" s="34">
        <v>90.446041338582674</v>
      </c>
      <c r="T53" s="58" t="s">
        <v>35</v>
      </c>
      <c r="U53" s="58"/>
      <c r="V53" s="75">
        <v>4498.0314960629921</v>
      </c>
      <c r="W53" s="57">
        <v>2.0569999999999999</v>
      </c>
      <c r="X53" s="75">
        <v>92.52450787401574</v>
      </c>
      <c r="Y53" s="58" t="s">
        <v>37</v>
      </c>
      <c r="Z53" s="58"/>
      <c r="AA53" s="75">
        <v>1295</v>
      </c>
      <c r="AB53" s="57">
        <v>3.2650000000000001</v>
      </c>
      <c r="AC53" s="75">
        <v>42.281749999999995</v>
      </c>
      <c r="AD53" s="58" t="s">
        <v>26</v>
      </c>
      <c r="AE53" s="58"/>
      <c r="AF53" s="75">
        <v>5418.3070866141734</v>
      </c>
      <c r="AG53" s="57">
        <v>2.4409999999999998</v>
      </c>
      <c r="AH53" s="75">
        <v>132.26087598425195</v>
      </c>
      <c r="AI53" s="58" t="s">
        <v>35</v>
      </c>
      <c r="AJ53" s="58"/>
      <c r="AK53" s="75">
        <v>4921.2598425196848</v>
      </c>
      <c r="AL53" s="12">
        <v>2.1825233587203172</v>
      </c>
      <c r="AM53" s="75">
        <v>107.40764560631482</v>
      </c>
      <c r="AN53" s="58" t="s">
        <v>37</v>
      </c>
      <c r="AO53" s="58"/>
      <c r="AP53" s="75" t="s">
        <v>123</v>
      </c>
      <c r="AQ53" s="57" t="s">
        <v>123</v>
      </c>
      <c r="AR53" s="75"/>
      <c r="AS53" s="35" t="s">
        <v>26</v>
      </c>
      <c r="AT53" s="35"/>
      <c r="AU53" s="8">
        <v>3976.3779527559054</v>
      </c>
      <c r="AV53" s="33">
        <v>2.6491228070175437</v>
      </c>
      <c r="AW53" s="75">
        <v>105.33913523967398</v>
      </c>
      <c r="AX53" s="56" t="s">
        <v>35</v>
      </c>
      <c r="AY53" s="56"/>
      <c r="AZ53" s="20">
        <v>4320.8661417322837</v>
      </c>
      <c r="BA53" s="50">
        <v>2.2807017543859649</v>
      </c>
      <c r="BB53" s="20">
        <v>98.546069899157359</v>
      </c>
      <c r="BC53" s="52">
        <f t="shared" si="0"/>
        <v>853.88802397349252</v>
      </c>
      <c r="BD53" s="81">
        <f t="shared" si="1"/>
        <v>0.8538880239734925</v>
      </c>
    </row>
    <row r="54" spans="1:56" x14ac:dyDescent="0.3">
      <c r="A54" s="58">
        <v>53</v>
      </c>
      <c r="B54" s="58" t="s">
        <v>6</v>
      </c>
      <c r="C54" s="67">
        <v>3</v>
      </c>
      <c r="D54" s="67">
        <v>13</v>
      </c>
      <c r="E54" s="58" t="s">
        <v>7</v>
      </c>
      <c r="F54" s="68">
        <v>1.1249421001859308</v>
      </c>
      <c r="G54" s="58" t="s">
        <v>26</v>
      </c>
      <c r="H54" s="20">
        <v>3232.6279527559059</v>
      </c>
      <c r="I54" s="47">
        <v>2.2330000000000001</v>
      </c>
      <c r="J54" s="20">
        <v>72.184582185039389</v>
      </c>
      <c r="K54" s="58" t="s">
        <v>28</v>
      </c>
      <c r="L54" s="20">
        <v>5033.464566929134</v>
      </c>
      <c r="M54" s="41">
        <v>1.68</v>
      </c>
      <c r="N54" s="20">
        <v>84.56220472440944</v>
      </c>
      <c r="O54" s="48" t="s">
        <v>26</v>
      </c>
      <c r="P54" s="56"/>
      <c r="Q54" s="34">
        <v>4063.4350393700788</v>
      </c>
      <c r="R54" s="44">
        <v>2.1259999999999999</v>
      </c>
      <c r="S54" s="34">
        <v>86.388628937007866</v>
      </c>
      <c r="T54" s="58" t="s">
        <v>35</v>
      </c>
      <c r="U54" s="58"/>
      <c r="V54" s="75">
        <v>4867.1259842519685</v>
      </c>
      <c r="W54" s="57">
        <v>2.1970000000000001</v>
      </c>
      <c r="X54" s="75">
        <v>106.93075787401575</v>
      </c>
      <c r="Y54" s="58" t="s">
        <v>38</v>
      </c>
      <c r="Z54" s="58"/>
      <c r="AA54" s="75">
        <v>1756.8897637795274</v>
      </c>
      <c r="AB54" s="63">
        <v>3.9481999999999999</v>
      </c>
      <c r="AC54" s="75">
        <v>69.365521653543297</v>
      </c>
      <c r="AD54" s="58" t="s">
        <v>26</v>
      </c>
      <c r="AE54" s="58"/>
      <c r="AF54" s="75">
        <v>5575.787401574803</v>
      </c>
      <c r="AG54" s="57">
        <v>2.5859999999999999</v>
      </c>
      <c r="AH54" s="75">
        <v>144.18986220472439</v>
      </c>
      <c r="AI54" s="58" t="s">
        <v>35</v>
      </c>
      <c r="AJ54" s="58"/>
      <c r="AK54" s="75">
        <v>5231.2992125984247</v>
      </c>
      <c r="AL54" s="57">
        <v>2.3969999999999998</v>
      </c>
      <c r="AM54" s="75">
        <v>125.39424212598423</v>
      </c>
      <c r="AN54" s="58" t="s">
        <v>59</v>
      </c>
      <c r="AO54" s="58"/>
      <c r="AP54" s="75">
        <v>1920</v>
      </c>
      <c r="AQ54" s="57">
        <v>4.0359999999999996</v>
      </c>
      <c r="AR54" s="75">
        <v>77.491199999999992</v>
      </c>
      <c r="AS54" s="35" t="s">
        <v>26</v>
      </c>
      <c r="AT54" s="35"/>
      <c r="AU54" s="8">
        <v>3518.7007874015744</v>
      </c>
      <c r="AV54" s="33">
        <v>2.4385964912280702</v>
      </c>
      <c r="AW54" s="75">
        <v>85.806913938389272</v>
      </c>
      <c r="AX54" s="56" t="s">
        <v>35</v>
      </c>
      <c r="AY54" s="56"/>
      <c r="AZ54" s="20">
        <v>3986.2204724409448</v>
      </c>
      <c r="BA54" s="50">
        <v>1.8947368421052633</v>
      </c>
      <c r="BB54" s="20">
        <v>75.528387898881064</v>
      </c>
      <c r="BC54" s="52">
        <f t="shared" si="0"/>
        <v>927.84230154199452</v>
      </c>
      <c r="BD54" s="81">
        <f t="shared" si="1"/>
        <v>0.92784230154199454</v>
      </c>
    </row>
    <row r="55" spans="1:56" x14ac:dyDescent="0.3">
      <c r="A55" s="58">
        <v>54</v>
      </c>
      <c r="B55" s="58" t="s">
        <v>6</v>
      </c>
      <c r="C55" s="67">
        <v>4</v>
      </c>
      <c r="D55" s="67">
        <v>14</v>
      </c>
      <c r="E55" s="58" t="s">
        <v>7</v>
      </c>
      <c r="F55" s="68">
        <v>1.1018875096049257</v>
      </c>
      <c r="G55" s="58" t="s">
        <v>26</v>
      </c>
      <c r="H55" s="20">
        <v>2571.6535433070862</v>
      </c>
      <c r="I55" s="47">
        <v>2.0169999999999999</v>
      </c>
      <c r="J55" s="20">
        <v>51.870251968503929</v>
      </c>
      <c r="K55" s="58" t="s">
        <v>28</v>
      </c>
      <c r="L55" s="20">
        <v>5906.1023622047242</v>
      </c>
      <c r="M55" s="41">
        <v>1.665</v>
      </c>
      <c r="N55" s="20">
        <v>98.336604330708667</v>
      </c>
      <c r="O55" s="48" t="s">
        <v>26</v>
      </c>
      <c r="P55" s="56"/>
      <c r="Q55" s="34">
        <v>4200.7381889763783</v>
      </c>
      <c r="R55" s="44">
        <v>1.9810000000000001</v>
      </c>
      <c r="S55" s="34">
        <v>83.216623523622061</v>
      </c>
      <c r="T55" s="58" t="s">
        <v>35</v>
      </c>
      <c r="U55" s="58"/>
      <c r="V55" s="75">
        <v>6471.4566929133853</v>
      </c>
      <c r="W55" s="57">
        <v>2.0489999999999999</v>
      </c>
      <c r="X55" s="75">
        <v>132.60014763779526</v>
      </c>
      <c r="Y55" s="58" t="s">
        <v>36</v>
      </c>
      <c r="Z55" s="58"/>
      <c r="AA55" s="75">
        <v>5374.0157480314965</v>
      </c>
      <c r="AB55" s="57">
        <v>1.409</v>
      </c>
      <c r="AC55" s="75">
        <v>75.719881889763784</v>
      </c>
      <c r="AD55" s="58" t="s">
        <v>26</v>
      </c>
      <c r="AE55" s="58"/>
      <c r="AF55" s="75">
        <v>5797.2440944881882</v>
      </c>
      <c r="AG55" s="57">
        <v>2.1720000000000002</v>
      </c>
      <c r="AH55" s="75">
        <v>125.91614173228346</v>
      </c>
      <c r="AI55" s="58" t="s">
        <v>35</v>
      </c>
      <c r="AJ55" s="58"/>
      <c r="AK55" s="75">
        <v>6289.3700787401576</v>
      </c>
      <c r="AL55" s="57">
        <v>2.077</v>
      </c>
      <c r="AM55" s="75">
        <v>130.63021653543308</v>
      </c>
      <c r="AN55" s="58" t="s">
        <v>36</v>
      </c>
      <c r="AO55" s="58"/>
      <c r="AP55" s="75">
        <v>5615.258408531583</v>
      </c>
      <c r="AQ55" s="57">
        <v>1.3680000000000001</v>
      </c>
      <c r="AR55" s="75">
        <v>76.81673502871206</v>
      </c>
      <c r="AS55" s="35" t="s">
        <v>26</v>
      </c>
      <c r="AT55" s="35"/>
      <c r="AU55" s="8">
        <v>3474.4094488188975</v>
      </c>
      <c r="AV55" s="33">
        <v>2.4736842105263155</v>
      </c>
      <c r="AW55" s="75">
        <v>85.945917944467453</v>
      </c>
      <c r="AX55" s="56" t="s">
        <v>35</v>
      </c>
      <c r="AY55" s="56"/>
      <c r="AZ55" s="20">
        <v>2785.4330708661419</v>
      </c>
      <c r="BA55" s="50">
        <v>2.1929824561403506</v>
      </c>
      <c r="BB55" s="20">
        <v>61.084058571625917</v>
      </c>
      <c r="BC55" s="52">
        <f t="shared" si="0"/>
        <v>922.13657916291572</v>
      </c>
      <c r="BD55" s="81">
        <f t="shared" si="1"/>
        <v>0.92213657916291569</v>
      </c>
    </row>
    <row r="56" spans="1:56" x14ac:dyDescent="0.3">
      <c r="A56" s="58">
        <v>55</v>
      </c>
      <c r="B56" s="58" t="s">
        <v>6</v>
      </c>
      <c r="C56" s="67">
        <v>5</v>
      </c>
      <c r="D56" s="67">
        <v>15</v>
      </c>
      <c r="E56" s="58" t="s">
        <v>7</v>
      </c>
      <c r="F56" s="68">
        <v>1.0606684076855954</v>
      </c>
      <c r="G56" s="58" t="s">
        <v>26</v>
      </c>
      <c r="H56" s="20">
        <v>2353.1988188976379</v>
      </c>
      <c r="I56" s="47">
        <v>2.2189999999999999</v>
      </c>
      <c r="J56" s="20">
        <v>52.217481791338578</v>
      </c>
      <c r="K56" s="58" t="s">
        <v>28</v>
      </c>
      <c r="L56" s="20">
        <v>4761.9094488188975</v>
      </c>
      <c r="M56" s="41">
        <v>1.8680000000000001</v>
      </c>
      <c r="N56" s="20">
        <v>88.952468503937013</v>
      </c>
      <c r="O56" s="48" t="s">
        <v>26</v>
      </c>
      <c r="P56" s="56"/>
      <c r="Q56" s="34">
        <v>4036.8602362204724</v>
      </c>
      <c r="R56" s="44">
        <v>1.9510000000000001</v>
      </c>
      <c r="S56" s="34">
        <v>78.759143208661413</v>
      </c>
      <c r="T56" s="58" t="s">
        <v>35</v>
      </c>
      <c r="U56" s="58"/>
      <c r="V56" s="75">
        <v>5531.4960629921261</v>
      </c>
      <c r="W56" s="57">
        <v>1.964</v>
      </c>
      <c r="X56" s="75">
        <v>108.63858267716536</v>
      </c>
      <c r="Y56" s="58" t="s">
        <v>28</v>
      </c>
      <c r="Z56" s="58"/>
      <c r="AA56" s="75">
        <v>2859.251968503937</v>
      </c>
      <c r="AB56" s="57">
        <v>2.145</v>
      </c>
      <c r="AC56" s="75">
        <v>61.330954724409452</v>
      </c>
      <c r="AD56" s="58" t="s">
        <v>26</v>
      </c>
      <c r="AE56" s="58"/>
      <c r="AF56" s="75">
        <v>4872.0472440944886</v>
      </c>
      <c r="AG56" s="57">
        <v>2.5659999999999998</v>
      </c>
      <c r="AH56" s="75">
        <v>125.01673228346458</v>
      </c>
      <c r="AI56" s="58" t="s">
        <v>35</v>
      </c>
      <c r="AJ56" s="58"/>
      <c r="AK56" s="75">
        <v>6318.8976377952758</v>
      </c>
      <c r="AL56" s="57">
        <v>1.8260000000000001</v>
      </c>
      <c r="AM56" s="75">
        <v>115.38307086614175</v>
      </c>
      <c r="AN56" s="58" t="s">
        <v>28</v>
      </c>
      <c r="AO56" s="58"/>
      <c r="AP56" s="75">
        <v>4571.8503937007872</v>
      </c>
      <c r="AQ56" s="57">
        <v>1.7290000000000001</v>
      </c>
      <c r="AR56" s="75">
        <v>79.047293307086605</v>
      </c>
      <c r="AS56" s="35" t="s">
        <v>26</v>
      </c>
      <c r="AT56" s="35"/>
      <c r="AU56" s="8">
        <v>3523.6220472440941</v>
      </c>
      <c r="AV56" s="33">
        <v>2.1754385964912282</v>
      </c>
      <c r="AW56" s="75">
        <v>76.65423401022241</v>
      </c>
      <c r="AX56" s="56" t="s">
        <v>35</v>
      </c>
      <c r="AY56" s="56"/>
      <c r="AZ56" s="20">
        <v>4429.1338582677163</v>
      </c>
      <c r="BA56" s="50">
        <v>1.43859649122807</v>
      </c>
      <c r="BB56" s="20">
        <v>63.717364276833806</v>
      </c>
      <c r="BC56" s="52">
        <f t="shared" si="0"/>
        <v>849.71732564926094</v>
      </c>
      <c r="BD56" s="81">
        <f t="shared" si="1"/>
        <v>0.84971732564926095</v>
      </c>
    </row>
    <row r="57" spans="1:56" x14ac:dyDescent="0.3">
      <c r="A57" s="58">
        <v>56</v>
      </c>
      <c r="B57" s="58" t="s">
        <v>6</v>
      </c>
      <c r="C57" s="67">
        <v>5</v>
      </c>
      <c r="D57" s="67">
        <v>16</v>
      </c>
      <c r="E57" s="58" t="s">
        <v>7</v>
      </c>
      <c r="F57" s="68">
        <v>1.1494901446575898</v>
      </c>
      <c r="G57" s="58" t="s">
        <v>26</v>
      </c>
      <c r="H57" s="20">
        <v>3268.6023622047242</v>
      </c>
      <c r="I57" s="47">
        <v>2.1779999999999999</v>
      </c>
      <c r="J57" s="20">
        <v>71.190159448818889</v>
      </c>
      <c r="K57" s="58" t="s">
        <v>28</v>
      </c>
      <c r="L57" s="20">
        <v>5275.1968503937005</v>
      </c>
      <c r="M57" s="41">
        <v>1.698</v>
      </c>
      <c r="N57" s="20">
        <v>89.572842519685025</v>
      </c>
      <c r="O57" s="48" t="s">
        <v>26</v>
      </c>
      <c r="P57" s="56"/>
      <c r="Q57" s="34">
        <v>4503.3956692913389</v>
      </c>
      <c r="R57" s="44">
        <v>1.9239999999999999</v>
      </c>
      <c r="S57" s="34">
        <v>86.645332677165356</v>
      </c>
      <c r="T57" s="58" t="s">
        <v>35</v>
      </c>
      <c r="U57" s="58"/>
      <c r="V57" s="75">
        <v>5487.2047244094483</v>
      </c>
      <c r="W57" s="57">
        <v>2.0259999999999998</v>
      </c>
      <c r="X57" s="75">
        <v>111.17076771653541</v>
      </c>
      <c r="Y57" s="58" t="s">
        <v>28</v>
      </c>
      <c r="Z57" s="58"/>
      <c r="AA57" s="75">
        <v>3503.9370078740153</v>
      </c>
      <c r="AB57" s="57">
        <v>1.9379999999999999</v>
      </c>
      <c r="AC57" s="75">
        <v>67.906299212598412</v>
      </c>
      <c r="AD57" s="58" t="s">
        <v>26</v>
      </c>
      <c r="AE57" s="58"/>
      <c r="AF57" s="75">
        <v>5526.5748031496059</v>
      </c>
      <c r="AG57" s="57">
        <v>2.5219999999999998</v>
      </c>
      <c r="AH57" s="75">
        <v>139.38021653543305</v>
      </c>
      <c r="AI57" s="58" t="s">
        <v>35</v>
      </c>
      <c r="AJ57" s="58"/>
      <c r="AK57" s="75">
        <v>4867.1259842519685</v>
      </c>
      <c r="AL57" s="57">
        <v>2.351</v>
      </c>
      <c r="AM57" s="75">
        <v>114.42613188976378</v>
      </c>
      <c r="AN57" s="58" t="s">
        <v>28</v>
      </c>
      <c r="AO57" s="58"/>
      <c r="AP57" s="75">
        <v>4640.748031496063</v>
      </c>
      <c r="AQ57" s="58">
        <v>1.9350000000000001</v>
      </c>
      <c r="AR57" s="75">
        <v>89.798474409448815</v>
      </c>
      <c r="AS57" s="35" t="s">
        <v>26</v>
      </c>
      <c r="AT57" s="35"/>
      <c r="AU57" s="8">
        <v>3184.0551181102364</v>
      </c>
      <c r="AV57" s="33">
        <v>2.5614035087719298</v>
      </c>
      <c r="AW57" s="75">
        <v>81.556499516507813</v>
      </c>
      <c r="AX57" s="56" t="s">
        <v>35</v>
      </c>
      <c r="AY57" s="56"/>
      <c r="AZ57" s="20">
        <v>5541.3385826771646</v>
      </c>
      <c r="BA57" s="50">
        <v>1.631578947368421</v>
      </c>
      <c r="BB57" s="20">
        <v>90.411313717364266</v>
      </c>
      <c r="BC57" s="52">
        <f t="shared" si="0"/>
        <v>942.05803764332063</v>
      </c>
      <c r="BD57" s="81">
        <f t="shared" si="1"/>
        <v>0.94205803764332063</v>
      </c>
    </row>
    <row r="58" spans="1:56" x14ac:dyDescent="0.3">
      <c r="A58" s="58">
        <v>57</v>
      </c>
      <c r="B58" s="58" t="s">
        <v>6</v>
      </c>
      <c r="C58" s="67">
        <v>6</v>
      </c>
      <c r="D58" s="67">
        <v>17</v>
      </c>
      <c r="E58" s="58" t="s">
        <v>7</v>
      </c>
      <c r="F58" s="68">
        <v>1.0278714773880699</v>
      </c>
      <c r="G58" s="58" t="s">
        <v>26</v>
      </c>
      <c r="H58" s="20">
        <v>2287.9429133858271</v>
      </c>
      <c r="I58" s="47">
        <v>2.4380000000000002</v>
      </c>
      <c r="J58" s="20">
        <v>55.780048228346466</v>
      </c>
      <c r="K58" s="58" t="s">
        <v>28</v>
      </c>
      <c r="L58" s="20">
        <v>4946.4566929133862</v>
      </c>
      <c r="M58" s="41">
        <v>1.8680000000000001</v>
      </c>
      <c r="N58" s="20">
        <v>92.399811023622064</v>
      </c>
      <c r="O58" s="48" t="s">
        <v>26</v>
      </c>
      <c r="P58" s="56"/>
      <c r="Q58" s="34">
        <v>3627.411417322835</v>
      </c>
      <c r="R58" s="44">
        <v>2.2599999999999998</v>
      </c>
      <c r="S58" s="34">
        <v>81.979498031496064</v>
      </c>
      <c r="T58" s="58" t="s">
        <v>35</v>
      </c>
      <c r="U58" s="58"/>
      <c r="V58" s="75">
        <v>5467.5196850393695</v>
      </c>
      <c r="W58" s="57">
        <v>2.0390000000000001</v>
      </c>
      <c r="X58" s="75">
        <v>111.48272637795276</v>
      </c>
      <c r="Y58" s="58" t="s">
        <v>34</v>
      </c>
      <c r="Z58" s="58"/>
      <c r="AA58" s="75">
        <v>745</v>
      </c>
      <c r="AB58" s="57">
        <v>3.476</v>
      </c>
      <c r="AC58" s="75">
        <v>25.8962</v>
      </c>
      <c r="AD58" s="58" t="s">
        <v>26</v>
      </c>
      <c r="AE58" s="58"/>
      <c r="AF58" s="75">
        <v>3937.0078740157483</v>
      </c>
      <c r="AG58" s="57">
        <v>2.613</v>
      </c>
      <c r="AH58" s="75">
        <v>102.87401574803151</v>
      </c>
      <c r="AI58" s="58" t="s">
        <v>35</v>
      </c>
      <c r="AJ58" s="58"/>
      <c r="AK58" s="75">
        <v>6131.8897637795271</v>
      </c>
      <c r="AL58" s="57">
        <v>2.2959999999999998</v>
      </c>
      <c r="AM58" s="75">
        <v>140.78818897637794</v>
      </c>
      <c r="AN58" s="58" t="s">
        <v>34</v>
      </c>
      <c r="AO58" s="58"/>
      <c r="AP58" s="75">
        <v>560</v>
      </c>
      <c r="AQ58" s="57">
        <v>3.85</v>
      </c>
      <c r="AR58" s="75">
        <v>21.56</v>
      </c>
      <c r="AS58" s="35" t="s">
        <v>26</v>
      </c>
      <c r="AT58" s="35"/>
      <c r="AU58" s="8">
        <v>3745.0787401574803</v>
      </c>
      <c r="AV58" s="33">
        <v>2.4561403508771931</v>
      </c>
      <c r="AW58" s="75">
        <v>91.984390109131098</v>
      </c>
      <c r="AX58" s="56" t="s">
        <v>35</v>
      </c>
      <c r="AY58" s="56"/>
      <c r="AZ58" s="20">
        <v>4744.0944881889764</v>
      </c>
      <c r="BA58" s="50">
        <v>1.701754385964912</v>
      </c>
      <c r="BB58" s="20">
        <v>80.73283602707555</v>
      </c>
      <c r="BC58" s="52">
        <f t="shared" si="0"/>
        <v>805.47771452203347</v>
      </c>
      <c r="BD58" s="81">
        <f t="shared" si="1"/>
        <v>0.80547771452203343</v>
      </c>
    </row>
    <row r="59" spans="1:56" x14ac:dyDescent="0.3">
      <c r="A59" s="58">
        <v>58</v>
      </c>
      <c r="B59" s="58" t="s">
        <v>7</v>
      </c>
      <c r="C59" s="67">
        <v>1</v>
      </c>
      <c r="D59" s="67">
        <v>18</v>
      </c>
      <c r="E59" s="58" t="s">
        <v>7</v>
      </c>
      <c r="F59" s="68">
        <v>0.9985209982193981</v>
      </c>
      <c r="G59" s="58" t="s">
        <v>26</v>
      </c>
      <c r="H59" s="20">
        <v>2912.6476377952758</v>
      </c>
      <c r="I59" s="47">
        <v>2.3109999999999999</v>
      </c>
      <c r="J59" s="20">
        <v>67.311286909448825</v>
      </c>
      <c r="K59" s="58" t="s">
        <v>28</v>
      </c>
      <c r="L59" s="20">
        <v>4870.177165354331</v>
      </c>
      <c r="M59" s="41">
        <v>1.66</v>
      </c>
      <c r="N59" s="20">
        <v>80.844940944881898</v>
      </c>
      <c r="O59" s="48" t="s">
        <v>35</v>
      </c>
      <c r="P59" s="34">
        <v>5293.2229902638883</v>
      </c>
      <c r="Q59" s="34">
        <v>5285.3943040361655</v>
      </c>
      <c r="R59" s="3">
        <v>2.0596283960437156</v>
      </c>
      <c r="S59" s="34">
        <v>108.85948192880599</v>
      </c>
      <c r="T59" s="58" t="s">
        <v>38</v>
      </c>
      <c r="U59" s="58"/>
      <c r="V59" s="75">
        <v>695</v>
      </c>
      <c r="W59" s="35">
        <v>4.1158999999999999</v>
      </c>
      <c r="X59" s="75">
        <v>28.605505000000001</v>
      </c>
      <c r="Y59" s="58" t="s">
        <v>26</v>
      </c>
      <c r="Z59" s="58"/>
      <c r="AA59" s="75">
        <v>3582.6771653543306</v>
      </c>
      <c r="AB59" s="57">
        <v>2.56</v>
      </c>
      <c r="AC59" s="75">
        <v>91.71653543307086</v>
      </c>
      <c r="AD59" s="58" t="s">
        <v>35</v>
      </c>
      <c r="AE59" s="58"/>
      <c r="AF59" s="75">
        <v>5654.5275590551182</v>
      </c>
      <c r="AG59" s="57">
        <v>2.2189999999999999</v>
      </c>
      <c r="AH59" s="75">
        <v>125.47396653543306</v>
      </c>
      <c r="AI59" s="58" t="s">
        <v>59</v>
      </c>
      <c r="AJ59" s="58"/>
      <c r="AK59" s="75">
        <v>1335</v>
      </c>
      <c r="AL59" s="57">
        <v>3.7349999999999999</v>
      </c>
      <c r="AM59" s="75">
        <v>49.862250000000003</v>
      </c>
      <c r="AN59" s="58" t="s">
        <v>26</v>
      </c>
      <c r="AO59" s="58"/>
      <c r="AP59" s="75">
        <v>2962.5984251968503</v>
      </c>
      <c r="AQ59" s="57">
        <v>2.2410000000000001</v>
      </c>
      <c r="AR59" s="75">
        <v>66.391830708661416</v>
      </c>
      <c r="AS59" s="35" t="s">
        <v>35</v>
      </c>
      <c r="AT59" s="35"/>
      <c r="AU59" s="8">
        <v>3518.7007874015744</v>
      </c>
      <c r="AV59" s="33">
        <v>2.2807017543859649</v>
      </c>
      <c r="AW59" s="75">
        <v>80.251070589860475</v>
      </c>
      <c r="AX59" s="56" t="s">
        <v>70</v>
      </c>
      <c r="AY59" s="56"/>
      <c r="AZ59" s="56" t="s">
        <v>70</v>
      </c>
      <c r="BA59" s="48" t="s">
        <v>70</v>
      </c>
      <c r="BB59" s="56"/>
      <c r="BC59" s="52">
        <f t="shared" si="0"/>
        <v>699.3168680501625</v>
      </c>
      <c r="BD59" s="81">
        <f t="shared" si="1"/>
        <v>0.69931686805016247</v>
      </c>
    </row>
    <row r="60" spans="1:56" x14ac:dyDescent="0.3">
      <c r="A60" s="58">
        <v>59</v>
      </c>
      <c r="B60" s="58" t="s">
        <v>7</v>
      </c>
      <c r="C60" s="67">
        <v>2</v>
      </c>
      <c r="D60" s="67">
        <v>19</v>
      </c>
      <c r="E60" s="58" t="s">
        <v>7</v>
      </c>
      <c r="F60" s="68">
        <v>1.0253615598934822</v>
      </c>
      <c r="G60" s="58" t="s">
        <v>26</v>
      </c>
      <c r="H60" s="20">
        <v>1618.2578740157478</v>
      </c>
      <c r="I60" s="47">
        <v>2.028</v>
      </c>
      <c r="J60" s="20">
        <v>32.818269685039361</v>
      </c>
      <c r="K60" s="58" t="s">
        <v>28</v>
      </c>
      <c r="L60" s="20">
        <v>4194.9803149606296</v>
      </c>
      <c r="M60" s="41">
        <v>1.66</v>
      </c>
      <c r="N60" s="20">
        <v>69.636673228346453</v>
      </c>
      <c r="O60" s="48" t="s">
        <v>35</v>
      </c>
      <c r="P60" s="56"/>
      <c r="Q60" s="34">
        <v>6331.1515748031488</v>
      </c>
      <c r="R60" s="44">
        <v>1.9690000000000001</v>
      </c>
      <c r="S60" s="34">
        <v>124.660374507874</v>
      </c>
      <c r="T60" s="58" t="s">
        <v>37</v>
      </c>
      <c r="U60" s="58"/>
      <c r="V60" s="75">
        <v>2090</v>
      </c>
      <c r="W60" s="57">
        <v>3.2080000000000002</v>
      </c>
      <c r="X60" s="75">
        <v>67.047200000000004</v>
      </c>
      <c r="Y60" s="58" t="s">
        <v>26</v>
      </c>
      <c r="Z60" s="58"/>
      <c r="AA60" s="75">
        <v>2952.7559055118109</v>
      </c>
      <c r="AB60" s="57">
        <v>2.794</v>
      </c>
      <c r="AC60" s="75">
        <v>82.5</v>
      </c>
      <c r="AD60" s="58" t="s">
        <v>35</v>
      </c>
      <c r="AE60" s="58"/>
      <c r="AF60" s="75">
        <v>7229.3307086614177</v>
      </c>
      <c r="AG60" s="57">
        <v>2.028</v>
      </c>
      <c r="AH60" s="75">
        <v>146.61082677165354</v>
      </c>
      <c r="AI60" s="58" t="s">
        <v>37</v>
      </c>
      <c r="AJ60" s="58"/>
      <c r="AK60" s="75">
        <v>1360</v>
      </c>
      <c r="AL60" s="57">
        <v>2.891</v>
      </c>
      <c r="AM60" s="75">
        <v>39.317599999999999</v>
      </c>
      <c r="AN60" s="58" t="s">
        <v>26</v>
      </c>
      <c r="AO60" s="58"/>
      <c r="AP60" s="75">
        <v>3745.0787401574803</v>
      </c>
      <c r="AQ60" s="57">
        <v>2.8370000000000002</v>
      </c>
      <c r="AR60" s="75">
        <v>106.24788385826773</v>
      </c>
      <c r="AS60" s="35" t="s">
        <v>35</v>
      </c>
      <c r="AT60" s="35"/>
      <c r="AU60" s="8">
        <v>7214.5669291338581</v>
      </c>
      <c r="AV60" s="37">
        <v>2.1998000000000002</v>
      </c>
      <c r="AW60" s="75">
        <v>158.70604330708665</v>
      </c>
      <c r="AX60" s="56" t="s">
        <v>79</v>
      </c>
      <c r="AY60" s="56"/>
      <c r="AZ60" s="20">
        <v>1840</v>
      </c>
      <c r="BA60" s="48">
        <v>3.2092000000000001</v>
      </c>
      <c r="BB60" s="20">
        <v>59.049280000000003</v>
      </c>
      <c r="BC60" s="52">
        <f t="shared" si="0"/>
        <v>886.59415135826771</v>
      </c>
      <c r="BD60" s="81">
        <f t="shared" si="1"/>
        <v>0.88659415135826769</v>
      </c>
    </row>
    <row r="61" spans="1:56" x14ac:dyDescent="0.3">
      <c r="A61" s="58">
        <v>60</v>
      </c>
      <c r="B61" s="58" t="s">
        <v>7</v>
      </c>
      <c r="C61" s="67">
        <v>2</v>
      </c>
      <c r="D61" s="67">
        <v>20</v>
      </c>
      <c r="E61" s="58" t="s">
        <v>7</v>
      </c>
      <c r="F61" s="68">
        <v>1.1147693801730525</v>
      </c>
      <c r="G61" s="58" t="s">
        <v>26</v>
      </c>
      <c r="H61" s="20" t="s">
        <v>125</v>
      </c>
      <c r="I61" s="47" t="s">
        <v>125</v>
      </c>
      <c r="J61" s="20"/>
      <c r="K61" s="58" t="s">
        <v>28</v>
      </c>
      <c r="L61" s="20">
        <v>6287.0078740157478</v>
      </c>
      <c r="M61" s="41">
        <v>1.704</v>
      </c>
      <c r="N61" s="20">
        <v>107.13061417322834</v>
      </c>
      <c r="O61" s="48" t="s">
        <v>35</v>
      </c>
      <c r="P61" s="56"/>
      <c r="Q61" s="34">
        <v>6672.1948818897636</v>
      </c>
      <c r="R61" s="44">
        <v>1.7749999999999999</v>
      </c>
      <c r="S61" s="34">
        <v>118.43145915354329</v>
      </c>
      <c r="T61" s="58" t="s">
        <v>37</v>
      </c>
      <c r="U61" s="58"/>
      <c r="V61" s="75">
        <v>3250</v>
      </c>
      <c r="W61" s="57">
        <v>3.2770000000000001</v>
      </c>
      <c r="X61" s="75">
        <v>106.5025</v>
      </c>
      <c r="Y61" s="58" t="s">
        <v>26</v>
      </c>
      <c r="Z61" s="58"/>
      <c r="AA61" s="75">
        <v>2937.9921259842517</v>
      </c>
      <c r="AB61" s="57">
        <v>2.956</v>
      </c>
      <c r="AC61" s="75">
        <v>86.847047244094483</v>
      </c>
      <c r="AD61" s="58" t="s">
        <v>35</v>
      </c>
      <c r="AE61" s="58"/>
      <c r="AF61" s="75">
        <v>6899.606299212599</v>
      </c>
      <c r="AG61" s="57">
        <v>1.8560000000000001</v>
      </c>
      <c r="AH61" s="75">
        <v>128.05669291338583</v>
      </c>
      <c r="AI61" s="58" t="s">
        <v>37</v>
      </c>
      <c r="AJ61" s="58"/>
      <c r="AK61" s="75">
        <v>1220</v>
      </c>
      <c r="AL61" s="57">
        <v>2.7639999999999998</v>
      </c>
      <c r="AM61" s="75">
        <v>33.720799999999997</v>
      </c>
      <c r="AN61" s="58" t="s">
        <v>26</v>
      </c>
      <c r="AO61" s="58"/>
      <c r="AP61" s="75">
        <v>3523.6220472440941</v>
      </c>
      <c r="AQ61" s="57">
        <v>2.5209999999999999</v>
      </c>
      <c r="AR61" s="75">
        <v>88.830511811023612</v>
      </c>
      <c r="AS61" s="35" t="s">
        <v>35</v>
      </c>
      <c r="AT61" s="35"/>
      <c r="AU61" s="8">
        <v>6692.9133858267724</v>
      </c>
      <c r="AV61" s="33">
        <v>2.3333333333333335</v>
      </c>
      <c r="AW61" s="75">
        <v>156.16797900262469</v>
      </c>
      <c r="AX61" s="56" t="s">
        <v>79</v>
      </c>
      <c r="AY61" s="56"/>
      <c r="AZ61" s="20">
        <v>1205</v>
      </c>
      <c r="BA61" s="48">
        <v>3.544</v>
      </c>
      <c r="BB61" s="20">
        <v>42.705199999999998</v>
      </c>
      <c r="BC61" s="52">
        <f t="shared" si="0"/>
        <v>868.39280429790017</v>
      </c>
      <c r="BD61" s="81">
        <f t="shared" si="1"/>
        <v>0.86839280429790022</v>
      </c>
    </row>
    <row r="62" spans="1:56" x14ac:dyDescent="0.3">
      <c r="A62" s="58">
        <v>61</v>
      </c>
      <c r="B62" s="58" t="s">
        <v>7</v>
      </c>
      <c r="C62" s="67">
        <v>3</v>
      </c>
      <c r="D62" s="67">
        <v>21</v>
      </c>
      <c r="E62" s="58" t="s">
        <v>7</v>
      </c>
      <c r="F62" s="68">
        <v>0.92085244729241467</v>
      </c>
      <c r="G62" s="58" t="s">
        <v>26</v>
      </c>
      <c r="H62" s="20" t="s">
        <v>125</v>
      </c>
      <c r="I62" s="47" t="s">
        <v>125</v>
      </c>
      <c r="J62" s="20"/>
      <c r="K62" s="58" t="s">
        <v>28</v>
      </c>
      <c r="L62" s="20" t="s">
        <v>125</v>
      </c>
      <c r="M62" s="41" t="s">
        <v>125</v>
      </c>
      <c r="N62" s="20"/>
      <c r="O62" s="48" t="s">
        <v>35</v>
      </c>
      <c r="P62" s="56"/>
      <c r="Q62" s="34">
        <v>6168.75</v>
      </c>
      <c r="R62" s="44">
        <v>2.0409999999999999</v>
      </c>
      <c r="S62" s="34">
        <v>125.90418749999999</v>
      </c>
      <c r="T62" s="58" t="s">
        <v>28</v>
      </c>
      <c r="U62" s="58"/>
      <c r="V62" s="75" t="s">
        <v>125</v>
      </c>
      <c r="W62" s="74" t="s">
        <v>125</v>
      </c>
      <c r="X62" s="75"/>
      <c r="Y62" s="58" t="s">
        <v>26</v>
      </c>
      <c r="Z62" s="58"/>
      <c r="AA62" s="75" t="s">
        <v>125</v>
      </c>
      <c r="AB62" s="57" t="s">
        <v>125</v>
      </c>
      <c r="AC62" s="75"/>
      <c r="AD62" s="58" t="s">
        <v>35</v>
      </c>
      <c r="AE62" s="58"/>
      <c r="AF62" s="75">
        <v>4512.7952755905508</v>
      </c>
      <c r="AG62" s="57">
        <v>1.8080000000000001</v>
      </c>
      <c r="AH62" s="75">
        <v>81.591338582677153</v>
      </c>
      <c r="AI62" s="58" t="s">
        <v>28</v>
      </c>
      <c r="AJ62" s="58"/>
      <c r="AK62" s="75">
        <v>5866.1417322834641</v>
      </c>
      <c r="AL62" s="57">
        <v>1.7869999999999999</v>
      </c>
      <c r="AM62" s="75">
        <v>104.8279527559055</v>
      </c>
      <c r="AN62" s="58" t="s">
        <v>26</v>
      </c>
      <c r="AO62" s="58"/>
      <c r="AP62" s="75" t="s">
        <v>125</v>
      </c>
      <c r="AQ62" s="57" t="s">
        <v>125</v>
      </c>
      <c r="AR62" s="75"/>
      <c r="AS62" s="35" t="s">
        <v>35</v>
      </c>
      <c r="AT62" s="35"/>
      <c r="AU62" s="8">
        <v>4832.677165354331</v>
      </c>
      <c r="AV62" s="33">
        <v>1.368421052631579</v>
      </c>
      <c r="AW62" s="75">
        <v>66.131371736427695</v>
      </c>
      <c r="AX62" s="56" t="s">
        <v>28</v>
      </c>
      <c r="AY62" s="56"/>
      <c r="AZ62" s="20">
        <v>1560.0393700787401</v>
      </c>
      <c r="BA62" s="48">
        <v>1.2842</v>
      </c>
      <c r="BB62" s="20">
        <v>20.034025590551181</v>
      </c>
      <c r="BC62" s="52">
        <f t="shared" si="0"/>
        <v>398.48887616556158</v>
      </c>
      <c r="BD62" s="81">
        <f t="shared" si="1"/>
        <v>0.39848887616556156</v>
      </c>
    </row>
    <row r="63" spans="1:56" x14ac:dyDescent="0.3">
      <c r="A63" s="58">
        <v>62</v>
      </c>
      <c r="B63" s="58" t="s">
        <v>7</v>
      </c>
      <c r="C63" s="67">
        <v>3</v>
      </c>
      <c r="D63" s="67">
        <v>22</v>
      </c>
      <c r="E63" s="58" t="s">
        <v>7</v>
      </c>
      <c r="F63" s="68">
        <v>1.0920602948213651</v>
      </c>
      <c r="G63" s="58" t="s">
        <v>26</v>
      </c>
      <c r="H63" s="20">
        <v>2137.4015748031497</v>
      </c>
      <c r="I63" s="47">
        <v>2.3220000000000001</v>
      </c>
      <c r="J63" s="20">
        <v>49.630464566929142</v>
      </c>
      <c r="K63" s="58" t="s">
        <v>28</v>
      </c>
      <c r="L63" s="20">
        <v>5261.3188976377942</v>
      </c>
      <c r="M63" s="41">
        <v>1.581</v>
      </c>
      <c r="N63" s="20">
        <v>83.181451771653528</v>
      </c>
      <c r="O63" s="48" t="s">
        <v>35</v>
      </c>
      <c r="P63" s="56"/>
      <c r="Q63" s="34">
        <v>8094.4389763779518</v>
      </c>
      <c r="R63" s="44">
        <v>1.9810000000000001</v>
      </c>
      <c r="S63" s="34">
        <v>160.35083612204724</v>
      </c>
      <c r="T63" s="58" t="s">
        <v>28</v>
      </c>
      <c r="U63" s="58"/>
      <c r="V63" s="75">
        <v>4502.9527559055114</v>
      </c>
      <c r="W63" s="59">
        <v>1.9990000000000001</v>
      </c>
      <c r="X63" s="75">
        <v>90.014025590551171</v>
      </c>
      <c r="Y63" s="58" t="s">
        <v>26</v>
      </c>
      <c r="Z63" s="58"/>
      <c r="AA63" s="75">
        <v>2421.2598425196852</v>
      </c>
      <c r="AB63" s="57">
        <v>2.8039999999999998</v>
      </c>
      <c r="AC63" s="75">
        <v>67.892125984251976</v>
      </c>
      <c r="AD63" s="58" t="s">
        <v>35</v>
      </c>
      <c r="AE63" s="58"/>
      <c r="AF63" s="75">
        <v>7239.1732283464571</v>
      </c>
      <c r="AG63" s="57">
        <v>1.994</v>
      </c>
      <c r="AH63" s="75">
        <v>144.34911417322834</v>
      </c>
      <c r="AI63" s="58" t="s">
        <v>28</v>
      </c>
      <c r="AJ63" s="58"/>
      <c r="AK63" s="75">
        <v>4852.3622047244098</v>
      </c>
      <c r="AL63" s="57">
        <v>1.839</v>
      </c>
      <c r="AM63" s="75">
        <v>89.234940944881899</v>
      </c>
      <c r="AN63" s="58" t="s">
        <v>26</v>
      </c>
      <c r="AO63" s="58"/>
      <c r="AP63" s="75">
        <v>3528.5433070866138</v>
      </c>
      <c r="AQ63" s="57">
        <v>2.4860000000000002</v>
      </c>
      <c r="AR63" s="75">
        <v>87.719586614173238</v>
      </c>
      <c r="AS63" s="35" t="s">
        <v>35</v>
      </c>
      <c r="AT63" s="35"/>
      <c r="AU63" s="8">
        <v>6284.4488188976375</v>
      </c>
      <c r="AV63" s="33">
        <v>1.6666666666666665</v>
      </c>
      <c r="AW63" s="75">
        <v>104.74081364829395</v>
      </c>
      <c r="AX63" s="56" t="s">
        <v>28</v>
      </c>
      <c r="AY63" s="56"/>
      <c r="AZ63" s="20">
        <v>4227.3622047244098</v>
      </c>
      <c r="BA63" s="56">
        <v>1.7064999999999999</v>
      </c>
      <c r="BB63" s="20">
        <v>72.139936023622056</v>
      </c>
      <c r="BC63" s="52">
        <f t="shared" si="0"/>
        <v>949.25329543963267</v>
      </c>
      <c r="BD63" s="81">
        <f t="shared" si="1"/>
        <v>0.94925329543963266</v>
      </c>
    </row>
    <row r="64" spans="1:56" x14ac:dyDescent="0.3">
      <c r="A64" s="58">
        <v>63</v>
      </c>
      <c r="B64" s="58" t="s">
        <v>7</v>
      </c>
      <c r="C64" s="67">
        <v>4</v>
      </c>
      <c r="D64" s="67">
        <v>23</v>
      </c>
      <c r="E64" s="58" t="s">
        <v>7</v>
      </c>
      <c r="F64" s="68">
        <v>1.1639106894727296</v>
      </c>
      <c r="G64" s="58" t="s">
        <v>26</v>
      </c>
      <c r="H64" s="20">
        <v>3111.6141732283459</v>
      </c>
      <c r="I64" s="47">
        <v>2.4969999999999999</v>
      </c>
      <c r="J64" s="20">
        <v>77.697005905511787</v>
      </c>
      <c r="K64" s="58" t="s">
        <v>28</v>
      </c>
      <c r="L64" s="20">
        <v>5851.8700787401567</v>
      </c>
      <c r="M64" s="41">
        <v>1.534</v>
      </c>
      <c r="N64" s="20">
        <v>89.767687007874002</v>
      </c>
      <c r="O64" s="48" t="s">
        <v>35</v>
      </c>
      <c r="P64" s="56"/>
      <c r="Q64" s="34">
        <v>8210.5807086614168</v>
      </c>
      <c r="R64" s="44">
        <v>2.0739999999999998</v>
      </c>
      <c r="S64" s="34">
        <v>170.28744389763776</v>
      </c>
      <c r="T64" s="58" t="s">
        <v>36</v>
      </c>
      <c r="U64" s="58"/>
      <c r="V64" s="75">
        <v>3636.8110236220473</v>
      </c>
      <c r="W64" s="57">
        <v>1.6719999999999999</v>
      </c>
      <c r="X64" s="75">
        <v>60.807480314960628</v>
      </c>
      <c r="Y64" s="58" t="s">
        <v>26</v>
      </c>
      <c r="Z64" s="58"/>
      <c r="AA64" s="75">
        <v>3582.6771653543306</v>
      </c>
      <c r="AB64" s="57">
        <v>2.6909999999999998</v>
      </c>
      <c r="AC64" s="75">
        <v>96.409842519685029</v>
      </c>
      <c r="AD64" s="58" t="s">
        <v>35</v>
      </c>
      <c r="AE64" s="58"/>
      <c r="AF64" s="75">
        <v>6884.8425196850394</v>
      </c>
      <c r="AG64" s="57">
        <v>1.8680000000000001</v>
      </c>
      <c r="AH64" s="75">
        <v>128.60885826771656</v>
      </c>
      <c r="AI64" s="58" t="s">
        <v>36</v>
      </c>
      <c r="AJ64" s="58"/>
      <c r="AK64" s="75">
        <v>5717.8014766201795</v>
      </c>
      <c r="AL64" s="57">
        <v>1.33</v>
      </c>
      <c r="AM64" s="75">
        <v>76.046759639048389</v>
      </c>
      <c r="AN64" s="58" t="s">
        <v>26</v>
      </c>
      <c r="AO64" s="58"/>
      <c r="AP64" s="75">
        <v>3307.0866141732286</v>
      </c>
      <c r="AQ64" s="57">
        <v>2.6440000000000001</v>
      </c>
      <c r="AR64" s="75">
        <v>87.439370078740168</v>
      </c>
      <c r="AS64" s="35" t="s">
        <v>35</v>
      </c>
      <c r="AT64" s="35"/>
      <c r="AU64" s="8">
        <v>4970.4724409448818</v>
      </c>
      <c r="AV64" s="37">
        <v>2.3512</v>
      </c>
      <c r="AW64" s="75">
        <v>116.86574803149605</v>
      </c>
      <c r="AX64" s="56" t="s">
        <v>72</v>
      </c>
      <c r="AY64" s="56"/>
      <c r="AZ64" s="20">
        <v>4940.9448818897636</v>
      </c>
      <c r="BA64" s="48">
        <v>1.9449000000000001</v>
      </c>
      <c r="BB64" s="20">
        <v>96.096437007874016</v>
      </c>
      <c r="BC64" s="52">
        <f t="shared" si="0"/>
        <v>1000.0266326705442</v>
      </c>
      <c r="BD64" s="81">
        <f t="shared" si="1"/>
        <v>1.0000266326705443</v>
      </c>
    </row>
    <row r="65" spans="1:56" x14ac:dyDescent="0.3">
      <c r="A65" s="58">
        <v>64</v>
      </c>
      <c r="B65" s="58" t="s">
        <v>7</v>
      </c>
      <c r="C65" s="67">
        <v>5</v>
      </c>
      <c r="D65" s="67">
        <v>24</v>
      </c>
      <c r="E65" s="58" t="s">
        <v>7</v>
      </c>
      <c r="F65" s="68">
        <v>1.1074691675244526</v>
      </c>
      <c r="G65" s="58" t="s">
        <v>26</v>
      </c>
      <c r="H65" s="20">
        <v>2793.2086614173231</v>
      </c>
      <c r="I65" s="47">
        <v>2.6589999999999998</v>
      </c>
      <c r="J65" s="20">
        <v>74.27141830708662</v>
      </c>
      <c r="K65" s="58" t="s">
        <v>28</v>
      </c>
      <c r="L65" s="20">
        <v>4777.5590551181103</v>
      </c>
      <c r="M65" s="12">
        <v>1.6730288866394791</v>
      </c>
      <c r="N65" s="20">
        <v>79.929943068386137</v>
      </c>
      <c r="O65" s="48" t="s">
        <v>35</v>
      </c>
      <c r="P65" s="56"/>
      <c r="Q65" s="34">
        <v>3480.2657480314965</v>
      </c>
      <c r="R65" s="44">
        <v>2.4849999999999999</v>
      </c>
      <c r="S65" s="34">
        <v>86.484603838582672</v>
      </c>
      <c r="T65" s="58" t="s">
        <v>33</v>
      </c>
      <c r="U65" s="58"/>
      <c r="V65" s="75">
        <v>2687.0078740157483</v>
      </c>
      <c r="W65" s="35">
        <v>3.7909999999999999</v>
      </c>
      <c r="X65" s="75">
        <v>101.86446850393702</v>
      </c>
      <c r="Y65" s="58" t="s">
        <v>26</v>
      </c>
      <c r="Z65" s="58"/>
      <c r="AA65" s="75">
        <v>3011.8110236220473</v>
      </c>
      <c r="AB65" s="57">
        <v>2.6309999999999998</v>
      </c>
      <c r="AC65" s="75">
        <v>79.240748031496054</v>
      </c>
      <c r="AD65" s="58" t="s">
        <v>35</v>
      </c>
      <c r="AE65" s="58"/>
      <c r="AF65" s="75">
        <v>7308.0708661417329</v>
      </c>
      <c r="AG65" s="57">
        <v>1.716</v>
      </c>
      <c r="AH65" s="75">
        <v>125.40649606299212</v>
      </c>
      <c r="AI65" s="58" t="s">
        <v>33</v>
      </c>
      <c r="AJ65" s="58"/>
      <c r="AK65" s="75">
        <v>1160</v>
      </c>
      <c r="AL65" s="70">
        <v>4.1790000000000003</v>
      </c>
      <c r="AM65" s="75">
        <v>48.476399999999998</v>
      </c>
      <c r="AN65" s="58" t="s">
        <v>26</v>
      </c>
      <c r="AO65" s="58"/>
      <c r="AP65" s="75">
        <v>3971.4566929133853</v>
      </c>
      <c r="AQ65" s="57">
        <v>2.4590000000000001</v>
      </c>
      <c r="AR65" s="75">
        <v>97.65812007874014</v>
      </c>
      <c r="AS65" s="35" t="s">
        <v>35</v>
      </c>
      <c r="AT65" s="35"/>
      <c r="AU65" s="8">
        <v>5354.3307086614177</v>
      </c>
      <c r="AV65" s="33">
        <v>2.1578947368421053</v>
      </c>
      <c r="AW65" s="75">
        <v>115.54082055532533</v>
      </c>
      <c r="AX65" s="56" t="s">
        <v>33</v>
      </c>
      <c r="AY65" s="56"/>
      <c r="AZ65" s="20">
        <v>1343.5039370078741</v>
      </c>
      <c r="BA65" s="56">
        <v>4.3400999999999996</v>
      </c>
      <c r="BB65" s="20">
        <v>58.309414370078741</v>
      </c>
      <c r="BC65" s="52">
        <f t="shared" si="0"/>
        <v>867.1824328166249</v>
      </c>
      <c r="BD65" s="81">
        <f t="shared" si="1"/>
        <v>0.86718243281662488</v>
      </c>
    </row>
    <row r="66" spans="1:56" x14ac:dyDescent="0.3">
      <c r="A66" s="58">
        <v>65</v>
      </c>
      <c r="B66" s="58" t="s">
        <v>7</v>
      </c>
      <c r="C66" s="67">
        <v>6</v>
      </c>
      <c r="D66" s="67">
        <v>25</v>
      </c>
      <c r="E66" s="58" t="s">
        <v>7</v>
      </c>
      <c r="F66" s="68">
        <v>1.1625681660936538</v>
      </c>
      <c r="G66" s="58" t="s">
        <v>26</v>
      </c>
      <c r="H66" s="20">
        <v>3110.4330708661419</v>
      </c>
      <c r="I66" s="47">
        <v>2.3530000000000002</v>
      </c>
      <c r="J66" s="20">
        <v>73.188490157480331</v>
      </c>
      <c r="K66" s="58" t="s">
        <v>28</v>
      </c>
      <c r="L66" s="20">
        <v>3712.5984251968503</v>
      </c>
      <c r="M66" s="41">
        <v>1.5640000000000001</v>
      </c>
      <c r="N66" s="20">
        <v>58.065039370078743</v>
      </c>
      <c r="O66" s="48" t="s">
        <v>35</v>
      </c>
      <c r="P66" s="56"/>
      <c r="Q66" s="34">
        <v>6319.8326771653547</v>
      </c>
      <c r="R66" s="65">
        <v>1.9950000000000001</v>
      </c>
      <c r="S66" s="34">
        <v>126.08066190944884</v>
      </c>
      <c r="T66" s="58" t="s">
        <v>34</v>
      </c>
      <c r="U66" s="58"/>
      <c r="V66" s="75">
        <v>635</v>
      </c>
      <c r="W66" s="57">
        <v>3.4020000000000001</v>
      </c>
      <c r="X66" s="75">
        <v>21.602700000000002</v>
      </c>
      <c r="Y66" s="58" t="s">
        <v>26</v>
      </c>
      <c r="Z66" s="58"/>
      <c r="AA66" s="75">
        <v>3558.070866141732</v>
      </c>
      <c r="AB66" s="57">
        <v>2.1709999999999998</v>
      </c>
      <c r="AC66" s="75">
        <v>77.245718503936985</v>
      </c>
      <c r="AD66" s="58" t="s">
        <v>35</v>
      </c>
      <c r="AE66" s="58"/>
      <c r="AF66" s="75">
        <v>4936.0236220472434</v>
      </c>
      <c r="AG66" s="57">
        <v>1.8620000000000001</v>
      </c>
      <c r="AH66" s="75">
        <v>91.908759842519672</v>
      </c>
      <c r="AI66" s="58" t="s">
        <v>34</v>
      </c>
      <c r="AJ66" s="58"/>
      <c r="AK66" s="75" t="s">
        <v>123</v>
      </c>
      <c r="AL66" s="57" t="s">
        <v>123</v>
      </c>
      <c r="AM66" s="75"/>
      <c r="AN66" s="58" t="s">
        <v>26</v>
      </c>
      <c r="AO66" s="58"/>
      <c r="AP66" s="75">
        <v>3577.7559055118109</v>
      </c>
      <c r="AQ66" s="57">
        <v>2.9180000000000001</v>
      </c>
      <c r="AR66" s="75">
        <v>104.39891732283465</v>
      </c>
      <c r="AS66" s="35" t="s">
        <v>35</v>
      </c>
      <c r="AT66" s="35"/>
      <c r="AU66" s="8">
        <v>5551.1811023622049</v>
      </c>
      <c r="AV66" s="29">
        <v>2.5789473684210522</v>
      </c>
      <c r="AW66" s="75">
        <v>143.16203895565684</v>
      </c>
      <c r="AX66" s="56" t="s">
        <v>34</v>
      </c>
      <c r="AY66" s="56"/>
      <c r="AZ66" s="20">
        <v>1965</v>
      </c>
      <c r="BA66" s="48">
        <v>3.92</v>
      </c>
      <c r="BB66" s="20">
        <v>77.027999999999992</v>
      </c>
      <c r="BC66" s="52">
        <f t="shared" ref="BC66:BC129" si="2">J66+N66+S66+X66+AC66+AH66+AM66+AR66+AW66+BB66</f>
        <v>772.68032606195607</v>
      </c>
      <c r="BD66" s="81">
        <f t="shared" si="1"/>
        <v>0.77268032606195602</v>
      </c>
    </row>
    <row r="67" spans="1:56" x14ac:dyDescent="0.3">
      <c r="A67" s="58">
        <v>66</v>
      </c>
      <c r="B67" s="58" t="s">
        <v>7</v>
      </c>
      <c r="C67" s="67">
        <v>6</v>
      </c>
      <c r="D67" s="67">
        <v>26</v>
      </c>
      <c r="E67" s="58" t="s">
        <v>7</v>
      </c>
      <c r="F67" s="68">
        <v>1.1474573173128055</v>
      </c>
      <c r="G67" s="58" t="s">
        <v>26</v>
      </c>
      <c r="H67" s="20">
        <v>2950.2460629921261</v>
      </c>
      <c r="I67" s="47">
        <v>2.5379999999999998</v>
      </c>
      <c r="J67" s="20">
        <v>74.87724507874016</v>
      </c>
      <c r="K67" s="58" t="s">
        <v>28</v>
      </c>
      <c r="L67" s="20">
        <v>5019.6850393700788</v>
      </c>
      <c r="M67" s="41">
        <v>1.633</v>
      </c>
      <c r="N67" s="20">
        <v>81.971456692913392</v>
      </c>
      <c r="O67" s="48" t="s">
        <v>35</v>
      </c>
      <c r="P67" s="56"/>
      <c r="Q67" s="34">
        <v>4494.0452755905508</v>
      </c>
      <c r="R67" s="49">
        <v>2.0129999999999999</v>
      </c>
      <c r="S67" s="34">
        <v>90.465131397637776</v>
      </c>
      <c r="T67" s="58" t="s">
        <v>34</v>
      </c>
      <c r="U67" s="58"/>
      <c r="V67" s="75">
        <v>580</v>
      </c>
      <c r="W67" s="57">
        <v>3.5470000000000002</v>
      </c>
      <c r="X67" s="75">
        <v>20.572600000000001</v>
      </c>
      <c r="Y67" s="58" t="s">
        <v>26</v>
      </c>
      <c r="Z67" s="58"/>
      <c r="AA67" s="75">
        <v>2947.8346456692911</v>
      </c>
      <c r="AB67" s="57">
        <v>2.6819999999999999</v>
      </c>
      <c r="AC67" s="75">
        <v>79.060925196850391</v>
      </c>
      <c r="AD67" s="58" t="s">
        <v>35</v>
      </c>
      <c r="AE67" s="58"/>
      <c r="AF67" s="75">
        <v>5123.031496062993</v>
      </c>
      <c r="AG67" s="57">
        <v>2.08</v>
      </c>
      <c r="AH67" s="75">
        <v>106.55905511811025</v>
      </c>
      <c r="AI67" s="58" t="s">
        <v>34</v>
      </c>
      <c r="AJ67" s="58"/>
      <c r="AK67" s="75" t="s">
        <v>123</v>
      </c>
      <c r="AL67" s="57" t="s">
        <v>123</v>
      </c>
      <c r="AM67" s="75"/>
      <c r="AN67" s="58" t="s">
        <v>26</v>
      </c>
      <c r="AO67" s="58"/>
      <c r="AP67" s="75">
        <v>3533.4645669291335</v>
      </c>
      <c r="AQ67" s="57">
        <v>2.573</v>
      </c>
      <c r="AR67" s="75">
        <v>90.916043307086611</v>
      </c>
      <c r="AS67" s="35" t="s">
        <v>35</v>
      </c>
      <c r="AT67" s="35"/>
      <c r="AU67" s="8">
        <v>5250.9842519685035</v>
      </c>
      <c r="AV67" s="37">
        <v>2.1536</v>
      </c>
      <c r="AW67" s="75">
        <v>113.08519685039369</v>
      </c>
      <c r="AX67" s="56" t="s">
        <v>34</v>
      </c>
      <c r="AY67" s="56"/>
      <c r="AZ67" s="20">
        <v>2060</v>
      </c>
      <c r="BA67" s="48">
        <v>3.7238000000000002</v>
      </c>
      <c r="BB67" s="20">
        <v>76.710279999999997</v>
      </c>
      <c r="BC67" s="52">
        <f t="shared" si="2"/>
        <v>734.21793364173232</v>
      </c>
      <c r="BD67" s="81">
        <f t="shared" ref="BD67:BD130" si="3">BC67/1000</f>
        <v>0.73421793364173227</v>
      </c>
    </row>
    <row r="68" spans="1:56" x14ac:dyDescent="0.3">
      <c r="A68" s="58">
        <v>67</v>
      </c>
      <c r="B68" s="58" t="s">
        <v>7</v>
      </c>
      <c r="C68" s="67">
        <v>7</v>
      </c>
      <c r="D68" s="67">
        <v>27</v>
      </c>
      <c r="E68" s="58" t="s">
        <v>7</v>
      </c>
      <c r="F68" s="68">
        <v>1.0035637880442887</v>
      </c>
      <c r="G68" s="58" t="s">
        <v>26</v>
      </c>
      <c r="H68" s="20">
        <v>3550</v>
      </c>
      <c r="I68" s="47">
        <v>2.569</v>
      </c>
      <c r="J68" s="20">
        <v>91.1995</v>
      </c>
      <c r="K68" s="58" t="s">
        <v>28</v>
      </c>
      <c r="L68" s="20">
        <v>5602.8543307086611</v>
      </c>
      <c r="M68" s="41">
        <v>1.7749999999999999</v>
      </c>
      <c r="N68" s="20">
        <v>99.450664370078727</v>
      </c>
      <c r="O68" s="48" t="s">
        <v>35</v>
      </c>
      <c r="P68" s="34"/>
      <c r="Q68" s="34">
        <v>6303.1003937007872</v>
      </c>
      <c r="R68" s="44">
        <v>2.2869999999999999</v>
      </c>
      <c r="S68" s="34">
        <v>144.151906003937</v>
      </c>
      <c r="T68" s="58" t="s">
        <v>34</v>
      </c>
      <c r="U68" s="58"/>
      <c r="V68" s="75">
        <v>380</v>
      </c>
      <c r="W68" s="57">
        <v>3.4830000000000001</v>
      </c>
      <c r="X68" s="75">
        <v>13.2354</v>
      </c>
      <c r="Y68" s="58" t="s">
        <v>26</v>
      </c>
      <c r="Z68" s="58"/>
      <c r="AA68" s="75">
        <v>1840.5511811023621</v>
      </c>
      <c r="AB68" s="57">
        <v>2.762</v>
      </c>
      <c r="AC68" s="75">
        <v>50.836023622047236</v>
      </c>
      <c r="AD68" s="58" t="s">
        <v>35</v>
      </c>
      <c r="AE68" s="58"/>
      <c r="AF68" s="75">
        <v>5482.2834645669282</v>
      </c>
      <c r="AG68" s="57">
        <v>2.2440000000000002</v>
      </c>
      <c r="AH68" s="75">
        <v>123.02244094488188</v>
      </c>
      <c r="AI68" s="58" t="s">
        <v>34</v>
      </c>
      <c r="AJ68" s="58"/>
      <c r="AK68" s="75" t="s">
        <v>123</v>
      </c>
      <c r="AL68" s="57" t="s">
        <v>123</v>
      </c>
      <c r="AM68" s="75"/>
      <c r="AN68" s="58" t="s">
        <v>26</v>
      </c>
      <c r="AO68" s="58"/>
      <c r="AP68" s="75">
        <v>3041.338582677165</v>
      </c>
      <c r="AQ68" s="57">
        <v>2.645</v>
      </c>
      <c r="AR68" s="75">
        <v>80.443405511811022</v>
      </c>
      <c r="AS68" s="35" t="s">
        <v>35</v>
      </c>
      <c r="AT68" s="35"/>
      <c r="AU68" s="8">
        <v>3528.5433070866138</v>
      </c>
      <c r="AV68" s="33">
        <v>2.1052631578947367</v>
      </c>
      <c r="AW68" s="75">
        <v>74.285122254455032</v>
      </c>
      <c r="AX68" s="56" t="s">
        <v>34</v>
      </c>
      <c r="AY68" s="56"/>
      <c r="AZ68" s="20">
        <v>2070</v>
      </c>
      <c r="BA68" s="48">
        <v>3.4946000000000002</v>
      </c>
      <c r="BB68" s="20">
        <v>72.338220000000007</v>
      </c>
      <c r="BC68" s="52">
        <f t="shared" si="2"/>
        <v>748.96268270721077</v>
      </c>
      <c r="BD68" s="81">
        <f t="shared" si="3"/>
        <v>0.74896268270721078</v>
      </c>
    </row>
    <row r="69" spans="1:56" x14ac:dyDescent="0.3">
      <c r="A69" s="58">
        <v>68</v>
      </c>
      <c r="B69" s="58" t="s">
        <v>5</v>
      </c>
      <c r="C69" s="67">
        <v>1</v>
      </c>
      <c r="D69" s="67">
        <v>3</v>
      </c>
      <c r="E69" s="58" t="s">
        <v>8</v>
      </c>
      <c r="F69" s="68">
        <v>0.95547363673582864</v>
      </c>
      <c r="G69" s="58" t="s">
        <v>26</v>
      </c>
      <c r="H69" s="20">
        <v>3026.9192913385832</v>
      </c>
      <c r="I69" s="47">
        <v>2.456</v>
      </c>
      <c r="J69" s="20">
        <v>74.3411377952756</v>
      </c>
      <c r="K69" s="58" t="s">
        <v>28</v>
      </c>
      <c r="L69" s="20">
        <v>5171.2598425196848</v>
      </c>
      <c r="M69" s="41">
        <v>1.6830000000000001</v>
      </c>
      <c r="N69" s="20">
        <v>87.032303149606307</v>
      </c>
      <c r="O69" s="48" t="s">
        <v>36</v>
      </c>
      <c r="P69" s="34"/>
      <c r="Q69" s="34">
        <v>5184.498031496063</v>
      </c>
      <c r="R69" s="44">
        <v>2.165</v>
      </c>
      <c r="S69" s="34">
        <v>112.24438238188976</v>
      </c>
      <c r="T69" s="58" t="s">
        <v>26</v>
      </c>
      <c r="U69" s="58"/>
      <c r="V69" s="75">
        <v>2455.7086614173227</v>
      </c>
      <c r="W69" s="57">
        <v>2.5019999999999998</v>
      </c>
      <c r="X69" s="75">
        <v>61.441830708661406</v>
      </c>
      <c r="Y69" s="58" t="s">
        <v>35</v>
      </c>
      <c r="Z69" s="58"/>
      <c r="AA69" s="75">
        <v>4237.2047244094492</v>
      </c>
      <c r="AB69" s="57">
        <v>2.137</v>
      </c>
      <c r="AC69" s="75">
        <v>90.549064960629934</v>
      </c>
      <c r="AD69" s="58" t="s">
        <v>36</v>
      </c>
      <c r="AE69" s="58"/>
      <c r="AF69" s="75">
        <v>4370.0787401574798</v>
      </c>
      <c r="AG69" s="57">
        <v>1.67</v>
      </c>
      <c r="AH69" s="75">
        <v>72.980314960629912</v>
      </c>
      <c r="AI69" s="58" t="s">
        <v>26</v>
      </c>
      <c r="AJ69" s="58"/>
      <c r="AK69" s="75" t="s">
        <v>123</v>
      </c>
      <c r="AL69" s="57" t="s">
        <v>123</v>
      </c>
      <c r="AM69" s="75"/>
      <c r="AN69" s="58" t="s">
        <v>35</v>
      </c>
      <c r="AO69" s="58"/>
      <c r="AP69" s="75">
        <v>5211.6141732283459</v>
      </c>
      <c r="AQ69" s="57">
        <v>2.3530000000000002</v>
      </c>
      <c r="AR69" s="75">
        <v>122.62928149606299</v>
      </c>
      <c r="AS69" s="35" t="s">
        <v>72</v>
      </c>
      <c r="AT69" s="35"/>
      <c r="AU69" s="8">
        <v>4842.5196850393704</v>
      </c>
      <c r="AV69" s="60">
        <v>2.0680000000000001</v>
      </c>
      <c r="AW69" s="75">
        <v>100.14330708661419</v>
      </c>
      <c r="AX69" s="56" t="s">
        <v>26</v>
      </c>
      <c r="AY69" s="56"/>
      <c r="AZ69" s="20">
        <v>1815.9448818897638</v>
      </c>
      <c r="BA69" s="54">
        <v>2.7192982456140351</v>
      </c>
      <c r="BB69" s="20">
        <v>49.380957314546208</v>
      </c>
      <c r="BC69" s="52">
        <f t="shared" si="2"/>
        <v>770.74257985391637</v>
      </c>
      <c r="BD69" s="81">
        <f t="shared" si="3"/>
        <v>0.77074257985391637</v>
      </c>
    </row>
    <row r="70" spans="1:56" x14ac:dyDescent="0.3">
      <c r="A70" s="58">
        <v>69</v>
      </c>
      <c r="B70" s="58" t="s">
        <v>5</v>
      </c>
      <c r="C70" s="67">
        <v>2</v>
      </c>
      <c r="D70" s="67">
        <v>4</v>
      </c>
      <c r="E70" s="58" t="s">
        <v>8</v>
      </c>
      <c r="F70" s="68">
        <v>0.82488915329593004</v>
      </c>
      <c r="G70" s="58" t="s">
        <v>26</v>
      </c>
      <c r="H70" s="20">
        <v>2415.9940944881891</v>
      </c>
      <c r="I70" s="47">
        <v>2.351</v>
      </c>
      <c r="J70" s="20">
        <v>56.800021161417327</v>
      </c>
      <c r="K70" s="58" t="s">
        <v>28</v>
      </c>
      <c r="L70" s="20">
        <v>4565.9448818897636</v>
      </c>
      <c r="M70" s="41">
        <v>1.6679999999999999</v>
      </c>
      <c r="N70" s="20">
        <v>76.159960629921258</v>
      </c>
      <c r="O70" s="48" t="s">
        <v>37</v>
      </c>
      <c r="P70" s="56"/>
      <c r="Q70" s="34">
        <v>1355.95</v>
      </c>
      <c r="R70" s="72">
        <v>3.7164000000000001</v>
      </c>
      <c r="S70" s="34">
        <v>50.392525800000008</v>
      </c>
      <c r="T70" s="58" t="s">
        <v>26</v>
      </c>
      <c r="U70" s="58"/>
      <c r="V70" s="75">
        <v>3937.0078740157483</v>
      </c>
      <c r="W70" s="57">
        <v>2.7189999999999999</v>
      </c>
      <c r="X70" s="75">
        <v>107.04724409448819</v>
      </c>
      <c r="Y70" s="58" t="s">
        <v>35</v>
      </c>
      <c r="Z70" s="58"/>
      <c r="AA70" s="75">
        <v>4753.9370078740158</v>
      </c>
      <c r="AB70" s="57">
        <v>2.3119999999999998</v>
      </c>
      <c r="AC70" s="75">
        <v>109.91102362204724</v>
      </c>
      <c r="AD70" s="58" t="s">
        <v>37</v>
      </c>
      <c r="AE70" s="58"/>
      <c r="AF70" s="75">
        <v>975</v>
      </c>
      <c r="AG70" s="57">
        <v>2.81</v>
      </c>
      <c r="AH70" s="75">
        <v>27.397500000000001</v>
      </c>
      <c r="AI70" s="58" t="s">
        <v>26</v>
      </c>
      <c r="AJ70" s="58"/>
      <c r="AK70" s="75">
        <v>3125</v>
      </c>
      <c r="AL70" s="57">
        <v>2.56</v>
      </c>
      <c r="AM70" s="75">
        <v>80</v>
      </c>
      <c r="AN70" s="58" t="s">
        <v>35</v>
      </c>
      <c r="AO70" s="58"/>
      <c r="AP70" s="75">
        <v>2613.1889763779527</v>
      </c>
      <c r="AQ70" s="57">
        <v>2.4049999999999998</v>
      </c>
      <c r="AR70" s="75">
        <v>62.847194881889756</v>
      </c>
      <c r="AS70" s="35" t="s">
        <v>59</v>
      </c>
      <c r="AT70" s="35"/>
      <c r="AU70" s="58">
        <v>445</v>
      </c>
      <c r="AV70" s="60">
        <v>4.2210000000000001</v>
      </c>
      <c r="AW70" s="75">
        <v>18.783449999999998</v>
      </c>
      <c r="AX70" s="56" t="s">
        <v>26</v>
      </c>
      <c r="AY70" s="56"/>
      <c r="AZ70" s="20">
        <v>2140.748031496063</v>
      </c>
      <c r="BA70" s="54">
        <v>2.1929824561403506</v>
      </c>
      <c r="BB70" s="20">
        <v>46.946228760878576</v>
      </c>
      <c r="BC70" s="52">
        <f t="shared" si="2"/>
        <v>636.28514895064245</v>
      </c>
      <c r="BD70" s="81">
        <f t="shared" si="3"/>
        <v>0.63628514895064248</v>
      </c>
    </row>
    <row r="71" spans="1:56" x14ac:dyDescent="0.3">
      <c r="A71" s="58">
        <v>70</v>
      </c>
      <c r="B71" s="58" t="s">
        <v>5</v>
      </c>
      <c r="C71" s="67">
        <v>2</v>
      </c>
      <c r="D71" s="67">
        <v>5</v>
      </c>
      <c r="E71" s="58" t="s">
        <v>8</v>
      </c>
      <c r="F71" s="68">
        <v>0.82401211389548512</v>
      </c>
      <c r="G71" s="58" t="s">
        <v>26</v>
      </c>
      <c r="H71" s="20">
        <v>2601.1811023622045</v>
      </c>
      <c r="I71" s="47">
        <v>2.1829999999999998</v>
      </c>
      <c r="J71" s="20">
        <v>56.783783464566923</v>
      </c>
      <c r="K71" s="58" t="s">
        <v>28</v>
      </c>
      <c r="L71" s="20">
        <v>3993.6023622047242</v>
      </c>
      <c r="M71" s="41">
        <v>1.8440000000000001</v>
      </c>
      <c r="N71" s="20">
        <v>73.642027559055123</v>
      </c>
      <c r="O71" s="48" t="s">
        <v>37</v>
      </c>
      <c r="P71" s="56"/>
      <c r="Q71" s="34">
        <v>399.45</v>
      </c>
      <c r="R71" s="61">
        <v>3.274</v>
      </c>
      <c r="S71" s="34">
        <v>13.077992999999999</v>
      </c>
      <c r="T71" s="58" t="s">
        <v>26</v>
      </c>
      <c r="U71" s="58"/>
      <c r="V71" s="75">
        <v>3828.7401574803148</v>
      </c>
      <c r="W71" s="57">
        <v>3.008</v>
      </c>
      <c r="X71" s="75">
        <v>115.16850393700787</v>
      </c>
      <c r="Y71" s="58" t="s">
        <v>35</v>
      </c>
      <c r="Z71" s="58"/>
      <c r="AA71" s="75">
        <v>3607.2834645669291</v>
      </c>
      <c r="AB71" s="57">
        <v>2.3969999999999998</v>
      </c>
      <c r="AC71" s="75">
        <v>86.466584645669286</v>
      </c>
      <c r="AD71" s="58" t="s">
        <v>37</v>
      </c>
      <c r="AE71" s="58"/>
      <c r="AF71" s="75">
        <v>1215</v>
      </c>
      <c r="AG71" s="57">
        <v>2.7309999999999999</v>
      </c>
      <c r="AH71" s="75">
        <v>33.181649999999998</v>
      </c>
      <c r="AI71" s="58" t="s">
        <v>26</v>
      </c>
      <c r="AJ71" s="58"/>
      <c r="AK71" s="75">
        <v>3380.9055118110236</v>
      </c>
      <c r="AL71" s="57">
        <v>2.1379999999999999</v>
      </c>
      <c r="AM71" s="75">
        <v>72.283759842519686</v>
      </c>
      <c r="AN71" s="58" t="s">
        <v>35</v>
      </c>
      <c r="AO71" s="58"/>
      <c r="AP71" s="75">
        <v>4650.5905511811025</v>
      </c>
      <c r="AQ71" s="57">
        <v>2.3039999999999998</v>
      </c>
      <c r="AR71" s="75">
        <v>107.14960629921259</v>
      </c>
      <c r="AS71" s="35" t="s">
        <v>59</v>
      </c>
      <c r="AT71" s="35"/>
      <c r="AU71" s="58">
        <v>1145</v>
      </c>
      <c r="AV71" s="60">
        <v>4.0759999999999996</v>
      </c>
      <c r="AW71" s="75">
        <v>46.670199999999994</v>
      </c>
      <c r="AX71" s="56" t="s">
        <v>26</v>
      </c>
      <c r="AY71" s="56"/>
      <c r="AZ71" s="20">
        <v>3036.4173228346453</v>
      </c>
      <c r="BA71" s="54">
        <v>1.8771929824561402</v>
      </c>
      <c r="BB71" s="20">
        <v>56.999412902334562</v>
      </c>
      <c r="BC71" s="52">
        <f t="shared" si="2"/>
        <v>661.42352165036607</v>
      </c>
      <c r="BD71" s="81">
        <f t="shared" si="3"/>
        <v>0.66142352165036611</v>
      </c>
    </row>
    <row r="72" spans="1:56" x14ac:dyDescent="0.3">
      <c r="A72" s="58">
        <v>71</v>
      </c>
      <c r="B72" s="58" t="s">
        <v>5</v>
      </c>
      <c r="C72" s="67">
        <v>3</v>
      </c>
      <c r="D72" s="67">
        <v>6</v>
      </c>
      <c r="E72" s="58" t="s">
        <v>8</v>
      </c>
      <c r="F72" s="68">
        <v>0.92750376074517327</v>
      </c>
      <c r="G72" s="58" t="s">
        <v>26</v>
      </c>
      <c r="H72" s="20">
        <v>1902.6574803149606</v>
      </c>
      <c r="I72" s="47">
        <v>2.5510000000000002</v>
      </c>
      <c r="J72" s="20">
        <v>48.53679232283465</v>
      </c>
      <c r="K72" s="58" t="s">
        <v>28</v>
      </c>
      <c r="L72" s="20">
        <v>5378.9370078740158</v>
      </c>
      <c r="M72" s="41">
        <v>1.7</v>
      </c>
      <c r="N72" s="20">
        <v>91.441929133858281</v>
      </c>
      <c r="O72" s="48" t="s">
        <v>38</v>
      </c>
      <c r="P72" s="56">
        <v>2000</v>
      </c>
      <c r="Q72" s="34">
        <v>1855.0075214903466</v>
      </c>
      <c r="R72" s="3">
        <v>3.4857927198829879</v>
      </c>
      <c r="S72" s="34">
        <v>64.661717137392358</v>
      </c>
      <c r="T72" s="58" t="s">
        <v>26</v>
      </c>
      <c r="U72" s="58"/>
      <c r="V72" s="75">
        <v>2672.2440944881891</v>
      </c>
      <c r="W72" s="57">
        <v>2.548</v>
      </c>
      <c r="X72" s="75">
        <v>68.088779527559055</v>
      </c>
      <c r="Y72" s="58" t="s">
        <v>35</v>
      </c>
      <c r="Z72" s="58"/>
      <c r="AA72" s="75">
        <v>4827.7559055118109</v>
      </c>
      <c r="AB72" s="57">
        <v>2.1190000000000002</v>
      </c>
      <c r="AC72" s="75">
        <v>102.30014763779528</v>
      </c>
      <c r="AD72" s="58" t="s">
        <v>78</v>
      </c>
      <c r="AE72" s="58"/>
      <c r="AF72" s="75">
        <v>2180</v>
      </c>
      <c r="AG72" s="63">
        <v>3.6857000000000002</v>
      </c>
      <c r="AH72" s="75">
        <v>80.348259999999996</v>
      </c>
      <c r="AI72" s="58" t="s">
        <v>26</v>
      </c>
      <c r="AJ72" s="58"/>
      <c r="AK72" s="75">
        <v>2736.2204724409448</v>
      </c>
      <c r="AL72" s="57">
        <v>2.3260000000000001</v>
      </c>
      <c r="AM72" s="75">
        <v>63.644488188976375</v>
      </c>
      <c r="AN72" s="58" t="s">
        <v>35</v>
      </c>
      <c r="AO72" s="58"/>
      <c r="AP72" s="75">
        <v>4178.1496062992128</v>
      </c>
      <c r="AQ72" s="57">
        <v>2.0670000000000002</v>
      </c>
      <c r="AR72" s="75">
        <v>86.362352362204732</v>
      </c>
      <c r="AS72" s="35" t="s">
        <v>33</v>
      </c>
      <c r="AT72" s="35"/>
      <c r="AU72" s="8">
        <v>1998.0314960629921</v>
      </c>
      <c r="AV72" s="69">
        <v>3.6303999999999998</v>
      </c>
      <c r="AW72" s="75">
        <v>72.536535433070853</v>
      </c>
      <c r="AX72" s="56" t="s">
        <v>26</v>
      </c>
      <c r="AY72" s="56"/>
      <c r="AZ72" s="20">
        <v>3125</v>
      </c>
      <c r="BA72" s="54">
        <v>2.0701754385964914</v>
      </c>
      <c r="BB72" s="20">
        <v>64.692982456140356</v>
      </c>
      <c r="BC72" s="52">
        <f t="shared" si="2"/>
        <v>742.61398419983209</v>
      </c>
      <c r="BD72" s="81">
        <f t="shared" si="3"/>
        <v>0.74261398419983204</v>
      </c>
    </row>
    <row r="73" spans="1:56" x14ac:dyDescent="0.3">
      <c r="A73" s="58">
        <v>72</v>
      </c>
      <c r="B73" s="58" t="s">
        <v>5</v>
      </c>
      <c r="C73" s="67">
        <v>4</v>
      </c>
      <c r="D73" s="67">
        <v>7</v>
      </c>
      <c r="E73" s="58" t="s">
        <v>8</v>
      </c>
      <c r="F73" s="68">
        <v>1.0905695444425068</v>
      </c>
      <c r="G73" s="58" t="s">
        <v>26</v>
      </c>
      <c r="H73" s="20">
        <v>2519.4881889763778</v>
      </c>
      <c r="I73" s="47">
        <v>2.3980000000000001</v>
      </c>
      <c r="J73" s="20">
        <v>60.417326771653542</v>
      </c>
      <c r="K73" s="58" t="s">
        <v>28</v>
      </c>
      <c r="L73" s="20">
        <v>5470.4724409448818</v>
      </c>
      <c r="M73" s="41">
        <v>1.9910000000000001</v>
      </c>
      <c r="N73" s="20">
        <v>108.91710629921261</v>
      </c>
      <c r="O73" s="48" t="s">
        <v>33</v>
      </c>
      <c r="P73" s="56"/>
      <c r="Q73" s="34">
        <v>2736.2204724409448</v>
      </c>
      <c r="R73" s="56">
        <v>3.7290000000000001</v>
      </c>
      <c r="S73" s="34">
        <v>102.03366141732285</v>
      </c>
      <c r="T73" s="58" t="s">
        <v>26</v>
      </c>
      <c r="U73" s="58"/>
      <c r="V73" s="75">
        <v>4488.1889763779527</v>
      </c>
      <c r="W73" s="57">
        <v>2.3969999999999998</v>
      </c>
      <c r="X73" s="75">
        <v>107.58188976377951</v>
      </c>
      <c r="Y73" s="58" t="s">
        <v>35</v>
      </c>
      <c r="Z73" s="58"/>
      <c r="AA73" s="75">
        <v>6058.0708661417329</v>
      </c>
      <c r="AB73" s="57">
        <v>2.06</v>
      </c>
      <c r="AC73" s="75">
        <v>124.7962598425197</v>
      </c>
      <c r="AD73" s="58" t="s">
        <v>33</v>
      </c>
      <c r="AE73" s="58"/>
      <c r="AF73" s="75">
        <v>3030</v>
      </c>
      <c r="AG73" s="63">
        <v>3.6650999999999998</v>
      </c>
      <c r="AH73" s="75">
        <v>111.05252999999999</v>
      </c>
      <c r="AI73" s="58" t="s">
        <v>26</v>
      </c>
      <c r="AJ73" s="58"/>
      <c r="AK73" s="75">
        <v>4183.070866141732</v>
      </c>
      <c r="AL73" s="57">
        <v>2.1110000000000002</v>
      </c>
      <c r="AM73" s="75">
        <v>88.304625984251985</v>
      </c>
      <c r="AN73" s="58" t="s">
        <v>35</v>
      </c>
      <c r="AO73" s="58"/>
      <c r="AP73" s="75">
        <v>4625.9842519685035</v>
      </c>
      <c r="AQ73" s="57">
        <v>1.992</v>
      </c>
      <c r="AR73" s="75">
        <v>92.149606299212593</v>
      </c>
      <c r="AS73" s="35" t="s">
        <v>70</v>
      </c>
      <c r="AT73" s="35"/>
      <c r="AU73" s="35" t="s">
        <v>70</v>
      </c>
      <c r="AV73" s="51" t="s">
        <v>70</v>
      </c>
      <c r="AW73" s="35"/>
      <c r="AX73" s="56" t="s">
        <v>78</v>
      </c>
      <c r="AY73" s="34">
        <v>1621.8011811023621</v>
      </c>
      <c r="AZ73" s="20">
        <v>1768.6869752511225</v>
      </c>
      <c r="BA73" s="47">
        <v>3.892197742557542</v>
      </c>
      <c r="BB73" s="20">
        <v>68.840794523633463</v>
      </c>
      <c r="BC73" s="52">
        <f t="shared" si="2"/>
        <v>864.09380090158618</v>
      </c>
      <c r="BD73" s="81">
        <f t="shared" si="3"/>
        <v>0.86409380090158616</v>
      </c>
    </row>
    <row r="74" spans="1:56" x14ac:dyDescent="0.3">
      <c r="A74" s="58">
        <v>73</v>
      </c>
      <c r="B74" s="58" t="s">
        <v>5</v>
      </c>
      <c r="C74" s="67">
        <v>4</v>
      </c>
      <c r="D74" s="67">
        <v>8</v>
      </c>
      <c r="E74" s="58" t="s">
        <v>8</v>
      </c>
      <c r="F74" s="68">
        <v>1.0736230457814397</v>
      </c>
      <c r="G74" s="58" t="s">
        <v>26</v>
      </c>
      <c r="H74" s="20">
        <v>2886.4665354330709</v>
      </c>
      <c r="I74" s="47">
        <v>2.5259999999999998</v>
      </c>
      <c r="J74" s="20">
        <v>72.912144685039365</v>
      </c>
      <c r="K74" s="58" t="s">
        <v>28</v>
      </c>
      <c r="L74" s="20">
        <v>5342.5196850393695</v>
      </c>
      <c r="M74" s="41">
        <v>1.865</v>
      </c>
      <c r="N74" s="20">
        <v>99.63799212598424</v>
      </c>
      <c r="O74" s="48" t="s">
        <v>33</v>
      </c>
      <c r="P74" s="56"/>
      <c r="Q74" s="34">
        <v>2997.0472440944882</v>
      </c>
      <c r="R74" s="56">
        <v>3.8365</v>
      </c>
      <c r="S74" s="34">
        <v>114.98171751968505</v>
      </c>
      <c r="T74" s="58" t="s">
        <v>26</v>
      </c>
      <c r="U74" s="58"/>
      <c r="V74" s="75">
        <v>4965.5511811023625</v>
      </c>
      <c r="W74" s="57">
        <v>2.6150000000000002</v>
      </c>
      <c r="X74" s="75">
        <v>129.84916338582678</v>
      </c>
      <c r="Y74" s="58" t="s">
        <v>35</v>
      </c>
      <c r="Z74" s="58"/>
      <c r="AA74" s="75">
        <v>4783.464566929134</v>
      </c>
      <c r="AB74" s="57">
        <v>2.2120000000000002</v>
      </c>
      <c r="AC74" s="75">
        <v>105.81023622047245</v>
      </c>
      <c r="AD74" s="58" t="s">
        <v>33</v>
      </c>
      <c r="AE74" s="58"/>
      <c r="AF74" s="75">
        <v>2510</v>
      </c>
      <c r="AG74" s="63">
        <v>3.6703999999999999</v>
      </c>
      <c r="AH74" s="75">
        <v>92.127040000000008</v>
      </c>
      <c r="AI74" s="58" t="s">
        <v>26</v>
      </c>
      <c r="AJ74" s="58"/>
      <c r="AK74" s="75">
        <v>3961.6141732283468</v>
      </c>
      <c r="AL74" s="57">
        <v>2.1150000000000002</v>
      </c>
      <c r="AM74" s="75">
        <v>83.78813976377954</v>
      </c>
      <c r="AN74" s="58" t="s">
        <v>35</v>
      </c>
      <c r="AO74" s="58"/>
      <c r="AP74" s="75">
        <v>4876.9685039370079</v>
      </c>
      <c r="AQ74" s="57">
        <v>1.8859999999999999</v>
      </c>
      <c r="AR74" s="75">
        <v>91.979625984251953</v>
      </c>
      <c r="AS74" s="35" t="s">
        <v>70</v>
      </c>
      <c r="AT74" s="35"/>
      <c r="AU74" s="35" t="s">
        <v>70</v>
      </c>
      <c r="AV74" s="51" t="s">
        <v>70</v>
      </c>
      <c r="AW74" s="35"/>
      <c r="AX74" s="56" t="s">
        <v>78</v>
      </c>
      <c r="AY74" s="34">
        <v>1621.8011811023621</v>
      </c>
      <c r="AZ74" s="20">
        <v>1741.2031237070544</v>
      </c>
      <c r="BA74" s="47">
        <v>3.9218091868228098</v>
      </c>
      <c r="BB74" s="20">
        <v>68.286664066788987</v>
      </c>
      <c r="BC74" s="52">
        <f t="shared" si="2"/>
        <v>859.37272375182829</v>
      </c>
      <c r="BD74" s="81">
        <f t="shared" si="3"/>
        <v>0.85937272375182827</v>
      </c>
    </row>
    <row r="75" spans="1:56" x14ac:dyDescent="0.3">
      <c r="A75" s="58">
        <v>74</v>
      </c>
      <c r="B75" s="58" t="s">
        <v>5</v>
      </c>
      <c r="C75" s="67">
        <v>6</v>
      </c>
      <c r="D75" s="67">
        <v>9</v>
      </c>
      <c r="E75" s="58" t="s">
        <v>8</v>
      </c>
      <c r="F75" s="68">
        <v>1.1770579130632541</v>
      </c>
      <c r="G75" s="58" t="s">
        <v>26</v>
      </c>
      <c r="H75" s="20">
        <v>3688.1397637795271</v>
      </c>
      <c r="I75" s="47">
        <v>2.4769999999999999</v>
      </c>
      <c r="J75" s="20">
        <v>91.355221948818894</v>
      </c>
      <c r="K75" s="58" t="s">
        <v>28</v>
      </c>
      <c r="L75" s="20">
        <v>5979.822834645669</v>
      </c>
      <c r="M75" s="41">
        <v>1.6439999999999999</v>
      </c>
      <c r="N75" s="20">
        <v>98.308287401574802</v>
      </c>
      <c r="O75" s="48" t="s">
        <v>28</v>
      </c>
      <c r="P75" s="56"/>
      <c r="Q75" s="34">
        <v>2626.9192913385823</v>
      </c>
      <c r="R75" s="44">
        <v>1.633</v>
      </c>
      <c r="S75" s="34">
        <v>42.89759202755905</v>
      </c>
      <c r="T75" s="58" t="s">
        <v>26</v>
      </c>
      <c r="U75" s="58"/>
      <c r="V75" s="75">
        <v>4896.6535433070867</v>
      </c>
      <c r="W75" s="57">
        <v>2.3730000000000002</v>
      </c>
      <c r="X75" s="75">
        <v>116.19758858267717</v>
      </c>
      <c r="Y75" s="58" t="s">
        <v>35</v>
      </c>
      <c r="Z75" s="58"/>
      <c r="AA75" s="75">
        <v>5910.4330708661419</v>
      </c>
      <c r="AB75" s="57">
        <v>1.8220000000000001</v>
      </c>
      <c r="AC75" s="75">
        <v>107.68809055118111</v>
      </c>
      <c r="AD75" s="58" t="s">
        <v>28</v>
      </c>
      <c r="AE75" s="58"/>
      <c r="AF75" s="75">
        <v>5698.8188976377951</v>
      </c>
      <c r="AG75" s="57">
        <v>1.58</v>
      </c>
      <c r="AH75" s="75">
        <v>90.04133858267717</v>
      </c>
      <c r="AI75" s="58" t="s">
        <v>26</v>
      </c>
      <c r="AJ75" s="58"/>
      <c r="AK75" s="75">
        <v>4192.9133858267714</v>
      </c>
      <c r="AL75" s="57">
        <v>2.0489999999999999</v>
      </c>
      <c r="AM75" s="75">
        <v>85.91279527559054</v>
      </c>
      <c r="AN75" s="58" t="s">
        <v>35</v>
      </c>
      <c r="AO75" s="58"/>
      <c r="AP75" s="75">
        <v>6387.7952755905508</v>
      </c>
      <c r="AQ75" s="57">
        <v>2.2229999999999999</v>
      </c>
      <c r="AR75" s="75">
        <v>142.00068897637794</v>
      </c>
      <c r="AS75" s="35" t="s">
        <v>28</v>
      </c>
      <c r="AT75" s="35"/>
      <c r="AU75" s="8">
        <v>5296.998031496063</v>
      </c>
      <c r="AV75" s="60">
        <v>2.08</v>
      </c>
      <c r="AW75" s="75">
        <v>110.17755905511811</v>
      </c>
      <c r="AX75" s="56" t="s">
        <v>26</v>
      </c>
      <c r="AY75" s="56"/>
      <c r="AZ75" s="20">
        <v>2755.9055118110236</v>
      </c>
      <c r="BA75" s="54">
        <v>2.5789473684210522</v>
      </c>
      <c r="BB75" s="20">
        <v>71.07335267302112</v>
      </c>
      <c r="BC75" s="52">
        <f t="shared" si="2"/>
        <v>955.65251507459573</v>
      </c>
      <c r="BD75" s="81">
        <f t="shared" si="3"/>
        <v>0.9556525150745957</v>
      </c>
    </row>
    <row r="76" spans="1:56" x14ac:dyDescent="0.3">
      <c r="A76" s="58">
        <v>75</v>
      </c>
      <c r="B76" s="58" t="s">
        <v>5</v>
      </c>
      <c r="C76" s="67">
        <v>6</v>
      </c>
      <c r="D76" s="67">
        <v>10</v>
      </c>
      <c r="E76" s="58" t="s">
        <v>8</v>
      </c>
      <c r="F76" s="68">
        <v>1.1199374688921042</v>
      </c>
      <c r="G76" s="58" t="s">
        <v>26</v>
      </c>
      <c r="H76" s="20">
        <v>2955.6102362204729</v>
      </c>
      <c r="I76" s="47">
        <v>2.2410000000000001</v>
      </c>
      <c r="J76" s="20">
        <v>66.235225393700802</v>
      </c>
      <c r="K76" s="58" t="s">
        <v>28</v>
      </c>
      <c r="L76" s="20">
        <v>3893.2086614173227</v>
      </c>
      <c r="M76" s="41">
        <v>1.47</v>
      </c>
      <c r="N76" s="20">
        <v>57.230167322834639</v>
      </c>
      <c r="O76" s="48" t="s">
        <v>28</v>
      </c>
      <c r="P76" s="34"/>
      <c r="Q76" s="34">
        <v>5495.5216535433083</v>
      </c>
      <c r="R76" s="44">
        <v>1.5660000000000001</v>
      </c>
      <c r="S76" s="34">
        <v>86.059869094488207</v>
      </c>
      <c r="T76" s="58" t="s">
        <v>26</v>
      </c>
      <c r="U76" s="58"/>
      <c r="V76" s="75">
        <v>4512.7952755905508</v>
      </c>
      <c r="W76" s="57">
        <v>2.3109999999999999</v>
      </c>
      <c r="X76" s="75">
        <v>104.29069881889762</v>
      </c>
      <c r="Y76" s="58" t="s">
        <v>35</v>
      </c>
      <c r="Z76" s="58"/>
      <c r="AA76" s="75">
        <v>4827.7559055118109</v>
      </c>
      <c r="AB76" s="57">
        <v>2.0419999999999998</v>
      </c>
      <c r="AC76" s="75">
        <v>98.582775590551165</v>
      </c>
      <c r="AD76" s="58" t="s">
        <v>28</v>
      </c>
      <c r="AE76" s="58"/>
      <c r="AF76" s="75">
        <v>4286.4173228346453</v>
      </c>
      <c r="AG76" s="57">
        <v>1.6259999999999999</v>
      </c>
      <c r="AH76" s="75">
        <v>69.697145669291331</v>
      </c>
      <c r="AI76" s="58" t="s">
        <v>26</v>
      </c>
      <c r="AJ76" s="58"/>
      <c r="AK76" s="75">
        <v>3892.7165354330709</v>
      </c>
      <c r="AL76" s="57">
        <v>2.27</v>
      </c>
      <c r="AM76" s="75">
        <v>88.364665354330711</v>
      </c>
      <c r="AN76" s="58" t="s">
        <v>35</v>
      </c>
      <c r="AO76" s="58"/>
      <c r="AP76" s="75">
        <v>6008.8582677165359</v>
      </c>
      <c r="AQ76" s="57">
        <v>2.0859999999999999</v>
      </c>
      <c r="AR76" s="75">
        <v>125.34478346456694</v>
      </c>
      <c r="AS76" s="35" t="s">
        <v>28</v>
      </c>
      <c r="AT76" s="35"/>
      <c r="AU76" s="8">
        <v>5025.8366141732276</v>
      </c>
      <c r="AV76" s="60">
        <v>1.9710000000000001</v>
      </c>
      <c r="AW76" s="75">
        <v>99.059239665354326</v>
      </c>
      <c r="AX76" s="56" t="s">
        <v>26</v>
      </c>
      <c r="AY76" s="56"/>
      <c r="AZ76" s="20">
        <v>3661.4173228346453</v>
      </c>
      <c r="BA76" s="54">
        <v>2.7894736842105261</v>
      </c>
      <c r="BB76" s="20">
        <v>102.13427268959799</v>
      </c>
      <c r="BC76" s="52">
        <f t="shared" si="2"/>
        <v>896.99884306361366</v>
      </c>
      <c r="BD76" s="81">
        <f t="shared" si="3"/>
        <v>0.89699884306361366</v>
      </c>
    </row>
    <row r="77" spans="1:56" x14ac:dyDescent="0.3">
      <c r="A77" s="58">
        <v>76</v>
      </c>
      <c r="B77" s="58" t="s">
        <v>6</v>
      </c>
      <c r="C77" s="67">
        <v>1</v>
      </c>
      <c r="D77" s="67">
        <v>11</v>
      </c>
      <c r="E77" s="58" t="s">
        <v>8</v>
      </c>
      <c r="F77" s="68">
        <v>1.0701593710083759</v>
      </c>
      <c r="G77" s="58" t="s">
        <v>26</v>
      </c>
      <c r="H77" s="20">
        <v>3182.1850393700788</v>
      </c>
      <c r="I77" s="47">
        <v>2.2719999999999998</v>
      </c>
      <c r="J77" s="20">
        <v>72.299244094488188</v>
      </c>
      <c r="K77" s="58" t="s">
        <v>28</v>
      </c>
      <c r="L77" s="20">
        <v>5262.3031496062995</v>
      </c>
      <c r="M77" s="41">
        <v>2.004</v>
      </c>
      <c r="N77" s="20">
        <v>105.45655511811023</v>
      </c>
      <c r="O77" s="48" t="s">
        <v>26</v>
      </c>
      <c r="P77" s="56"/>
      <c r="Q77" s="34">
        <v>4761.7618110236217</v>
      </c>
      <c r="R77" s="44">
        <v>1.909</v>
      </c>
      <c r="S77" s="34">
        <v>90.902032972440935</v>
      </c>
      <c r="T77" s="58" t="s">
        <v>35</v>
      </c>
      <c r="U77" s="58"/>
      <c r="V77" s="75">
        <v>5526.5748031496059</v>
      </c>
      <c r="W77" s="57">
        <v>2.1930000000000001</v>
      </c>
      <c r="X77" s="75">
        <v>121.19778543307086</v>
      </c>
      <c r="Y77" s="58" t="s">
        <v>33</v>
      </c>
      <c r="Z77" s="58"/>
      <c r="AA77" s="75">
        <v>2057.0866141732286</v>
      </c>
      <c r="AB77" s="63">
        <v>3.5718999999999999</v>
      </c>
      <c r="AC77" s="75">
        <v>73.477076771653557</v>
      </c>
      <c r="AD77" s="58" t="s">
        <v>26</v>
      </c>
      <c r="AE77" s="58"/>
      <c r="AF77" s="75">
        <v>5890.748031496063</v>
      </c>
      <c r="AG77" s="57">
        <v>2.3719999999999999</v>
      </c>
      <c r="AH77" s="75">
        <v>139.7285433070866</v>
      </c>
      <c r="AI77" s="58" t="s">
        <v>35</v>
      </c>
      <c r="AJ77" s="58"/>
      <c r="AK77" s="75">
        <v>2937.9921259842517</v>
      </c>
      <c r="AL77" s="57">
        <v>2.1509999999999998</v>
      </c>
      <c r="AM77" s="75">
        <v>63.196210629921246</v>
      </c>
      <c r="AN77" s="58" t="s">
        <v>33</v>
      </c>
      <c r="AO77" s="58"/>
      <c r="AP77" s="75">
        <v>1305</v>
      </c>
      <c r="AQ77" s="63">
        <v>4.2567000000000004</v>
      </c>
      <c r="AR77" s="75">
        <v>55.549934999999998</v>
      </c>
      <c r="AS77" s="35" t="s">
        <v>26</v>
      </c>
      <c r="AT77" s="35"/>
      <c r="AU77" s="8">
        <v>5108.2677165354326</v>
      </c>
      <c r="AV77" s="33">
        <v>2.3333333333333335</v>
      </c>
      <c r="AW77" s="75">
        <v>119.19291338582677</v>
      </c>
      <c r="AX77" s="56" t="s">
        <v>35</v>
      </c>
      <c r="AY77" s="56"/>
      <c r="AZ77" s="20">
        <v>2755.9055118110236</v>
      </c>
      <c r="BA77" s="54">
        <v>2.3859649122807016</v>
      </c>
      <c r="BB77" s="20">
        <v>65.754938527420904</v>
      </c>
      <c r="BC77" s="52">
        <f t="shared" si="2"/>
        <v>906.75523524001926</v>
      </c>
      <c r="BD77" s="81">
        <f t="shared" si="3"/>
        <v>0.90675523524001922</v>
      </c>
    </row>
    <row r="78" spans="1:56" x14ac:dyDescent="0.3">
      <c r="A78" s="58">
        <v>77</v>
      </c>
      <c r="B78" s="58" t="s">
        <v>6</v>
      </c>
      <c r="C78" s="67">
        <v>2</v>
      </c>
      <c r="D78" s="67">
        <v>12</v>
      </c>
      <c r="E78" s="58" t="s">
        <v>8</v>
      </c>
      <c r="F78" s="68">
        <v>1.143313160965054</v>
      </c>
      <c r="G78" s="58" t="s">
        <v>26</v>
      </c>
      <c r="H78" s="20">
        <v>2389.6653543307084</v>
      </c>
      <c r="I78" s="47">
        <v>2.238</v>
      </c>
      <c r="J78" s="20">
        <v>53.480710629921255</v>
      </c>
      <c r="K78" s="58" t="s">
        <v>28</v>
      </c>
      <c r="L78" s="20">
        <v>4819.8818897637793</v>
      </c>
      <c r="M78" s="41">
        <v>1.6519999999999999</v>
      </c>
      <c r="N78" s="20">
        <v>79.624448818897633</v>
      </c>
      <c r="O78" s="48" t="s">
        <v>26</v>
      </c>
      <c r="P78" s="34"/>
      <c r="Q78" s="34">
        <v>4923.6712598425202</v>
      </c>
      <c r="R78" s="44">
        <v>2.085</v>
      </c>
      <c r="S78" s="34">
        <v>102.65854576771655</v>
      </c>
      <c r="T78" s="58" t="s">
        <v>35</v>
      </c>
      <c r="U78" s="58"/>
      <c r="V78" s="75">
        <v>5595.4724409448818</v>
      </c>
      <c r="W78" s="57">
        <v>2.226</v>
      </c>
      <c r="X78" s="75">
        <v>124.55521653543306</v>
      </c>
      <c r="Y78" s="58" t="s">
        <v>37</v>
      </c>
      <c r="Z78" s="58"/>
      <c r="AA78" s="75">
        <v>1270</v>
      </c>
      <c r="AB78" s="57">
        <v>3.177</v>
      </c>
      <c r="AC78" s="75">
        <v>40.347900000000003</v>
      </c>
      <c r="AD78" s="58" t="s">
        <v>26</v>
      </c>
      <c r="AE78" s="58"/>
      <c r="AF78" s="75">
        <v>6053.1496062992128</v>
      </c>
      <c r="AG78" s="57">
        <v>2.5449999999999999</v>
      </c>
      <c r="AH78" s="75">
        <v>154.05265748031496</v>
      </c>
      <c r="AI78" s="58" t="s">
        <v>35</v>
      </c>
      <c r="AJ78" s="58"/>
      <c r="AK78" s="75">
        <v>6013.7795275590552</v>
      </c>
      <c r="AL78" s="57">
        <v>2.4289999999999998</v>
      </c>
      <c r="AM78" s="75">
        <v>146.07470472440946</v>
      </c>
      <c r="AN78" s="58" t="s">
        <v>37</v>
      </c>
      <c r="AO78" s="58"/>
      <c r="AP78" s="75" t="s">
        <v>123</v>
      </c>
      <c r="AQ78" s="57" t="s">
        <v>123</v>
      </c>
      <c r="AR78" s="75"/>
      <c r="AS78" s="35" t="s">
        <v>26</v>
      </c>
      <c r="AT78" s="35"/>
      <c r="AU78" s="8">
        <v>3971.4566929133853</v>
      </c>
      <c r="AV78" s="33">
        <v>2.6315789473684208</v>
      </c>
      <c r="AW78" s="75">
        <v>104.51201823456276</v>
      </c>
      <c r="AX78" s="56" t="s">
        <v>35</v>
      </c>
      <c r="AY78" s="56"/>
      <c r="AZ78" s="20">
        <v>4060.0393700787399</v>
      </c>
      <c r="BA78" s="54">
        <v>2.2456140350877192</v>
      </c>
      <c r="BB78" s="20">
        <v>91.172813924575209</v>
      </c>
      <c r="BC78" s="52">
        <f t="shared" si="2"/>
        <v>896.47901611583086</v>
      </c>
      <c r="BD78" s="81">
        <f t="shared" si="3"/>
        <v>0.89647901611583081</v>
      </c>
    </row>
    <row r="79" spans="1:56" x14ac:dyDescent="0.3">
      <c r="A79" s="58">
        <v>78</v>
      </c>
      <c r="B79" s="58" t="s">
        <v>6</v>
      </c>
      <c r="C79" s="67">
        <v>3</v>
      </c>
      <c r="D79" s="67">
        <v>13</v>
      </c>
      <c r="E79" s="58" t="s">
        <v>8</v>
      </c>
      <c r="F79" s="68">
        <v>1.0806958668647404</v>
      </c>
      <c r="G79" s="58" t="s">
        <v>26</v>
      </c>
      <c r="H79" s="20">
        <v>3209.7440944881891</v>
      </c>
      <c r="I79" s="47">
        <v>2.177</v>
      </c>
      <c r="J79" s="20">
        <v>69.876128937007877</v>
      </c>
      <c r="K79" s="58" t="s">
        <v>28</v>
      </c>
      <c r="L79" s="20">
        <v>4080.7086614173231</v>
      </c>
      <c r="M79" s="41">
        <v>1.538</v>
      </c>
      <c r="N79" s="20">
        <v>62.761299212598431</v>
      </c>
      <c r="O79" s="48" t="s">
        <v>26</v>
      </c>
      <c r="P79" s="56"/>
      <c r="Q79" s="34">
        <v>5527.5098425196848</v>
      </c>
      <c r="R79" s="44">
        <v>2.1219999999999999</v>
      </c>
      <c r="S79" s="34">
        <v>117.29375885826771</v>
      </c>
      <c r="T79" s="58" t="s">
        <v>35</v>
      </c>
      <c r="U79" s="58"/>
      <c r="V79" s="75">
        <v>5250.9842519685035</v>
      </c>
      <c r="W79" s="57">
        <v>2.0670000000000002</v>
      </c>
      <c r="X79" s="75">
        <v>108.53784448818897</v>
      </c>
      <c r="Y79" s="58" t="s">
        <v>38</v>
      </c>
      <c r="Z79" s="58"/>
      <c r="AA79" s="75">
        <v>1934.0551181102362</v>
      </c>
      <c r="AB79" s="63">
        <v>3.8614000000000002</v>
      </c>
      <c r="AC79" s="75">
        <v>74.681604330708666</v>
      </c>
      <c r="AD79" s="58" t="s">
        <v>26</v>
      </c>
      <c r="AE79" s="58"/>
      <c r="AF79" s="75">
        <v>5723.4251968503941</v>
      </c>
      <c r="AG79" s="57">
        <v>2.4390000000000001</v>
      </c>
      <c r="AH79" s="75">
        <v>139.59434055118112</v>
      </c>
      <c r="AI79" s="58" t="s">
        <v>35</v>
      </c>
      <c r="AJ79" s="58"/>
      <c r="AK79" s="75">
        <v>7800.1968503937005</v>
      </c>
      <c r="AL79" s="57">
        <v>2.1800000000000002</v>
      </c>
      <c r="AM79" s="75">
        <v>170.04429133858267</v>
      </c>
      <c r="AN79" s="58" t="s">
        <v>59</v>
      </c>
      <c r="AO79" s="58"/>
      <c r="AP79" s="75">
        <v>900</v>
      </c>
      <c r="AQ79" s="57">
        <v>4.0490000000000004</v>
      </c>
      <c r="AR79" s="75">
        <v>36.441000000000003</v>
      </c>
      <c r="AS79" s="35" t="s">
        <v>26</v>
      </c>
      <c r="AT79" s="35"/>
      <c r="AU79" s="8">
        <v>3548.2283464566926</v>
      </c>
      <c r="AV79" s="33">
        <v>2.8596491228070176</v>
      </c>
      <c r="AW79" s="75">
        <v>101.46688078463876</v>
      </c>
      <c r="AX79" s="56" t="s">
        <v>35</v>
      </c>
      <c r="AY79" s="56"/>
      <c r="AZ79" s="20">
        <v>2687.0078740157483</v>
      </c>
      <c r="BA79" s="54">
        <v>2.7017543859649122</v>
      </c>
      <c r="BB79" s="20">
        <v>72.596353087443021</v>
      </c>
      <c r="BC79" s="52">
        <f t="shared" si="2"/>
        <v>953.29350158861723</v>
      </c>
      <c r="BD79" s="81">
        <f t="shared" si="3"/>
        <v>0.95329350158861725</v>
      </c>
    </row>
    <row r="80" spans="1:56" x14ac:dyDescent="0.3">
      <c r="A80" s="58">
        <v>79</v>
      </c>
      <c r="B80" s="58" t="s">
        <v>6</v>
      </c>
      <c r="C80" s="67">
        <v>3</v>
      </c>
      <c r="D80" s="67">
        <v>14</v>
      </c>
      <c r="E80" s="58" t="s">
        <v>8</v>
      </c>
      <c r="F80" s="68">
        <v>0.97186892117520185</v>
      </c>
      <c r="G80" s="58" t="s">
        <v>26</v>
      </c>
      <c r="H80" s="20">
        <v>2222.1456692913389</v>
      </c>
      <c r="I80" s="47">
        <v>2.2349999999999999</v>
      </c>
      <c r="J80" s="20">
        <v>49.664955708661424</v>
      </c>
      <c r="K80" s="58" t="s">
        <v>28</v>
      </c>
      <c r="L80" s="20">
        <v>3594.0944881889764</v>
      </c>
      <c r="M80" s="41">
        <v>1.474</v>
      </c>
      <c r="N80" s="20">
        <v>52.976952755905508</v>
      </c>
      <c r="O80" s="48" t="s">
        <v>26</v>
      </c>
      <c r="P80" s="56"/>
      <c r="Q80" s="34">
        <v>4705.6594488188975</v>
      </c>
      <c r="R80" s="44">
        <v>1.9490000000000001</v>
      </c>
      <c r="S80" s="34">
        <v>91.713302657480313</v>
      </c>
      <c r="T80" s="58" t="s">
        <v>35</v>
      </c>
      <c r="U80" s="58"/>
      <c r="V80" s="75">
        <v>5334.6456692913389</v>
      </c>
      <c r="W80" s="57">
        <v>1.8480000000000001</v>
      </c>
      <c r="X80" s="75">
        <v>98.584251968503949</v>
      </c>
      <c r="Y80" s="58" t="s">
        <v>38</v>
      </c>
      <c r="Z80" s="58"/>
      <c r="AA80" s="75">
        <v>1747.0472440944882</v>
      </c>
      <c r="AB80" s="63">
        <v>4.0038</v>
      </c>
      <c r="AC80" s="75">
        <v>69.948277559055114</v>
      </c>
      <c r="AD80" s="58" t="s">
        <v>26</v>
      </c>
      <c r="AE80" s="58"/>
      <c r="AF80" s="75">
        <v>4379.9212598425202</v>
      </c>
      <c r="AG80" s="57">
        <v>2.7679999999999998</v>
      </c>
      <c r="AH80" s="75">
        <v>121.23622047244095</v>
      </c>
      <c r="AI80" s="58" t="s">
        <v>35</v>
      </c>
      <c r="AJ80" s="58"/>
      <c r="AK80" s="75">
        <v>6373.031496062993</v>
      </c>
      <c r="AL80" s="57">
        <v>2.1360000000000001</v>
      </c>
      <c r="AM80" s="75">
        <v>136.12795275590554</v>
      </c>
      <c r="AN80" s="58" t="s">
        <v>59</v>
      </c>
      <c r="AO80" s="58"/>
      <c r="AP80" s="75">
        <v>930</v>
      </c>
      <c r="AQ80" s="57">
        <v>3.8769999999999998</v>
      </c>
      <c r="AR80" s="75">
        <v>36.056100000000001</v>
      </c>
      <c r="AS80" s="35" t="s">
        <v>26</v>
      </c>
      <c r="AT80" s="35"/>
      <c r="AU80" s="8">
        <v>4153.5433070866138</v>
      </c>
      <c r="AV80" s="33">
        <v>1.7719298245614035</v>
      </c>
      <c r="AW80" s="75">
        <v>73.597872634341755</v>
      </c>
      <c r="AX80" s="56" t="s">
        <v>35</v>
      </c>
      <c r="AY80" s="56"/>
      <c r="AZ80" s="20">
        <v>2746.0629921259842</v>
      </c>
      <c r="BA80" s="54">
        <v>1.7192982456140351</v>
      </c>
      <c r="BB80" s="20">
        <v>47.213012847078325</v>
      </c>
      <c r="BC80" s="52">
        <f t="shared" si="2"/>
        <v>777.1188993593729</v>
      </c>
      <c r="BD80" s="81">
        <f t="shared" si="3"/>
        <v>0.77711889935937295</v>
      </c>
    </row>
    <row r="81" spans="1:56" x14ac:dyDescent="0.3">
      <c r="A81" s="58">
        <v>80</v>
      </c>
      <c r="B81" s="58" t="s">
        <v>6</v>
      </c>
      <c r="C81" s="67">
        <v>4</v>
      </c>
      <c r="D81" s="67">
        <v>15</v>
      </c>
      <c r="E81" s="58" t="s">
        <v>8</v>
      </c>
      <c r="F81" s="68">
        <v>1.0774620611534638</v>
      </c>
      <c r="G81" s="58" t="s">
        <v>26</v>
      </c>
      <c r="H81" s="20">
        <v>3054.232283464567</v>
      </c>
      <c r="I81" s="47">
        <v>2.2000000000000002</v>
      </c>
      <c r="J81" s="20">
        <v>67.193110236220477</v>
      </c>
      <c r="K81" s="58" t="s">
        <v>28</v>
      </c>
      <c r="L81" s="20">
        <v>4978.9370078740158</v>
      </c>
      <c r="M81" s="41">
        <v>1.639</v>
      </c>
      <c r="N81" s="20">
        <v>81.604777559055123</v>
      </c>
      <c r="O81" s="48" t="s">
        <v>26</v>
      </c>
      <c r="P81" s="56"/>
      <c r="Q81" s="34">
        <v>4177.1161417322837</v>
      </c>
      <c r="R81" s="44">
        <v>1.877</v>
      </c>
      <c r="S81" s="34">
        <v>78.404469980314957</v>
      </c>
      <c r="T81" s="58" t="s">
        <v>35</v>
      </c>
      <c r="U81" s="58"/>
      <c r="V81" s="75">
        <v>4729.3307086614177</v>
      </c>
      <c r="W81" s="57">
        <v>2.0430000000000001</v>
      </c>
      <c r="X81" s="75">
        <v>96.620226377952761</v>
      </c>
      <c r="Y81" s="58" t="s">
        <v>36</v>
      </c>
      <c r="Z81" s="58"/>
      <c r="AA81" s="75">
        <v>5580.7086614173222</v>
      </c>
      <c r="AB81" s="57">
        <v>1.381</v>
      </c>
      <c r="AC81" s="75">
        <v>77.069586614173218</v>
      </c>
      <c r="AD81" s="58" t="s">
        <v>26</v>
      </c>
      <c r="AE81" s="58"/>
      <c r="AF81" s="75">
        <v>5447.8346456692907</v>
      </c>
      <c r="AG81" s="57">
        <v>2.355</v>
      </c>
      <c r="AH81" s="75">
        <v>128.29650590551179</v>
      </c>
      <c r="AI81" s="58" t="s">
        <v>35</v>
      </c>
      <c r="AJ81" s="58"/>
      <c r="AK81" s="75">
        <v>6363.1889763779527</v>
      </c>
      <c r="AL81" s="57">
        <v>2.0129999999999999</v>
      </c>
      <c r="AM81" s="75">
        <v>128.09099409448817</v>
      </c>
      <c r="AN81" s="58" t="s">
        <v>36</v>
      </c>
      <c r="AO81" s="58"/>
      <c r="AP81" s="75">
        <v>4955</v>
      </c>
      <c r="AQ81" s="57">
        <v>2.0550000000000002</v>
      </c>
      <c r="AR81" s="75">
        <v>101.82525000000001</v>
      </c>
      <c r="AS81" s="35" t="s">
        <v>26</v>
      </c>
      <c r="AT81" s="35"/>
      <c r="AU81" s="8">
        <v>3700.787401574803</v>
      </c>
      <c r="AV81" s="33">
        <v>2.5964912280701755</v>
      </c>
      <c r="AW81" s="75">
        <v>96.090620251415942</v>
      </c>
      <c r="AX81" s="56" t="s">
        <v>35</v>
      </c>
      <c r="AY81" s="56"/>
      <c r="AZ81" s="20">
        <v>3439.9606299212601</v>
      </c>
      <c r="BA81" s="54">
        <v>2.263157894736842</v>
      </c>
      <c r="BB81" s="20">
        <v>77.851740571902198</v>
      </c>
      <c r="BC81" s="52">
        <f t="shared" si="2"/>
        <v>933.04728159103456</v>
      </c>
      <c r="BD81" s="81">
        <f t="shared" si="3"/>
        <v>0.93304728159103456</v>
      </c>
    </row>
    <row r="82" spans="1:56" x14ac:dyDescent="0.3">
      <c r="A82" s="58">
        <v>81</v>
      </c>
      <c r="B82" s="58" t="s">
        <v>6</v>
      </c>
      <c r="C82" s="67">
        <v>5</v>
      </c>
      <c r="D82" s="67">
        <v>16</v>
      </c>
      <c r="E82" s="58" t="s">
        <v>8</v>
      </c>
      <c r="F82" s="68">
        <v>0.98365914204880711</v>
      </c>
      <c r="G82" s="58" t="s">
        <v>26</v>
      </c>
      <c r="H82" s="20">
        <v>2998.0807086614177</v>
      </c>
      <c r="I82" s="47">
        <v>2.2639999999999998</v>
      </c>
      <c r="J82" s="20">
        <v>67.876547244094482</v>
      </c>
      <c r="K82" s="58" t="s">
        <v>28</v>
      </c>
      <c r="L82" s="20">
        <v>4553.248031496063</v>
      </c>
      <c r="M82" s="41">
        <v>1.538</v>
      </c>
      <c r="N82" s="20">
        <v>70.028954724409445</v>
      </c>
      <c r="O82" s="48" t="s">
        <v>26</v>
      </c>
      <c r="P82" s="56"/>
      <c r="Q82" s="34">
        <v>4103.2972440944877</v>
      </c>
      <c r="R82" s="44">
        <v>1.7030000000000001</v>
      </c>
      <c r="S82" s="34">
        <v>69.879152066929123</v>
      </c>
      <c r="T82" s="58" t="s">
        <v>35</v>
      </c>
      <c r="U82" s="58"/>
      <c r="V82" s="75">
        <v>4256.889763779528</v>
      </c>
      <c r="W82" s="57">
        <v>1.9630000000000001</v>
      </c>
      <c r="X82" s="75">
        <v>83.562746062992147</v>
      </c>
      <c r="Y82" s="58" t="s">
        <v>28</v>
      </c>
      <c r="Z82" s="58"/>
      <c r="AA82" s="75">
        <v>3375.9842519685035</v>
      </c>
      <c r="AB82" s="57">
        <v>1.821</v>
      </c>
      <c r="AC82" s="75">
        <v>61.476673228346449</v>
      </c>
      <c r="AD82" s="58" t="s">
        <v>26</v>
      </c>
      <c r="AE82" s="58"/>
      <c r="AF82" s="75">
        <v>4714.5669291338581</v>
      </c>
      <c r="AG82" s="57">
        <v>2.4209999999999998</v>
      </c>
      <c r="AH82" s="75">
        <v>114.1396653543307</v>
      </c>
      <c r="AI82" s="58" t="s">
        <v>35</v>
      </c>
      <c r="AJ82" s="58"/>
      <c r="AK82" s="75">
        <v>5536.4173228346453</v>
      </c>
      <c r="AL82" s="57">
        <v>1.8779999999999999</v>
      </c>
      <c r="AM82" s="75">
        <v>103.97391732283462</v>
      </c>
      <c r="AN82" s="58" t="s">
        <v>28</v>
      </c>
      <c r="AO82" s="58"/>
      <c r="AP82" s="75">
        <v>3090.5511811023621</v>
      </c>
      <c r="AQ82" s="57">
        <v>1.9330000000000001</v>
      </c>
      <c r="AR82" s="75">
        <v>59.740354330708662</v>
      </c>
      <c r="AS82" s="35" t="s">
        <v>26</v>
      </c>
      <c r="AT82" s="35"/>
      <c r="AU82" s="8">
        <v>3267.7165354330709</v>
      </c>
      <c r="AV82" s="29">
        <v>2.3859649122807016</v>
      </c>
      <c r="AW82" s="75">
        <v>77.966569968227645</v>
      </c>
      <c r="AX82" s="56" t="s">
        <v>35</v>
      </c>
      <c r="AY82" s="56"/>
      <c r="AZ82" s="20">
        <v>3479.3307086614177</v>
      </c>
      <c r="BA82" s="54">
        <v>2.1052631578947367</v>
      </c>
      <c r="BB82" s="20">
        <v>73.249067550766682</v>
      </c>
      <c r="BC82" s="52">
        <f t="shared" si="2"/>
        <v>781.89364785363989</v>
      </c>
      <c r="BD82" s="81">
        <f t="shared" si="3"/>
        <v>0.78189364785363991</v>
      </c>
    </row>
    <row r="83" spans="1:56" x14ac:dyDescent="0.3">
      <c r="A83" s="58">
        <v>82</v>
      </c>
      <c r="B83" s="58" t="s">
        <v>6</v>
      </c>
      <c r="C83" s="67">
        <v>6</v>
      </c>
      <c r="D83" s="67">
        <v>17</v>
      </c>
      <c r="E83" s="58" t="s">
        <v>8</v>
      </c>
      <c r="F83" s="68">
        <v>1.1527231934843676</v>
      </c>
      <c r="G83" s="58" t="s">
        <v>26</v>
      </c>
      <c r="H83" s="20">
        <v>2038.6811023622047</v>
      </c>
      <c r="I83" s="47">
        <v>2.246</v>
      </c>
      <c r="J83" s="20">
        <v>45.78877755905512</v>
      </c>
      <c r="K83" s="58" t="s">
        <v>28</v>
      </c>
      <c r="L83" s="20">
        <v>4077.3622047244094</v>
      </c>
      <c r="M83" s="41">
        <v>1.6259999999999999</v>
      </c>
      <c r="N83" s="20">
        <v>66.297909448818899</v>
      </c>
      <c r="O83" s="48" t="s">
        <v>26</v>
      </c>
      <c r="P83" s="56"/>
      <c r="Q83" s="34">
        <v>5739.6161417322837</v>
      </c>
      <c r="R83" s="44">
        <v>2.0819999999999999</v>
      </c>
      <c r="S83" s="34">
        <v>119.49880807086613</v>
      </c>
      <c r="T83" s="58" t="s">
        <v>35</v>
      </c>
      <c r="U83" s="58"/>
      <c r="V83" s="75">
        <v>6299.212598425197</v>
      </c>
      <c r="W83" s="57">
        <v>1.948</v>
      </c>
      <c r="X83" s="75">
        <v>122.70866141732284</v>
      </c>
      <c r="Y83" s="58" t="s">
        <v>34</v>
      </c>
      <c r="Z83" s="58"/>
      <c r="AA83" s="75">
        <v>1700</v>
      </c>
      <c r="AB83" s="57">
        <v>3.16</v>
      </c>
      <c r="AC83" s="75">
        <v>53.720000000000006</v>
      </c>
      <c r="AD83" s="58" t="s">
        <v>26</v>
      </c>
      <c r="AE83" s="58"/>
      <c r="AF83" s="75">
        <v>5625</v>
      </c>
      <c r="AG83" s="57">
        <v>2.5139999999999998</v>
      </c>
      <c r="AH83" s="75">
        <v>141.41249999999999</v>
      </c>
      <c r="AI83" s="58" t="s">
        <v>35</v>
      </c>
      <c r="AJ83" s="58"/>
      <c r="AK83" s="75">
        <v>4542.322834645669</v>
      </c>
      <c r="AL83" s="57">
        <v>2.4500000000000002</v>
      </c>
      <c r="AM83" s="75">
        <v>111.28690944881889</v>
      </c>
      <c r="AN83" s="58" t="s">
        <v>34</v>
      </c>
      <c r="AO83" s="58"/>
      <c r="AP83" s="75">
        <v>470</v>
      </c>
      <c r="AQ83" s="57">
        <v>3.6669999999999998</v>
      </c>
      <c r="AR83" s="75">
        <v>17.2349</v>
      </c>
      <c r="AS83" s="35" t="s">
        <v>26</v>
      </c>
      <c r="AT83" s="35"/>
      <c r="AU83" s="8">
        <v>4163.3858267716532</v>
      </c>
      <c r="AV83" s="29">
        <v>2.5087719298245617</v>
      </c>
      <c r="AW83" s="75">
        <v>104.44985495234148</v>
      </c>
      <c r="AX83" s="56" t="s">
        <v>35</v>
      </c>
      <c r="AY83" s="56"/>
      <c r="AZ83" s="20">
        <v>4379.9212598425202</v>
      </c>
      <c r="BA83" s="54">
        <v>1.7894736842105261</v>
      </c>
      <c r="BB83" s="20">
        <v>78.377538334024038</v>
      </c>
      <c r="BC83" s="52">
        <f t="shared" si="2"/>
        <v>860.77585923124752</v>
      </c>
      <c r="BD83" s="81">
        <f t="shared" si="3"/>
        <v>0.86077585923124755</v>
      </c>
    </row>
    <row r="84" spans="1:56" x14ac:dyDescent="0.3">
      <c r="A84" s="58">
        <v>83</v>
      </c>
      <c r="B84" s="58" t="s">
        <v>7</v>
      </c>
      <c r="C84" s="67">
        <v>1</v>
      </c>
      <c r="D84" s="67">
        <v>18</v>
      </c>
      <c r="E84" s="58" t="s">
        <v>8</v>
      </c>
      <c r="F84" s="68">
        <v>0.96167543722321802</v>
      </c>
      <c r="G84" s="58" t="s">
        <v>26</v>
      </c>
      <c r="H84" s="20">
        <v>2097.5885826771655</v>
      </c>
      <c r="I84" s="47">
        <v>2.3690000000000002</v>
      </c>
      <c r="J84" s="20">
        <v>49.691873523622057</v>
      </c>
      <c r="K84" s="58" t="s">
        <v>28</v>
      </c>
      <c r="L84" s="20">
        <v>4231.3976377952758</v>
      </c>
      <c r="M84" s="41">
        <v>1.849</v>
      </c>
      <c r="N84" s="20">
        <v>78.238542322834647</v>
      </c>
      <c r="O84" s="48" t="s">
        <v>35</v>
      </c>
      <c r="P84" s="34">
        <v>5293.2229902638883</v>
      </c>
      <c r="Q84" s="34">
        <v>5090.3625334820144</v>
      </c>
      <c r="R84" s="3">
        <v>2.0854748982106384</v>
      </c>
      <c r="S84" s="34">
        <v>106.15823286368652</v>
      </c>
      <c r="T84" s="58" t="s">
        <v>38</v>
      </c>
      <c r="U84" s="58"/>
      <c r="V84" s="75">
        <v>915</v>
      </c>
      <c r="W84" s="35">
        <v>3.5078</v>
      </c>
      <c r="X84" s="75">
        <v>32.09637</v>
      </c>
      <c r="Y84" s="58" t="s">
        <v>26</v>
      </c>
      <c r="Z84" s="58"/>
      <c r="AA84" s="75">
        <v>2362.2047244094488</v>
      </c>
      <c r="AB84" s="57">
        <v>2.67</v>
      </c>
      <c r="AC84" s="75">
        <v>63.070866141732274</v>
      </c>
      <c r="AD84" s="58" t="s">
        <v>35</v>
      </c>
      <c r="AE84" s="58"/>
      <c r="AF84" s="75">
        <v>5211.6141732283459</v>
      </c>
      <c r="AG84" s="57">
        <v>2.024</v>
      </c>
      <c r="AH84" s="75">
        <v>105.48307086614173</v>
      </c>
      <c r="AI84" s="58" t="s">
        <v>59</v>
      </c>
      <c r="AJ84" s="58"/>
      <c r="AK84" s="75">
        <v>1140</v>
      </c>
      <c r="AL84" s="57">
        <v>3.9220000000000002</v>
      </c>
      <c r="AM84" s="75">
        <v>44.710800000000006</v>
      </c>
      <c r="AN84" s="58" t="s">
        <v>26</v>
      </c>
      <c r="AO84" s="58"/>
      <c r="AP84" s="75">
        <v>2883.858267716535</v>
      </c>
      <c r="AQ84" s="57">
        <v>2.5110000000000001</v>
      </c>
      <c r="AR84" s="75">
        <v>72.41368110236219</v>
      </c>
      <c r="AS84" s="35" t="s">
        <v>35</v>
      </c>
      <c r="AT84" s="35"/>
      <c r="AU84" s="8">
        <v>5580.7086614173222</v>
      </c>
      <c r="AV84" s="37">
        <v>2.2014</v>
      </c>
      <c r="AW84" s="75">
        <v>122.85372047244093</v>
      </c>
      <c r="AX84" s="56" t="s">
        <v>70</v>
      </c>
      <c r="AY84" s="56"/>
      <c r="AZ84" s="56" t="s">
        <v>70</v>
      </c>
      <c r="BA84" s="48" t="s">
        <v>70</v>
      </c>
      <c r="BB84" s="56"/>
      <c r="BC84" s="52">
        <f t="shared" si="2"/>
        <v>674.71715729282039</v>
      </c>
      <c r="BD84" s="81">
        <f t="shared" si="3"/>
        <v>0.67471715729282034</v>
      </c>
    </row>
    <row r="85" spans="1:56" x14ac:dyDescent="0.3">
      <c r="A85" s="58">
        <v>84</v>
      </c>
      <c r="B85" s="58" t="s">
        <v>7</v>
      </c>
      <c r="C85" s="67">
        <v>1</v>
      </c>
      <c r="D85" s="67">
        <v>19</v>
      </c>
      <c r="E85" s="58" t="s">
        <v>8</v>
      </c>
      <c r="F85" s="68">
        <v>0.8555104330293144</v>
      </c>
      <c r="G85" s="58" t="s">
        <v>26</v>
      </c>
      <c r="H85" s="20">
        <v>2090.4527559055118</v>
      </c>
      <c r="I85" s="47">
        <v>2.419</v>
      </c>
      <c r="J85" s="20">
        <v>50.568052165354331</v>
      </c>
      <c r="K85" s="58" t="s">
        <v>28</v>
      </c>
      <c r="L85" s="20">
        <v>5004.035433070866</v>
      </c>
      <c r="M85" s="41">
        <v>1.4510000000000001</v>
      </c>
      <c r="N85" s="20">
        <v>72.608554133858263</v>
      </c>
      <c r="O85" s="48" t="s">
        <v>35</v>
      </c>
      <c r="P85" s="56"/>
      <c r="Q85" s="34">
        <v>5569.3405511811025</v>
      </c>
      <c r="R85" s="44">
        <v>2.157</v>
      </c>
      <c r="S85" s="34">
        <v>120.13067568897637</v>
      </c>
      <c r="T85" s="58" t="s">
        <v>38</v>
      </c>
      <c r="U85" s="58"/>
      <c r="V85" s="75">
        <v>75</v>
      </c>
      <c r="W85" s="35">
        <v>3.944</v>
      </c>
      <c r="X85" s="75">
        <v>2.9580000000000002</v>
      </c>
      <c r="Y85" s="58" t="s">
        <v>26</v>
      </c>
      <c r="Z85" s="58"/>
      <c r="AA85" s="75">
        <v>2647.6377952755906</v>
      </c>
      <c r="AB85" s="57">
        <v>2.4209999999999998</v>
      </c>
      <c r="AC85" s="75">
        <v>64.09931102362205</v>
      </c>
      <c r="AD85" s="58" t="s">
        <v>35</v>
      </c>
      <c r="AE85" s="58"/>
      <c r="AF85" s="75">
        <v>5733.2677165354335</v>
      </c>
      <c r="AG85" s="57">
        <v>1.825</v>
      </c>
      <c r="AH85" s="75">
        <v>104.63213582677166</v>
      </c>
      <c r="AI85" s="58" t="s">
        <v>59</v>
      </c>
      <c r="AJ85" s="58"/>
      <c r="AK85" s="75">
        <v>1580</v>
      </c>
      <c r="AL85" s="57">
        <v>3.9409999999999998</v>
      </c>
      <c r="AM85" s="75">
        <v>62.267800000000001</v>
      </c>
      <c r="AN85" s="58" t="s">
        <v>26</v>
      </c>
      <c r="AO85" s="58"/>
      <c r="AP85" s="75">
        <v>2022.6377952755906</v>
      </c>
      <c r="AQ85" s="57">
        <v>2.726</v>
      </c>
      <c r="AR85" s="75">
        <v>55.137106299212597</v>
      </c>
      <c r="AS85" s="35" t="s">
        <v>35</v>
      </c>
      <c r="AT85" s="35"/>
      <c r="AU85" s="8">
        <v>5541.3385826771646</v>
      </c>
      <c r="AV85" s="33">
        <v>2</v>
      </c>
      <c r="AW85" s="75">
        <v>110.82677165354329</v>
      </c>
      <c r="AX85" s="56" t="s">
        <v>70</v>
      </c>
      <c r="AY85" s="56"/>
      <c r="AZ85" s="56" t="s">
        <v>70</v>
      </c>
      <c r="BA85" s="48" t="s">
        <v>70</v>
      </c>
      <c r="BB85" s="56"/>
      <c r="BC85" s="52">
        <f t="shared" si="2"/>
        <v>643.22840679133856</v>
      </c>
      <c r="BD85" s="81">
        <f t="shared" si="3"/>
        <v>0.64322840679133853</v>
      </c>
    </row>
    <row r="86" spans="1:56" x14ac:dyDescent="0.3">
      <c r="A86" s="58">
        <v>85</v>
      </c>
      <c r="B86" s="58" t="s">
        <v>7</v>
      </c>
      <c r="C86" s="67">
        <v>2</v>
      </c>
      <c r="D86" s="67">
        <v>20</v>
      </c>
      <c r="E86" s="58" t="s">
        <v>8</v>
      </c>
      <c r="F86" s="68">
        <v>1.1673126131554821</v>
      </c>
      <c r="G86" s="58" t="s">
        <v>26</v>
      </c>
      <c r="H86" s="20">
        <v>2567.8149606299212</v>
      </c>
      <c r="I86" s="47">
        <v>2.5790000000000002</v>
      </c>
      <c r="J86" s="20">
        <v>66.223947834645671</v>
      </c>
      <c r="K86" s="58" t="s">
        <v>28</v>
      </c>
      <c r="L86" s="20">
        <v>4836.712598425197</v>
      </c>
      <c r="M86" s="41">
        <v>1.605</v>
      </c>
      <c r="N86" s="20">
        <v>77.629237204724404</v>
      </c>
      <c r="O86" s="48" t="s">
        <v>35</v>
      </c>
      <c r="P86" s="56"/>
      <c r="Q86" s="34">
        <v>8634.7933070866129</v>
      </c>
      <c r="R86" s="44">
        <v>1.9259999999999999</v>
      </c>
      <c r="S86" s="34">
        <v>166.30611909448817</v>
      </c>
      <c r="T86" s="58" t="s">
        <v>37</v>
      </c>
      <c r="U86" s="58"/>
      <c r="V86" s="75">
        <v>2780</v>
      </c>
      <c r="W86" s="57">
        <v>3.04</v>
      </c>
      <c r="X86" s="75">
        <v>84.512</v>
      </c>
      <c r="Y86" s="58" t="s">
        <v>26</v>
      </c>
      <c r="Z86" s="58"/>
      <c r="AA86" s="75">
        <v>3105.3149606299212</v>
      </c>
      <c r="AB86" s="57">
        <v>2.9060000000000001</v>
      </c>
      <c r="AC86" s="75">
        <v>90.240452755905523</v>
      </c>
      <c r="AD86" s="58" t="s">
        <v>35</v>
      </c>
      <c r="AE86" s="58"/>
      <c r="AF86" s="75">
        <v>6589.5669291338581</v>
      </c>
      <c r="AG86" s="57">
        <v>1.841</v>
      </c>
      <c r="AH86" s="75">
        <v>121.31392716535433</v>
      </c>
      <c r="AI86" s="58" t="s">
        <v>37</v>
      </c>
      <c r="AJ86" s="58"/>
      <c r="AK86" s="75">
        <v>2340</v>
      </c>
      <c r="AL86" s="57">
        <v>3.9740000000000002</v>
      </c>
      <c r="AM86" s="75">
        <v>92.991600000000005</v>
      </c>
      <c r="AN86" s="58" t="s">
        <v>26</v>
      </c>
      <c r="AO86" s="58"/>
      <c r="AP86" s="75">
        <v>3562.9921259842517</v>
      </c>
      <c r="AQ86" s="57">
        <v>2.2930000000000001</v>
      </c>
      <c r="AR86" s="75">
        <v>81.699409448818898</v>
      </c>
      <c r="AS86" s="35" t="s">
        <v>35</v>
      </c>
      <c r="AT86" s="35"/>
      <c r="AU86" s="8">
        <v>6013.7795275590552</v>
      </c>
      <c r="AV86" s="33">
        <v>1.8596491228070173</v>
      </c>
      <c r="AW86" s="75">
        <v>111.83519823179996</v>
      </c>
      <c r="AX86" s="56" t="s">
        <v>79</v>
      </c>
      <c r="AY86" s="56"/>
      <c r="AZ86" s="20">
        <v>1845</v>
      </c>
      <c r="BA86" s="48">
        <v>3.0436999999999999</v>
      </c>
      <c r="BB86" s="20">
        <v>56.156264999999998</v>
      </c>
      <c r="BC86" s="52">
        <f t="shared" si="2"/>
        <v>948.90815673573695</v>
      </c>
      <c r="BD86" s="81">
        <f t="shared" si="3"/>
        <v>0.94890815673573692</v>
      </c>
    </row>
    <row r="87" spans="1:56" x14ac:dyDescent="0.3">
      <c r="A87" s="58">
        <v>86</v>
      </c>
      <c r="B87" s="58" t="s">
        <v>7</v>
      </c>
      <c r="C87" s="67">
        <v>3</v>
      </c>
      <c r="D87" s="67">
        <v>21</v>
      </c>
      <c r="E87" s="58" t="s">
        <v>8</v>
      </c>
      <c r="F87" s="68">
        <v>1.0180641747329362</v>
      </c>
      <c r="G87" s="58" t="s">
        <v>26</v>
      </c>
      <c r="H87" s="20">
        <v>2592.4212598425197</v>
      </c>
      <c r="I87" s="47">
        <v>2.266</v>
      </c>
      <c r="J87" s="20">
        <v>58.744265748031495</v>
      </c>
      <c r="K87" s="58" t="s">
        <v>28</v>
      </c>
      <c r="L87" s="20">
        <v>4766.8307086614177</v>
      </c>
      <c r="M87" s="41">
        <v>1.756</v>
      </c>
      <c r="N87" s="20">
        <v>83.70554724409449</v>
      </c>
      <c r="O87" s="48" t="s">
        <v>35</v>
      </c>
      <c r="P87" s="56"/>
      <c r="Q87" s="34">
        <v>8267.6673228346444</v>
      </c>
      <c r="R87" s="44">
        <v>1.972</v>
      </c>
      <c r="S87" s="34">
        <v>163.03839960629921</v>
      </c>
      <c r="T87" s="58" t="s">
        <v>28</v>
      </c>
      <c r="U87" s="58"/>
      <c r="V87" s="75">
        <v>5118.110236220472</v>
      </c>
      <c r="W87" s="58">
        <v>1.625</v>
      </c>
      <c r="X87" s="75">
        <v>83.169291338582667</v>
      </c>
      <c r="Y87" s="58" t="s">
        <v>26</v>
      </c>
      <c r="Z87" s="58"/>
      <c r="AA87" s="75">
        <v>3041.338582677165</v>
      </c>
      <c r="AB87" s="57">
        <v>2.577</v>
      </c>
      <c r="AC87" s="75">
        <v>78.375295275590545</v>
      </c>
      <c r="AD87" s="58" t="s">
        <v>35</v>
      </c>
      <c r="AE87" s="58"/>
      <c r="AF87" s="75">
        <v>5398.6220472440946</v>
      </c>
      <c r="AG87" s="57">
        <v>2.016</v>
      </c>
      <c r="AH87" s="75">
        <v>108.83622047244096</v>
      </c>
      <c r="AI87" s="58" t="s">
        <v>28</v>
      </c>
      <c r="AJ87" s="58"/>
      <c r="AK87" s="75">
        <v>4384.8425196850394</v>
      </c>
      <c r="AL87" s="57">
        <v>1.732</v>
      </c>
      <c r="AM87" s="75">
        <v>75.945472440944883</v>
      </c>
      <c r="AN87" s="58" t="s">
        <v>26</v>
      </c>
      <c r="AO87" s="58"/>
      <c r="AP87" s="75">
        <v>3494.0944881889764</v>
      </c>
      <c r="AQ87" s="57">
        <v>2.4169999999999998</v>
      </c>
      <c r="AR87" s="75">
        <v>84.452263779527541</v>
      </c>
      <c r="AS87" s="35" t="s">
        <v>35</v>
      </c>
      <c r="AT87" s="35"/>
      <c r="AU87" s="45" t="s">
        <v>126</v>
      </c>
      <c r="AV87" s="45" t="s">
        <v>126</v>
      </c>
      <c r="AW87" s="45"/>
      <c r="AX87" s="56" t="s">
        <v>28</v>
      </c>
      <c r="AY87" s="56"/>
      <c r="AZ87" s="20">
        <v>3700.787401574803</v>
      </c>
      <c r="BA87" s="48">
        <v>1.8403</v>
      </c>
      <c r="BB87" s="20">
        <v>68.105590551181095</v>
      </c>
      <c r="BC87" s="52">
        <f t="shared" si="2"/>
        <v>804.37234645669287</v>
      </c>
      <c r="BD87" s="81">
        <f t="shared" si="3"/>
        <v>0.80437234645669287</v>
      </c>
    </row>
    <row r="88" spans="1:56" x14ac:dyDescent="0.3">
      <c r="A88" s="58">
        <v>87</v>
      </c>
      <c r="B88" s="58" t="s">
        <v>7</v>
      </c>
      <c r="C88" s="67">
        <v>3</v>
      </c>
      <c r="D88" s="67">
        <v>22</v>
      </c>
      <c r="E88" s="58" t="s">
        <v>8</v>
      </c>
      <c r="F88" s="68">
        <v>0.95194438078809696</v>
      </c>
      <c r="G88" s="58" t="s">
        <v>26</v>
      </c>
      <c r="H88" s="20">
        <v>2332.8248031496064</v>
      </c>
      <c r="I88" s="47">
        <v>2.3919999999999999</v>
      </c>
      <c r="J88" s="20">
        <v>55.801169291338589</v>
      </c>
      <c r="K88" s="58" t="s">
        <v>28</v>
      </c>
      <c r="L88" s="20">
        <v>4714.5669291338581</v>
      </c>
      <c r="M88" s="41">
        <v>1.712</v>
      </c>
      <c r="N88" s="20">
        <v>80.713385826771656</v>
      </c>
      <c r="O88" s="48" t="s">
        <v>35</v>
      </c>
      <c r="P88" s="56"/>
      <c r="Q88" s="34">
        <v>4011.26968503937</v>
      </c>
      <c r="R88" s="44">
        <v>2.141</v>
      </c>
      <c r="S88" s="34">
        <v>85.881283956692911</v>
      </c>
      <c r="T88" s="58" t="s">
        <v>28</v>
      </c>
      <c r="U88" s="58"/>
      <c r="V88" s="75">
        <v>3361.2204724409448</v>
      </c>
      <c r="W88" s="59">
        <v>1.607</v>
      </c>
      <c r="X88" s="75">
        <v>54.014812992125989</v>
      </c>
      <c r="Y88" s="58" t="s">
        <v>26</v>
      </c>
      <c r="Z88" s="58"/>
      <c r="AA88" s="75">
        <v>3095.4724409448818</v>
      </c>
      <c r="AB88" s="57">
        <v>2.6480000000000001</v>
      </c>
      <c r="AC88" s="75">
        <v>81.968110236220468</v>
      </c>
      <c r="AD88" s="58" t="s">
        <v>35</v>
      </c>
      <c r="AE88" s="58"/>
      <c r="AF88" s="75">
        <v>5851.3779527559054</v>
      </c>
      <c r="AG88" s="57">
        <v>1.9890000000000001</v>
      </c>
      <c r="AH88" s="75">
        <v>116.38390748031497</v>
      </c>
      <c r="AI88" s="58" t="s">
        <v>28</v>
      </c>
      <c r="AJ88" s="58"/>
      <c r="AK88" s="75">
        <v>4872.0472440944886</v>
      </c>
      <c r="AL88" s="57">
        <v>1.7989999999999999</v>
      </c>
      <c r="AM88" s="75">
        <v>87.648129921259851</v>
      </c>
      <c r="AN88" s="58" t="s">
        <v>26</v>
      </c>
      <c r="AO88" s="58"/>
      <c r="AP88" s="75">
        <v>2278.5433070866143</v>
      </c>
      <c r="AQ88" s="57">
        <v>2.375</v>
      </c>
      <c r="AR88" s="75">
        <v>54.115403543307089</v>
      </c>
      <c r="AS88" s="35" t="s">
        <v>35</v>
      </c>
      <c r="AT88" s="35"/>
      <c r="AU88" s="8">
        <v>3818.8976377952754</v>
      </c>
      <c r="AV88" s="33">
        <v>1.7719298245614035</v>
      </c>
      <c r="AW88" s="75">
        <v>67.668186213565406</v>
      </c>
      <c r="AX88" s="56" t="s">
        <v>28</v>
      </c>
      <c r="AY88" s="56"/>
      <c r="AZ88" s="20">
        <v>4119.0944881889764</v>
      </c>
      <c r="BA88" s="48">
        <v>1.6556999999999999</v>
      </c>
      <c r="BB88" s="20">
        <v>68.199847440944879</v>
      </c>
      <c r="BC88" s="52">
        <f t="shared" si="2"/>
        <v>752.39423690254182</v>
      </c>
      <c r="BD88" s="81">
        <f t="shared" si="3"/>
        <v>0.75239423690254181</v>
      </c>
    </row>
    <row r="89" spans="1:56" x14ac:dyDescent="0.3">
      <c r="A89" s="58">
        <v>88</v>
      </c>
      <c r="B89" s="58" t="s">
        <v>7</v>
      </c>
      <c r="C89" s="67">
        <v>4</v>
      </c>
      <c r="D89" s="67">
        <v>23</v>
      </c>
      <c r="E89" s="58" t="s">
        <v>8</v>
      </c>
      <c r="F89" s="68">
        <v>1.0057601723300178</v>
      </c>
      <c r="G89" s="58" t="s">
        <v>26</v>
      </c>
      <c r="H89" s="20">
        <v>2228.6909448818897</v>
      </c>
      <c r="I89" s="47">
        <v>2.3820000000000001</v>
      </c>
      <c r="J89" s="20">
        <v>53.087418307086615</v>
      </c>
      <c r="K89" s="58" t="s">
        <v>28</v>
      </c>
      <c r="L89" s="20">
        <v>4905.0196850393704</v>
      </c>
      <c r="M89" s="41">
        <v>1.758</v>
      </c>
      <c r="N89" s="20">
        <v>86.230246062992123</v>
      </c>
      <c r="O89" s="48" t="s">
        <v>35</v>
      </c>
      <c r="P89" s="56"/>
      <c r="Q89" s="34">
        <v>3761.26968503937</v>
      </c>
      <c r="R89" s="44">
        <v>2.8769999999999998</v>
      </c>
      <c r="S89" s="34">
        <v>108.21172883858266</v>
      </c>
      <c r="T89" s="58" t="s">
        <v>36</v>
      </c>
      <c r="U89" s="58"/>
      <c r="V89" s="75">
        <v>2997.0472440944882</v>
      </c>
      <c r="W89" s="57">
        <v>2.766</v>
      </c>
      <c r="X89" s="75">
        <v>82.898326771653544</v>
      </c>
      <c r="Y89" s="58" t="s">
        <v>26</v>
      </c>
      <c r="Z89" s="58"/>
      <c r="AA89" s="75">
        <v>2554.1338582677163</v>
      </c>
      <c r="AB89" s="57">
        <v>2.766</v>
      </c>
      <c r="AC89" s="75">
        <v>70.64734251968504</v>
      </c>
      <c r="AD89" s="58" t="s">
        <v>35</v>
      </c>
      <c r="AE89" s="58"/>
      <c r="AF89" s="75">
        <v>6072.8346456692907</v>
      </c>
      <c r="AG89" s="57">
        <v>1.857</v>
      </c>
      <c r="AH89" s="75">
        <v>112.77253937007873</v>
      </c>
      <c r="AI89" s="58" t="s">
        <v>36</v>
      </c>
      <c r="AJ89" s="58"/>
      <c r="AK89" s="75">
        <v>6529.9425758818697</v>
      </c>
      <c r="AL89" s="57">
        <v>1.2769999999999999</v>
      </c>
      <c r="AM89" s="75">
        <v>83.387366694011462</v>
      </c>
      <c r="AN89" s="58" t="s">
        <v>26</v>
      </c>
      <c r="AO89" s="58"/>
      <c r="AP89" s="75">
        <v>2652.5590551181103</v>
      </c>
      <c r="AQ89" s="57">
        <v>2.8639999999999999</v>
      </c>
      <c r="AR89" s="75">
        <v>75.969291338582678</v>
      </c>
      <c r="AS89" s="35" t="s">
        <v>35</v>
      </c>
      <c r="AT89" s="35"/>
      <c r="AU89" s="8">
        <v>5063.9763779527557</v>
      </c>
      <c r="AV89" s="33">
        <v>2.3508771929824563</v>
      </c>
      <c r="AW89" s="75">
        <v>119.04786572731039</v>
      </c>
      <c r="AX89" s="56" t="s">
        <v>72</v>
      </c>
      <c r="AY89" s="56"/>
      <c r="AZ89" s="20">
        <v>4055.1181102362207</v>
      </c>
      <c r="BA89" s="48">
        <v>1.7939000000000001</v>
      </c>
      <c r="BB89" s="20">
        <v>72.74476377952756</v>
      </c>
      <c r="BC89" s="52">
        <f t="shared" si="2"/>
        <v>864.99688940951091</v>
      </c>
      <c r="BD89" s="81">
        <f t="shared" si="3"/>
        <v>0.86499688940951092</v>
      </c>
    </row>
    <row r="90" spans="1:56" x14ac:dyDescent="0.3">
      <c r="A90" s="58">
        <v>89</v>
      </c>
      <c r="B90" s="58" t="s">
        <v>7</v>
      </c>
      <c r="C90" s="67">
        <v>5</v>
      </c>
      <c r="D90" s="67">
        <v>24</v>
      </c>
      <c r="E90" s="58" t="s">
        <v>8</v>
      </c>
      <c r="F90" s="68">
        <v>1.0134528279657009</v>
      </c>
      <c r="G90" s="58" t="s">
        <v>26</v>
      </c>
      <c r="H90" s="20">
        <v>2245.8169291338581</v>
      </c>
      <c r="I90" s="47">
        <v>2.4319999999999999</v>
      </c>
      <c r="J90" s="20">
        <v>54.618267716535428</v>
      </c>
      <c r="K90" s="58" t="s">
        <v>28</v>
      </c>
      <c r="L90" s="20">
        <v>5597.9330708661419</v>
      </c>
      <c r="M90" s="41">
        <v>1.669</v>
      </c>
      <c r="N90" s="20">
        <v>93.429502952755911</v>
      </c>
      <c r="O90" s="48" t="s">
        <v>35</v>
      </c>
      <c r="P90" s="56"/>
      <c r="Q90" s="34">
        <v>5895.1279527559063</v>
      </c>
      <c r="R90" s="44">
        <v>1.917</v>
      </c>
      <c r="S90" s="34">
        <v>113.00960285433072</v>
      </c>
      <c r="T90" s="58" t="s">
        <v>33</v>
      </c>
      <c r="U90" s="58"/>
      <c r="V90" s="75">
        <v>2135.8267716535433</v>
      </c>
      <c r="W90" s="35">
        <v>3.5028999999999999</v>
      </c>
      <c r="X90" s="75">
        <v>74.81587598425196</v>
      </c>
      <c r="Y90" s="58" t="s">
        <v>26</v>
      </c>
      <c r="Z90" s="58"/>
      <c r="AA90" s="75">
        <v>2578.7401574803148</v>
      </c>
      <c r="AB90" s="57">
        <v>2.7909999999999999</v>
      </c>
      <c r="AC90" s="75">
        <v>71.972637795275588</v>
      </c>
      <c r="AD90" s="58" t="s">
        <v>35</v>
      </c>
      <c r="AE90" s="58"/>
      <c r="AF90" s="75">
        <v>5472.4409448818897</v>
      </c>
      <c r="AG90" s="57">
        <v>1.8420000000000001</v>
      </c>
      <c r="AH90" s="75">
        <v>100.80236220472442</v>
      </c>
      <c r="AI90" s="58" t="s">
        <v>33</v>
      </c>
      <c r="AJ90" s="58"/>
      <c r="AK90" s="75">
        <v>1380</v>
      </c>
      <c r="AL90" s="70">
        <v>4.2695999999999996</v>
      </c>
      <c r="AM90" s="75">
        <v>58.920479999999998</v>
      </c>
      <c r="AN90" s="58" t="s">
        <v>26</v>
      </c>
      <c r="AO90" s="58"/>
      <c r="AP90" s="75">
        <v>2908.4645669291335</v>
      </c>
      <c r="AQ90" s="57">
        <v>2.6110000000000002</v>
      </c>
      <c r="AR90" s="75">
        <v>75.940009842519686</v>
      </c>
      <c r="AS90" s="35" t="s">
        <v>35</v>
      </c>
      <c r="AT90" s="35"/>
      <c r="AU90" s="8">
        <v>5059.0551181102355</v>
      </c>
      <c r="AV90" s="40">
        <v>2.1736</v>
      </c>
      <c r="AW90" s="75">
        <v>109.96362204724407</v>
      </c>
      <c r="AX90" s="56" t="s">
        <v>33</v>
      </c>
      <c r="AY90" s="56"/>
      <c r="AZ90" s="20">
        <v>1392.7165354330709</v>
      </c>
      <c r="BA90" s="48">
        <v>3.9994000000000001</v>
      </c>
      <c r="BB90" s="20">
        <v>55.700305118110244</v>
      </c>
      <c r="BC90" s="52">
        <f t="shared" si="2"/>
        <v>809.17266651574789</v>
      </c>
      <c r="BD90" s="81">
        <f t="shared" si="3"/>
        <v>0.80917266651574793</v>
      </c>
    </row>
    <row r="91" spans="1:56" x14ac:dyDescent="0.3">
      <c r="A91" s="58">
        <v>90</v>
      </c>
      <c r="B91" s="58" t="s">
        <v>7</v>
      </c>
      <c r="C91" s="67">
        <v>5</v>
      </c>
      <c r="D91" s="67">
        <v>25</v>
      </c>
      <c r="E91" s="58" t="s">
        <v>8</v>
      </c>
      <c r="F91" s="68">
        <v>1.0916779219975585</v>
      </c>
      <c r="G91" s="58" t="s">
        <v>26</v>
      </c>
      <c r="H91" s="20">
        <v>2393.3070866141729</v>
      </c>
      <c r="I91" s="47">
        <v>2.5139999999999998</v>
      </c>
      <c r="J91" s="20">
        <v>60.167740157480303</v>
      </c>
      <c r="K91" s="58" t="s">
        <v>28</v>
      </c>
      <c r="L91" s="20">
        <v>4913.3858267716532</v>
      </c>
      <c r="M91" s="41">
        <v>1.5029999999999999</v>
      </c>
      <c r="N91" s="20">
        <v>73.848188976377941</v>
      </c>
      <c r="O91" s="48" t="s">
        <v>35</v>
      </c>
      <c r="P91" s="56"/>
      <c r="Q91" s="34">
        <v>3715.9940944881891</v>
      </c>
      <c r="R91" s="44">
        <v>3.613</v>
      </c>
      <c r="S91" s="34">
        <v>134.25886663385828</v>
      </c>
      <c r="T91" s="58" t="s">
        <v>33</v>
      </c>
      <c r="U91" s="58"/>
      <c r="V91" s="75">
        <v>2760.8267716535429</v>
      </c>
      <c r="W91" s="35">
        <v>3.5783999999999998</v>
      </c>
      <c r="X91" s="75">
        <v>98.793425196850365</v>
      </c>
      <c r="Y91" s="58" t="s">
        <v>26</v>
      </c>
      <c r="Z91" s="58"/>
      <c r="AA91" s="75">
        <v>3277.5590551181103</v>
      </c>
      <c r="AB91" s="57">
        <v>2.5550000000000002</v>
      </c>
      <c r="AC91" s="75">
        <v>83.741633858267733</v>
      </c>
      <c r="AD91" s="58" t="s">
        <v>35</v>
      </c>
      <c r="AE91" s="58"/>
      <c r="AF91" s="75">
        <v>4773.6220472440946</v>
      </c>
      <c r="AG91" s="57">
        <v>2.1389999999999998</v>
      </c>
      <c r="AH91" s="75">
        <v>102.10777559055119</v>
      </c>
      <c r="AI91" s="58" t="s">
        <v>33</v>
      </c>
      <c r="AJ91" s="58"/>
      <c r="AK91" s="75">
        <v>1165</v>
      </c>
      <c r="AL91" s="70">
        <v>4.2682000000000002</v>
      </c>
      <c r="AM91" s="75">
        <v>49.724530000000009</v>
      </c>
      <c r="AN91" s="58" t="s">
        <v>26</v>
      </c>
      <c r="AO91" s="58"/>
      <c r="AP91" s="75">
        <v>4242.1259842519685</v>
      </c>
      <c r="AQ91" s="57">
        <v>2.5089999999999999</v>
      </c>
      <c r="AR91" s="75">
        <v>106.43494094488187</v>
      </c>
      <c r="AS91" s="35" t="s">
        <v>35</v>
      </c>
      <c r="AT91" s="35"/>
      <c r="AU91" s="8">
        <v>4970.4724409448818</v>
      </c>
      <c r="AV91" s="29">
        <v>2.5789473684210522</v>
      </c>
      <c r="AW91" s="75">
        <v>128.18586821384167</v>
      </c>
      <c r="AX91" s="56" t="s">
        <v>33</v>
      </c>
      <c r="AY91" s="56"/>
      <c r="AZ91" s="20">
        <v>1860.2362204724409</v>
      </c>
      <c r="BA91" s="48">
        <v>4.2885</v>
      </c>
      <c r="BB91" s="20">
        <v>79.776230314960628</v>
      </c>
      <c r="BC91" s="52">
        <f t="shared" si="2"/>
        <v>917.03919988707003</v>
      </c>
      <c r="BD91" s="81">
        <f t="shared" si="3"/>
        <v>0.91703919988707006</v>
      </c>
    </row>
    <row r="92" spans="1:56" x14ac:dyDescent="0.3">
      <c r="A92" s="58">
        <v>91</v>
      </c>
      <c r="B92" s="58" t="s">
        <v>7</v>
      </c>
      <c r="C92" s="67">
        <v>6</v>
      </c>
      <c r="D92" s="67">
        <v>26</v>
      </c>
      <c r="E92" s="58" t="s">
        <v>8</v>
      </c>
      <c r="F92" s="68">
        <v>1.209985412462667</v>
      </c>
      <c r="G92" s="58" t="s">
        <v>26</v>
      </c>
      <c r="H92" s="20">
        <v>3178.9862204724409</v>
      </c>
      <c r="I92" s="47">
        <v>2.7290000000000001</v>
      </c>
      <c r="J92" s="20">
        <v>86.754533956692924</v>
      </c>
      <c r="K92" s="58" t="s">
        <v>28</v>
      </c>
      <c r="L92" s="20">
        <v>5355.3149606299212</v>
      </c>
      <c r="M92" s="41">
        <v>1.4450000000000001</v>
      </c>
      <c r="N92" s="20">
        <v>77.384301181102373</v>
      </c>
      <c r="O92" s="48" t="s">
        <v>35</v>
      </c>
      <c r="P92" s="56"/>
      <c r="Q92" s="34">
        <v>5013.2381889763783</v>
      </c>
      <c r="R92" s="44">
        <v>1.8979999999999999</v>
      </c>
      <c r="S92" s="34">
        <v>95.151260826771662</v>
      </c>
      <c r="T92" s="58" t="s">
        <v>34</v>
      </c>
      <c r="U92" s="58"/>
      <c r="V92" s="75">
        <v>805</v>
      </c>
      <c r="W92" s="57">
        <v>3.6520000000000001</v>
      </c>
      <c r="X92" s="75">
        <v>29.398600000000002</v>
      </c>
      <c r="Y92" s="58" t="s">
        <v>26</v>
      </c>
      <c r="Z92" s="58"/>
      <c r="AA92" s="75">
        <v>2598.4251968503936</v>
      </c>
      <c r="AB92" s="57">
        <v>2.5830000000000002</v>
      </c>
      <c r="AC92" s="75">
        <v>67.117322834645677</v>
      </c>
      <c r="AD92" s="58" t="s">
        <v>35</v>
      </c>
      <c r="AE92" s="58"/>
      <c r="AF92" s="75">
        <v>6013.7795275590552</v>
      </c>
      <c r="AG92" s="57">
        <v>1.9930000000000001</v>
      </c>
      <c r="AH92" s="75">
        <v>119.85462598425197</v>
      </c>
      <c r="AI92" s="58" t="s">
        <v>34</v>
      </c>
      <c r="AJ92" s="58"/>
      <c r="AK92" s="75" t="s">
        <v>123</v>
      </c>
      <c r="AL92" s="57" t="s">
        <v>123</v>
      </c>
      <c r="AM92" s="75"/>
      <c r="AN92" s="58" t="s">
        <v>26</v>
      </c>
      <c r="AO92" s="58"/>
      <c r="AP92" s="75">
        <v>3193.8976377952754</v>
      </c>
      <c r="AQ92" s="57">
        <v>2.722</v>
      </c>
      <c r="AR92" s="75">
        <v>86.937893700787399</v>
      </c>
      <c r="AS92" s="35" t="s">
        <v>35</v>
      </c>
      <c r="AT92" s="35"/>
      <c r="AU92" s="8">
        <v>6619.0944881889764</v>
      </c>
      <c r="AV92" s="37">
        <v>2.0895000000000001</v>
      </c>
      <c r="AW92" s="75">
        <v>138.30597933070865</v>
      </c>
      <c r="AX92" s="56" t="s">
        <v>34</v>
      </c>
      <c r="AY92" s="56"/>
      <c r="AZ92" s="20">
        <v>2025</v>
      </c>
      <c r="BA92" s="48">
        <v>3.4763999999999999</v>
      </c>
      <c r="BB92" s="20">
        <v>70.397099999999995</v>
      </c>
      <c r="BC92" s="52">
        <f t="shared" si="2"/>
        <v>771.30161781496065</v>
      </c>
      <c r="BD92" s="81">
        <f t="shared" si="3"/>
        <v>0.77130161781496065</v>
      </c>
    </row>
    <row r="93" spans="1:56" x14ac:dyDescent="0.3">
      <c r="A93" s="58">
        <v>92</v>
      </c>
      <c r="B93" s="58" t="s">
        <v>7</v>
      </c>
      <c r="C93" s="67">
        <v>7</v>
      </c>
      <c r="D93" s="67">
        <v>27</v>
      </c>
      <c r="E93" s="58" t="s">
        <v>8</v>
      </c>
      <c r="F93" s="68">
        <v>1.3160787280980699</v>
      </c>
      <c r="G93" s="58" t="s">
        <v>26</v>
      </c>
      <c r="H93" s="20">
        <v>3588.3366141732286</v>
      </c>
      <c r="I93" s="47">
        <v>2.4769999999999999</v>
      </c>
      <c r="J93" s="20">
        <v>88.883097933070871</v>
      </c>
      <c r="K93" s="58" t="s">
        <v>28</v>
      </c>
      <c r="L93" s="20">
        <v>5187.5</v>
      </c>
      <c r="M93" s="41">
        <v>1.611</v>
      </c>
      <c r="N93" s="20">
        <v>83.570624999999993</v>
      </c>
      <c r="O93" s="48" t="s">
        <v>35</v>
      </c>
      <c r="P93" s="56"/>
      <c r="Q93" s="34">
        <v>5457.1358267716541</v>
      </c>
      <c r="R93" s="44">
        <v>2.2570000000000001</v>
      </c>
      <c r="S93" s="34">
        <v>123.16755561023623</v>
      </c>
      <c r="T93" s="58" t="s">
        <v>34</v>
      </c>
      <c r="U93" s="58"/>
      <c r="V93" s="75">
        <v>425</v>
      </c>
      <c r="W93" s="57">
        <v>3.3439999999999999</v>
      </c>
      <c r="X93" s="75">
        <v>14.212</v>
      </c>
      <c r="Y93" s="58" t="s">
        <v>26</v>
      </c>
      <c r="Z93" s="58"/>
      <c r="AA93" s="75">
        <v>4064.9606299212601</v>
      </c>
      <c r="AB93" s="57">
        <v>2.4489999999999998</v>
      </c>
      <c r="AC93" s="75">
        <v>99.550885826771648</v>
      </c>
      <c r="AD93" s="58" t="s">
        <v>35</v>
      </c>
      <c r="AE93" s="58"/>
      <c r="AF93" s="75">
        <v>6574.8031496062995</v>
      </c>
      <c r="AG93" s="57">
        <v>2.0640000000000001</v>
      </c>
      <c r="AH93" s="75">
        <v>135.70393700787403</v>
      </c>
      <c r="AI93" s="58" t="s">
        <v>34</v>
      </c>
      <c r="AJ93" s="58"/>
      <c r="AK93" s="75" t="s">
        <v>123</v>
      </c>
      <c r="AL93" s="57" t="s">
        <v>123</v>
      </c>
      <c r="AM93" s="75"/>
      <c r="AN93" s="58" t="s">
        <v>26</v>
      </c>
      <c r="AO93" s="58"/>
      <c r="AP93" s="75">
        <v>4483.2677165354326</v>
      </c>
      <c r="AQ93" s="57">
        <v>2.3050000000000002</v>
      </c>
      <c r="AR93" s="75">
        <v>103.33932086614172</v>
      </c>
      <c r="AS93" s="35" t="s">
        <v>35</v>
      </c>
      <c r="AT93" s="35"/>
      <c r="AU93" s="8">
        <v>7613.1889763779527</v>
      </c>
      <c r="AV93" s="33">
        <v>2</v>
      </c>
      <c r="AW93" s="75">
        <v>152.26377952755905</v>
      </c>
      <c r="AX93" s="56" t="s">
        <v>34</v>
      </c>
      <c r="AY93" s="56"/>
      <c r="AZ93" s="20">
        <v>2300</v>
      </c>
      <c r="BA93" s="48">
        <v>3.4668999999999999</v>
      </c>
      <c r="BB93" s="20">
        <v>79.738699999999994</v>
      </c>
      <c r="BC93" s="52">
        <f t="shared" si="2"/>
        <v>880.42990177165359</v>
      </c>
      <c r="BD93" s="81">
        <f t="shared" si="3"/>
        <v>0.88042990177165359</v>
      </c>
    </row>
    <row r="94" spans="1:56" x14ac:dyDescent="0.3">
      <c r="A94" s="58">
        <v>93</v>
      </c>
      <c r="B94" s="58" t="s">
        <v>7</v>
      </c>
      <c r="C94" s="67">
        <v>8</v>
      </c>
      <c r="D94" s="67">
        <v>28</v>
      </c>
      <c r="E94" s="58" t="s">
        <v>8</v>
      </c>
      <c r="F94" s="68">
        <v>0.93134505346682261</v>
      </c>
      <c r="G94" s="58" t="s">
        <v>26</v>
      </c>
      <c r="H94" s="20">
        <v>2906.3484251968503</v>
      </c>
      <c r="I94" s="47">
        <v>2.4239999999999999</v>
      </c>
      <c r="J94" s="20">
        <v>70.449885826771649</v>
      </c>
      <c r="K94" s="58" t="s">
        <v>28</v>
      </c>
      <c r="L94" s="20">
        <v>5561.0236220472434</v>
      </c>
      <c r="M94" s="41">
        <v>1.6930000000000001</v>
      </c>
      <c r="N94" s="20">
        <v>94.148129921259837</v>
      </c>
      <c r="O94" s="48" t="s">
        <v>35</v>
      </c>
      <c r="P94" s="56"/>
      <c r="Q94" s="34">
        <v>3783.9074803149606</v>
      </c>
      <c r="R94" s="44">
        <v>2.427</v>
      </c>
      <c r="S94" s="34">
        <v>91.835434547244091</v>
      </c>
      <c r="T94" s="58" t="s">
        <v>33</v>
      </c>
      <c r="U94" s="58"/>
      <c r="V94" s="75">
        <v>2637.7952755905512</v>
      </c>
      <c r="W94" s="35">
        <v>3.7551999999999999</v>
      </c>
      <c r="X94" s="75">
        <v>99.054488188976379</v>
      </c>
      <c r="Y94" s="58" t="s">
        <v>26</v>
      </c>
      <c r="Z94" s="58"/>
      <c r="AA94" s="75">
        <v>2209.6456692913389</v>
      </c>
      <c r="AB94" s="57">
        <v>3.1059999999999999</v>
      </c>
      <c r="AC94" s="75">
        <v>68.631594488188981</v>
      </c>
      <c r="AD94" s="58" t="s">
        <v>35</v>
      </c>
      <c r="AE94" s="58"/>
      <c r="AF94" s="75">
        <v>4256.889763779528</v>
      </c>
      <c r="AG94" s="57">
        <v>2.3769999999999998</v>
      </c>
      <c r="AH94" s="75">
        <v>101.18626968503938</v>
      </c>
      <c r="AI94" s="58" t="s">
        <v>33</v>
      </c>
      <c r="AJ94" s="58"/>
      <c r="AK94" s="75">
        <v>930</v>
      </c>
      <c r="AL94" s="70">
        <v>4.2889999999999997</v>
      </c>
      <c r="AM94" s="75">
        <v>39.887699999999995</v>
      </c>
      <c r="AN94" s="58" t="s">
        <v>26</v>
      </c>
      <c r="AO94" s="58"/>
      <c r="AP94" s="75">
        <v>1978.3464566929135</v>
      </c>
      <c r="AQ94" s="57">
        <v>2.9239999999999999</v>
      </c>
      <c r="AR94" s="75">
        <v>57.846850393700791</v>
      </c>
      <c r="AS94" s="35" t="s">
        <v>35</v>
      </c>
      <c r="AT94" s="35"/>
      <c r="AU94" s="8">
        <v>3041.338582677165</v>
      </c>
      <c r="AV94" s="33">
        <v>2.3684210526315788</v>
      </c>
      <c r="AW94" s="75">
        <v>72.031703273932848</v>
      </c>
      <c r="AX94" s="56" t="s">
        <v>33</v>
      </c>
      <c r="AY94" s="56"/>
      <c r="AZ94" s="20">
        <v>1663.3858267716537</v>
      </c>
      <c r="BA94" s="48">
        <v>3.6295999999999999</v>
      </c>
      <c r="BB94" s="20">
        <v>60.374251968503948</v>
      </c>
      <c r="BC94" s="52">
        <f t="shared" si="2"/>
        <v>755.4463082936179</v>
      </c>
      <c r="BD94" s="81">
        <f t="shared" si="3"/>
        <v>0.75544630829361792</v>
      </c>
    </row>
    <row r="95" spans="1:56" x14ac:dyDescent="0.3">
      <c r="A95" s="58">
        <v>94</v>
      </c>
      <c r="B95" s="58" t="s">
        <v>7</v>
      </c>
      <c r="C95" s="67">
        <v>8</v>
      </c>
      <c r="D95" s="67">
        <v>29</v>
      </c>
      <c r="E95" s="58" t="s">
        <v>8</v>
      </c>
      <c r="F95" s="68">
        <v>0.76707813227561772</v>
      </c>
      <c r="G95" s="58" t="s">
        <v>26</v>
      </c>
      <c r="H95" s="20">
        <v>1940.6496062992123</v>
      </c>
      <c r="I95" s="47">
        <v>2.3620000000000001</v>
      </c>
      <c r="J95" s="20">
        <v>45.838143700787398</v>
      </c>
      <c r="K95" s="58" t="s">
        <v>28</v>
      </c>
      <c r="L95" s="20">
        <v>5455.7086614173222</v>
      </c>
      <c r="M95" s="41">
        <v>1.62</v>
      </c>
      <c r="N95" s="20">
        <v>88.382480314960631</v>
      </c>
      <c r="O95" s="48" t="s">
        <v>35</v>
      </c>
      <c r="P95" s="56"/>
      <c r="Q95" s="34">
        <v>4298.179133858268</v>
      </c>
      <c r="R95" s="44">
        <v>2.2440000000000002</v>
      </c>
      <c r="S95" s="34">
        <v>96.451139763779537</v>
      </c>
      <c r="T95" s="58" t="s">
        <v>33</v>
      </c>
      <c r="U95" s="58"/>
      <c r="V95" s="75">
        <v>1555.1181102362204</v>
      </c>
      <c r="W95" s="35">
        <v>4.0106999999999999</v>
      </c>
      <c r="X95" s="75">
        <v>62.371122047244086</v>
      </c>
      <c r="Y95" s="58" t="s">
        <v>26</v>
      </c>
      <c r="Z95" s="58"/>
      <c r="AA95" s="75">
        <v>2062.0078740157483</v>
      </c>
      <c r="AB95" s="57">
        <v>2.5710000000000002</v>
      </c>
      <c r="AC95" s="75">
        <v>53.014222440944891</v>
      </c>
      <c r="AD95" s="58" t="s">
        <v>35</v>
      </c>
      <c r="AE95" s="58"/>
      <c r="AF95" s="75">
        <v>3887.7952755905512</v>
      </c>
      <c r="AG95" s="57">
        <v>2.548</v>
      </c>
      <c r="AH95" s="75">
        <v>99.061023622047244</v>
      </c>
      <c r="AI95" s="58" t="s">
        <v>33</v>
      </c>
      <c r="AJ95" s="58"/>
      <c r="AK95" s="75">
        <v>875</v>
      </c>
      <c r="AL95" s="70">
        <v>4.4730999999999996</v>
      </c>
      <c r="AM95" s="75">
        <v>39.139624999999995</v>
      </c>
      <c r="AN95" s="58" t="s">
        <v>26</v>
      </c>
      <c r="AO95" s="58"/>
      <c r="AP95" s="75">
        <v>1471.4566929133857</v>
      </c>
      <c r="AQ95" s="57">
        <v>3.0550000000000002</v>
      </c>
      <c r="AR95" s="75">
        <v>44.953001968503933</v>
      </c>
      <c r="AS95" s="35" t="s">
        <v>35</v>
      </c>
      <c r="AT95" s="35"/>
      <c r="AU95" s="8">
        <v>2637.7952755905512</v>
      </c>
      <c r="AV95" s="33">
        <v>2.5263157894736841</v>
      </c>
      <c r="AW95" s="75">
        <v>66.639038541234981</v>
      </c>
      <c r="AX95" s="56" t="s">
        <v>33</v>
      </c>
      <c r="AY95" s="56"/>
      <c r="AZ95" s="20">
        <v>1250</v>
      </c>
      <c r="BA95" s="48">
        <v>4.5056000000000003</v>
      </c>
      <c r="BB95" s="20">
        <v>56.320000000000007</v>
      </c>
      <c r="BC95" s="52">
        <f t="shared" si="2"/>
        <v>652.16979739950273</v>
      </c>
      <c r="BD95" s="81">
        <f t="shared" si="3"/>
        <v>0.65216979739950276</v>
      </c>
    </row>
    <row r="96" spans="1:56" x14ac:dyDescent="0.3">
      <c r="A96" s="58">
        <v>95</v>
      </c>
      <c r="B96" s="58" t="s">
        <v>5</v>
      </c>
      <c r="C96" s="67">
        <v>1</v>
      </c>
      <c r="D96" s="67">
        <v>3</v>
      </c>
      <c r="E96" s="58" t="s">
        <v>9</v>
      </c>
      <c r="F96" s="68">
        <v>0.92089817573519051</v>
      </c>
      <c r="G96" s="58" t="s">
        <v>26</v>
      </c>
      <c r="H96" s="20">
        <v>2900.1476377952754</v>
      </c>
      <c r="I96" s="47">
        <v>3.0649999999999999</v>
      </c>
      <c r="J96" s="20">
        <v>88.889525098425196</v>
      </c>
      <c r="K96" s="58" t="s">
        <v>28</v>
      </c>
      <c r="L96" s="20">
        <v>5271.6535433070858</v>
      </c>
      <c r="M96" s="41">
        <v>1.8029999999999999</v>
      </c>
      <c r="N96" s="20">
        <v>95.04791338582676</v>
      </c>
      <c r="O96" s="48" t="s">
        <v>36</v>
      </c>
      <c r="P96" s="56"/>
      <c r="Q96" s="34">
        <v>4340.9940944881891</v>
      </c>
      <c r="R96" s="44">
        <v>2.1789999999999998</v>
      </c>
      <c r="S96" s="34">
        <v>94.590261318897632</v>
      </c>
      <c r="T96" s="58" t="s">
        <v>26</v>
      </c>
      <c r="U96" s="58"/>
      <c r="V96" s="75">
        <v>2234.251968503937</v>
      </c>
      <c r="W96" s="57">
        <v>2.6779999999999999</v>
      </c>
      <c r="X96" s="75">
        <v>59.833267716535424</v>
      </c>
      <c r="Y96" s="58" t="s">
        <v>35</v>
      </c>
      <c r="Z96" s="58"/>
      <c r="AA96" s="75">
        <v>3577.7559055118109</v>
      </c>
      <c r="AB96" s="57">
        <v>2.3719999999999999</v>
      </c>
      <c r="AC96" s="75">
        <v>84.864370078740151</v>
      </c>
      <c r="AD96" s="58" t="s">
        <v>36</v>
      </c>
      <c r="AE96" s="58"/>
      <c r="AF96" s="75">
        <v>4739.1732283464571</v>
      </c>
      <c r="AG96" s="57">
        <v>1.798</v>
      </c>
      <c r="AH96" s="75">
        <v>85.210334645669292</v>
      </c>
      <c r="AI96" s="58" t="s">
        <v>26</v>
      </c>
      <c r="AJ96" s="58"/>
      <c r="AK96" s="75" t="s">
        <v>123</v>
      </c>
      <c r="AL96" s="57" t="s">
        <v>123</v>
      </c>
      <c r="AM96" s="75"/>
      <c r="AN96" s="58" t="s">
        <v>35</v>
      </c>
      <c r="AO96" s="58"/>
      <c r="AP96" s="75" t="s">
        <v>71</v>
      </c>
      <c r="AQ96" s="75" t="s">
        <v>71</v>
      </c>
      <c r="AR96" s="75"/>
      <c r="AS96" s="35" t="s">
        <v>71</v>
      </c>
      <c r="AT96" s="35"/>
      <c r="AU96" s="35" t="s">
        <v>71</v>
      </c>
      <c r="AV96" s="51" t="s">
        <v>71</v>
      </c>
      <c r="AW96" s="35"/>
      <c r="AX96" s="56" t="s">
        <v>26</v>
      </c>
      <c r="AY96" s="56"/>
      <c r="AZ96" s="20" t="s">
        <v>124</v>
      </c>
      <c r="BA96" s="41" t="s">
        <v>124</v>
      </c>
      <c r="BB96" s="20"/>
      <c r="BC96" s="52">
        <f t="shared" si="2"/>
        <v>508.43567224409446</v>
      </c>
      <c r="BD96" s="81">
        <f t="shared" si="3"/>
        <v>0.50843567224409447</v>
      </c>
    </row>
    <row r="97" spans="1:56" x14ac:dyDescent="0.3">
      <c r="A97" s="58">
        <v>96</v>
      </c>
      <c r="B97" s="58" t="s">
        <v>5</v>
      </c>
      <c r="C97" s="67">
        <v>1</v>
      </c>
      <c r="D97" s="67">
        <v>4</v>
      </c>
      <c r="E97" s="58" t="s">
        <v>9</v>
      </c>
      <c r="F97" s="68">
        <v>0.85131097118855636</v>
      </c>
      <c r="G97" s="58" t="s">
        <v>26</v>
      </c>
      <c r="H97" s="20">
        <v>3370.4232283464571</v>
      </c>
      <c r="I97" s="47">
        <v>2.1960000000000002</v>
      </c>
      <c r="J97" s="20">
        <v>74.014494094488199</v>
      </c>
      <c r="K97" s="58" t="s">
        <v>28</v>
      </c>
      <c r="L97" s="20">
        <v>5354.3307086614177</v>
      </c>
      <c r="M97" s="41">
        <v>1.5049999999999999</v>
      </c>
      <c r="N97" s="20">
        <v>80.582677165354326</v>
      </c>
      <c r="O97" s="48" t="s">
        <v>36</v>
      </c>
      <c r="P97" s="56"/>
      <c r="Q97" s="34">
        <v>5280.9547244094483</v>
      </c>
      <c r="R97" s="44">
        <v>1.8420000000000001</v>
      </c>
      <c r="S97" s="34">
        <v>97.275186023622055</v>
      </c>
      <c r="T97" s="58" t="s">
        <v>26</v>
      </c>
      <c r="U97" s="58"/>
      <c r="V97" s="75">
        <v>3996.0629921259842</v>
      </c>
      <c r="W97" s="57">
        <v>2.3010000000000002</v>
      </c>
      <c r="X97" s="75">
        <v>91.949409448818912</v>
      </c>
      <c r="Y97" s="58" t="s">
        <v>35</v>
      </c>
      <c r="Z97" s="58"/>
      <c r="AA97" s="75">
        <v>4394.6850393700788</v>
      </c>
      <c r="AB97" s="57">
        <v>1.849</v>
      </c>
      <c r="AC97" s="75">
        <v>81.25772637795275</v>
      </c>
      <c r="AD97" s="58" t="s">
        <v>36</v>
      </c>
      <c r="AE97" s="58"/>
      <c r="AF97" s="75">
        <v>4689.9606299212601</v>
      </c>
      <c r="AG97" s="57">
        <v>1.873</v>
      </c>
      <c r="AH97" s="75">
        <v>87.842962598425203</v>
      </c>
      <c r="AI97" s="58" t="s">
        <v>26</v>
      </c>
      <c r="AJ97" s="58"/>
      <c r="AK97" s="75">
        <v>2027.5590551181103</v>
      </c>
      <c r="AL97" s="57">
        <v>2.3039999999999998</v>
      </c>
      <c r="AM97" s="75">
        <v>46.714960629921258</v>
      </c>
      <c r="AN97" s="58" t="s">
        <v>35</v>
      </c>
      <c r="AO97" s="58"/>
      <c r="AP97" s="75">
        <v>2372.0472440944882</v>
      </c>
      <c r="AQ97" s="57">
        <v>1.8879999999999999</v>
      </c>
      <c r="AR97" s="75">
        <v>44.784251968503931</v>
      </c>
      <c r="AS97" s="35" t="s">
        <v>72</v>
      </c>
      <c r="AT97" s="35"/>
      <c r="AU97" s="8">
        <v>2888.7795275590547</v>
      </c>
      <c r="AV97" s="60">
        <v>1.802</v>
      </c>
      <c r="AW97" s="75">
        <v>52.055807086614166</v>
      </c>
      <c r="AX97" s="56" t="s">
        <v>26</v>
      </c>
      <c r="AY97" s="56"/>
      <c r="AZ97" s="20">
        <v>910.43307086614175</v>
      </c>
      <c r="BA97" s="54">
        <v>2.2982456140350878</v>
      </c>
      <c r="BB97" s="20">
        <v>20.923988119906067</v>
      </c>
      <c r="BC97" s="52">
        <f t="shared" si="2"/>
        <v>677.40146351360693</v>
      </c>
      <c r="BD97" s="81">
        <f t="shared" si="3"/>
        <v>0.67740146351360697</v>
      </c>
    </row>
    <row r="98" spans="1:56" x14ac:dyDescent="0.3">
      <c r="A98" s="58">
        <v>97</v>
      </c>
      <c r="B98" s="58" t="s">
        <v>5</v>
      </c>
      <c r="C98" s="67">
        <v>2</v>
      </c>
      <c r="D98" s="67">
        <v>5</v>
      </c>
      <c r="E98" s="58" t="s">
        <v>9</v>
      </c>
      <c r="F98" s="68">
        <v>0.72621510141771628</v>
      </c>
      <c r="G98" s="58" t="s">
        <v>26</v>
      </c>
      <c r="H98" s="20">
        <v>2666.4862204724409</v>
      </c>
      <c r="I98" s="47">
        <v>2.4359999999999999</v>
      </c>
      <c r="J98" s="20">
        <v>64.955604330708653</v>
      </c>
      <c r="K98" s="58" t="s">
        <v>28</v>
      </c>
      <c r="L98" s="20">
        <v>4168.7992125984256</v>
      </c>
      <c r="M98" s="41">
        <v>2.1749999999999998</v>
      </c>
      <c r="N98" s="20">
        <v>90.671382874015748</v>
      </c>
      <c r="O98" s="48" t="s">
        <v>37</v>
      </c>
      <c r="P98" s="56"/>
      <c r="Q98" s="34">
        <v>25.300000000000004</v>
      </c>
      <c r="R98" s="61">
        <v>3.927</v>
      </c>
      <c r="S98" s="34">
        <v>0.99353100000000016</v>
      </c>
      <c r="T98" s="58" t="s">
        <v>26</v>
      </c>
      <c r="U98" s="58"/>
      <c r="V98" s="75">
        <v>3179.1338582677167</v>
      </c>
      <c r="W98" s="57">
        <v>3.0880000000000001</v>
      </c>
      <c r="X98" s="75">
        <v>98.171653543307102</v>
      </c>
      <c r="Y98" s="58" t="s">
        <v>35</v>
      </c>
      <c r="Z98" s="58"/>
      <c r="AA98" s="75">
        <v>4143.7007874015744</v>
      </c>
      <c r="AB98" s="57">
        <v>2.2759999999999998</v>
      </c>
      <c r="AC98" s="75">
        <v>94.310629921259832</v>
      </c>
      <c r="AD98" s="58" t="s">
        <v>37</v>
      </c>
      <c r="AE98" s="58"/>
      <c r="AF98" s="75">
        <v>1575</v>
      </c>
      <c r="AG98" s="57">
        <v>2.7589999999999999</v>
      </c>
      <c r="AH98" s="75">
        <v>43.454250000000002</v>
      </c>
      <c r="AI98" s="58" t="s">
        <v>26</v>
      </c>
      <c r="AJ98" s="58"/>
      <c r="AK98" s="75">
        <v>3597.4409448818897</v>
      </c>
      <c r="AL98" s="57">
        <v>2.3690000000000002</v>
      </c>
      <c r="AM98" s="75">
        <v>85.223375984251973</v>
      </c>
      <c r="AN98" s="58" t="s">
        <v>35</v>
      </c>
      <c r="AO98" s="58"/>
      <c r="AP98" s="75">
        <v>4306.1023622047242</v>
      </c>
      <c r="AQ98" s="57">
        <v>2.1059999999999999</v>
      </c>
      <c r="AR98" s="75">
        <v>90.686515748031482</v>
      </c>
      <c r="AS98" s="35" t="s">
        <v>59</v>
      </c>
      <c r="AT98" s="35"/>
      <c r="AU98" s="58">
        <v>230</v>
      </c>
      <c r="AV98" s="57">
        <v>3.4279999999999999</v>
      </c>
      <c r="AW98" s="75">
        <v>7.8843999999999994</v>
      </c>
      <c r="AX98" s="56" t="s">
        <v>26</v>
      </c>
      <c r="AY98" s="56"/>
      <c r="AZ98" s="20">
        <v>1550.1968503937007</v>
      </c>
      <c r="BA98" s="48">
        <v>2.2730999999999999</v>
      </c>
      <c r="BB98" s="20">
        <v>35.23752460629921</v>
      </c>
      <c r="BC98" s="52">
        <f t="shared" si="2"/>
        <v>611.588868007874</v>
      </c>
      <c r="BD98" s="81">
        <f t="shared" si="3"/>
        <v>0.61158886800787404</v>
      </c>
    </row>
    <row r="99" spans="1:56" x14ac:dyDescent="0.3">
      <c r="A99" s="58">
        <v>98</v>
      </c>
      <c r="B99" s="58" t="s">
        <v>5</v>
      </c>
      <c r="C99" s="67">
        <v>3</v>
      </c>
      <c r="D99" s="67">
        <v>6</v>
      </c>
      <c r="E99" s="58" t="s">
        <v>9</v>
      </c>
      <c r="F99" s="68">
        <v>1.018519234381416</v>
      </c>
      <c r="G99" s="58" t="s">
        <v>26</v>
      </c>
      <c r="H99" s="20">
        <v>2722.4409448818897</v>
      </c>
      <c r="I99" s="47">
        <v>2.3940000000000001</v>
      </c>
      <c r="J99" s="20">
        <v>65.175236220472442</v>
      </c>
      <c r="K99" s="58" t="s">
        <v>28</v>
      </c>
      <c r="L99" s="20">
        <v>4838.5826771653547</v>
      </c>
      <c r="M99" s="41">
        <v>1.6040000000000001</v>
      </c>
      <c r="N99" s="20">
        <v>77.610866141732302</v>
      </c>
      <c r="O99" s="48" t="s">
        <v>38</v>
      </c>
      <c r="P99" s="56">
        <v>2000</v>
      </c>
      <c r="Q99" s="34">
        <v>2037.0384687628321</v>
      </c>
      <c r="R99" s="3">
        <v>3.5173244469770015</v>
      </c>
      <c r="S99" s="34">
        <v>71.649252056121057</v>
      </c>
      <c r="T99" s="58" t="s">
        <v>26</v>
      </c>
      <c r="U99" s="58"/>
      <c r="V99" s="75">
        <v>3892.7165354330709</v>
      </c>
      <c r="W99" s="57">
        <v>2.569</v>
      </c>
      <c r="X99" s="75">
        <v>100.0038877952756</v>
      </c>
      <c r="Y99" s="58" t="s">
        <v>35</v>
      </c>
      <c r="Z99" s="58"/>
      <c r="AA99" s="75">
        <v>5216.535433070866</v>
      </c>
      <c r="AB99" s="57">
        <v>1.9630000000000001</v>
      </c>
      <c r="AC99" s="75">
        <v>102.40059055118111</v>
      </c>
      <c r="AD99" s="58" t="s">
        <v>78</v>
      </c>
      <c r="AE99" s="58"/>
      <c r="AF99" s="75">
        <v>2730</v>
      </c>
      <c r="AG99" s="63">
        <v>3.9489000000000001</v>
      </c>
      <c r="AH99" s="75">
        <v>107.80497000000001</v>
      </c>
      <c r="AI99" s="58" t="s">
        <v>26</v>
      </c>
      <c r="AJ99" s="58"/>
      <c r="AK99" s="75">
        <v>4015.748031496063</v>
      </c>
      <c r="AL99" s="57">
        <v>1.9810000000000001</v>
      </c>
      <c r="AM99" s="75">
        <v>79.551968503937019</v>
      </c>
      <c r="AN99" s="58" t="s">
        <v>35</v>
      </c>
      <c r="AO99" s="58"/>
      <c r="AP99" s="75">
        <v>4128.9370078740158</v>
      </c>
      <c r="AQ99" s="57">
        <v>2.1749999999999998</v>
      </c>
      <c r="AR99" s="75">
        <v>89.804379921259837</v>
      </c>
      <c r="AS99" s="35" t="s">
        <v>33</v>
      </c>
      <c r="AT99" s="35"/>
      <c r="AU99" s="8">
        <v>1687.9921259842517</v>
      </c>
      <c r="AV99" s="69">
        <v>3.8346</v>
      </c>
      <c r="AW99" s="75">
        <v>64.727746062992111</v>
      </c>
      <c r="AX99" s="56" t="s">
        <v>26</v>
      </c>
      <c r="AY99" s="56"/>
      <c r="AZ99" s="20">
        <v>2667.3228346456694</v>
      </c>
      <c r="BA99" s="20">
        <v>2.1228070175438596</v>
      </c>
      <c r="BB99" s="20">
        <v>56.622116314408068</v>
      </c>
      <c r="BC99" s="52">
        <f t="shared" si="2"/>
        <v>815.3510135673796</v>
      </c>
      <c r="BD99" s="81">
        <f t="shared" si="3"/>
        <v>0.8153510135673796</v>
      </c>
    </row>
    <row r="100" spans="1:56" x14ac:dyDescent="0.3">
      <c r="A100" s="58">
        <v>99</v>
      </c>
      <c r="B100" s="58" t="s">
        <v>5</v>
      </c>
      <c r="C100" s="67">
        <v>3</v>
      </c>
      <c r="D100" s="67">
        <v>7</v>
      </c>
      <c r="E100" s="58" t="s">
        <v>9</v>
      </c>
      <c r="F100" s="68">
        <v>1.0839421029580163</v>
      </c>
      <c r="G100" s="58" t="s">
        <v>26</v>
      </c>
      <c r="H100" s="20">
        <v>2569.2913385826773</v>
      </c>
      <c r="I100" s="47">
        <v>2.63</v>
      </c>
      <c r="J100" s="20">
        <v>67.572362204724413</v>
      </c>
      <c r="K100" s="58" t="s">
        <v>28</v>
      </c>
      <c r="L100" s="20">
        <v>5649.1141732283468</v>
      </c>
      <c r="M100" s="41">
        <v>1.7330000000000001</v>
      </c>
      <c r="N100" s="20">
        <v>97.899148622047264</v>
      </c>
      <c r="O100" s="48" t="s">
        <v>38</v>
      </c>
      <c r="P100" s="56">
        <v>2000</v>
      </c>
      <c r="Q100" s="34">
        <v>2167.8842059160324</v>
      </c>
      <c r="R100" s="3">
        <v>3.5384525456605331</v>
      </c>
      <c r="S100" s="34">
        <v>76.709553871208485</v>
      </c>
      <c r="T100" s="58" t="s">
        <v>26</v>
      </c>
      <c r="U100" s="58"/>
      <c r="V100" s="75">
        <v>3661.4178149606296</v>
      </c>
      <c r="W100" s="57">
        <v>2.4900000000000002</v>
      </c>
      <c r="X100" s="75">
        <v>91.169303592519682</v>
      </c>
      <c r="Y100" s="58" t="s">
        <v>35</v>
      </c>
      <c r="Z100" s="58"/>
      <c r="AA100" s="75">
        <v>5561.0236220472434</v>
      </c>
      <c r="AB100" s="57">
        <v>2.2290000000000001</v>
      </c>
      <c r="AC100" s="75">
        <v>123.95521653543307</v>
      </c>
      <c r="AD100" s="58" t="s">
        <v>78</v>
      </c>
      <c r="AE100" s="58"/>
      <c r="AF100" s="75">
        <v>3335</v>
      </c>
      <c r="AG100" s="63">
        <v>3.4902000000000002</v>
      </c>
      <c r="AH100" s="75">
        <v>116.39817000000001</v>
      </c>
      <c r="AI100" s="58" t="s">
        <v>26</v>
      </c>
      <c r="AJ100" s="58"/>
      <c r="AK100" s="75">
        <v>3297.2440944881891</v>
      </c>
      <c r="AL100" s="57">
        <v>2.1909999999999998</v>
      </c>
      <c r="AM100" s="75">
        <v>72.242618110236222</v>
      </c>
      <c r="AN100" s="58" t="s">
        <v>35</v>
      </c>
      <c r="AO100" s="58"/>
      <c r="AP100" s="75">
        <v>5073.8188976377951</v>
      </c>
      <c r="AQ100" s="57">
        <v>1.8320000000000001</v>
      </c>
      <c r="AR100" s="75">
        <v>92.952362204724409</v>
      </c>
      <c r="AS100" s="35" t="s">
        <v>33</v>
      </c>
      <c r="AT100" s="35"/>
      <c r="AU100" s="8">
        <v>1899.6062992125985</v>
      </c>
      <c r="AV100" s="69">
        <v>3.6551</v>
      </c>
      <c r="AW100" s="75">
        <v>69.432509842519693</v>
      </c>
      <c r="AX100" s="56" t="s">
        <v>26</v>
      </c>
      <c r="AY100" s="56"/>
      <c r="AZ100" s="20">
        <v>2933.070866141732</v>
      </c>
      <c r="BA100" s="54">
        <v>2.3508771929824563</v>
      </c>
      <c r="BB100" s="20">
        <v>68.952894046138965</v>
      </c>
      <c r="BC100" s="52">
        <f t="shared" si="2"/>
        <v>877.28413902955231</v>
      </c>
      <c r="BD100" s="81">
        <f t="shared" si="3"/>
        <v>0.87728413902955227</v>
      </c>
    </row>
    <row r="101" spans="1:56" x14ac:dyDescent="0.3">
      <c r="A101" s="58">
        <v>100</v>
      </c>
      <c r="B101" s="58" t="s">
        <v>5</v>
      </c>
      <c r="C101" s="67">
        <v>4</v>
      </c>
      <c r="D101" s="67">
        <v>8</v>
      </c>
      <c r="E101" s="58" t="s">
        <v>9</v>
      </c>
      <c r="F101" s="68">
        <v>1.251588511501065</v>
      </c>
      <c r="G101" s="58" t="s">
        <v>26</v>
      </c>
      <c r="H101" s="20">
        <v>2783.1200787401572</v>
      </c>
      <c r="I101" s="47">
        <v>2.673</v>
      </c>
      <c r="J101" s="20">
        <v>74.392799704724396</v>
      </c>
      <c r="K101" s="58" t="s">
        <v>28</v>
      </c>
      <c r="L101" s="20">
        <v>6034.4488188976375</v>
      </c>
      <c r="M101" s="41">
        <v>2.1349999999999998</v>
      </c>
      <c r="N101" s="20">
        <v>128.83548228346456</v>
      </c>
      <c r="O101" s="48" t="s">
        <v>33</v>
      </c>
      <c r="P101" s="56"/>
      <c r="Q101" s="34">
        <v>2859.251968503937</v>
      </c>
      <c r="R101" s="56">
        <v>4.2290000000000001</v>
      </c>
      <c r="S101" s="34">
        <v>120.9177657480315</v>
      </c>
      <c r="T101" s="58" t="s">
        <v>26</v>
      </c>
      <c r="U101" s="58"/>
      <c r="V101" s="75">
        <v>4625.9842519685035</v>
      </c>
      <c r="W101" s="57">
        <v>2.6669999999999998</v>
      </c>
      <c r="X101" s="75">
        <v>123.37499999999999</v>
      </c>
      <c r="Y101" s="58" t="s">
        <v>35</v>
      </c>
      <c r="Z101" s="58"/>
      <c r="AA101" s="75">
        <v>6082.6771653543301</v>
      </c>
      <c r="AB101" s="57">
        <v>2.165</v>
      </c>
      <c r="AC101" s="75">
        <v>131.68996062992125</v>
      </c>
      <c r="AD101" s="58" t="s">
        <v>33</v>
      </c>
      <c r="AE101" s="58"/>
      <c r="AF101" s="75">
        <v>2865</v>
      </c>
      <c r="AG101" s="63">
        <v>3.3736000000000002</v>
      </c>
      <c r="AH101" s="75">
        <v>96.65364000000001</v>
      </c>
      <c r="AI101" s="58" t="s">
        <v>26</v>
      </c>
      <c r="AJ101" s="58"/>
      <c r="AK101" s="75">
        <v>4581.6929133858266</v>
      </c>
      <c r="AL101" s="57">
        <v>2.0720000000000001</v>
      </c>
      <c r="AM101" s="75">
        <v>94.932677165354335</v>
      </c>
      <c r="AN101" s="58" t="s">
        <v>35</v>
      </c>
      <c r="AO101" s="58"/>
      <c r="AP101" s="75">
        <v>4040.3543307086611</v>
      </c>
      <c r="AQ101" s="57">
        <v>2.0449999999999999</v>
      </c>
      <c r="AR101" s="75">
        <v>82.625246062992119</v>
      </c>
      <c r="AS101" s="35" t="s">
        <v>70</v>
      </c>
      <c r="AT101" s="35"/>
      <c r="AU101" s="35" t="s">
        <v>70</v>
      </c>
      <c r="AV101" s="51" t="s">
        <v>70</v>
      </c>
      <c r="AW101" s="35"/>
      <c r="AX101" s="56" t="s">
        <v>78</v>
      </c>
      <c r="AY101" s="56"/>
      <c r="AZ101" s="20">
        <v>3818.8976377952754</v>
      </c>
      <c r="BA101" s="48">
        <v>3.3563999999999998</v>
      </c>
      <c r="BB101" s="20">
        <v>128.1774803149606</v>
      </c>
      <c r="BC101" s="52">
        <f t="shared" si="2"/>
        <v>981.60005190944867</v>
      </c>
      <c r="BD101" s="81">
        <f t="shared" si="3"/>
        <v>0.98160005190944866</v>
      </c>
    </row>
    <row r="102" spans="1:56" x14ac:dyDescent="0.3">
      <c r="A102" s="58">
        <v>101</v>
      </c>
      <c r="B102" s="58" t="s">
        <v>5</v>
      </c>
      <c r="C102" s="67">
        <v>5</v>
      </c>
      <c r="D102" s="67">
        <v>9</v>
      </c>
      <c r="E102" s="58" t="s">
        <v>9</v>
      </c>
      <c r="F102" s="68">
        <v>1.153923945671582</v>
      </c>
      <c r="G102" s="58" t="s">
        <v>26</v>
      </c>
      <c r="H102" s="20">
        <v>2400.2952755905512</v>
      </c>
      <c r="I102" s="47">
        <v>2.5139999999999998</v>
      </c>
      <c r="J102" s="20">
        <v>60.343423228346452</v>
      </c>
      <c r="K102" s="58" t="s">
        <v>28</v>
      </c>
      <c r="L102" s="20">
        <v>4630.9055118110236</v>
      </c>
      <c r="M102" s="41">
        <v>1.69</v>
      </c>
      <c r="N102" s="20">
        <v>78.262303149606296</v>
      </c>
      <c r="O102" s="48" t="s">
        <v>34</v>
      </c>
      <c r="P102" s="56"/>
      <c r="Q102" s="34">
        <v>2717.45</v>
      </c>
      <c r="R102" s="56">
        <v>3.2353000000000001</v>
      </c>
      <c r="S102" s="34">
        <v>87.917659849999993</v>
      </c>
      <c r="T102" s="58" t="s">
        <v>26</v>
      </c>
      <c r="U102" s="58"/>
      <c r="V102" s="75">
        <v>4867.1254921259842</v>
      </c>
      <c r="W102" s="57">
        <v>2.5510000000000002</v>
      </c>
      <c r="X102" s="75">
        <v>124.16037130413386</v>
      </c>
      <c r="Y102" s="58" t="s">
        <v>35</v>
      </c>
      <c r="Z102" s="58"/>
      <c r="AA102" s="75">
        <v>5521.6535433070858</v>
      </c>
      <c r="AB102" s="57">
        <v>1.99</v>
      </c>
      <c r="AC102" s="75">
        <v>109.88090551181101</v>
      </c>
      <c r="AD102" s="58" t="s">
        <v>34</v>
      </c>
      <c r="AE102" s="58"/>
      <c r="AF102" s="75">
        <v>2080</v>
      </c>
      <c r="AG102" s="64">
        <v>4.1669999999999998</v>
      </c>
      <c r="AH102" s="75">
        <v>86.673599999999993</v>
      </c>
      <c r="AI102" s="58" t="s">
        <v>26</v>
      </c>
      <c r="AJ102" s="58"/>
      <c r="AK102" s="75">
        <v>4645.6692913385823</v>
      </c>
      <c r="AL102" s="57">
        <v>2.4990000000000001</v>
      </c>
      <c r="AM102" s="75">
        <v>116.09527559055118</v>
      </c>
      <c r="AN102" s="58" t="s">
        <v>35</v>
      </c>
      <c r="AO102" s="58"/>
      <c r="AP102" s="75">
        <v>5679.1338582677163</v>
      </c>
      <c r="AQ102" s="57">
        <v>2.2839999999999998</v>
      </c>
      <c r="AR102" s="75">
        <v>129.71141732283465</v>
      </c>
      <c r="AS102" s="35" t="s">
        <v>34</v>
      </c>
      <c r="AT102" s="35"/>
      <c r="AU102" s="58">
        <v>1655</v>
      </c>
      <c r="AV102" s="57">
        <v>3.3319999999999999</v>
      </c>
      <c r="AW102" s="75">
        <v>55.14459999999999</v>
      </c>
      <c r="AX102" s="56" t="s">
        <v>26</v>
      </c>
      <c r="AY102" s="56"/>
      <c r="AZ102" s="20">
        <v>3188.9763779527561</v>
      </c>
      <c r="BA102" s="54">
        <v>2.8421052631578947</v>
      </c>
      <c r="BB102" s="20">
        <v>90.634065478657277</v>
      </c>
      <c r="BC102" s="52">
        <f t="shared" si="2"/>
        <v>938.82362143594071</v>
      </c>
      <c r="BD102" s="81">
        <f t="shared" si="3"/>
        <v>0.93882362143594067</v>
      </c>
    </row>
    <row r="103" spans="1:56" x14ac:dyDescent="0.3">
      <c r="A103" s="58">
        <v>102</v>
      </c>
      <c r="B103" s="58" t="s">
        <v>5</v>
      </c>
      <c r="C103" s="67">
        <v>6</v>
      </c>
      <c r="D103" s="67">
        <v>10</v>
      </c>
      <c r="E103" s="58" t="s">
        <v>9</v>
      </c>
      <c r="F103" s="68">
        <v>0.95269773307116312</v>
      </c>
      <c r="G103" s="58" t="s">
        <v>26</v>
      </c>
      <c r="H103" s="20">
        <v>1895.3248031496062</v>
      </c>
      <c r="I103" s="47">
        <v>2.3839999999999999</v>
      </c>
      <c r="J103" s="20">
        <v>45.184543307086614</v>
      </c>
      <c r="K103" s="58" t="s">
        <v>28</v>
      </c>
      <c r="L103" s="20">
        <v>5006.8897637795271</v>
      </c>
      <c r="M103" s="41">
        <v>1.556</v>
      </c>
      <c r="N103" s="20">
        <v>77.907204724409453</v>
      </c>
      <c r="O103" s="48" t="s">
        <v>28</v>
      </c>
      <c r="P103" s="56"/>
      <c r="Q103" s="34">
        <v>4871.0137795275587</v>
      </c>
      <c r="R103" s="44">
        <v>1.5389999999999999</v>
      </c>
      <c r="S103" s="34">
        <v>74.964902066929127</v>
      </c>
      <c r="T103" s="58" t="s">
        <v>26</v>
      </c>
      <c r="U103" s="58"/>
      <c r="V103" s="75">
        <v>4296.2598425196848</v>
      </c>
      <c r="W103" s="57">
        <v>2.5129999999999999</v>
      </c>
      <c r="X103" s="75">
        <v>107.96500984251968</v>
      </c>
      <c r="Y103" s="58" t="s">
        <v>35</v>
      </c>
      <c r="Z103" s="58"/>
      <c r="AA103" s="75">
        <v>4940.9448818897636</v>
      </c>
      <c r="AB103" s="57">
        <v>1.8680000000000001</v>
      </c>
      <c r="AC103" s="75">
        <v>92.296850393700794</v>
      </c>
      <c r="AD103" s="58" t="s">
        <v>28</v>
      </c>
      <c r="AE103" s="58"/>
      <c r="AF103" s="75">
        <v>5236.2204724409448</v>
      </c>
      <c r="AG103" s="57">
        <v>1.5269999999999999</v>
      </c>
      <c r="AH103" s="75">
        <v>79.957086614173221</v>
      </c>
      <c r="AI103" s="58" t="s">
        <v>26</v>
      </c>
      <c r="AJ103" s="58"/>
      <c r="AK103" s="75">
        <v>3257.8740157480315</v>
      </c>
      <c r="AL103" s="57">
        <v>1.8759999999999999</v>
      </c>
      <c r="AM103" s="75">
        <v>61.117716535433068</v>
      </c>
      <c r="AN103" s="58" t="s">
        <v>35</v>
      </c>
      <c r="AO103" s="58"/>
      <c r="AP103" s="75">
        <v>5093.5039370078739</v>
      </c>
      <c r="AQ103" s="57">
        <v>2.0830000000000002</v>
      </c>
      <c r="AR103" s="75">
        <v>106.09768700787401</v>
      </c>
      <c r="AS103" s="35" t="s">
        <v>28</v>
      </c>
      <c r="AT103" s="35"/>
      <c r="AU103" s="8">
        <v>3562.5</v>
      </c>
      <c r="AV103" s="57">
        <v>2.056</v>
      </c>
      <c r="AW103" s="75">
        <v>73.245000000000005</v>
      </c>
      <c r="AX103" s="56" t="s">
        <v>26</v>
      </c>
      <c r="AY103" s="56"/>
      <c r="AZ103" s="20">
        <v>1638.7795275590552</v>
      </c>
      <c r="BA103" s="54">
        <v>2.4912280701754383</v>
      </c>
      <c r="BB103" s="20">
        <v>40.825735598839614</v>
      </c>
      <c r="BC103" s="52">
        <f t="shared" si="2"/>
        <v>759.56173609096561</v>
      </c>
      <c r="BD103" s="81">
        <f t="shared" si="3"/>
        <v>0.75956173609096556</v>
      </c>
    </row>
    <row r="104" spans="1:56" x14ac:dyDescent="0.3">
      <c r="A104" s="58">
        <v>103</v>
      </c>
      <c r="B104" s="58" t="s">
        <v>6</v>
      </c>
      <c r="C104" s="67">
        <v>1</v>
      </c>
      <c r="D104" s="67">
        <v>11</v>
      </c>
      <c r="E104" s="58" t="s">
        <v>9</v>
      </c>
      <c r="F104" s="68">
        <v>0.94780723783943888</v>
      </c>
      <c r="G104" s="58" t="s">
        <v>26</v>
      </c>
      <c r="H104" s="20">
        <v>2406.9881889763783</v>
      </c>
      <c r="I104" s="47">
        <v>2.363</v>
      </c>
      <c r="J104" s="20">
        <v>56.877130905511812</v>
      </c>
      <c r="K104" s="58" t="s">
        <v>28</v>
      </c>
      <c r="L104" s="20">
        <v>4503.9370078740158</v>
      </c>
      <c r="M104" s="41">
        <v>1.5820000000000001</v>
      </c>
      <c r="N104" s="20">
        <v>71.252283464566929</v>
      </c>
      <c r="O104" s="48" t="s">
        <v>26</v>
      </c>
      <c r="P104" s="56"/>
      <c r="Q104" s="34">
        <v>4461.5649606299212</v>
      </c>
      <c r="R104" s="44">
        <v>1.772</v>
      </c>
      <c r="S104" s="34">
        <v>79.058931102362209</v>
      </c>
      <c r="T104" s="58" t="s">
        <v>35</v>
      </c>
      <c r="U104" s="58"/>
      <c r="V104" s="75">
        <v>5693.8976377952758</v>
      </c>
      <c r="W104" s="57">
        <v>2.0230000000000001</v>
      </c>
      <c r="X104" s="75">
        <v>115.18754921259844</v>
      </c>
      <c r="Y104" s="58" t="s">
        <v>33</v>
      </c>
      <c r="Z104" s="58"/>
      <c r="AA104" s="75">
        <v>1683.070866141732</v>
      </c>
      <c r="AB104" s="63">
        <v>3.6309999999999998</v>
      </c>
      <c r="AC104" s="75">
        <v>61.112303149606284</v>
      </c>
      <c r="AD104" s="58" t="s">
        <v>26</v>
      </c>
      <c r="AE104" s="58"/>
      <c r="AF104" s="75">
        <v>4724.4094488188975</v>
      </c>
      <c r="AG104" s="57">
        <v>2.2549999999999999</v>
      </c>
      <c r="AH104" s="75">
        <v>106.53543307086615</v>
      </c>
      <c r="AI104" s="58" t="s">
        <v>35</v>
      </c>
      <c r="AJ104" s="58"/>
      <c r="AK104" s="75">
        <v>5679.1338582677163</v>
      </c>
      <c r="AL104" s="57">
        <v>2.048</v>
      </c>
      <c r="AM104" s="75">
        <v>116.30866141732284</v>
      </c>
      <c r="AN104" s="58" t="s">
        <v>33</v>
      </c>
      <c r="AO104" s="58"/>
      <c r="AP104" s="75">
        <v>1275</v>
      </c>
      <c r="AQ104" s="63">
        <v>4.3920000000000003</v>
      </c>
      <c r="AR104" s="75">
        <v>55.997999999999998</v>
      </c>
      <c r="AS104" s="35" t="s">
        <v>26</v>
      </c>
      <c r="AT104" s="35"/>
      <c r="AU104" s="8">
        <v>4089.5669291338581</v>
      </c>
      <c r="AV104" s="33">
        <v>2.4736842105263155</v>
      </c>
      <c r="AW104" s="75">
        <v>101.16297140489016</v>
      </c>
      <c r="AX104" s="56" t="s">
        <v>35</v>
      </c>
      <c r="AY104" s="56"/>
      <c r="AZ104" s="20">
        <v>1176.1811023622047</v>
      </c>
      <c r="BA104" s="54">
        <v>2.4210526315789473</v>
      </c>
      <c r="BB104" s="20">
        <v>28.475963530874431</v>
      </c>
      <c r="BC104" s="52">
        <f t="shared" si="2"/>
        <v>791.96922725859929</v>
      </c>
      <c r="BD104" s="81">
        <f t="shared" si="3"/>
        <v>0.79196922725859931</v>
      </c>
    </row>
    <row r="105" spans="1:56" x14ac:dyDescent="0.3">
      <c r="A105" s="58">
        <v>104</v>
      </c>
      <c r="B105" s="58" t="s">
        <v>6</v>
      </c>
      <c r="C105" s="67">
        <v>1</v>
      </c>
      <c r="D105" s="67">
        <v>12</v>
      </c>
      <c r="E105" s="58" t="s">
        <v>9</v>
      </c>
      <c r="F105" s="68">
        <v>1.0539502584128053</v>
      </c>
      <c r="G105" s="58" t="s">
        <v>26</v>
      </c>
      <c r="H105" s="20">
        <v>3124.4586614173227</v>
      </c>
      <c r="I105" s="47">
        <v>3.0059999999999998</v>
      </c>
      <c r="J105" s="20">
        <v>93.921227362204704</v>
      </c>
      <c r="K105" s="58" t="s">
        <v>28</v>
      </c>
      <c r="L105" s="20">
        <v>3997.5393700787399</v>
      </c>
      <c r="M105" s="41">
        <v>1.6719999999999999</v>
      </c>
      <c r="N105" s="20">
        <v>66.838858267716532</v>
      </c>
      <c r="O105" s="48" t="s">
        <v>26</v>
      </c>
      <c r="P105" s="56"/>
      <c r="Q105" s="34">
        <v>5500.4429133858275</v>
      </c>
      <c r="R105" s="44">
        <v>2.137</v>
      </c>
      <c r="S105" s="34">
        <v>117.54446505905514</v>
      </c>
      <c r="T105" s="58" t="s">
        <v>35</v>
      </c>
      <c r="U105" s="58"/>
      <c r="V105" s="75">
        <v>5885.8267716535429</v>
      </c>
      <c r="W105" s="57">
        <v>1.9590000000000001</v>
      </c>
      <c r="X105" s="75">
        <v>115.30334645669291</v>
      </c>
      <c r="Y105" s="58" t="s">
        <v>33</v>
      </c>
      <c r="Z105" s="58"/>
      <c r="AA105" s="75">
        <v>1663.3858267716537</v>
      </c>
      <c r="AB105" s="63">
        <v>4.3609999999999998</v>
      </c>
      <c r="AC105" s="75">
        <v>72.540255905511813</v>
      </c>
      <c r="AD105" s="58" t="s">
        <v>26</v>
      </c>
      <c r="AE105" s="58"/>
      <c r="AF105" s="75">
        <v>4242.1259842519685</v>
      </c>
      <c r="AG105" s="57">
        <v>2.6669999999999998</v>
      </c>
      <c r="AH105" s="75">
        <v>113.1375</v>
      </c>
      <c r="AI105" s="58" t="s">
        <v>35</v>
      </c>
      <c r="AJ105" s="58"/>
      <c r="AK105" s="75">
        <v>6850.393700787401</v>
      </c>
      <c r="AL105" s="57">
        <v>1.9630000000000001</v>
      </c>
      <c r="AM105" s="75">
        <v>134.47322834645669</v>
      </c>
      <c r="AN105" s="58" t="s">
        <v>33</v>
      </c>
      <c r="AO105" s="58"/>
      <c r="AP105" s="75">
        <v>1145</v>
      </c>
      <c r="AQ105" s="63">
        <v>4.7573999999999996</v>
      </c>
      <c r="AR105" s="75">
        <v>54.472229999999996</v>
      </c>
      <c r="AS105" s="35" t="s">
        <v>26</v>
      </c>
      <c r="AT105" s="35"/>
      <c r="AU105" s="8">
        <v>3602.3622047244094</v>
      </c>
      <c r="AV105" s="33">
        <v>1.8771929824561402</v>
      </c>
      <c r="AW105" s="75">
        <v>67.623290509738908</v>
      </c>
      <c r="AX105" s="56" t="s">
        <v>35</v>
      </c>
      <c r="AY105" s="56"/>
      <c r="AZ105" s="20">
        <v>3759.8425196850394</v>
      </c>
      <c r="BA105" s="54">
        <v>2.1228070175438596</v>
      </c>
      <c r="BB105" s="20">
        <v>79.814200856471885</v>
      </c>
      <c r="BC105" s="52">
        <f t="shared" si="2"/>
        <v>915.66860276384864</v>
      </c>
      <c r="BD105" s="81">
        <f t="shared" si="3"/>
        <v>0.91566860276384865</v>
      </c>
    </row>
    <row r="106" spans="1:56" x14ac:dyDescent="0.3">
      <c r="A106" s="58">
        <v>105</v>
      </c>
      <c r="B106" s="58" t="s">
        <v>6</v>
      </c>
      <c r="C106" s="67">
        <v>2</v>
      </c>
      <c r="D106" s="67">
        <v>13</v>
      </c>
      <c r="E106" s="58" t="s">
        <v>9</v>
      </c>
      <c r="F106" s="68">
        <v>0.94696908874563901</v>
      </c>
      <c r="G106" s="58" t="s">
        <v>26</v>
      </c>
      <c r="H106" s="20" t="s">
        <v>125</v>
      </c>
      <c r="I106" s="47" t="s">
        <v>125</v>
      </c>
      <c r="J106" s="20"/>
      <c r="K106" s="58" t="s">
        <v>28</v>
      </c>
      <c r="L106" s="20">
        <v>4253.4448818897636</v>
      </c>
      <c r="M106" s="41">
        <v>1.423</v>
      </c>
      <c r="N106" s="20">
        <v>60.526520669291337</v>
      </c>
      <c r="O106" s="48" t="s">
        <v>26</v>
      </c>
      <c r="P106" s="72"/>
      <c r="Q106" s="34">
        <v>4337.0570866141734</v>
      </c>
      <c r="R106" s="44">
        <v>1.9890000000000001</v>
      </c>
      <c r="S106" s="34">
        <v>86.264065452755915</v>
      </c>
      <c r="T106" s="58" t="s">
        <v>35</v>
      </c>
      <c r="U106" s="58"/>
      <c r="V106" s="75">
        <v>4847.4409448818897</v>
      </c>
      <c r="W106" s="57">
        <v>2.1880000000000002</v>
      </c>
      <c r="X106" s="75">
        <v>106.06200787401575</v>
      </c>
      <c r="Y106" s="58" t="s">
        <v>37</v>
      </c>
      <c r="Z106" s="58"/>
      <c r="AA106" s="75">
        <v>755</v>
      </c>
      <c r="AB106" s="57">
        <v>3.4119999999999999</v>
      </c>
      <c r="AC106" s="75">
        <v>25.760599999999997</v>
      </c>
      <c r="AD106" s="58" t="s">
        <v>26</v>
      </c>
      <c r="AE106" s="58"/>
      <c r="AF106" s="75">
        <v>5437.9921259842522</v>
      </c>
      <c r="AG106" s="57">
        <v>2.1840000000000002</v>
      </c>
      <c r="AH106" s="75">
        <v>118.76574803149607</v>
      </c>
      <c r="AI106" s="58" t="s">
        <v>35</v>
      </c>
      <c r="AJ106" s="58"/>
      <c r="AK106" s="75">
        <v>6437.0078740157478</v>
      </c>
      <c r="AL106" s="57">
        <v>1.9</v>
      </c>
      <c r="AM106" s="75">
        <v>122.3031496062992</v>
      </c>
      <c r="AN106" s="58" t="s">
        <v>37</v>
      </c>
      <c r="AO106" s="58"/>
      <c r="AP106" s="75" t="s">
        <v>123</v>
      </c>
      <c r="AQ106" s="57" t="s">
        <v>123</v>
      </c>
      <c r="AR106" s="75"/>
      <c r="AS106" s="35" t="s">
        <v>26</v>
      </c>
      <c r="AT106" s="35"/>
      <c r="AU106" s="8">
        <v>3100.3937007874015</v>
      </c>
      <c r="AV106" s="33">
        <v>2.4912280701754383</v>
      </c>
      <c r="AW106" s="75">
        <v>77.237878159966826</v>
      </c>
      <c r="AX106" s="56" t="s">
        <v>35</v>
      </c>
      <c r="AY106" s="56"/>
      <c r="AZ106" s="20">
        <v>2317.9133858267714</v>
      </c>
      <c r="BA106" s="54">
        <v>2.0175438596491229</v>
      </c>
      <c r="BB106" s="20">
        <v>46.764919187733106</v>
      </c>
      <c r="BC106" s="52">
        <f t="shared" si="2"/>
        <v>643.68488898155817</v>
      </c>
      <c r="BD106" s="81">
        <f t="shared" si="3"/>
        <v>0.64368488898155818</v>
      </c>
    </row>
    <row r="107" spans="1:56" x14ac:dyDescent="0.3">
      <c r="A107" s="58">
        <v>106</v>
      </c>
      <c r="B107" s="58" t="s">
        <v>6</v>
      </c>
      <c r="C107" s="67">
        <v>3</v>
      </c>
      <c r="D107" s="67">
        <v>14</v>
      </c>
      <c r="E107" s="58" t="s">
        <v>9</v>
      </c>
      <c r="F107" s="68">
        <v>0.97735534099410981</v>
      </c>
      <c r="G107" s="58" t="s">
        <v>26</v>
      </c>
      <c r="H107" s="20">
        <v>2724.7539370078739</v>
      </c>
      <c r="I107" s="47">
        <v>3.1429999999999998</v>
      </c>
      <c r="J107" s="20">
        <v>85.639016240157474</v>
      </c>
      <c r="K107" s="58" t="s">
        <v>28</v>
      </c>
      <c r="L107" s="20">
        <v>3637.8937007874015</v>
      </c>
      <c r="M107" s="41">
        <v>1.7190000000000001</v>
      </c>
      <c r="N107" s="20">
        <v>62.535392716535434</v>
      </c>
      <c r="O107" s="48" t="s">
        <v>26</v>
      </c>
      <c r="P107" s="56"/>
      <c r="Q107" s="34">
        <v>5851.3287401574798</v>
      </c>
      <c r="R107" s="44">
        <v>2.456</v>
      </c>
      <c r="S107" s="34">
        <v>143.70863385826769</v>
      </c>
      <c r="T107" s="58" t="s">
        <v>35</v>
      </c>
      <c r="U107" s="58"/>
      <c r="V107" s="75">
        <v>4709.6456692913389</v>
      </c>
      <c r="W107" s="57">
        <v>2.0070000000000001</v>
      </c>
      <c r="X107" s="75">
        <v>94.522588582677173</v>
      </c>
      <c r="Y107" s="58" t="s">
        <v>38</v>
      </c>
      <c r="Z107" s="58"/>
      <c r="AA107" s="75">
        <v>1943.8976377952756</v>
      </c>
      <c r="AB107" s="63">
        <v>4.0616000000000003</v>
      </c>
      <c r="AC107" s="75">
        <v>78.953346456692927</v>
      </c>
      <c r="AD107" s="58" t="s">
        <v>26</v>
      </c>
      <c r="AE107" s="58"/>
      <c r="AF107" s="75">
        <v>4837.5984251968503</v>
      </c>
      <c r="AG107" s="57">
        <v>2.0009999999999999</v>
      </c>
      <c r="AH107" s="75">
        <v>96.800344488188969</v>
      </c>
      <c r="AI107" s="58" t="s">
        <v>35</v>
      </c>
      <c r="AJ107" s="58"/>
      <c r="AK107" s="75">
        <v>5364.1732283464571</v>
      </c>
      <c r="AL107" s="57">
        <v>2.653</v>
      </c>
      <c r="AM107" s="75">
        <v>142.31151574803152</v>
      </c>
      <c r="AN107" s="58" t="s">
        <v>59</v>
      </c>
      <c r="AO107" s="58"/>
      <c r="AP107" s="75">
        <v>795</v>
      </c>
      <c r="AQ107" s="57">
        <v>3.7090000000000001</v>
      </c>
      <c r="AR107" s="75">
        <v>29.486549999999998</v>
      </c>
      <c r="AS107" s="35" t="s">
        <v>26</v>
      </c>
      <c r="AT107" s="35"/>
      <c r="AU107" s="8">
        <v>3405.5118110236217</v>
      </c>
      <c r="AV107" s="33">
        <v>2.4210526315789473</v>
      </c>
      <c r="AW107" s="75">
        <v>82.449233319519266</v>
      </c>
      <c r="AX107" s="56" t="s">
        <v>35</v>
      </c>
      <c r="AY107" s="56"/>
      <c r="AZ107" s="20">
        <v>2814.9606299212601</v>
      </c>
      <c r="BA107" s="54">
        <v>2.0526315789473681</v>
      </c>
      <c r="BB107" s="20">
        <v>57.780770824699538</v>
      </c>
      <c r="BC107" s="52">
        <f t="shared" si="2"/>
        <v>874.18739223476996</v>
      </c>
      <c r="BD107" s="81">
        <f t="shared" si="3"/>
        <v>0.87418739223476993</v>
      </c>
    </row>
    <row r="108" spans="1:56" x14ac:dyDescent="0.3">
      <c r="A108" s="58">
        <v>107</v>
      </c>
      <c r="B108" s="58" t="s">
        <v>6</v>
      </c>
      <c r="C108" s="67">
        <v>4</v>
      </c>
      <c r="D108" s="67">
        <v>15</v>
      </c>
      <c r="E108" s="58" t="s">
        <v>9</v>
      </c>
      <c r="F108" s="68">
        <v>0.66943241894112804</v>
      </c>
      <c r="G108" s="58" t="s">
        <v>26</v>
      </c>
      <c r="H108" s="20" t="s">
        <v>125</v>
      </c>
      <c r="I108" s="47" t="s">
        <v>125</v>
      </c>
      <c r="J108" s="20"/>
      <c r="K108" s="58" t="s">
        <v>28</v>
      </c>
      <c r="L108" s="20">
        <v>3919.8818897637793</v>
      </c>
      <c r="M108" s="41">
        <v>1.2549999999999999</v>
      </c>
      <c r="N108" s="20">
        <v>49.194517716535422</v>
      </c>
      <c r="O108" s="48" t="s">
        <v>26</v>
      </c>
      <c r="P108" s="56"/>
      <c r="Q108" s="34">
        <v>3912.3523622047242</v>
      </c>
      <c r="R108" s="44">
        <v>2.073</v>
      </c>
      <c r="S108" s="34">
        <v>81.103064468503931</v>
      </c>
      <c r="T108" s="58" t="s">
        <v>35</v>
      </c>
      <c r="U108" s="58"/>
      <c r="V108" s="75">
        <v>3927.1653543307089</v>
      </c>
      <c r="W108" s="57">
        <v>1.724</v>
      </c>
      <c r="X108" s="75">
        <v>67.704330708661416</v>
      </c>
      <c r="Y108" s="58" t="s">
        <v>36</v>
      </c>
      <c r="Z108" s="58"/>
      <c r="AA108" s="75">
        <v>2568.8976377952754</v>
      </c>
      <c r="AB108" s="57">
        <v>1.2649999999999999</v>
      </c>
      <c r="AC108" s="75">
        <v>32.49655511811023</v>
      </c>
      <c r="AD108" s="58" t="s">
        <v>26</v>
      </c>
      <c r="AE108" s="58"/>
      <c r="AF108" s="75">
        <v>2893.7007874015744</v>
      </c>
      <c r="AG108" s="57">
        <v>1.609</v>
      </c>
      <c r="AH108" s="75">
        <v>46.559645669291335</v>
      </c>
      <c r="AI108" s="58" t="s">
        <v>35</v>
      </c>
      <c r="AJ108" s="58"/>
      <c r="AK108" s="75">
        <v>3754.9212598425197</v>
      </c>
      <c r="AL108" s="57">
        <v>1.63</v>
      </c>
      <c r="AM108" s="75">
        <v>61.205216535433067</v>
      </c>
      <c r="AN108" s="58" t="s">
        <v>36</v>
      </c>
      <c r="AO108" s="58"/>
      <c r="AP108" s="75">
        <v>2986.0541427399503</v>
      </c>
      <c r="AQ108" s="57">
        <v>1.427</v>
      </c>
      <c r="AR108" s="75">
        <v>42.61099261689909</v>
      </c>
      <c r="AS108" s="35" t="s">
        <v>26</v>
      </c>
      <c r="AT108" s="35"/>
      <c r="AU108" s="8">
        <v>1687.9921259842517</v>
      </c>
      <c r="AV108" s="33">
        <v>2.2456140350877192</v>
      </c>
      <c r="AW108" s="75">
        <v>37.90578809227793</v>
      </c>
      <c r="AX108" s="56" t="s">
        <v>35</v>
      </c>
      <c r="AY108" s="56"/>
      <c r="AZ108" s="20">
        <v>1909.4488188976377</v>
      </c>
      <c r="BA108" s="54">
        <v>1.3859649122807018</v>
      </c>
      <c r="BB108" s="20">
        <v>26.46429064787954</v>
      </c>
      <c r="BC108" s="52">
        <f t="shared" si="2"/>
        <v>445.24440157359192</v>
      </c>
      <c r="BD108" s="81">
        <f t="shared" si="3"/>
        <v>0.44524440157359191</v>
      </c>
    </row>
    <row r="109" spans="1:56" x14ac:dyDescent="0.3">
      <c r="A109" s="58">
        <v>108</v>
      </c>
      <c r="B109" s="58" t="s">
        <v>6</v>
      </c>
      <c r="C109" s="67">
        <v>5</v>
      </c>
      <c r="D109" s="67">
        <v>16</v>
      </c>
      <c r="E109" s="58" t="s">
        <v>9</v>
      </c>
      <c r="F109" s="68">
        <v>0.96373395672824524</v>
      </c>
      <c r="G109" s="58" t="s">
        <v>26</v>
      </c>
      <c r="H109" s="20">
        <v>2851.3779527559054</v>
      </c>
      <c r="I109" s="47">
        <v>2.4380000000000002</v>
      </c>
      <c r="J109" s="20">
        <v>69.516594488188986</v>
      </c>
      <c r="K109" s="58" t="s">
        <v>28</v>
      </c>
      <c r="L109" s="20">
        <v>4467.6181102362207</v>
      </c>
      <c r="M109" s="41">
        <v>1.645</v>
      </c>
      <c r="N109" s="20">
        <v>73.492317913385833</v>
      </c>
      <c r="O109" s="48" t="s">
        <v>26</v>
      </c>
      <c r="P109" s="56"/>
      <c r="Q109" s="34">
        <v>5324.7539370078739</v>
      </c>
      <c r="R109" s="44">
        <v>2.0419999999999998</v>
      </c>
      <c r="S109" s="34">
        <v>108.73147539370078</v>
      </c>
      <c r="T109" s="58" t="s">
        <v>35</v>
      </c>
      <c r="U109" s="58"/>
      <c r="V109" s="75">
        <v>5462.5984251968493</v>
      </c>
      <c r="W109" s="57">
        <v>1.7529999999999999</v>
      </c>
      <c r="X109" s="75">
        <v>95.759350393700771</v>
      </c>
      <c r="Y109" s="58" t="s">
        <v>28</v>
      </c>
      <c r="Z109" s="58"/>
      <c r="AA109" s="75">
        <v>2327.7559055118109</v>
      </c>
      <c r="AB109" s="57">
        <v>2.161</v>
      </c>
      <c r="AC109" s="75">
        <v>50.302805118110236</v>
      </c>
      <c r="AD109" s="58" t="s">
        <v>26</v>
      </c>
      <c r="AE109" s="58"/>
      <c r="AF109" s="75">
        <v>4069.8818897637793</v>
      </c>
      <c r="AG109" s="57">
        <v>2.165</v>
      </c>
      <c r="AH109" s="75">
        <v>88.112942913385822</v>
      </c>
      <c r="AI109" s="58" t="s">
        <v>35</v>
      </c>
      <c r="AJ109" s="58"/>
      <c r="AK109" s="75">
        <v>5718.5039370078739</v>
      </c>
      <c r="AL109" s="57">
        <v>1.7869999999999999</v>
      </c>
      <c r="AM109" s="75">
        <v>102.18966535433071</v>
      </c>
      <c r="AN109" s="58" t="s">
        <v>28</v>
      </c>
      <c r="AO109" s="58"/>
      <c r="AP109" s="75">
        <v>3508.858267716535</v>
      </c>
      <c r="AQ109" s="57">
        <v>1.9350000000000001</v>
      </c>
      <c r="AR109" s="75">
        <v>67.896407480314949</v>
      </c>
      <c r="AS109" s="35" t="s">
        <v>26</v>
      </c>
      <c r="AT109" s="35"/>
      <c r="AU109" s="8">
        <v>3203.7401574803148</v>
      </c>
      <c r="AV109" s="33">
        <v>2.1052631578947367</v>
      </c>
      <c r="AW109" s="75">
        <v>67.447161210111886</v>
      </c>
      <c r="AX109" s="56" t="s">
        <v>35</v>
      </c>
      <c r="AY109" s="56"/>
      <c r="AZ109" s="20">
        <v>2578.7401574803148</v>
      </c>
      <c r="BA109" s="54">
        <v>1.736842105263158</v>
      </c>
      <c r="BB109" s="20">
        <v>44.788644840447567</v>
      </c>
      <c r="BC109" s="52">
        <f t="shared" si="2"/>
        <v>768.23736510567744</v>
      </c>
      <c r="BD109" s="81">
        <f t="shared" si="3"/>
        <v>0.76823736510567742</v>
      </c>
    </row>
    <row r="110" spans="1:56" x14ac:dyDescent="0.3">
      <c r="A110" s="58">
        <v>109</v>
      </c>
      <c r="B110" s="58" t="s">
        <v>6</v>
      </c>
      <c r="C110" s="67">
        <v>6</v>
      </c>
      <c r="D110" s="67">
        <v>17</v>
      </c>
      <c r="E110" s="58" t="s">
        <v>9</v>
      </c>
      <c r="F110" s="68">
        <v>1.175272520736093</v>
      </c>
      <c r="G110" s="58" t="s">
        <v>26</v>
      </c>
      <c r="H110" s="20">
        <v>3416.6830708661419</v>
      </c>
      <c r="I110" s="47">
        <v>2.3039999999999998</v>
      </c>
      <c r="J110" s="20">
        <v>78.720377952755896</v>
      </c>
      <c r="K110" s="58" t="s">
        <v>28</v>
      </c>
      <c r="L110" s="20">
        <v>5454.3307086614177</v>
      </c>
      <c r="M110" s="41">
        <v>1.496</v>
      </c>
      <c r="N110" s="20">
        <v>81.596787401574801</v>
      </c>
      <c r="O110" s="48" t="s">
        <v>26</v>
      </c>
      <c r="P110" s="56"/>
      <c r="Q110" s="34">
        <v>4428.1003937007872</v>
      </c>
      <c r="R110" s="44">
        <v>1.7050000000000001</v>
      </c>
      <c r="S110" s="34">
        <v>75.49911171259842</v>
      </c>
      <c r="T110" s="58" t="s">
        <v>35</v>
      </c>
      <c r="U110" s="58"/>
      <c r="V110" s="75">
        <v>5108.2677165354326</v>
      </c>
      <c r="W110" s="57">
        <v>2.11</v>
      </c>
      <c r="X110" s="75">
        <v>107.78444881889762</v>
      </c>
      <c r="Y110" s="58" t="s">
        <v>34</v>
      </c>
      <c r="Z110" s="58"/>
      <c r="AA110" s="75">
        <v>1780</v>
      </c>
      <c r="AB110" s="57">
        <v>3.1230000000000002</v>
      </c>
      <c r="AC110" s="75">
        <v>55.589400000000005</v>
      </c>
      <c r="AD110" s="58" t="s">
        <v>26</v>
      </c>
      <c r="AE110" s="58"/>
      <c r="AF110" s="75">
        <v>4394.6850393700788</v>
      </c>
      <c r="AG110" s="57">
        <v>2.5070000000000001</v>
      </c>
      <c r="AH110" s="75">
        <v>110.17475393700788</v>
      </c>
      <c r="AI110" s="58" t="s">
        <v>35</v>
      </c>
      <c r="AJ110" s="58"/>
      <c r="AK110" s="75">
        <v>5875.9842519685035</v>
      </c>
      <c r="AL110" s="57">
        <v>1.847</v>
      </c>
      <c r="AM110" s="75">
        <v>108.52942913385826</v>
      </c>
      <c r="AN110" s="58" t="s">
        <v>34</v>
      </c>
      <c r="AO110" s="58"/>
      <c r="AP110" s="75">
        <v>500</v>
      </c>
      <c r="AQ110" s="57">
        <v>3.585</v>
      </c>
      <c r="AR110" s="75">
        <v>17.925000000000001</v>
      </c>
      <c r="AS110" s="35" t="s">
        <v>26</v>
      </c>
      <c r="AT110" s="35"/>
      <c r="AU110" s="8">
        <v>3809.0551181102364</v>
      </c>
      <c r="AV110" s="33">
        <v>2.5789473684210522</v>
      </c>
      <c r="AW110" s="75">
        <v>98.233526730211338</v>
      </c>
      <c r="AX110" s="56" t="s">
        <v>35</v>
      </c>
      <c r="AY110" s="56"/>
      <c r="AZ110" s="20">
        <v>4015.748031496063</v>
      </c>
      <c r="BA110" s="54">
        <v>2.1929824561403506</v>
      </c>
      <c r="BB110" s="20">
        <v>88.064649813510144</v>
      </c>
      <c r="BC110" s="52">
        <f t="shared" si="2"/>
        <v>822.11748550041443</v>
      </c>
      <c r="BD110" s="81">
        <f t="shared" si="3"/>
        <v>0.82211748550041441</v>
      </c>
    </row>
    <row r="111" spans="1:56" x14ac:dyDescent="0.3">
      <c r="A111" s="58">
        <v>110</v>
      </c>
      <c r="B111" s="58" t="s">
        <v>7</v>
      </c>
      <c r="C111" s="67">
        <v>1</v>
      </c>
      <c r="D111" s="67">
        <v>18</v>
      </c>
      <c r="E111" s="58" t="s">
        <v>9</v>
      </c>
      <c r="F111" s="68">
        <v>0.86284398698886211</v>
      </c>
      <c r="G111" s="58" t="s">
        <v>26</v>
      </c>
      <c r="H111" s="20">
        <v>1970.1771653543306</v>
      </c>
      <c r="I111" s="47">
        <v>2.5819999999999999</v>
      </c>
      <c r="J111" s="20">
        <v>50.869974409448815</v>
      </c>
      <c r="K111" s="58" t="s">
        <v>28</v>
      </c>
      <c r="L111" s="20">
        <v>4607.3818897637793</v>
      </c>
      <c r="M111" s="41">
        <v>1.885</v>
      </c>
      <c r="N111" s="20">
        <v>86.849148622047238</v>
      </c>
      <c r="O111" s="62" t="s">
        <v>26</v>
      </c>
      <c r="P111" s="56"/>
      <c r="Q111" s="34">
        <v>3584.5964566929133</v>
      </c>
      <c r="R111" s="44">
        <v>2.2730000000000001</v>
      </c>
      <c r="S111" s="34">
        <v>81.477877460629927</v>
      </c>
      <c r="T111" s="58" t="s">
        <v>38</v>
      </c>
      <c r="U111" s="58"/>
      <c r="V111" s="75">
        <v>425</v>
      </c>
      <c r="W111" s="35">
        <v>3.5068999999999999</v>
      </c>
      <c r="X111" s="75">
        <v>14.904324999999998</v>
      </c>
      <c r="Y111" s="58" t="s">
        <v>26</v>
      </c>
      <c r="Z111" s="58"/>
      <c r="AA111" s="75">
        <v>2805.1181102362207</v>
      </c>
      <c r="AB111" s="57">
        <v>2.58</v>
      </c>
      <c r="AC111" s="75">
        <v>72.372047244094489</v>
      </c>
      <c r="AD111" s="58" t="s">
        <v>35</v>
      </c>
      <c r="AE111" s="58"/>
      <c r="AF111" s="75">
        <v>4552.1653543307084</v>
      </c>
      <c r="AG111" s="57">
        <v>1.9410000000000001</v>
      </c>
      <c r="AH111" s="75">
        <v>88.357529527559052</v>
      </c>
      <c r="AI111" s="58" t="s">
        <v>59</v>
      </c>
      <c r="AJ111" s="58"/>
      <c r="AK111" s="75">
        <v>1150</v>
      </c>
      <c r="AL111" s="57">
        <v>4.0659999999999998</v>
      </c>
      <c r="AM111" s="75">
        <v>46.759</v>
      </c>
      <c r="AN111" s="58" t="s">
        <v>26</v>
      </c>
      <c r="AO111" s="58"/>
      <c r="AP111" s="75">
        <v>2839.5669291338581</v>
      </c>
      <c r="AQ111" s="57">
        <v>2.649</v>
      </c>
      <c r="AR111" s="75">
        <v>75.220127952755902</v>
      </c>
      <c r="AS111" s="35" t="s">
        <v>35</v>
      </c>
      <c r="AT111" s="35"/>
      <c r="AU111" s="8">
        <v>5629.9212598425202</v>
      </c>
      <c r="AV111" s="33">
        <v>1.6842105263157894</v>
      </c>
      <c r="AW111" s="75">
        <v>94.819726481558234</v>
      </c>
      <c r="AX111" s="56" t="s">
        <v>70</v>
      </c>
      <c r="AY111" s="56"/>
      <c r="AZ111" s="56" t="s">
        <v>70</v>
      </c>
      <c r="BA111" s="48" t="s">
        <v>70</v>
      </c>
      <c r="BB111" s="56"/>
      <c r="BC111" s="52">
        <f t="shared" si="2"/>
        <v>611.62975669809362</v>
      </c>
      <c r="BD111" s="81">
        <f t="shared" si="3"/>
        <v>0.61162975669809361</v>
      </c>
    </row>
    <row r="112" spans="1:56" x14ac:dyDescent="0.3">
      <c r="A112" s="58">
        <v>111</v>
      </c>
      <c r="B112" s="58" t="s">
        <v>7</v>
      </c>
      <c r="C112" s="67">
        <v>1</v>
      </c>
      <c r="D112" s="67">
        <v>19</v>
      </c>
      <c r="E112" s="58" t="s">
        <v>9</v>
      </c>
      <c r="F112" s="68">
        <v>0.7713663226818972</v>
      </c>
      <c r="G112" s="58" t="s">
        <v>26</v>
      </c>
      <c r="H112" s="20">
        <v>1934.1535433070865</v>
      </c>
      <c r="I112" s="47">
        <v>2.7269999999999999</v>
      </c>
      <c r="J112" s="20">
        <v>52.744367125984247</v>
      </c>
      <c r="K112" s="58" t="s">
        <v>28</v>
      </c>
      <c r="L112" s="20">
        <v>4134.4488188976375</v>
      </c>
      <c r="M112" s="41">
        <v>1.8109999999999999</v>
      </c>
      <c r="N112" s="20">
        <v>74.874868110236221</v>
      </c>
      <c r="O112" s="48" t="s">
        <v>35</v>
      </c>
      <c r="P112" s="56"/>
      <c r="Q112" s="34">
        <v>5034.9143208661408</v>
      </c>
      <c r="R112" s="44">
        <v>2.2999999999999998</v>
      </c>
      <c r="S112" s="34">
        <v>115.80302937992124</v>
      </c>
      <c r="T112" s="58" t="s">
        <v>38</v>
      </c>
      <c r="U112" s="58"/>
      <c r="V112" s="75">
        <v>310</v>
      </c>
      <c r="W112" s="35">
        <v>3.6865999999999999</v>
      </c>
      <c r="X112" s="75">
        <v>11.428459999999999</v>
      </c>
      <c r="Y112" s="58" t="s">
        <v>26</v>
      </c>
      <c r="Z112" s="58"/>
      <c r="AA112" s="75">
        <v>2588.5826771653542</v>
      </c>
      <c r="AB112" s="57">
        <v>2.613</v>
      </c>
      <c r="AC112" s="75">
        <v>67.639665354330702</v>
      </c>
      <c r="AD112" s="58" t="s">
        <v>35</v>
      </c>
      <c r="AE112" s="58"/>
      <c r="AF112" s="75">
        <v>4586.6141732283468</v>
      </c>
      <c r="AG112" s="57">
        <v>1.86</v>
      </c>
      <c r="AH112" s="75">
        <v>85.311023622047259</v>
      </c>
      <c r="AI112" s="58" t="s">
        <v>59</v>
      </c>
      <c r="AJ112" s="58"/>
      <c r="AK112" s="75">
        <v>1210</v>
      </c>
      <c r="AL112" s="57">
        <v>4.1369999999999996</v>
      </c>
      <c r="AM112" s="75">
        <v>50.057699999999997</v>
      </c>
      <c r="AN112" s="58" t="s">
        <v>26</v>
      </c>
      <c r="AO112" s="58"/>
      <c r="AP112" s="75">
        <v>2519.6850393700788</v>
      </c>
      <c r="AQ112" s="57">
        <v>2.2869999999999999</v>
      </c>
      <c r="AR112" s="75">
        <v>57.625196850393699</v>
      </c>
      <c r="AS112" s="35" t="s">
        <v>35</v>
      </c>
      <c r="AT112" s="35"/>
      <c r="AU112" s="8">
        <v>3479.3307086614177</v>
      </c>
      <c r="AV112" s="37">
        <v>2.0198999999999998</v>
      </c>
      <c r="AW112" s="75">
        <v>70.279000984251965</v>
      </c>
      <c r="AX112" s="56" t="s">
        <v>70</v>
      </c>
      <c r="AY112" s="56"/>
      <c r="AZ112" s="56" t="s">
        <v>70</v>
      </c>
      <c r="BA112" s="48" t="s">
        <v>70</v>
      </c>
      <c r="BB112" s="56"/>
      <c r="BC112" s="52">
        <f t="shared" si="2"/>
        <v>585.76331142716538</v>
      </c>
      <c r="BD112" s="81">
        <f t="shared" si="3"/>
        <v>0.58576331142716542</v>
      </c>
    </row>
    <row r="113" spans="1:56" x14ac:dyDescent="0.3">
      <c r="A113" s="58">
        <v>112</v>
      </c>
      <c r="B113" s="58" t="s">
        <v>7</v>
      </c>
      <c r="C113" s="67">
        <v>2</v>
      </c>
      <c r="D113" s="67">
        <v>20</v>
      </c>
      <c r="E113" s="58" t="s">
        <v>9</v>
      </c>
      <c r="F113" s="68">
        <v>0.98498240776506019</v>
      </c>
      <c r="G113" s="58" t="s">
        <v>26</v>
      </c>
      <c r="H113" s="20">
        <v>2599.3110236220468</v>
      </c>
      <c r="I113" s="47">
        <v>2.4009999999999998</v>
      </c>
      <c r="J113" s="20">
        <v>62.409457677165335</v>
      </c>
      <c r="K113" s="58" t="s">
        <v>28</v>
      </c>
      <c r="L113" s="20">
        <v>4499.1141732283468</v>
      </c>
      <c r="M113" s="41">
        <v>1.6279999999999999</v>
      </c>
      <c r="N113" s="20">
        <v>73.245578740157484</v>
      </c>
      <c r="O113" s="48" t="s">
        <v>35</v>
      </c>
      <c r="P113" s="56"/>
      <c r="Q113" s="34">
        <v>4307.0374015748039</v>
      </c>
      <c r="R113" s="44">
        <v>2.3690000000000002</v>
      </c>
      <c r="S113" s="34">
        <v>102.03371604330711</v>
      </c>
      <c r="T113" s="58" t="s">
        <v>37</v>
      </c>
      <c r="U113" s="58"/>
      <c r="V113" s="75">
        <v>2705</v>
      </c>
      <c r="W113" s="57">
        <v>2.6579999999999999</v>
      </c>
      <c r="X113" s="75">
        <v>71.898899999999998</v>
      </c>
      <c r="Y113" s="58" t="s">
        <v>26</v>
      </c>
      <c r="Z113" s="58"/>
      <c r="AA113" s="75">
        <v>2883.858267716535</v>
      </c>
      <c r="AB113" s="57">
        <v>2.37</v>
      </c>
      <c r="AC113" s="75">
        <v>68.347440944881882</v>
      </c>
      <c r="AD113" s="58" t="s">
        <v>35</v>
      </c>
      <c r="AE113" s="58"/>
      <c r="AF113" s="75">
        <v>5457.6771653543301</v>
      </c>
      <c r="AG113" s="57">
        <v>1.9930000000000001</v>
      </c>
      <c r="AH113" s="75">
        <v>108.7715059055118</v>
      </c>
      <c r="AI113" s="58" t="s">
        <v>37</v>
      </c>
      <c r="AJ113" s="58"/>
      <c r="AK113" s="75">
        <v>1540</v>
      </c>
      <c r="AL113" s="57">
        <v>3.17</v>
      </c>
      <c r="AM113" s="75">
        <v>48.817999999999998</v>
      </c>
      <c r="AN113" s="58" t="s">
        <v>26</v>
      </c>
      <c r="AO113" s="58"/>
      <c r="AP113" s="75">
        <v>2721.4566929133862</v>
      </c>
      <c r="AQ113" s="57">
        <v>2.7879999999999998</v>
      </c>
      <c r="AR113" s="75">
        <v>75.874212598425203</v>
      </c>
      <c r="AS113" s="35" t="s">
        <v>35</v>
      </c>
      <c r="AT113" s="35"/>
      <c r="AU113" s="8">
        <v>4990.1574803149606</v>
      </c>
      <c r="AV113" s="29">
        <v>1.9824561403508774</v>
      </c>
      <c r="AW113" s="75">
        <v>98.927683381682556</v>
      </c>
      <c r="AX113" s="56" t="s">
        <v>79</v>
      </c>
      <c r="AY113" s="56"/>
      <c r="AZ113" s="20">
        <v>1715</v>
      </c>
      <c r="BA113" s="48">
        <v>3.2042000000000002</v>
      </c>
      <c r="BB113" s="20">
        <v>54.952030000000001</v>
      </c>
      <c r="BC113" s="52">
        <f t="shared" si="2"/>
        <v>765.27852529113136</v>
      </c>
      <c r="BD113" s="81">
        <f t="shared" si="3"/>
        <v>0.76527852529113138</v>
      </c>
    </row>
    <row r="114" spans="1:56" x14ac:dyDescent="0.3">
      <c r="A114" s="58">
        <v>113</v>
      </c>
      <c r="B114" s="58" t="s">
        <v>7</v>
      </c>
      <c r="C114" s="67">
        <v>3</v>
      </c>
      <c r="D114" s="67">
        <v>21</v>
      </c>
      <c r="E114" s="58" t="s">
        <v>9</v>
      </c>
      <c r="F114" s="68">
        <v>0.93568974191408327</v>
      </c>
      <c r="G114" s="58" t="s">
        <v>26</v>
      </c>
      <c r="H114" s="20">
        <v>2315.0590551181103</v>
      </c>
      <c r="I114" s="47">
        <v>2.3490000000000002</v>
      </c>
      <c r="J114" s="20">
        <v>54.380737204724412</v>
      </c>
      <c r="K114" s="58" t="s">
        <v>28</v>
      </c>
      <c r="L114" s="20">
        <v>4423.8188976377951</v>
      </c>
      <c r="M114" s="41">
        <v>1.6619999999999999</v>
      </c>
      <c r="N114" s="20">
        <v>73.523870078740146</v>
      </c>
      <c r="O114" s="48" t="s">
        <v>35</v>
      </c>
      <c r="P114" s="56"/>
      <c r="Q114" s="34">
        <v>3327.214566929134</v>
      </c>
      <c r="R114" s="44">
        <v>2.613</v>
      </c>
      <c r="S114" s="34">
        <v>86.940116633858267</v>
      </c>
      <c r="T114" s="58" t="s">
        <v>28</v>
      </c>
      <c r="U114" s="58"/>
      <c r="V114" s="75">
        <v>3444.8818897637793</v>
      </c>
      <c r="W114" s="59">
        <v>1.8979999999999999</v>
      </c>
      <c r="X114" s="75">
        <v>65.383858267716533</v>
      </c>
      <c r="Y114" s="58" t="s">
        <v>26</v>
      </c>
      <c r="Z114" s="58"/>
      <c r="AA114" s="75">
        <v>2918.3070866141729</v>
      </c>
      <c r="AB114" s="57">
        <v>2.669</v>
      </c>
      <c r="AC114" s="75">
        <v>77.889616141732276</v>
      </c>
      <c r="AD114" s="58" t="s">
        <v>35</v>
      </c>
      <c r="AE114" s="58"/>
      <c r="AF114" s="75">
        <v>5615.1574803149606</v>
      </c>
      <c r="AG114" s="57">
        <v>1.81</v>
      </c>
      <c r="AH114" s="75">
        <v>101.6343503937008</v>
      </c>
      <c r="AI114" s="58" t="s">
        <v>28</v>
      </c>
      <c r="AJ114" s="58"/>
      <c r="AK114" s="75">
        <v>5580.7086614173222</v>
      </c>
      <c r="AL114" s="57">
        <v>1.649</v>
      </c>
      <c r="AM114" s="75">
        <v>92.025885826771656</v>
      </c>
      <c r="AN114" s="58" t="s">
        <v>26</v>
      </c>
      <c r="AO114" s="58"/>
      <c r="AP114" s="75">
        <v>2268.7007874015749</v>
      </c>
      <c r="AQ114" s="57">
        <v>2.4809999999999999</v>
      </c>
      <c r="AR114" s="75">
        <v>56.286466535433071</v>
      </c>
      <c r="AS114" s="35" t="s">
        <v>35</v>
      </c>
      <c r="AT114" s="35"/>
      <c r="AU114" s="8">
        <v>3823.8188976377951</v>
      </c>
      <c r="AV114" s="33">
        <v>2.0350877192982453</v>
      </c>
      <c r="AW114" s="75">
        <v>77.818068794032314</v>
      </c>
      <c r="AX114" s="56" t="s">
        <v>28</v>
      </c>
      <c r="AY114" s="56"/>
      <c r="AZ114" s="20">
        <v>3115.1574803149606</v>
      </c>
      <c r="BA114" s="48">
        <v>1.8514999999999999</v>
      </c>
      <c r="BB114" s="20">
        <v>57.677140748031498</v>
      </c>
      <c r="BC114" s="52">
        <f t="shared" si="2"/>
        <v>743.56011062474113</v>
      </c>
      <c r="BD114" s="81">
        <f t="shared" si="3"/>
        <v>0.74356011062474114</v>
      </c>
    </row>
    <row r="115" spans="1:56" x14ac:dyDescent="0.3">
      <c r="A115" s="58">
        <v>114</v>
      </c>
      <c r="B115" s="58" t="s">
        <v>7</v>
      </c>
      <c r="C115" s="67">
        <v>3</v>
      </c>
      <c r="D115" s="67">
        <v>22</v>
      </c>
      <c r="E115" s="58" t="s">
        <v>9</v>
      </c>
      <c r="F115" s="68">
        <v>0.70735737219713979</v>
      </c>
      <c r="G115" s="58" t="s">
        <v>26</v>
      </c>
      <c r="H115" s="20">
        <v>1673.8681102362204</v>
      </c>
      <c r="I115" s="47">
        <v>2.5859999999999999</v>
      </c>
      <c r="J115" s="20">
        <v>43.286229330708657</v>
      </c>
      <c r="K115" s="58" t="s">
        <v>28</v>
      </c>
      <c r="L115" s="20" t="s">
        <v>125</v>
      </c>
      <c r="M115" s="41" t="s">
        <v>125</v>
      </c>
      <c r="N115" s="20"/>
      <c r="O115" s="48" t="s">
        <v>35</v>
      </c>
      <c r="P115" s="34"/>
      <c r="Q115" s="34">
        <v>4674.6555118110236</v>
      </c>
      <c r="R115" s="44">
        <v>2.2919999999999998</v>
      </c>
      <c r="S115" s="34">
        <v>107.14310433070865</v>
      </c>
      <c r="T115" s="58" t="s">
        <v>28</v>
      </c>
      <c r="U115" s="58"/>
      <c r="V115" s="75">
        <v>2047.2440944881891</v>
      </c>
      <c r="W115" s="59">
        <v>2.1269999999999998</v>
      </c>
      <c r="X115" s="75">
        <v>43.544881889763779</v>
      </c>
      <c r="Y115" s="58" t="s">
        <v>26</v>
      </c>
      <c r="Z115" s="58"/>
      <c r="AA115" s="75">
        <v>2209.6456692913389</v>
      </c>
      <c r="AB115" s="57">
        <v>2.3740000000000001</v>
      </c>
      <c r="AC115" s="75">
        <v>52.456988188976389</v>
      </c>
      <c r="AD115" s="58" t="s">
        <v>35</v>
      </c>
      <c r="AE115" s="58"/>
      <c r="AF115" s="75">
        <v>5462.5984251968493</v>
      </c>
      <c r="AG115" s="57">
        <v>2.12</v>
      </c>
      <c r="AH115" s="75">
        <v>115.8070866141732</v>
      </c>
      <c r="AI115" s="58" t="s">
        <v>28</v>
      </c>
      <c r="AJ115" s="58"/>
      <c r="AK115" s="75">
        <v>4069.8818897637793</v>
      </c>
      <c r="AL115" s="57">
        <v>1.62</v>
      </c>
      <c r="AM115" s="75">
        <v>65.93208661417323</v>
      </c>
      <c r="AN115" s="58" t="s">
        <v>26</v>
      </c>
      <c r="AO115" s="58"/>
      <c r="AP115" s="75">
        <v>1702.7559055118109</v>
      </c>
      <c r="AQ115" s="57">
        <v>2.238</v>
      </c>
      <c r="AR115" s="75">
        <v>38.107677165354325</v>
      </c>
      <c r="AS115" s="35" t="s">
        <v>35</v>
      </c>
      <c r="AT115" s="35"/>
      <c r="AU115" s="8">
        <v>3144.6850393700788</v>
      </c>
      <c r="AV115" s="37">
        <v>1.9116</v>
      </c>
      <c r="AW115" s="75">
        <v>60.11379921259843</v>
      </c>
      <c r="AX115" s="56" t="s">
        <v>28</v>
      </c>
      <c r="AY115" s="56"/>
      <c r="AZ115" s="20">
        <v>1825.7874015748032</v>
      </c>
      <c r="BA115" s="48">
        <v>1.9833000000000001</v>
      </c>
      <c r="BB115" s="20">
        <v>36.210841535433069</v>
      </c>
      <c r="BC115" s="52">
        <f t="shared" si="2"/>
        <v>562.60269488188965</v>
      </c>
      <c r="BD115" s="81">
        <f t="shared" si="3"/>
        <v>0.56260269488188963</v>
      </c>
    </row>
    <row r="116" spans="1:56" x14ac:dyDescent="0.3">
      <c r="A116" s="58">
        <v>115</v>
      </c>
      <c r="B116" s="58" t="s">
        <v>7</v>
      </c>
      <c r="C116" s="67">
        <v>4</v>
      </c>
      <c r="D116" s="67">
        <v>23</v>
      </c>
      <c r="E116" s="58" t="s">
        <v>9</v>
      </c>
      <c r="F116" s="68">
        <v>0.78233814092681686</v>
      </c>
      <c r="G116" s="58" t="s">
        <v>26</v>
      </c>
      <c r="H116" s="20">
        <v>2518.6023622047242</v>
      </c>
      <c r="I116" s="47">
        <v>2.6850000000000001</v>
      </c>
      <c r="J116" s="20">
        <v>67.62447342519684</v>
      </c>
      <c r="K116" s="58" t="s">
        <v>28</v>
      </c>
      <c r="L116" s="20">
        <v>3832.1850393700788</v>
      </c>
      <c r="M116" s="41">
        <v>1.7490000000000001</v>
      </c>
      <c r="N116" s="20">
        <v>67.024916338582685</v>
      </c>
      <c r="O116" s="48" t="s">
        <v>35</v>
      </c>
      <c r="P116" s="56"/>
      <c r="Q116" s="34">
        <v>2467.9625984251966</v>
      </c>
      <c r="R116" s="44">
        <v>3.3479999999999999</v>
      </c>
      <c r="S116" s="34">
        <v>82.627387795275567</v>
      </c>
      <c r="T116" s="58" t="s">
        <v>36</v>
      </c>
      <c r="U116" s="58"/>
      <c r="V116" s="75">
        <v>1117.1259842519685</v>
      </c>
      <c r="W116" s="57">
        <v>1.7509999999999999</v>
      </c>
      <c r="X116" s="75">
        <v>19.560875984251965</v>
      </c>
      <c r="Y116" s="58" t="s">
        <v>26</v>
      </c>
      <c r="Z116" s="58"/>
      <c r="AA116" s="75">
        <v>2293.3070866141734</v>
      </c>
      <c r="AB116" s="57">
        <v>2.8929999999999998</v>
      </c>
      <c r="AC116" s="75">
        <v>66.345374015748035</v>
      </c>
      <c r="AD116" s="58" t="s">
        <v>35</v>
      </c>
      <c r="AE116" s="58"/>
      <c r="AF116" s="75">
        <v>4867.1259842519685</v>
      </c>
      <c r="AG116" s="57">
        <v>1.879</v>
      </c>
      <c r="AH116" s="75">
        <v>91.4532972440945</v>
      </c>
      <c r="AI116" s="58" t="s">
        <v>36</v>
      </c>
      <c r="AJ116" s="58"/>
      <c r="AK116" s="75">
        <v>4089.4175553732566</v>
      </c>
      <c r="AL116" s="57">
        <v>1.4390000000000001</v>
      </c>
      <c r="AM116" s="75">
        <v>58.846718621821161</v>
      </c>
      <c r="AN116" s="58" t="s">
        <v>26</v>
      </c>
      <c r="AO116" s="58"/>
      <c r="AP116" s="75">
        <v>2091.535433070866</v>
      </c>
      <c r="AQ116" s="57">
        <v>2.8780000000000001</v>
      </c>
      <c r="AR116" s="75">
        <v>60.194389763779526</v>
      </c>
      <c r="AS116" s="35" t="s">
        <v>35</v>
      </c>
      <c r="AT116" s="35"/>
      <c r="AU116" s="8">
        <v>3941.929133858268</v>
      </c>
      <c r="AV116" s="33">
        <v>1.8421052631578947</v>
      </c>
      <c r="AW116" s="75">
        <v>72.61448404475756</v>
      </c>
      <c r="AX116" s="56" t="s">
        <v>72</v>
      </c>
      <c r="AY116" s="56"/>
      <c r="AZ116" s="20">
        <v>2967.51968503937</v>
      </c>
      <c r="BA116" s="56">
        <v>1.4775</v>
      </c>
      <c r="BB116" s="20">
        <v>43.845103346456689</v>
      </c>
      <c r="BC116" s="52">
        <f t="shared" si="2"/>
        <v>630.13702057996443</v>
      </c>
      <c r="BD116" s="81">
        <f t="shared" si="3"/>
        <v>0.63013702057996446</v>
      </c>
    </row>
    <row r="117" spans="1:56" x14ac:dyDescent="0.3">
      <c r="A117" s="58">
        <v>116</v>
      </c>
      <c r="B117" s="58" t="s">
        <v>7</v>
      </c>
      <c r="C117" s="67">
        <v>4</v>
      </c>
      <c r="D117" s="67">
        <v>24</v>
      </c>
      <c r="E117" s="58" t="s">
        <v>9</v>
      </c>
      <c r="F117" s="68">
        <v>0.99215018000478461</v>
      </c>
      <c r="G117" s="58" t="s">
        <v>26</v>
      </c>
      <c r="H117" s="20">
        <v>2279.5275590551178</v>
      </c>
      <c r="I117" s="47">
        <v>2.5840000000000001</v>
      </c>
      <c r="J117" s="20">
        <v>58.902992125984248</v>
      </c>
      <c r="K117" s="58" t="s">
        <v>28</v>
      </c>
      <c r="L117" s="20">
        <v>5180.1181102362207</v>
      </c>
      <c r="M117" s="41">
        <v>1.802</v>
      </c>
      <c r="N117" s="20">
        <v>93.34572834645671</v>
      </c>
      <c r="O117" s="48" t="s">
        <v>35</v>
      </c>
      <c r="P117" s="56"/>
      <c r="Q117" s="34">
        <v>5382.8248031496059</v>
      </c>
      <c r="R117" s="44">
        <v>2.2559999999999998</v>
      </c>
      <c r="S117" s="34">
        <v>121.43652755905509</v>
      </c>
      <c r="T117" s="58" t="s">
        <v>36</v>
      </c>
      <c r="U117" s="58"/>
      <c r="V117" s="75">
        <v>4286.4173228346453</v>
      </c>
      <c r="W117" s="57">
        <v>1.5249999999999999</v>
      </c>
      <c r="X117" s="75">
        <v>65.367864173228341</v>
      </c>
      <c r="Y117" s="58" t="s">
        <v>26</v>
      </c>
      <c r="Z117" s="58"/>
      <c r="AA117" s="75">
        <v>2608.267716535433</v>
      </c>
      <c r="AB117" s="57">
        <v>2.5990000000000002</v>
      </c>
      <c r="AC117" s="75">
        <v>67.788877952755911</v>
      </c>
      <c r="AD117" s="58" t="s">
        <v>35</v>
      </c>
      <c r="AE117" s="58"/>
      <c r="AF117" s="75">
        <v>5452.7559055118109</v>
      </c>
      <c r="AG117" s="57">
        <v>1.7010000000000001</v>
      </c>
      <c r="AH117" s="75">
        <v>92.751377952755902</v>
      </c>
      <c r="AI117" s="58" t="s">
        <v>36</v>
      </c>
      <c r="AJ117" s="58"/>
      <c r="AK117" s="75">
        <v>5217.3921246923701</v>
      </c>
      <c r="AL117" s="57">
        <v>1.3640000000000001</v>
      </c>
      <c r="AM117" s="75">
        <v>71.165228580803927</v>
      </c>
      <c r="AN117" s="58" t="s">
        <v>26</v>
      </c>
      <c r="AO117" s="58"/>
      <c r="AP117" s="75">
        <v>2283.464566929134</v>
      </c>
      <c r="AQ117" s="57">
        <v>2.637</v>
      </c>
      <c r="AR117" s="75">
        <v>60.214960629921265</v>
      </c>
      <c r="AS117" s="35" t="s">
        <v>35</v>
      </c>
      <c r="AT117" s="35"/>
      <c r="AU117" s="8">
        <v>4970.4724409448818</v>
      </c>
      <c r="AV117" s="29">
        <v>1.5438596491228072</v>
      </c>
      <c r="AW117" s="75">
        <v>76.73711838651748</v>
      </c>
      <c r="AX117" s="56" t="s">
        <v>72</v>
      </c>
      <c r="AY117" s="56"/>
      <c r="AZ117" s="20">
        <v>2829.7244094488187</v>
      </c>
      <c r="BA117" s="48">
        <v>1.6920999999999999</v>
      </c>
      <c r="BB117" s="20">
        <v>47.881766732283459</v>
      </c>
      <c r="BC117" s="52">
        <f t="shared" si="2"/>
        <v>755.59244243976241</v>
      </c>
      <c r="BD117" s="81">
        <f t="shared" si="3"/>
        <v>0.75559244243976242</v>
      </c>
    </row>
    <row r="118" spans="1:56" x14ac:dyDescent="0.3">
      <c r="A118" s="58">
        <v>117</v>
      </c>
      <c r="B118" s="58" t="s">
        <v>7</v>
      </c>
      <c r="C118" s="67">
        <v>5</v>
      </c>
      <c r="D118" s="67">
        <v>25</v>
      </c>
      <c r="E118" s="58" t="s">
        <v>9</v>
      </c>
      <c r="F118" s="68">
        <v>1.0586881570166231</v>
      </c>
      <c r="G118" s="58" t="s">
        <v>26</v>
      </c>
      <c r="H118" s="20">
        <v>2801.8700787401576</v>
      </c>
      <c r="I118" s="47">
        <v>2.331</v>
      </c>
      <c r="J118" s="20">
        <v>65.311591535433081</v>
      </c>
      <c r="K118" s="58" t="s">
        <v>28</v>
      </c>
      <c r="L118" s="20">
        <v>5109.251968503937</v>
      </c>
      <c r="M118" s="41">
        <v>1.722</v>
      </c>
      <c r="N118" s="20">
        <v>87.981318897637792</v>
      </c>
      <c r="O118" s="48" t="s">
        <v>35</v>
      </c>
      <c r="P118" s="56"/>
      <c r="Q118" s="34">
        <v>6715.0098425196848</v>
      </c>
      <c r="R118" s="44">
        <v>1.982</v>
      </c>
      <c r="S118" s="34">
        <v>133.09149507874017</v>
      </c>
      <c r="T118" s="58" t="s">
        <v>33</v>
      </c>
      <c r="U118" s="58"/>
      <c r="V118" s="75">
        <v>1732.2834645669291</v>
      </c>
      <c r="W118" s="35">
        <v>3.5811000000000002</v>
      </c>
      <c r="X118" s="75">
        <v>62.034803149606304</v>
      </c>
      <c r="Y118" s="58" t="s">
        <v>26</v>
      </c>
      <c r="Z118" s="58"/>
      <c r="AA118" s="75">
        <v>2923.2283464566926</v>
      </c>
      <c r="AB118" s="57">
        <v>2.9889999999999999</v>
      </c>
      <c r="AC118" s="75">
        <v>87.375295275590545</v>
      </c>
      <c r="AD118" s="58" t="s">
        <v>35</v>
      </c>
      <c r="AE118" s="34">
        <v>5523.0471744129354</v>
      </c>
      <c r="AF118" s="75">
        <v>5847.1846341950986</v>
      </c>
      <c r="AG118" s="13">
        <v>2.2694272113775504</v>
      </c>
      <c r="AH118" s="75">
        <v>132.69759918791044</v>
      </c>
      <c r="AI118" s="58" t="s">
        <v>33</v>
      </c>
      <c r="AJ118" s="58"/>
      <c r="AK118" s="75">
        <v>1600</v>
      </c>
      <c r="AL118" s="70">
        <v>3.9769999999999999</v>
      </c>
      <c r="AM118" s="75">
        <v>63.631999999999998</v>
      </c>
      <c r="AN118" s="58" t="s">
        <v>26</v>
      </c>
      <c r="AO118" s="58"/>
      <c r="AP118" s="75">
        <v>3218.5039370078739</v>
      </c>
      <c r="AQ118" s="57">
        <v>2.5470000000000002</v>
      </c>
      <c r="AR118" s="75">
        <v>81.975295275590554</v>
      </c>
      <c r="AS118" s="35" t="s">
        <v>35</v>
      </c>
      <c r="AT118" s="35"/>
      <c r="AU118" s="8">
        <v>4566.929133858268</v>
      </c>
      <c r="AV118" s="33">
        <v>2.0350877192982453</v>
      </c>
      <c r="AW118" s="75">
        <v>92.941013952203335</v>
      </c>
      <c r="AX118" s="56" t="s">
        <v>33</v>
      </c>
      <c r="AY118" s="56"/>
      <c r="AZ118" s="20">
        <v>1614.1732283464567</v>
      </c>
      <c r="BA118" s="48">
        <v>4.0125999999999999</v>
      </c>
      <c r="BB118" s="20">
        <v>64.770314960629918</v>
      </c>
      <c r="BC118" s="52">
        <f t="shared" si="2"/>
        <v>871.810727313342</v>
      </c>
      <c r="BD118" s="81">
        <f t="shared" si="3"/>
        <v>0.87181072731334197</v>
      </c>
    </row>
    <row r="119" spans="1:56" x14ac:dyDescent="0.3">
      <c r="A119" s="58">
        <v>118</v>
      </c>
      <c r="B119" s="58" t="s">
        <v>7</v>
      </c>
      <c r="C119" s="67">
        <v>6</v>
      </c>
      <c r="D119" s="67">
        <v>26</v>
      </c>
      <c r="E119" s="58" t="s">
        <v>9</v>
      </c>
      <c r="F119" s="68">
        <v>1.1592939498443671</v>
      </c>
      <c r="G119" s="58" t="s">
        <v>26</v>
      </c>
      <c r="H119" s="20">
        <v>2129.0846456692911</v>
      </c>
      <c r="I119" s="47">
        <v>2.6859999999999999</v>
      </c>
      <c r="J119" s="20">
        <v>57.18721358267716</v>
      </c>
      <c r="K119" s="58" t="s">
        <v>28</v>
      </c>
      <c r="L119" s="20">
        <v>5308.5629921259842</v>
      </c>
      <c r="M119" s="41">
        <v>1.619</v>
      </c>
      <c r="N119" s="20">
        <v>85.945634842519681</v>
      </c>
      <c r="O119" s="48" t="s">
        <v>35</v>
      </c>
      <c r="P119" s="56"/>
      <c r="Q119" s="34">
        <v>4202.7066929133862</v>
      </c>
      <c r="R119" s="44">
        <v>2.157</v>
      </c>
      <c r="S119" s="34">
        <v>90.652383366141734</v>
      </c>
      <c r="T119" s="58" t="s">
        <v>34</v>
      </c>
      <c r="U119" s="58"/>
      <c r="V119" s="75">
        <v>810</v>
      </c>
      <c r="W119" s="57">
        <v>3.7440000000000002</v>
      </c>
      <c r="X119" s="75">
        <v>30.3264</v>
      </c>
      <c r="Y119" s="58" t="s">
        <v>26</v>
      </c>
      <c r="Z119" s="58"/>
      <c r="AA119" s="75">
        <v>2701.7716535433074</v>
      </c>
      <c r="AB119" s="57">
        <v>2.387</v>
      </c>
      <c r="AC119" s="75">
        <v>64.491289370078746</v>
      </c>
      <c r="AD119" s="58" t="s">
        <v>35</v>
      </c>
      <c r="AE119" s="58"/>
      <c r="AF119" s="75">
        <v>5433.0708661417329</v>
      </c>
      <c r="AG119" s="57">
        <v>2.0779999999999998</v>
      </c>
      <c r="AH119" s="75">
        <v>112.89921259842521</v>
      </c>
      <c r="AI119" s="58" t="s">
        <v>34</v>
      </c>
      <c r="AJ119" s="58"/>
      <c r="AK119" s="75" t="s">
        <v>123</v>
      </c>
      <c r="AL119" s="57" t="s">
        <v>123</v>
      </c>
      <c r="AM119" s="75"/>
      <c r="AN119" s="58" t="s">
        <v>26</v>
      </c>
      <c r="AO119" s="58"/>
      <c r="AP119" s="75">
        <v>2883.858267716535</v>
      </c>
      <c r="AQ119" s="57">
        <v>2.601</v>
      </c>
      <c r="AR119" s="75">
        <v>75.009153543307065</v>
      </c>
      <c r="AS119" s="35" t="s">
        <v>35</v>
      </c>
      <c r="AT119" s="35"/>
      <c r="AU119" s="8">
        <v>5885.8267716535429</v>
      </c>
      <c r="AV119" s="37">
        <v>2.1560000000000001</v>
      </c>
      <c r="AW119" s="75">
        <v>126.8984251968504</v>
      </c>
      <c r="AX119" s="56" t="s">
        <v>34</v>
      </c>
      <c r="AY119" s="56"/>
      <c r="AZ119" s="20">
        <v>2110</v>
      </c>
      <c r="BA119" s="48">
        <v>3.6751999999999998</v>
      </c>
      <c r="BB119" s="20">
        <v>77.546719999999993</v>
      </c>
      <c r="BC119" s="52">
        <f t="shared" si="2"/>
        <v>720.95643249999989</v>
      </c>
      <c r="BD119" s="81">
        <f t="shared" si="3"/>
        <v>0.72095643249999986</v>
      </c>
    </row>
    <row r="120" spans="1:56" x14ac:dyDescent="0.3">
      <c r="A120" s="58">
        <v>119</v>
      </c>
      <c r="B120" s="58" t="s">
        <v>7</v>
      </c>
      <c r="C120" s="67">
        <v>7</v>
      </c>
      <c r="D120" s="67">
        <v>27</v>
      </c>
      <c r="E120" s="58" t="s">
        <v>9</v>
      </c>
      <c r="F120" s="68">
        <v>1.1230676659026593</v>
      </c>
      <c r="G120" s="58" t="s">
        <v>26</v>
      </c>
      <c r="H120" s="20">
        <v>2709.9901574803148</v>
      </c>
      <c r="I120" s="47">
        <v>2.2570000000000001</v>
      </c>
      <c r="J120" s="20">
        <v>61.164477854330705</v>
      </c>
      <c r="K120" s="58" t="s">
        <v>28</v>
      </c>
      <c r="L120" s="20">
        <v>4963.0905511811025</v>
      </c>
      <c r="M120" s="41">
        <v>1.7729999999999999</v>
      </c>
      <c r="N120" s="20">
        <v>87.995595472440939</v>
      </c>
      <c r="O120" s="48" t="s">
        <v>35</v>
      </c>
      <c r="P120" s="56"/>
      <c r="Q120" s="34">
        <v>6215.9940944881882</v>
      </c>
      <c r="R120" s="44">
        <v>2.3079999999999998</v>
      </c>
      <c r="S120" s="34">
        <v>143.46514370078739</v>
      </c>
      <c r="T120" s="58" t="s">
        <v>34</v>
      </c>
      <c r="U120" s="58"/>
      <c r="V120" s="75">
        <v>540</v>
      </c>
      <c r="W120" s="57">
        <v>3.5779999999999998</v>
      </c>
      <c r="X120" s="75">
        <v>19.321200000000001</v>
      </c>
      <c r="Y120" s="58" t="s">
        <v>26</v>
      </c>
      <c r="Z120" s="58"/>
      <c r="AA120" s="75">
        <v>3528.5433070866138</v>
      </c>
      <c r="AB120" s="57">
        <v>2.5249999999999999</v>
      </c>
      <c r="AC120" s="75">
        <v>89.095718503936993</v>
      </c>
      <c r="AD120" s="58" t="s">
        <v>35</v>
      </c>
      <c r="AE120" s="58"/>
      <c r="AF120" s="75">
        <v>6599.4094488188975</v>
      </c>
      <c r="AG120" s="57">
        <v>2.0369999999999999</v>
      </c>
      <c r="AH120" s="75">
        <v>134.42997047244094</v>
      </c>
      <c r="AI120" s="58" t="s">
        <v>34</v>
      </c>
      <c r="AJ120" s="58"/>
      <c r="AK120" s="75" t="s">
        <v>123</v>
      </c>
      <c r="AL120" s="57" t="s">
        <v>123</v>
      </c>
      <c r="AM120" s="75"/>
      <c r="AN120" s="58" t="s">
        <v>26</v>
      </c>
      <c r="AO120" s="58"/>
      <c r="AP120" s="75">
        <v>2288.3858267716537</v>
      </c>
      <c r="AQ120" s="57">
        <v>2.7679999999999998</v>
      </c>
      <c r="AR120" s="75">
        <v>63.342519685039363</v>
      </c>
      <c r="AS120" s="35" t="s">
        <v>35</v>
      </c>
      <c r="AT120" s="35"/>
      <c r="AU120" s="8">
        <v>6299.212598425197</v>
      </c>
      <c r="AV120" s="37">
        <v>2.1053999999999999</v>
      </c>
      <c r="AW120" s="75">
        <v>132.62362204724408</v>
      </c>
      <c r="AX120" s="56" t="s">
        <v>34</v>
      </c>
      <c r="AY120" s="56"/>
      <c r="AZ120" s="20">
        <v>1880</v>
      </c>
      <c r="BA120" s="48">
        <v>3.5084</v>
      </c>
      <c r="BB120" s="20">
        <v>65.957920000000001</v>
      </c>
      <c r="BC120" s="52">
        <f t="shared" si="2"/>
        <v>797.3961677362206</v>
      </c>
      <c r="BD120" s="81">
        <f t="shared" si="3"/>
        <v>0.79739616773622057</v>
      </c>
    </row>
    <row r="121" spans="1:56" x14ac:dyDescent="0.3">
      <c r="A121" s="58">
        <v>120</v>
      </c>
      <c r="B121" s="58" t="s">
        <v>7</v>
      </c>
      <c r="C121" s="67">
        <v>7</v>
      </c>
      <c r="D121" s="67">
        <v>28</v>
      </c>
      <c r="E121" s="58" t="s">
        <v>9</v>
      </c>
      <c r="F121" s="68">
        <v>1.0147293796448129</v>
      </c>
      <c r="G121" s="58" t="s">
        <v>26</v>
      </c>
      <c r="H121" s="20">
        <v>2622.7362204724413</v>
      </c>
      <c r="I121" s="47">
        <v>2.476</v>
      </c>
      <c r="J121" s="20">
        <v>64.938948818897643</v>
      </c>
      <c r="K121" s="58" t="s">
        <v>28</v>
      </c>
      <c r="L121" s="20">
        <v>5463.5826771653547</v>
      </c>
      <c r="M121" s="41">
        <v>1.7210000000000001</v>
      </c>
      <c r="N121" s="20">
        <v>94.02825787401575</v>
      </c>
      <c r="O121" s="48" t="s">
        <v>35</v>
      </c>
      <c r="P121" s="56"/>
      <c r="Q121" s="34">
        <v>4652.0177165354326</v>
      </c>
      <c r="R121" s="44">
        <v>1.9279999999999999</v>
      </c>
      <c r="S121" s="34">
        <v>89.690901574803135</v>
      </c>
      <c r="T121" s="58" t="s">
        <v>34</v>
      </c>
      <c r="U121" s="58"/>
      <c r="V121" s="75">
        <v>625</v>
      </c>
      <c r="W121" s="57">
        <v>3.7610000000000001</v>
      </c>
      <c r="X121" s="75">
        <v>23.506250000000001</v>
      </c>
      <c r="Y121" s="58" t="s">
        <v>26</v>
      </c>
      <c r="Z121" s="58"/>
      <c r="AA121" s="75">
        <v>2224.4094488188975</v>
      </c>
      <c r="AB121" s="57">
        <v>2.6760000000000002</v>
      </c>
      <c r="AC121" s="75">
        <v>59.525196850393705</v>
      </c>
      <c r="AD121" s="58" t="s">
        <v>35</v>
      </c>
      <c r="AE121" s="58"/>
      <c r="AF121" s="75">
        <v>5403.5433070866147</v>
      </c>
      <c r="AG121" s="57">
        <v>1.9850000000000001</v>
      </c>
      <c r="AH121" s="75">
        <v>107.2603346456693</v>
      </c>
      <c r="AI121" s="58" t="s">
        <v>34</v>
      </c>
      <c r="AJ121" s="58"/>
      <c r="AK121" s="75" t="s">
        <v>123</v>
      </c>
      <c r="AL121" s="57" t="s">
        <v>123</v>
      </c>
      <c r="AM121" s="75"/>
      <c r="AN121" s="58" t="s">
        <v>26</v>
      </c>
      <c r="AO121" s="58"/>
      <c r="AP121" s="75">
        <v>2357.2834645669291</v>
      </c>
      <c r="AQ121" s="57">
        <v>2.8220000000000001</v>
      </c>
      <c r="AR121" s="75">
        <v>66.522539370078746</v>
      </c>
      <c r="AS121" s="35" t="s">
        <v>35</v>
      </c>
      <c r="AT121" s="35"/>
      <c r="AU121" s="8">
        <v>3922.2440944881891</v>
      </c>
      <c r="AV121" s="33">
        <v>2.2105263157894735</v>
      </c>
      <c r="AW121" s="75">
        <v>86.702237878159963</v>
      </c>
      <c r="AX121" s="56" t="s">
        <v>34</v>
      </c>
      <c r="AY121" s="56"/>
      <c r="AZ121" s="20">
        <v>1705</v>
      </c>
      <c r="BA121" s="48">
        <v>3.4826999999999999</v>
      </c>
      <c r="BB121" s="20">
        <v>59.380034999999992</v>
      </c>
      <c r="BC121" s="52">
        <f t="shared" si="2"/>
        <v>651.55470201201831</v>
      </c>
      <c r="BD121" s="81">
        <f t="shared" si="3"/>
        <v>0.65155470201201826</v>
      </c>
    </row>
    <row r="122" spans="1:56" x14ac:dyDescent="0.3">
      <c r="A122" s="58">
        <v>121</v>
      </c>
      <c r="B122" s="58" t="s">
        <v>7</v>
      </c>
      <c r="C122" s="67">
        <v>8</v>
      </c>
      <c r="D122" s="67">
        <v>29</v>
      </c>
      <c r="E122" s="58" t="s">
        <v>9</v>
      </c>
      <c r="F122" s="68">
        <v>0.53980612321263122</v>
      </c>
      <c r="G122" s="58" t="s">
        <v>26</v>
      </c>
      <c r="H122" s="20">
        <v>1269.2421259842522</v>
      </c>
      <c r="I122" s="47">
        <v>2.7909999999999999</v>
      </c>
      <c r="J122" s="20">
        <v>35.424547736220482</v>
      </c>
      <c r="K122" s="58" t="s">
        <v>28</v>
      </c>
      <c r="L122" s="20">
        <v>3125</v>
      </c>
      <c r="M122" s="41">
        <v>2.6150000000000002</v>
      </c>
      <c r="N122" s="20">
        <v>81.718750000000014</v>
      </c>
      <c r="O122" s="48" t="s">
        <v>35</v>
      </c>
      <c r="P122" s="56"/>
      <c r="Q122" s="34">
        <v>4758.8090551181103</v>
      </c>
      <c r="R122" s="44">
        <v>2.1320000000000001</v>
      </c>
      <c r="S122" s="34">
        <v>101.45780905511812</v>
      </c>
      <c r="T122" s="58" t="s">
        <v>33</v>
      </c>
      <c r="U122" s="58"/>
      <c r="V122" s="75">
        <v>1230.3149606299212</v>
      </c>
      <c r="W122" s="35">
        <v>4.8188000000000004</v>
      </c>
      <c r="X122" s="75">
        <v>59.286417322834644</v>
      </c>
      <c r="Y122" s="58" t="s">
        <v>26</v>
      </c>
      <c r="Z122" s="58"/>
      <c r="AA122" s="75">
        <v>1914.3700787401574</v>
      </c>
      <c r="AB122" s="57">
        <v>2.7490000000000001</v>
      </c>
      <c r="AC122" s="75">
        <v>52.62603346456693</v>
      </c>
      <c r="AD122" s="58" t="s">
        <v>35</v>
      </c>
      <c r="AE122" s="58"/>
      <c r="AF122" s="75">
        <v>2878.9370078740158</v>
      </c>
      <c r="AG122" s="57">
        <v>2.5880000000000001</v>
      </c>
      <c r="AH122" s="75">
        <v>74.506889763779526</v>
      </c>
      <c r="AI122" s="58" t="s">
        <v>33</v>
      </c>
      <c r="AJ122" s="58"/>
      <c r="AK122" s="75">
        <v>355</v>
      </c>
      <c r="AL122" s="70">
        <v>4.5651000000000002</v>
      </c>
      <c r="AM122" s="75">
        <v>16.206105000000001</v>
      </c>
      <c r="AN122" s="58" t="s">
        <v>26</v>
      </c>
      <c r="AO122" s="58"/>
      <c r="AP122" s="75">
        <v>1865.1574803149606</v>
      </c>
      <c r="AQ122" s="57">
        <v>2.6739999999999999</v>
      </c>
      <c r="AR122" s="75">
        <v>49.874311023622049</v>
      </c>
      <c r="AS122" s="35" t="s">
        <v>35</v>
      </c>
      <c r="AT122" s="35"/>
      <c r="AU122" s="8">
        <v>2563.9763779527561</v>
      </c>
      <c r="AV122" s="33">
        <v>2.1052631578947367</v>
      </c>
      <c r="AW122" s="75">
        <v>53.978450062163283</v>
      </c>
      <c r="AX122" s="56" t="s">
        <v>33</v>
      </c>
      <c r="AY122" s="56"/>
      <c r="AZ122" s="20">
        <v>649.6062992125984</v>
      </c>
      <c r="BA122" s="48">
        <v>4.4555999999999996</v>
      </c>
      <c r="BB122" s="20">
        <v>28.943858267716532</v>
      </c>
      <c r="BC122" s="52">
        <f t="shared" si="2"/>
        <v>554.02317169602168</v>
      </c>
      <c r="BD122" s="81">
        <f t="shared" si="3"/>
        <v>0.55402317169602167</v>
      </c>
    </row>
    <row r="123" spans="1:56" x14ac:dyDescent="0.3">
      <c r="A123" s="58">
        <v>122</v>
      </c>
      <c r="B123" s="58" t="s">
        <v>5</v>
      </c>
      <c r="C123" s="67">
        <v>1</v>
      </c>
      <c r="D123" s="67">
        <v>4</v>
      </c>
      <c r="E123" s="58" t="s">
        <v>10</v>
      </c>
      <c r="F123" s="68">
        <v>0.9085549912102977</v>
      </c>
      <c r="G123" s="58" t="s">
        <v>26</v>
      </c>
      <c r="H123" s="20">
        <v>3625.2460629921256</v>
      </c>
      <c r="I123" s="47">
        <v>2.5339999999999998</v>
      </c>
      <c r="J123" s="20">
        <v>91.86373523622045</v>
      </c>
      <c r="K123" s="58" t="s">
        <v>28</v>
      </c>
      <c r="L123" s="20" t="s">
        <v>125</v>
      </c>
      <c r="M123" s="41" t="s">
        <v>125</v>
      </c>
      <c r="N123" s="20"/>
      <c r="O123" s="48" t="s">
        <v>36</v>
      </c>
      <c r="P123" s="34"/>
      <c r="Q123" s="31" t="s">
        <v>123</v>
      </c>
      <c r="R123" s="44" t="s">
        <v>123</v>
      </c>
      <c r="S123" s="34"/>
      <c r="T123" s="58" t="s">
        <v>26</v>
      </c>
      <c r="U123" s="58"/>
      <c r="V123" s="75">
        <v>4055.1181102362207</v>
      </c>
      <c r="W123" s="57">
        <v>2.9420000000000002</v>
      </c>
      <c r="X123" s="75">
        <v>119.30157480314962</v>
      </c>
      <c r="Y123" s="58" t="s">
        <v>35</v>
      </c>
      <c r="Z123" s="58"/>
      <c r="AA123" s="75">
        <v>5250.9842519685035</v>
      </c>
      <c r="AB123" s="57">
        <v>2.2719999999999998</v>
      </c>
      <c r="AC123" s="75">
        <v>119.30236220472439</v>
      </c>
      <c r="AD123" s="58" t="s">
        <v>36</v>
      </c>
      <c r="AE123" s="58"/>
      <c r="AF123" s="75">
        <v>3095.4724409448818</v>
      </c>
      <c r="AG123" s="57">
        <v>1.974</v>
      </c>
      <c r="AH123" s="75">
        <v>61.104625984251967</v>
      </c>
      <c r="AI123" s="58" t="s">
        <v>26</v>
      </c>
      <c r="AJ123" s="58"/>
      <c r="AK123" s="75" t="s">
        <v>123</v>
      </c>
      <c r="AL123" s="57" t="s">
        <v>123</v>
      </c>
      <c r="AM123" s="75"/>
      <c r="AN123" s="58" t="s">
        <v>35</v>
      </c>
      <c r="AO123" s="58"/>
      <c r="AP123" s="75">
        <v>2874.0157480314965</v>
      </c>
      <c r="AQ123" s="57">
        <v>2.008</v>
      </c>
      <c r="AR123" s="75">
        <v>57.710236220472453</v>
      </c>
      <c r="AS123" s="35" t="s">
        <v>72</v>
      </c>
      <c r="AT123" s="35"/>
      <c r="AU123" s="8">
        <v>5241.1417322834641</v>
      </c>
      <c r="AV123" s="60">
        <v>1.718</v>
      </c>
      <c r="AW123" s="75">
        <v>90.042814960629912</v>
      </c>
      <c r="AX123" s="56" t="s">
        <v>26</v>
      </c>
      <c r="AY123" s="56"/>
      <c r="AZ123" s="20">
        <v>1456.6929133858266</v>
      </c>
      <c r="BA123" s="50">
        <v>2.8596491228070176</v>
      </c>
      <c r="BB123" s="20">
        <v>41.656306119629775</v>
      </c>
      <c r="BC123" s="52">
        <f t="shared" si="2"/>
        <v>580.98165552907858</v>
      </c>
      <c r="BD123" s="81">
        <f t="shared" si="3"/>
        <v>0.58098165552907854</v>
      </c>
    </row>
    <row r="124" spans="1:56" x14ac:dyDescent="0.3">
      <c r="A124" s="58">
        <v>123</v>
      </c>
      <c r="B124" s="58" t="s">
        <v>5</v>
      </c>
      <c r="C124" s="67">
        <v>1</v>
      </c>
      <c r="D124" s="67">
        <v>5</v>
      </c>
      <c r="E124" s="58" t="s">
        <v>10</v>
      </c>
      <c r="F124" s="68">
        <v>1.0894576691895193</v>
      </c>
      <c r="G124" s="58" t="s">
        <v>26</v>
      </c>
      <c r="H124" s="20">
        <v>3451.9192913385823</v>
      </c>
      <c r="I124" s="47">
        <v>2.444</v>
      </c>
      <c r="J124" s="20">
        <v>84.364907480314955</v>
      </c>
      <c r="K124" s="58" t="s">
        <v>28</v>
      </c>
      <c r="L124" s="20">
        <v>7004.9212598425202</v>
      </c>
      <c r="M124" s="41">
        <v>1.8839999999999999</v>
      </c>
      <c r="N124" s="20">
        <v>131.97271653543308</v>
      </c>
      <c r="O124" s="48" t="s">
        <v>36</v>
      </c>
      <c r="P124" s="56"/>
      <c r="Q124" s="34">
        <v>5629.8720472440946</v>
      </c>
      <c r="R124" s="44">
        <v>2.367</v>
      </c>
      <c r="S124" s="34">
        <v>133.25907135826773</v>
      </c>
      <c r="T124" s="58" t="s">
        <v>26</v>
      </c>
      <c r="U124" s="58"/>
      <c r="V124" s="75">
        <v>3149.6062992125985</v>
      </c>
      <c r="W124" s="57">
        <v>2.2330000000000001</v>
      </c>
      <c r="X124" s="75">
        <v>70.330708661417333</v>
      </c>
      <c r="Y124" s="58" t="s">
        <v>35</v>
      </c>
      <c r="Z124" s="58"/>
      <c r="AA124" s="75">
        <v>5999.0157480314965</v>
      </c>
      <c r="AB124" s="57">
        <v>2.1349999999999998</v>
      </c>
      <c r="AC124" s="75">
        <v>128.07898622047244</v>
      </c>
      <c r="AD124" s="58" t="s">
        <v>36</v>
      </c>
      <c r="AE124" s="58"/>
      <c r="AF124" s="75">
        <v>4768.7007874015744</v>
      </c>
      <c r="AG124" s="57">
        <v>1.84</v>
      </c>
      <c r="AH124" s="75">
        <v>87.744094488188964</v>
      </c>
      <c r="AI124" s="58" t="s">
        <v>26</v>
      </c>
      <c r="AJ124" s="58"/>
      <c r="AK124" s="75">
        <v>3577.7559055118109</v>
      </c>
      <c r="AL124" s="57">
        <v>2.2000000000000002</v>
      </c>
      <c r="AM124" s="75">
        <v>78.710629921259851</v>
      </c>
      <c r="AN124" s="58" t="s">
        <v>35</v>
      </c>
      <c r="AO124" s="58"/>
      <c r="AP124" s="75">
        <v>4886.8110236220473</v>
      </c>
      <c r="AQ124" s="57">
        <v>1.867</v>
      </c>
      <c r="AR124" s="75">
        <v>91.236761811023612</v>
      </c>
      <c r="AS124" s="35" t="s">
        <v>72</v>
      </c>
      <c r="AT124" s="35"/>
      <c r="AU124" s="8">
        <v>4611.2204724409448</v>
      </c>
      <c r="AV124" s="57">
        <v>2.2669999999999999</v>
      </c>
      <c r="AW124" s="75">
        <v>104.53636811023621</v>
      </c>
      <c r="AX124" s="56" t="s">
        <v>26</v>
      </c>
      <c r="AY124" s="56"/>
      <c r="AZ124" s="20">
        <v>2160.4330708661419</v>
      </c>
      <c r="BA124" s="50">
        <v>3.0175438596491224</v>
      </c>
      <c r="BB124" s="20">
        <v>65.192015471750238</v>
      </c>
      <c r="BC124" s="52">
        <f t="shared" si="2"/>
        <v>975.42626005836439</v>
      </c>
      <c r="BD124" s="81">
        <f t="shared" si="3"/>
        <v>0.97542626005836441</v>
      </c>
    </row>
    <row r="125" spans="1:56" x14ac:dyDescent="0.3">
      <c r="A125" s="58">
        <v>124</v>
      </c>
      <c r="B125" s="58" t="s">
        <v>5</v>
      </c>
      <c r="C125" s="67">
        <v>2</v>
      </c>
      <c r="D125" s="67">
        <v>6</v>
      </c>
      <c r="E125" s="58" t="s">
        <v>10</v>
      </c>
      <c r="F125" s="68">
        <v>0.82116728576116582</v>
      </c>
      <c r="G125" s="58" t="s">
        <v>26</v>
      </c>
      <c r="H125" s="20">
        <v>2569.537401574803</v>
      </c>
      <c r="I125" s="47">
        <v>2.6989999999999998</v>
      </c>
      <c r="J125" s="20">
        <v>69.351814468503932</v>
      </c>
      <c r="K125" s="58" t="s">
        <v>28</v>
      </c>
      <c r="L125" s="20">
        <v>5059.5472440944877</v>
      </c>
      <c r="M125" s="41">
        <v>1.74</v>
      </c>
      <c r="N125" s="20">
        <v>88.036122047244078</v>
      </c>
      <c r="O125" s="48" t="s">
        <v>37</v>
      </c>
      <c r="P125" s="56"/>
      <c r="Q125" s="34">
        <v>842.2</v>
      </c>
      <c r="R125" s="56">
        <v>3.5177</v>
      </c>
      <c r="S125" s="34">
        <v>29.626069400000002</v>
      </c>
      <c r="T125" s="58" t="s">
        <v>26</v>
      </c>
      <c r="U125" s="58"/>
      <c r="V125" s="75">
        <v>3646.6535433070867</v>
      </c>
      <c r="W125" s="57">
        <v>2.82</v>
      </c>
      <c r="X125" s="75">
        <v>102.83562992125984</v>
      </c>
      <c r="Y125" s="58" t="s">
        <v>35</v>
      </c>
      <c r="Z125" s="58"/>
      <c r="AA125" s="75">
        <v>3813.9763779527557</v>
      </c>
      <c r="AB125" s="57">
        <v>2.3540000000000001</v>
      </c>
      <c r="AC125" s="75">
        <v>89.781003937007881</v>
      </c>
      <c r="AD125" s="58" t="s">
        <v>37</v>
      </c>
      <c r="AE125" s="58"/>
      <c r="AF125" s="75">
        <v>720</v>
      </c>
      <c r="AG125" s="57">
        <v>3.28</v>
      </c>
      <c r="AH125" s="75">
        <v>23.615999999999996</v>
      </c>
      <c r="AI125" s="58" t="s">
        <v>26</v>
      </c>
      <c r="AJ125" s="58"/>
      <c r="AK125" s="75">
        <v>2903.5433070866138</v>
      </c>
      <c r="AL125" s="57">
        <v>2.5249999999999999</v>
      </c>
      <c r="AM125" s="75">
        <v>73.314468503936993</v>
      </c>
      <c r="AN125" s="58" t="s">
        <v>35</v>
      </c>
      <c r="AO125" s="58"/>
      <c r="AP125" s="75">
        <v>5339.5669291338581</v>
      </c>
      <c r="AQ125" s="57">
        <v>1.923</v>
      </c>
      <c r="AR125" s="75">
        <v>102.67987204724409</v>
      </c>
      <c r="AS125" s="35" t="s">
        <v>59</v>
      </c>
      <c r="AT125" s="35"/>
      <c r="AU125" s="58">
        <v>585</v>
      </c>
      <c r="AV125" s="57">
        <v>3.6709999999999998</v>
      </c>
      <c r="AW125" s="75">
        <v>21.475349999999999</v>
      </c>
      <c r="AX125" s="56" t="s">
        <v>26</v>
      </c>
      <c r="AY125" s="56"/>
      <c r="AZ125" s="20">
        <v>2627.9527559055118</v>
      </c>
      <c r="BA125" s="50">
        <v>2.0175438596491229</v>
      </c>
      <c r="BB125" s="20">
        <v>53.020099461251554</v>
      </c>
      <c r="BC125" s="52">
        <f t="shared" si="2"/>
        <v>653.73642978644841</v>
      </c>
      <c r="BD125" s="81">
        <f t="shared" si="3"/>
        <v>0.65373642978644841</v>
      </c>
    </row>
    <row r="126" spans="1:56" x14ac:dyDescent="0.3">
      <c r="A126" s="58">
        <v>125</v>
      </c>
      <c r="B126" s="58" t="s">
        <v>5</v>
      </c>
      <c r="C126" s="67">
        <v>3</v>
      </c>
      <c r="D126" s="67">
        <v>7</v>
      </c>
      <c r="E126" s="58" t="s">
        <v>10</v>
      </c>
      <c r="F126" s="68">
        <v>1.105459206491088</v>
      </c>
      <c r="G126" s="58" t="s">
        <v>26</v>
      </c>
      <c r="H126" s="20">
        <v>2676.3779527559059</v>
      </c>
      <c r="I126" s="47">
        <v>2.2309999999999999</v>
      </c>
      <c r="J126" s="20">
        <v>59.709992125984257</v>
      </c>
      <c r="K126" s="58" t="s">
        <v>28</v>
      </c>
      <c r="L126" s="20">
        <v>4885.3346456692916</v>
      </c>
      <c r="M126" s="41">
        <v>1.716</v>
      </c>
      <c r="N126" s="20">
        <v>83.832342519685028</v>
      </c>
      <c r="O126" s="48" t="s">
        <v>38</v>
      </c>
      <c r="P126" s="56">
        <v>2000</v>
      </c>
      <c r="Q126" s="34">
        <v>2210.9184129821761</v>
      </c>
      <c r="R126" s="3">
        <v>3.5451498732018756</v>
      </c>
      <c r="S126" s="34">
        <v>78.380371314434541</v>
      </c>
      <c r="T126" s="58" t="s">
        <v>26</v>
      </c>
      <c r="U126" s="58"/>
      <c r="V126" s="75">
        <v>4694.8818897637793</v>
      </c>
      <c r="W126" s="57">
        <v>2.327</v>
      </c>
      <c r="X126" s="75">
        <v>109.24990157480315</v>
      </c>
      <c r="Y126" s="58" t="s">
        <v>35</v>
      </c>
      <c r="Z126" s="58"/>
      <c r="AA126" s="75">
        <v>5305.1181102362207</v>
      </c>
      <c r="AB126" s="57">
        <v>1.988</v>
      </c>
      <c r="AC126" s="75">
        <v>105.46574803149606</v>
      </c>
      <c r="AD126" s="58" t="s">
        <v>78</v>
      </c>
      <c r="AE126" s="58"/>
      <c r="AF126" s="75">
        <v>2500</v>
      </c>
      <c r="AG126" s="63">
        <v>3.6913</v>
      </c>
      <c r="AH126" s="75">
        <v>92.282499999999999</v>
      </c>
      <c r="AI126" s="58" t="s">
        <v>26</v>
      </c>
      <c r="AJ126" s="58"/>
      <c r="AK126" s="75">
        <v>3740.1574803149606</v>
      </c>
      <c r="AL126" s="57">
        <v>1.696</v>
      </c>
      <c r="AM126" s="75">
        <v>63.433070866141726</v>
      </c>
      <c r="AN126" s="58" t="s">
        <v>35</v>
      </c>
      <c r="AO126" s="58"/>
      <c r="AP126" s="75">
        <v>5605.3149606299212</v>
      </c>
      <c r="AQ126" s="57">
        <v>2.0619999999999998</v>
      </c>
      <c r="AR126" s="75">
        <v>115.58159448818897</v>
      </c>
      <c r="AS126" s="35" t="s">
        <v>33</v>
      </c>
      <c r="AT126" s="35"/>
      <c r="AU126" s="8">
        <v>1983.2677165354332</v>
      </c>
      <c r="AV126" s="69">
        <v>3.8559999999999999</v>
      </c>
      <c r="AW126" s="75">
        <v>76.474803149606302</v>
      </c>
      <c r="AX126" s="56" t="s">
        <v>26</v>
      </c>
      <c r="AY126" s="56"/>
      <c r="AZ126" s="20">
        <v>3375.9842519685035</v>
      </c>
      <c r="BA126" s="50">
        <v>2.3508771929824563</v>
      </c>
      <c r="BB126" s="20">
        <v>79.36524381820692</v>
      </c>
      <c r="BC126" s="52">
        <f t="shared" si="2"/>
        <v>863.7755678885469</v>
      </c>
      <c r="BD126" s="81">
        <f t="shared" si="3"/>
        <v>0.86377556788854692</v>
      </c>
    </row>
    <row r="127" spans="1:56" x14ac:dyDescent="0.3">
      <c r="A127" s="58">
        <v>126</v>
      </c>
      <c r="B127" s="58" t="s">
        <v>5</v>
      </c>
      <c r="C127" s="67">
        <v>4</v>
      </c>
      <c r="D127" s="67">
        <v>8</v>
      </c>
      <c r="E127" s="58" t="s">
        <v>10</v>
      </c>
      <c r="F127" s="68">
        <v>0.93383591274285904</v>
      </c>
      <c r="G127" s="58" t="s">
        <v>26</v>
      </c>
      <c r="H127" s="20">
        <v>2063.287401574803</v>
      </c>
      <c r="I127" s="47">
        <v>2.3769999999999998</v>
      </c>
      <c r="J127" s="20">
        <v>49.044341535433063</v>
      </c>
      <c r="K127" s="58" t="s">
        <v>28</v>
      </c>
      <c r="L127" s="20">
        <v>5217.5196850393704</v>
      </c>
      <c r="M127" s="41">
        <v>1.8320000000000001</v>
      </c>
      <c r="N127" s="20">
        <v>95.58496062992127</v>
      </c>
      <c r="O127" s="48" t="s">
        <v>33</v>
      </c>
      <c r="P127" s="56"/>
      <c r="Q127" s="34">
        <v>2317.9133858267714</v>
      </c>
      <c r="R127" s="56">
        <v>3.5609000000000002</v>
      </c>
      <c r="S127" s="34">
        <v>82.538577755905507</v>
      </c>
      <c r="T127" s="58" t="s">
        <v>26</v>
      </c>
      <c r="U127" s="58"/>
      <c r="V127" s="75">
        <v>2578.7401574803148</v>
      </c>
      <c r="W127" s="57">
        <v>2.5419999999999998</v>
      </c>
      <c r="X127" s="75">
        <v>65.551574803149592</v>
      </c>
      <c r="Y127" s="58" t="s">
        <v>35</v>
      </c>
      <c r="Z127" s="58"/>
      <c r="AA127" s="75">
        <v>4158.464566929134</v>
      </c>
      <c r="AB127" s="57">
        <v>2.0659999999999998</v>
      </c>
      <c r="AC127" s="75">
        <v>85.913877952755897</v>
      </c>
      <c r="AD127" s="58" t="s">
        <v>33</v>
      </c>
      <c r="AE127" s="58"/>
      <c r="AF127" s="75">
        <v>2340</v>
      </c>
      <c r="AG127" s="63">
        <v>3.9451000000000001</v>
      </c>
      <c r="AH127" s="75">
        <v>92.315340000000006</v>
      </c>
      <c r="AI127" s="58" t="s">
        <v>26</v>
      </c>
      <c r="AJ127" s="58"/>
      <c r="AK127" s="75">
        <v>2947.8346456692911</v>
      </c>
      <c r="AL127" s="57">
        <v>1.8819999999999999</v>
      </c>
      <c r="AM127" s="75">
        <v>55.478248031496058</v>
      </c>
      <c r="AN127" s="58" t="s">
        <v>35</v>
      </c>
      <c r="AO127" s="58"/>
      <c r="AP127" s="75">
        <v>4370.0787401574798</v>
      </c>
      <c r="AQ127" s="57">
        <v>1.867</v>
      </c>
      <c r="AR127" s="75">
        <v>81.589370078740146</v>
      </c>
      <c r="AS127" s="35" t="s">
        <v>70</v>
      </c>
      <c r="AT127" s="35"/>
      <c r="AU127" s="35" t="s">
        <v>70</v>
      </c>
      <c r="AV127" s="51" t="s">
        <v>70</v>
      </c>
      <c r="AW127" s="35"/>
      <c r="AX127" s="56" t="s">
        <v>78</v>
      </c>
      <c r="AY127" s="56"/>
      <c r="AZ127" s="20">
        <v>2613.1889763779527</v>
      </c>
      <c r="BA127" s="48">
        <v>2.8841000000000001</v>
      </c>
      <c r="BB127" s="20">
        <v>75.366983267716535</v>
      </c>
      <c r="BC127" s="52">
        <f t="shared" si="2"/>
        <v>683.38327405511814</v>
      </c>
      <c r="BD127" s="81">
        <f t="shared" si="3"/>
        <v>0.68338327405511812</v>
      </c>
    </row>
    <row r="128" spans="1:56" x14ac:dyDescent="0.3">
      <c r="A128" s="58">
        <v>127</v>
      </c>
      <c r="B128" s="58" t="s">
        <v>5</v>
      </c>
      <c r="C128" s="67">
        <v>5</v>
      </c>
      <c r="D128" s="67">
        <v>9</v>
      </c>
      <c r="E128" s="58" t="s">
        <v>10</v>
      </c>
      <c r="F128" s="68">
        <v>1.0806305584728697</v>
      </c>
      <c r="G128" s="58" t="s">
        <v>26</v>
      </c>
      <c r="H128" s="20">
        <v>2037.5</v>
      </c>
      <c r="I128" s="47">
        <v>2.327</v>
      </c>
      <c r="J128" s="20">
        <v>47.412624999999998</v>
      </c>
      <c r="K128" s="58" t="s">
        <v>28</v>
      </c>
      <c r="L128" s="20">
        <v>5434.0551181102364</v>
      </c>
      <c r="M128" s="41">
        <v>1.9350000000000001</v>
      </c>
      <c r="N128" s="20">
        <v>105.14896653543308</v>
      </c>
      <c r="O128" s="48" t="s">
        <v>34</v>
      </c>
      <c r="P128" s="56"/>
      <c r="Q128" s="34">
        <v>2423.9500000000003</v>
      </c>
      <c r="R128" s="56">
        <v>3.1273</v>
      </c>
      <c r="S128" s="34">
        <v>75.804188350000018</v>
      </c>
      <c r="T128" s="58" t="s">
        <v>26</v>
      </c>
      <c r="U128" s="58"/>
      <c r="V128" s="75">
        <v>5290.3543307086611</v>
      </c>
      <c r="W128" s="57">
        <v>2.5779999999999998</v>
      </c>
      <c r="X128" s="75">
        <v>136.38533464566927</v>
      </c>
      <c r="Y128" s="58" t="s">
        <v>35</v>
      </c>
      <c r="Z128" s="58"/>
      <c r="AA128" s="75">
        <v>5113.1889763779527</v>
      </c>
      <c r="AB128" s="28">
        <v>2.3121999999999998</v>
      </c>
      <c r="AC128" s="75">
        <v>118.22715551181101</v>
      </c>
      <c r="AD128" s="58" t="s">
        <v>34</v>
      </c>
      <c r="AE128" s="58"/>
      <c r="AF128" s="75">
        <v>2370</v>
      </c>
      <c r="AG128" s="64">
        <v>4.3019999999999996</v>
      </c>
      <c r="AH128" s="75">
        <v>101.95739999999999</v>
      </c>
      <c r="AI128" s="58" t="s">
        <v>26</v>
      </c>
      <c r="AJ128" s="58"/>
      <c r="AK128" s="75">
        <v>3813.9763779527557</v>
      </c>
      <c r="AL128" s="57">
        <v>2.391</v>
      </c>
      <c r="AM128" s="75">
        <v>91.192175196850386</v>
      </c>
      <c r="AN128" s="58" t="s">
        <v>35</v>
      </c>
      <c r="AO128" s="58"/>
      <c r="AP128" s="75">
        <v>5418.3070866141734</v>
      </c>
      <c r="AQ128" s="57">
        <v>2.2069999999999999</v>
      </c>
      <c r="AR128" s="75">
        <v>119.58203740157481</v>
      </c>
      <c r="AS128" s="35" t="s">
        <v>34</v>
      </c>
      <c r="AT128" s="35"/>
      <c r="AU128" s="58">
        <v>1760</v>
      </c>
      <c r="AV128" s="58">
        <v>3.5569999999999999</v>
      </c>
      <c r="AW128" s="75">
        <v>62.603199999999994</v>
      </c>
      <c r="AX128" s="56" t="s">
        <v>26</v>
      </c>
      <c r="AY128" s="56"/>
      <c r="AZ128" s="20">
        <v>1815.9448818897638</v>
      </c>
      <c r="BA128" s="50">
        <v>3.0175438596491224</v>
      </c>
      <c r="BB128" s="20">
        <v>54.796933278077077</v>
      </c>
      <c r="BC128" s="52">
        <f t="shared" si="2"/>
        <v>913.11001591941556</v>
      </c>
      <c r="BD128" s="81">
        <f t="shared" si="3"/>
        <v>0.91311001591941554</v>
      </c>
    </row>
    <row r="129" spans="1:56" x14ac:dyDescent="0.3">
      <c r="A129" s="58">
        <v>128</v>
      </c>
      <c r="B129" s="58" t="s">
        <v>5</v>
      </c>
      <c r="C129" s="67">
        <v>5</v>
      </c>
      <c r="D129" s="67">
        <v>10</v>
      </c>
      <c r="E129" s="58" t="s">
        <v>10</v>
      </c>
      <c r="F129" s="68">
        <v>1.0609912657200848</v>
      </c>
      <c r="G129" s="58" t="s">
        <v>26</v>
      </c>
      <c r="H129" s="20">
        <v>2706.6437007874015</v>
      </c>
      <c r="I129" s="47">
        <v>2.5579999999999998</v>
      </c>
      <c r="J129" s="20">
        <v>69.235945866141719</v>
      </c>
      <c r="K129" s="58" t="s">
        <v>28</v>
      </c>
      <c r="L129" s="20">
        <v>5335.1377952755902</v>
      </c>
      <c r="M129" s="41">
        <v>1.474</v>
      </c>
      <c r="N129" s="20">
        <v>78.639931102362198</v>
      </c>
      <c r="O129" s="48" t="s">
        <v>34</v>
      </c>
      <c r="P129" s="56"/>
      <c r="Q129" s="34">
        <v>2972.9500000000003</v>
      </c>
      <c r="R129" s="56">
        <v>3.3260000000000001</v>
      </c>
      <c r="S129" s="34">
        <v>98.880317000000005</v>
      </c>
      <c r="T129" s="58" t="s">
        <v>26</v>
      </c>
      <c r="U129" s="58"/>
      <c r="V129" s="75">
        <v>4709.6451771653547</v>
      </c>
      <c r="W129" s="57">
        <v>2.5659999999999998</v>
      </c>
      <c r="X129" s="75">
        <v>120.849495246063</v>
      </c>
      <c r="Y129" s="58" t="s">
        <v>35</v>
      </c>
      <c r="Z129" s="58"/>
      <c r="AA129" s="75">
        <v>4571.8503937007872</v>
      </c>
      <c r="AB129" s="57">
        <v>2.0569999999999999</v>
      </c>
      <c r="AC129" s="75">
        <v>94.042962598425177</v>
      </c>
      <c r="AD129" s="58" t="s">
        <v>34</v>
      </c>
      <c r="AE129" s="58"/>
      <c r="AF129" s="75">
        <v>1300</v>
      </c>
      <c r="AG129" s="64">
        <v>4.665</v>
      </c>
      <c r="AH129" s="75">
        <v>60.644999999999996</v>
      </c>
      <c r="AI129" s="58" t="s">
        <v>26</v>
      </c>
      <c r="AJ129" s="58"/>
      <c r="AK129" s="75">
        <v>2918.3070866141729</v>
      </c>
      <c r="AL129" s="57">
        <v>2.794</v>
      </c>
      <c r="AM129" s="75">
        <v>81.537499999999994</v>
      </c>
      <c r="AN129" s="58" t="s">
        <v>35</v>
      </c>
      <c r="AO129" s="58"/>
      <c r="AP129" s="75">
        <v>5152.5590551181094</v>
      </c>
      <c r="AQ129" s="57">
        <v>1.8049999999999999</v>
      </c>
      <c r="AR129" s="75">
        <v>93.003690944881882</v>
      </c>
      <c r="AS129" s="35" t="s">
        <v>34</v>
      </c>
      <c r="AT129" s="35"/>
      <c r="AU129" s="58">
        <v>2150</v>
      </c>
      <c r="AV129" s="58">
        <v>3.31</v>
      </c>
      <c r="AW129" s="75">
        <v>71.164999999999992</v>
      </c>
      <c r="AX129" s="56" t="s">
        <v>26</v>
      </c>
      <c r="AY129" s="56"/>
      <c r="AZ129" s="20">
        <v>2219.4881889763778</v>
      </c>
      <c r="BA129" s="50">
        <v>2.6140350877192984</v>
      </c>
      <c r="BB129" s="20">
        <v>58.018200027628126</v>
      </c>
      <c r="BC129" s="52">
        <f t="shared" si="2"/>
        <v>826.01804278550208</v>
      </c>
      <c r="BD129" s="81">
        <f t="shared" si="3"/>
        <v>0.82601804278550206</v>
      </c>
    </row>
    <row r="130" spans="1:56" x14ac:dyDescent="0.3">
      <c r="A130" s="58">
        <v>129</v>
      </c>
      <c r="B130" s="58" t="s">
        <v>5</v>
      </c>
      <c r="C130" s="67">
        <v>6</v>
      </c>
      <c r="D130" s="67">
        <v>11</v>
      </c>
      <c r="E130" s="58" t="s">
        <v>10</v>
      </c>
      <c r="F130" s="68">
        <v>0.97096914325038663</v>
      </c>
      <c r="G130" s="58" t="s">
        <v>26</v>
      </c>
      <c r="H130" s="20">
        <v>2350.3444881889764</v>
      </c>
      <c r="I130" s="47">
        <v>2.0609999999999999</v>
      </c>
      <c r="J130" s="20">
        <v>48.440599901574799</v>
      </c>
      <c r="K130" s="58" t="s">
        <v>28</v>
      </c>
      <c r="L130" s="20">
        <v>5230.3149606299212</v>
      </c>
      <c r="M130" s="41">
        <v>1.7110000000000001</v>
      </c>
      <c r="N130" s="20">
        <v>89.490688976377953</v>
      </c>
      <c r="O130" s="48" t="s">
        <v>28</v>
      </c>
      <c r="P130" s="56"/>
      <c r="Q130" s="34">
        <v>3777.5098425196852</v>
      </c>
      <c r="R130" s="44">
        <v>1.802</v>
      </c>
      <c r="S130" s="34">
        <v>68.070727362204735</v>
      </c>
      <c r="T130" s="58" t="s">
        <v>26</v>
      </c>
      <c r="U130" s="58"/>
      <c r="V130" s="75">
        <v>4793.3070866141734</v>
      </c>
      <c r="W130" s="57">
        <v>2.4660000000000002</v>
      </c>
      <c r="X130" s="75">
        <v>118.20295275590553</v>
      </c>
      <c r="Y130" s="58" t="s">
        <v>35</v>
      </c>
      <c r="Z130" s="58"/>
      <c r="AA130" s="75">
        <v>5497.0472440944877</v>
      </c>
      <c r="AB130" s="57">
        <v>1.7749999999999999</v>
      </c>
      <c r="AC130" s="75">
        <v>97.572588582677142</v>
      </c>
      <c r="AD130" s="58" t="s">
        <v>28</v>
      </c>
      <c r="AE130" s="58"/>
      <c r="AF130" s="75">
        <v>2839.5669291338581</v>
      </c>
      <c r="AG130" s="57">
        <v>1.569</v>
      </c>
      <c r="AH130" s="75">
        <v>44.552805118110228</v>
      </c>
      <c r="AI130" s="58" t="s">
        <v>26</v>
      </c>
      <c r="AJ130" s="58"/>
      <c r="AK130" s="75">
        <v>3415.3543307086611</v>
      </c>
      <c r="AL130" s="57">
        <v>2.7309999999999999</v>
      </c>
      <c r="AM130" s="75">
        <v>93.273326771653529</v>
      </c>
      <c r="AN130" s="58" t="s">
        <v>35</v>
      </c>
      <c r="AO130" s="58"/>
      <c r="AP130" s="75">
        <v>5433.0708661417329</v>
      </c>
      <c r="AQ130" s="57">
        <v>2.0419999999999998</v>
      </c>
      <c r="AR130" s="75">
        <v>110.94330708661417</v>
      </c>
      <c r="AS130" s="35" t="s">
        <v>28</v>
      </c>
      <c r="AT130" s="35"/>
      <c r="AU130" s="8">
        <v>4843.5039370078739</v>
      </c>
      <c r="AV130" s="58">
        <v>2.056</v>
      </c>
      <c r="AW130" s="75">
        <v>99.582440944881895</v>
      </c>
      <c r="AX130" s="56" t="s">
        <v>26</v>
      </c>
      <c r="AY130" s="56"/>
      <c r="AZ130" s="20">
        <v>1761.8110236220471</v>
      </c>
      <c r="BA130" s="50">
        <v>2.7894736842105261</v>
      </c>
      <c r="BB130" s="20">
        <v>49.145254869457098</v>
      </c>
      <c r="BC130" s="52">
        <f t="shared" ref="BC130:BC193" si="4">J130+N130+S130+X130+AC130+AH130+AM130+AR130+AW130+BB130</f>
        <v>819.27469236945706</v>
      </c>
      <c r="BD130" s="81">
        <f t="shared" si="3"/>
        <v>0.81927469236945705</v>
      </c>
    </row>
    <row r="131" spans="1:56" x14ac:dyDescent="0.3">
      <c r="A131" s="58">
        <v>130</v>
      </c>
      <c r="B131" s="58" t="s">
        <v>6</v>
      </c>
      <c r="C131" s="67">
        <v>1</v>
      </c>
      <c r="D131" s="67">
        <v>12</v>
      </c>
      <c r="E131" s="58" t="s">
        <v>10</v>
      </c>
      <c r="F131" s="68">
        <v>0.88525778928631571</v>
      </c>
      <c r="G131" s="58" t="s">
        <v>26</v>
      </c>
      <c r="H131" s="20" t="s">
        <v>125</v>
      </c>
      <c r="I131" s="47" t="s">
        <v>125</v>
      </c>
      <c r="J131" s="20"/>
      <c r="K131" s="58" t="s">
        <v>28</v>
      </c>
      <c r="L131" s="20">
        <v>4343.9960629921261</v>
      </c>
      <c r="M131" s="41">
        <v>1.4259999999999999</v>
      </c>
      <c r="N131" s="20">
        <v>61.945383858267718</v>
      </c>
      <c r="O131" s="48" t="s">
        <v>26</v>
      </c>
      <c r="P131" s="56"/>
      <c r="Q131" s="34">
        <v>3690.4035433070862</v>
      </c>
      <c r="R131" s="44">
        <v>1.74</v>
      </c>
      <c r="S131" s="34">
        <v>64.213021653543294</v>
      </c>
      <c r="T131" s="58" t="s">
        <v>35</v>
      </c>
      <c r="U131" s="58"/>
      <c r="V131" s="75">
        <v>5241.1417322834641</v>
      </c>
      <c r="W131" s="57">
        <v>2.274</v>
      </c>
      <c r="X131" s="75">
        <v>119.18356299212597</v>
      </c>
      <c r="Y131" s="58" t="s">
        <v>33</v>
      </c>
      <c r="Z131" s="58"/>
      <c r="AA131" s="75">
        <v>1240.1574803149606</v>
      </c>
      <c r="AB131" s="63">
        <v>3.6063999999999998</v>
      </c>
      <c r="AC131" s="75">
        <v>44.72503937007874</v>
      </c>
      <c r="AD131" s="58" t="s">
        <v>26</v>
      </c>
      <c r="AE131" s="58"/>
      <c r="AF131" s="75">
        <v>4315.9448818897636</v>
      </c>
      <c r="AG131" s="57">
        <v>2.375</v>
      </c>
      <c r="AH131" s="75">
        <v>102.50369094488188</v>
      </c>
      <c r="AI131" s="58" t="s">
        <v>35</v>
      </c>
      <c r="AJ131" s="58"/>
      <c r="AK131" s="75">
        <v>5733.2677165354335</v>
      </c>
      <c r="AL131" s="57">
        <v>2.032</v>
      </c>
      <c r="AM131" s="75">
        <v>116.50000000000001</v>
      </c>
      <c r="AN131" s="58" t="s">
        <v>33</v>
      </c>
      <c r="AO131" s="58"/>
      <c r="AP131" s="75">
        <v>1125</v>
      </c>
      <c r="AQ131" s="63">
        <v>3.5257999999999998</v>
      </c>
      <c r="AR131" s="75">
        <v>39.66525</v>
      </c>
      <c r="AS131" s="35" t="s">
        <v>26</v>
      </c>
      <c r="AT131" s="35"/>
      <c r="AU131" s="8">
        <v>4360.2362204724413</v>
      </c>
      <c r="AV131" s="33">
        <v>1.8245614035087718</v>
      </c>
      <c r="AW131" s="75">
        <v>79.555187180549794</v>
      </c>
      <c r="AX131" s="56" t="s">
        <v>35</v>
      </c>
      <c r="AY131" s="56"/>
      <c r="AZ131" s="20">
        <v>1417.3228346456694</v>
      </c>
      <c r="BA131" s="50">
        <v>2.2105263157894735</v>
      </c>
      <c r="BB131" s="20">
        <v>31.330294239535849</v>
      </c>
      <c r="BC131" s="52">
        <f t="shared" si="4"/>
        <v>659.62143023898318</v>
      </c>
      <c r="BD131" s="81">
        <f t="shared" ref="BD131:BD194" si="5">BC131/1000</f>
        <v>0.65962143023898323</v>
      </c>
    </row>
    <row r="132" spans="1:56" x14ac:dyDescent="0.3">
      <c r="A132" s="58">
        <v>131</v>
      </c>
      <c r="B132" s="58" t="s">
        <v>6</v>
      </c>
      <c r="C132" s="67">
        <v>2</v>
      </c>
      <c r="D132" s="67">
        <v>13</v>
      </c>
      <c r="E132" s="58" t="s">
        <v>10</v>
      </c>
      <c r="F132" s="68">
        <v>0.91492309486570222</v>
      </c>
      <c r="G132" s="58" t="s">
        <v>26</v>
      </c>
      <c r="H132" s="20">
        <v>1260.1377952755906</v>
      </c>
      <c r="I132" s="47">
        <v>2.3330000000000002</v>
      </c>
      <c r="J132" s="20">
        <v>29.399014763779533</v>
      </c>
      <c r="K132" s="58" t="s">
        <v>28</v>
      </c>
      <c r="L132" s="20">
        <v>3927.1653543307089</v>
      </c>
      <c r="M132" s="41">
        <v>1.3520000000000001</v>
      </c>
      <c r="N132" s="20">
        <v>53.095275590551189</v>
      </c>
      <c r="O132" s="48" t="s">
        <v>26</v>
      </c>
      <c r="P132" s="56"/>
      <c r="Q132" s="34">
        <v>4670.2263779527566</v>
      </c>
      <c r="R132" s="44">
        <v>2.2669999999999999</v>
      </c>
      <c r="S132" s="34">
        <v>105.87403198818899</v>
      </c>
      <c r="T132" s="58" t="s">
        <v>35</v>
      </c>
      <c r="U132" s="58"/>
      <c r="V132" s="75">
        <v>4827.7559055118109</v>
      </c>
      <c r="W132" s="57">
        <v>2.08</v>
      </c>
      <c r="X132" s="75">
        <v>100.41732283464566</v>
      </c>
      <c r="Y132" s="58" t="s">
        <v>37</v>
      </c>
      <c r="Z132" s="58"/>
      <c r="AA132" s="75">
        <v>770</v>
      </c>
      <c r="AB132" s="57">
        <v>3.2120000000000002</v>
      </c>
      <c r="AC132" s="75">
        <v>24.732400000000002</v>
      </c>
      <c r="AD132" s="58" t="s">
        <v>26</v>
      </c>
      <c r="AE132" s="58"/>
      <c r="AF132" s="75">
        <v>5127.9527559055123</v>
      </c>
      <c r="AG132" s="57">
        <v>2.5209999999999999</v>
      </c>
      <c r="AH132" s="75">
        <v>129.27568897637795</v>
      </c>
      <c r="AI132" s="58" t="s">
        <v>35</v>
      </c>
      <c r="AJ132" s="58"/>
      <c r="AK132" s="75">
        <v>5964.5669291338581</v>
      </c>
      <c r="AL132" s="57">
        <v>2.5990000000000002</v>
      </c>
      <c r="AM132" s="75">
        <v>155.01909448818898</v>
      </c>
      <c r="AN132" s="58" t="s">
        <v>37</v>
      </c>
      <c r="AO132" s="58"/>
      <c r="AP132" s="75" t="s">
        <v>123</v>
      </c>
      <c r="AQ132" s="57" t="s">
        <v>123</v>
      </c>
      <c r="AR132" s="75"/>
      <c r="AS132" s="35" t="s">
        <v>26</v>
      </c>
      <c r="AT132" s="35"/>
      <c r="AU132" s="8">
        <v>4128.9370078740158</v>
      </c>
      <c r="AV132" s="33">
        <v>2.4912280701754383</v>
      </c>
      <c r="AW132" s="75">
        <v>102.86123774001932</v>
      </c>
      <c r="AX132" s="56" t="s">
        <v>35</v>
      </c>
      <c r="AY132" s="56"/>
      <c r="AZ132" s="20">
        <v>2317.9133858267714</v>
      </c>
      <c r="BA132" s="50">
        <v>2.3684210526315788</v>
      </c>
      <c r="BB132" s="20">
        <v>54.897948611686687</v>
      </c>
      <c r="BC132" s="52">
        <f t="shared" si="4"/>
        <v>755.57201499343842</v>
      </c>
      <c r="BD132" s="81">
        <f t="shared" si="5"/>
        <v>0.7555720149934384</v>
      </c>
    </row>
    <row r="133" spans="1:56" x14ac:dyDescent="0.3">
      <c r="A133" s="58">
        <v>132</v>
      </c>
      <c r="B133" s="58" t="s">
        <v>6</v>
      </c>
      <c r="C133" s="67">
        <v>2</v>
      </c>
      <c r="D133" s="67">
        <v>14</v>
      </c>
      <c r="E133" s="58" t="s">
        <v>10</v>
      </c>
      <c r="F133" s="68">
        <v>0.92387279012751344</v>
      </c>
      <c r="G133" s="58" t="s">
        <v>26</v>
      </c>
      <c r="H133" s="20">
        <v>2520.2263779527557</v>
      </c>
      <c r="I133" s="47">
        <v>2.0369999999999999</v>
      </c>
      <c r="J133" s="20">
        <v>51.33701131889763</v>
      </c>
      <c r="K133" s="58" t="s">
        <v>28</v>
      </c>
      <c r="L133" s="20">
        <v>4557.1850393700788</v>
      </c>
      <c r="M133" s="41">
        <v>1.5189999999999999</v>
      </c>
      <c r="N133" s="20">
        <v>69.223640748031485</v>
      </c>
      <c r="O133" s="48" t="s">
        <v>26</v>
      </c>
      <c r="P133" s="56"/>
      <c r="Q133" s="34">
        <v>2716.9783464566935</v>
      </c>
      <c r="R133" s="44">
        <v>2.2650000000000001</v>
      </c>
      <c r="S133" s="34">
        <v>61.53955954724411</v>
      </c>
      <c r="T133" s="58" t="s">
        <v>35</v>
      </c>
      <c r="U133" s="58"/>
      <c r="V133" s="75">
        <v>4335.6299212598424</v>
      </c>
      <c r="W133" s="57">
        <v>1.9419999999999999</v>
      </c>
      <c r="X133" s="75">
        <v>84.197933070866142</v>
      </c>
      <c r="Y133" s="58" t="s">
        <v>37</v>
      </c>
      <c r="Z133" s="58"/>
      <c r="AA133" s="75">
        <v>1000</v>
      </c>
      <c r="AB133" s="57">
        <v>3.3170000000000002</v>
      </c>
      <c r="AC133" s="75">
        <v>33.17</v>
      </c>
      <c r="AD133" s="58" t="s">
        <v>26</v>
      </c>
      <c r="AE133" s="58"/>
      <c r="AF133" s="75">
        <v>5501.968503937007</v>
      </c>
      <c r="AG133" s="57">
        <v>2.3839999999999999</v>
      </c>
      <c r="AH133" s="75">
        <v>131.16692913385825</v>
      </c>
      <c r="AI133" s="58" t="s">
        <v>35</v>
      </c>
      <c r="AJ133" s="58"/>
      <c r="AK133" s="75">
        <v>5531.4960629921261</v>
      </c>
      <c r="AL133" s="57">
        <v>2.0390000000000001</v>
      </c>
      <c r="AM133" s="75">
        <v>112.78720472440946</v>
      </c>
      <c r="AN133" s="58" t="s">
        <v>37</v>
      </c>
      <c r="AO133" s="58"/>
      <c r="AP133" s="75" t="s">
        <v>123</v>
      </c>
      <c r="AQ133" s="57" t="s">
        <v>123</v>
      </c>
      <c r="AR133" s="75"/>
      <c r="AS133" s="35" t="s">
        <v>26</v>
      </c>
      <c r="AT133" s="35"/>
      <c r="AU133" s="8">
        <v>4192.9133858267714</v>
      </c>
      <c r="AV133" s="33">
        <v>2.4736842105263155</v>
      </c>
      <c r="AW133" s="75">
        <v>103.71943638624117</v>
      </c>
      <c r="AX133" s="56" t="s">
        <v>35</v>
      </c>
      <c r="AY133" s="56"/>
      <c r="AZ133" s="20">
        <v>1382.8740157480315</v>
      </c>
      <c r="BA133" s="50">
        <v>2.263157894736842</v>
      </c>
      <c r="BB133" s="20">
        <v>31.296622461665976</v>
      </c>
      <c r="BC133" s="52">
        <f t="shared" si="4"/>
        <v>678.43833739121419</v>
      </c>
      <c r="BD133" s="81">
        <f t="shared" si="5"/>
        <v>0.67843833739121417</v>
      </c>
    </row>
    <row r="134" spans="1:56" x14ac:dyDescent="0.3">
      <c r="A134" s="58">
        <v>133</v>
      </c>
      <c r="B134" s="58" t="s">
        <v>6</v>
      </c>
      <c r="C134" s="67">
        <v>3</v>
      </c>
      <c r="D134" s="67">
        <v>15</v>
      </c>
      <c r="E134" s="58" t="s">
        <v>10</v>
      </c>
      <c r="F134" s="68">
        <v>0.90031147810805812</v>
      </c>
      <c r="G134" s="58" t="s">
        <v>26</v>
      </c>
      <c r="H134" s="20">
        <v>2871.7027559055118</v>
      </c>
      <c r="I134" s="47">
        <v>2.02</v>
      </c>
      <c r="J134" s="20">
        <v>58.008395669291339</v>
      </c>
      <c r="K134" s="58" t="s">
        <v>28</v>
      </c>
      <c r="L134" s="20">
        <v>5317.5196850393695</v>
      </c>
      <c r="M134" s="41">
        <v>1.4259999999999999</v>
      </c>
      <c r="N134" s="20">
        <v>75.827830708661409</v>
      </c>
      <c r="O134" s="48" t="s">
        <v>26</v>
      </c>
      <c r="P134" s="56"/>
      <c r="Q134" s="34">
        <v>5700.2460629921261</v>
      </c>
      <c r="R134" s="44">
        <v>1.97</v>
      </c>
      <c r="S134" s="34">
        <v>112.29484744094488</v>
      </c>
      <c r="T134" s="58" t="s">
        <v>35</v>
      </c>
      <c r="U134" s="58"/>
      <c r="V134" s="75">
        <v>4571.8503937007872</v>
      </c>
      <c r="W134" s="57">
        <v>1.9339999999999999</v>
      </c>
      <c r="X134" s="75">
        <v>88.419586614173227</v>
      </c>
      <c r="Y134" s="58" t="s">
        <v>38</v>
      </c>
      <c r="Z134" s="58"/>
      <c r="AA134" s="75">
        <v>1751.9685039370077</v>
      </c>
      <c r="AB134" s="63">
        <v>3.8742000000000001</v>
      </c>
      <c r="AC134" s="75">
        <v>67.874763779527555</v>
      </c>
      <c r="AD134" s="58" t="s">
        <v>26</v>
      </c>
      <c r="AE134" s="58"/>
      <c r="AF134" s="75">
        <v>5679.1338582677163</v>
      </c>
      <c r="AG134" s="57">
        <v>2.5680000000000001</v>
      </c>
      <c r="AH134" s="75">
        <v>145.84015748031496</v>
      </c>
      <c r="AI134" s="58" t="s">
        <v>35</v>
      </c>
      <c r="AJ134" s="58"/>
      <c r="AK134" s="75">
        <v>6766.7322834645665</v>
      </c>
      <c r="AL134" s="57">
        <v>2.1230000000000002</v>
      </c>
      <c r="AM134" s="75">
        <v>143.65772637795277</v>
      </c>
      <c r="AN134" s="58" t="s">
        <v>59</v>
      </c>
      <c r="AO134" s="58"/>
      <c r="AP134" s="75">
        <v>285</v>
      </c>
      <c r="AQ134" s="57">
        <v>3.746</v>
      </c>
      <c r="AR134" s="75">
        <v>10.6761</v>
      </c>
      <c r="AS134" s="35" t="s">
        <v>26</v>
      </c>
      <c r="AT134" s="35"/>
      <c r="AU134" s="8">
        <v>2125.9842519685039</v>
      </c>
      <c r="AV134" s="33">
        <v>1.7192982456140351</v>
      </c>
      <c r="AW134" s="75">
        <v>36.552009946125153</v>
      </c>
      <c r="AX134" s="56" t="s">
        <v>35</v>
      </c>
      <c r="AY134" s="56"/>
      <c r="AZ134" s="20">
        <v>738.18897637795271</v>
      </c>
      <c r="BA134" s="50">
        <v>2.2807017543859649</v>
      </c>
      <c r="BB134" s="20">
        <v>16.835888934935763</v>
      </c>
      <c r="BC134" s="52">
        <f t="shared" si="4"/>
        <v>755.98730695192705</v>
      </c>
      <c r="BD134" s="81">
        <f t="shared" si="5"/>
        <v>0.75598730695192706</v>
      </c>
    </row>
    <row r="135" spans="1:56" x14ac:dyDescent="0.3">
      <c r="A135" s="58">
        <v>134</v>
      </c>
      <c r="B135" s="58" t="s">
        <v>6</v>
      </c>
      <c r="C135" s="67">
        <v>4</v>
      </c>
      <c r="D135" s="67">
        <v>16</v>
      </c>
      <c r="E135" s="58" t="s">
        <v>10</v>
      </c>
      <c r="F135" s="68">
        <v>1.0027032561810869</v>
      </c>
      <c r="G135" s="58" t="s">
        <v>26</v>
      </c>
      <c r="H135" s="20">
        <v>2394.4389763779527</v>
      </c>
      <c r="I135" s="47">
        <v>2.4089999999999998</v>
      </c>
      <c r="J135" s="20">
        <v>57.682034940944874</v>
      </c>
      <c r="K135" s="58" t="s">
        <v>28</v>
      </c>
      <c r="L135" s="20">
        <v>5454.3307086614177</v>
      </c>
      <c r="M135" s="41">
        <v>1.7050000000000001</v>
      </c>
      <c r="N135" s="20">
        <v>92.996338582677168</v>
      </c>
      <c r="O135" s="48" t="s">
        <v>26</v>
      </c>
      <c r="P135" s="56"/>
      <c r="Q135" s="34">
        <v>4784.8917322834641</v>
      </c>
      <c r="R135" s="44">
        <v>1.869</v>
      </c>
      <c r="S135" s="34">
        <v>89.429626476377933</v>
      </c>
      <c r="T135" s="58" t="s">
        <v>35</v>
      </c>
      <c r="U135" s="58"/>
      <c r="V135" s="75">
        <v>4689.9606299212601</v>
      </c>
      <c r="W135" s="57">
        <v>2.1850000000000001</v>
      </c>
      <c r="X135" s="75">
        <v>102.47563976377954</v>
      </c>
      <c r="Y135" s="58" t="s">
        <v>36</v>
      </c>
      <c r="Z135" s="58"/>
      <c r="AA135" s="75">
        <v>3823.8188976377951</v>
      </c>
      <c r="AB135" s="57">
        <v>1.3</v>
      </c>
      <c r="AC135" s="75">
        <v>49.709645669291341</v>
      </c>
      <c r="AD135" s="58" t="s">
        <v>26</v>
      </c>
      <c r="AE135" s="58"/>
      <c r="AF135" s="75">
        <v>5575.787401574803</v>
      </c>
      <c r="AG135" s="57">
        <v>2.1960000000000002</v>
      </c>
      <c r="AH135" s="75">
        <v>122.44429133858267</v>
      </c>
      <c r="AI135" s="58" t="s">
        <v>35</v>
      </c>
      <c r="AJ135" s="58"/>
      <c r="AK135" s="75">
        <v>5900.5905511811025</v>
      </c>
      <c r="AL135" s="57">
        <v>1.9079999999999999</v>
      </c>
      <c r="AM135" s="75">
        <v>112.58326771653543</v>
      </c>
      <c r="AN135" s="58" t="s">
        <v>36</v>
      </c>
      <c r="AO135" s="58"/>
      <c r="AP135" s="75">
        <v>5697.2928630024599</v>
      </c>
      <c r="AQ135" s="57">
        <v>1.494</v>
      </c>
      <c r="AR135" s="75">
        <v>85.117555373256749</v>
      </c>
      <c r="AS135" s="35" t="s">
        <v>26</v>
      </c>
      <c r="AT135" s="35"/>
      <c r="AU135" s="8">
        <v>3799.212598425197</v>
      </c>
      <c r="AV135" s="29">
        <v>2.9122807017543861</v>
      </c>
      <c r="AW135" s="75">
        <v>110.64373532255838</v>
      </c>
      <c r="AX135" s="56" t="s">
        <v>35</v>
      </c>
      <c r="AY135" s="56"/>
      <c r="AZ135" s="20">
        <v>1825.7874015748032</v>
      </c>
      <c r="BA135" s="14">
        <v>2.5087719298245617</v>
      </c>
      <c r="BB135" s="20">
        <v>45.804841828981907</v>
      </c>
      <c r="BC135" s="52">
        <f t="shared" si="4"/>
        <v>868.88697701298599</v>
      </c>
      <c r="BD135" s="81">
        <f t="shared" si="5"/>
        <v>0.86888697701298601</v>
      </c>
    </row>
    <row r="136" spans="1:56" x14ac:dyDescent="0.3">
      <c r="A136" s="58">
        <v>135</v>
      </c>
      <c r="B136" s="58" t="s">
        <v>6</v>
      </c>
      <c r="C136" s="67">
        <v>5</v>
      </c>
      <c r="D136" s="67">
        <v>17</v>
      </c>
      <c r="E136" s="58" t="s">
        <v>10</v>
      </c>
      <c r="F136" s="68">
        <v>0.90455782343583491</v>
      </c>
      <c r="G136" s="58" t="s">
        <v>26</v>
      </c>
      <c r="H136" s="20">
        <v>2581.8897637795276</v>
      </c>
      <c r="I136" s="47">
        <v>2.2160000000000002</v>
      </c>
      <c r="J136" s="20">
        <v>57.214677165354338</v>
      </c>
      <c r="K136" s="58" t="s">
        <v>28</v>
      </c>
      <c r="L136" s="20">
        <v>4339.6653543307084</v>
      </c>
      <c r="M136" s="41">
        <v>1.4410000000000001</v>
      </c>
      <c r="N136" s="20">
        <v>62.534577755905509</v>
      </c>
      <c r="O136" s="48" t="s">
        <v>26</v>
      </c>
      <c r="P136" s="56"/>
      <c r="Q136" s="34">
        <v>3886.7618110236217</v>
      </c>
      <c r="R136" s="44">
        <v>1.92</v>
      </c>
      <c r="S136" s="34">
        <v>74.625826771653536</v>
      </c>
      <c r="T136" s="58" t="s">
        <v>35</v>
      </c>
      <c r="U136" s="58"/>
      <c r="V136" s="75">
        <v>5275.5905511811025</v>
      </c>
      <c r="W136" s="57">
        <v>1.8260000000000001</v>
      </c>
      <c r="X136" s="75">
        <v>96.332283464566942</v>
      </c>
      <c r="Y136" s="58" t="s">
        <v>28</v>
      </c>
      <c r="Z136" s="58"/>
      <c r="AA136" s="75">
        <v>3085.6299212598424</v>
      </c>
      <c r="AB136" s="57">
        <v>1.954</v>
      </c>
      <c r="AC136" s="75">
        <v>60.293208661417317</v>
      </c>
      <c r="AD136" s="58" t="s">
        <v>26</v>
      </c>
      <c r="AE136" s="58"/>
      <c r="AF136" s="75">
        <v>4463.5826771653537</v>
      </c>
      <c r="AG136" s="57">
        <v>2.2869999999999999</v>
      </c>
      <c r="AH136" s="75">
        <v>102.08213582677163</v>
      </c>
      <c r="AI136" s="58" t="s">
        <v>35</v>
      </c>
      <c r="AJ136" s="58"/>
      <c r="AK136" s="75">
        <v>3420.2755905511813</v>
      </c>
      <c r="AL136" s="57">
        <v>1.925</v>
      </c>
      <c r="AM136" s="75">
        <v>65.840305118110237</v>
      </c>
      <c r="AN136" s="58" t="s">
        <v>28</v>
      </c>
      <c r="AO136" s="58"/>
      <c r="AP136" s="75">
        <v>3449.8031496062995</v>
      </c>
      <c r="AQ136" s="57">
        <v>2.052</v>
      </c>
      <c r="AR136" s="75">
        <v>70.789960629921268</v>
      </c>
      <c r="AS136" s="35" t="s">
        <v>26</v>
      </c>
      <c r="AT136" s="35"/>
      <c r="AU136" s="8">
        <v>2962.5984251968503</v>
      </c>
      <c r="AV136" s="33">
        <v>2.4035087719298245</v>
      </c>
      <c r="AW136" s="75">
        <v>71.206313026661135</v>
      </c>
      <c r="AX136" s="56" t="s">
        <v>35</v>
      </c>
      <c r="AY136" s="56"/>
      <c r="AZ136" s="20">
        <v>2824.8031496062995</v>
      </c>
      <c r="BA136" s="50">
        <v>1.9122807017543859</v>
      </c>
      <c r="BB136" s="20">
        <v>54.018165492471347</v>
      </c>
      <c r="BC136" s="52">
        <f t="shared" si="4"/>
        <v>714.93745391283335</v>
      </c>
      <c r="BD136" s="81">
        <f t="shared" si="5"/>
        <v>0.71493745391283336</v>
      </c>
    </row>
    <row r="137" spans="1:56" x14ac:dyDescent="0.3">
      <c r="A137" s="58">
        <v>136</v>
      </c>
      <c r="B137" s="58" t="s">
        <v>6</v>
      </c>
      <c r="C137" s="67">
        <v>6</v>
      </c>
      <c r="D137" s="67">
        <v>18</v>
      </c>
      <c r="E137" s="58" t="s">
        <v>10</v>
      </c>
      <c r="F137" s="68">
        <v>1.082075441195405</v>
      </c>
      <c r="G137" s="58" t="s">
        <v>26</v>
      </c>
      <c r="H137" s="20">
        <v>2998.3759842519685</v>
      </c>
      <c r="I137" s="47">
        <v>2.1989999999999998</v>
      </c>
      <c r="J137" s="20">
        <v>65.934287893700784</v>
      </c>
      <c r="K137" s="58" t="s">
        <v>28</v>
      </c>
      <c r="L137" s="20">
        <v>4424.3110236220473</v>
      </c>
      <c r="M137" s="41">
        <v>1.6180000000000001</v>
      </c>
      <c r="N137" s="20">
        <v>71.585352362204731</v>
      </c>
      <c r="O137" s="48" t="s">
        <v>26</v>
      </c>
      <c r="P137" s="56"/>
      <c r="Q137" s="34">
        <v>4573.2775590551173</v>
      </c>
      <c r="R137" s="44">
        <v>1.635</v>
      </c>
      <c r="S137" s="34">
        <v>74.77308809055117</v>
      </c>
      <c r="T137" s="58" t="s">
        <v>35</v>
      </c>
      <c r="U137" s="58"/>
      <c r="V137" s="75">
        <v>6348.4251968503941</v>
      </c>
      <c r="W137" s="57">
        <v>1.952</v>
      </c>
      <c r="X137" s="75">
        <v>123.92125984251969</v>
      </c>
      <c r="Y137" s="58" t="s">
        <v>34</v>
      </c>
      <c r="Z137" s="58"/>
      <c r="AA137" s="75">
        <v>1160</v>
      </c>
      <c r="AB137" s="57">
        <v>3.319</v>
      </c>
      <c r="AC137" s="75">
        <v>38.500399999999999</v>
      </c>
      <c r="AD137" s="58" t="s">
        <v>26</v>
      </c>
      <c r="AE137" s="58"/>
      <c r="AF137" s="75">
        <v>5511.8110236220473</v>
      </c>
      <c r="AG137" s="57">
        <v>2.3660000000000001</v>
      </c>
      <c r="AH137" s="75">
        <v>130.40944881889763</v>
      </c>
      <c r="AI137" s="58" t="s">
        <v>35</v>
      </c>
      <c r="AJ137" s="58"/>
      <c r="AK137" s="75">
        <v>6141.7322834645665</v>
      </c>
      <c r="AL137" s="57">
        <v>2.1589999999999998</v>
      </c>
      <c r="AM137" s="75">
        <v>132.59999999999997</v>
      </c>
      <c r="AN137" s="58" t="s">
        <v>34</v>
      </c>
      <c r="AO137" s="58"/>
      <c r="AP137" s="75">
        <v>255</v>
      </c>
      <c r="AQ137" s="57">
        <v>3.73</v>
      </c>
      <c r="AR137" s="75">
        <v>9.5114999999999998</v>
      </c>
      <c r="AS137" s="35" t="s">
        <v>26</v>
      </c>
      <c r="AT137" s="35"/>
      <c r="AU137" s="8">
        <v>2795.2755905511813</v>
      </c>
      <c r="AV137" s="33">
        <v>2.5789473684210522</v>
      </c>
      <c r="AW137" s="75">
        <v>72.08868628263572</v>
      </c>
      <c r="AX137" s="56" t="s">
        <v>35</v>
      </c>
      <c r="AY137" s="56"/>
      <c r="AZ137" s="20">
        <v>5413.3858267716541</v>
      </c>
      <c r="BA137" s="50">
        <v>1.7192982456140351</v>
      </c>
      <c r="BB137" s="20">
        <v>93.072247548003872</v>
      </c>
      <c r="BC137" s="52">
        <f t="shared" si="4"/>
        <v>812.3962708385136</v>
      </c>
      <c r="BD137" s="81">
        <f t="shared" si="5"/>
        <v>0.81239627083851362</v>
      </c>
    </row>
    <row r="138" spans="1:56" x14ac:dyDescent="0.3">
      <c r="A138" s="58">
        <v>137</v>
      </c>
      <c r="B138" s="58" t="s">
        <v>6</v>
      </c>
      <c r="C138" s="67">
        <v>6</v>
      </c>
      <c r="D138" s="67">
        <v>19</v>
      </c>
      <c r="E138" s="58" t="s">
        <v>10</v>
      </c>
      <c r="F138" s="68">
        <v>0.94843386876103075</v>
      </c>
      <c r="G138" s="58" t="s">
        <v>26</v>
      </c>
      <c r="H138" s="20">
        <v>2834.0059055118109</v>
      </c>
      <c r="I138" s="47">
        <v>2.1960000000000002</v>
      </c>
      <c r="J138" s="20">
        <v>62.234769685039367</v>
      </c>
      <c r="K138" s="58" t="s">
        <v>28</v>
      </c>
      <c r="L138" s="20">
        <v>5392.3228346456699</v>
      </c>
      <c r="M138" s="41">
        <v>1.4330000000000001</v>
      </c>
      <c r="N138" s="20">
        <v>77.271986220472456</v>
      </c>
      <c r="O138" s="48" t="s">
        <v>26</v>
      </c>
      <c r="P138" s="56"/>
      <c r="Q138" s="34">
        <v>4146.6043307086611</v>
      </c>
      <c r="R138" s="44">
        <v>2.15</v>
      </c>
      <c r="S138" s="34">
        <v>89.151993110236205</v>
      </c>
      <c r="T138" s="58" t="s">
        <v>35</v>
      </c>
      <c r="U138" s="58"/>
      <c r="V138" s="75">
        <v>5905.5118110236217</v>
      </c>
      <c r="W138" s="57">
        <v>1.95</v>
      </c>
      <c r="X138" s="75">
        <v>115.15748031496062</v>
      </c>
      <c r="Y138" s="58" t="s">
        <v>34</v>
      </c>
      <c r="Z138" s="58"/>
      <c r="AA138" s="75">
        <v>930</v>
      </c>
      <c r="AB138" s="57">
        <v>3.3929999999999998</v>
      </c>
      <c r="AC138" s="75">
        <v>31.554899999999996</v>
      </c>
      <c r="AD138" s="58" t="s">
        <v>26</v>
      </c>
      <c r="AE138" s="58"/>
      <c r="AF138" s="75">
        <v>4256.889763779528</v>
      </c>
      <c r="AG138" s="57">
        <v>2.653</v>
      </c>
      <c r="AH138" s="75">
        <v>112.93528543307089</v>
      </c>
      <c r="AI138" s="58" t="s">
        <v>35</v>
      </c>
      <c r="AJ138" s="58"/>
      <c r="AK138" s="75">
        <v>4857.2834645669291</v>
      </c>
      <c r="AL138" s="57">
        <v>2.254</v>
      </c>
      <c r="AM138" s="75">
        <v>109.48316929133858</v>
      </c>
      <c r="AN138" s="58" t="s">
        <v>34</v>
      </c>
      <c r="AO138" s="58"/>
      <c r="AP138" s="75">
        <v>200</v>
      </c>
      <c r="AQ138" s="57">
        <v>3.8420000000000001</v>
      </c>
      <c r="AR138" s="75">
        <v>7.6840000000000002</v>
      </c>
      <c r="AS138" s="35" t="s">
        <v>26</v>
      </c>
      <c r="AT138" s="35"/>
      <c r="AU138" s="8">
        <v>3543.3070866141729</v>
      </c>
      <c r="AV138" s="33">
        <v>2.87719298245614</v>
      </c>
      <c r="AW138" s="75">
        <v>101.94778284293409</v>
      </c>
      <c r="AX138" s="56" t="s">
        <v>35</v>
      </c>
      <c r="AY138" s="56"/>
      <c r="AZ138" s="20">
        <v>3184.0551181102364</v>
      </c>
      <c r="BA138" s="50">
        <v>2.3157894736842102</v>
      </c>
      <c r="BB138" s="20">
        <v>73.736013261500204</v>
      </c>
      <c r="BC138" s="52">
        <f t="shared" si="4"/>
        <v>781.1573801595523</v>
      </c>
      <c r="BD138" s="81">
        <f t="shared" si="5"/>
        <v>0.78115738015955227</v>
      </c>
    </row>
    <row r="139" spans="1:56" x14ac:dyDescent="0.3">
      <c r="A139" s="58">
        <v>138</v>
      </c>
      <c r="B139" s="58" t="s">
        <v>7</v>
      </c>
      <c r="C139" s="67">
        <v>1</v>
      </c>
      <c r="D139" s="67">
        <v>20</v>
      </c>
      <c r="E139" s="58" t="s">
        <v>10</v>
      </c>
      <c r="F139" s="68">
        <v>1.0428117620941573</v>
      </c>
      <c r="G139" s="58" t="s">
        <v>26</v>
      </c>
      <c r="H139" s="20">
        <v>1679.7736220472439</v>
      </c>
      <c r="I139" s="47">
        <v>1.8660000000000001</v>
      </c>
      <c r="J139" s="20">
        <v>31.34457578740157</v>
      </c>
      <c r="K139" s="58" t="s">
        <v>28</v>
      </c>
      <c r="L139" s="20">
        <v>4066.5354330708665</v>
      </c>
      <c r="M139" s="41">
        <v>1.827</v>
      </c>
      <c r="N139" s="20">
        <v>74.295602362204718</v>
      </c>
      <c r="O139" s="48" t="s">
        <v>35</v>
      </c>
      <c r="P139" s="56"/>
      <c r="Q139" s="34">
        <v>5013.7303149606296</v>
      </c>
      <c r="R139" s="44">
        <v>2.4710000000000001</v>
      </c>
      <c r="S139" s="34">
        <v>123.88927608267716</v>
      </c>
      <c r="T139" s="58" t="s">
        <v>38</v>
      </c>
      <c r="U139" s="58"/>
      <c r="V139" s="75">
        <v>585</v>
      </c>
      <c r="W139" s="35">
        <v>3.6560000000000001</v>
      </c>
      <c r="X139" s="75">
        <v>21.387600000000003</v>
      </c>
      <c r="Y139" s="58" t="s">
        <v>26</v>
      </c>
      <c r="Z139" s="58"/>
      <c r="AA139" s="75">
        <v>3523.6220472440941</v>
      </c>
      <c r="AB139" s="57">
        <v>2.33</v>
      </c>
      <c r="AC139" s="75">
        <v>82.100393700787393</v>
      </c>
      <c r="AD139" s="58" t="s">
        <v>35</v>
      </c>
      <c r="AE139" s="58"/>
      <c r="AF139" s="75">
        <v>5999.0157480314965</v>
      </c>
      <c r="AG139" s="57">
        <v>1.962</v>
      </c>
      <c r="AH139" s="75">
        <v>117.70068897637795</v>
      </c>
      <c r="AI139" s="58" t="s">
        <v>59</v>
      </c>
      <c r="AJ139" s="58"/>
      <c r="AK139" s="75">
        <v>2810</v>
      </c>
      <c r="AL139" s="57">
        <v>3.9380000000000002</v>
      </c>
      <c r="AM139" s="75">
        <v>110.65779999999999</v>
      </c>
      <c r="AN139" s="58" t="s">
        <v>26</v>
      </c>
      <c r="AO139" s="58"/>
      <c r="AP139" s="75">
        <v>3282.48031496063</v>
      </c>
      <c r="AQ139" s="57">
        <v>2.0680000000000001</v>
      </c>
      <c r="AR139" s="75">
        <v>67.881692913385834</v>
      </c>
      <c r="AS139" s="35" t="s">
        <v>35</v>
      </c>
      <c r="AT139" s="35"/>
      <c r="AU139" s="8">
        <v>4891.7322834645674</v>
      </c>
      <c r="AV139" s="33">
        <v>1.8070175438596492</v>
      </c>
      <c r="AW139" s="75">
        <v>88.394460560850959</v>
      </c>
      <c r="AX139" s="56" t="s">
        <v>70</v>
      </c>
      <c r="AY139" s="56"/>
      <c r="AZ139" s="56" t="s">
        <v>70</v>
      </c>
      <c r="BA139" s="48" t="s">
        <v>70</v>
      </c>
      <c r="BB139" s="56"/>
      <c r="BC139" s="52">
        <f t="shared" si="4"/>
        <v>717.6520903836855</v>
      </c>
      <c r="BD139" s="81">
        <f t="shared" si="5"/>
        <v>0.71765209038368549</v>
      </c>
    </row>
    <row r="140" spans="1:56" x14ac:dyDescent="0.3">
      <c r="A140" s="58">
        <v>139</v>
      </c>
      <c r="B140" s="58" t="s">
        <v>7</v>
      </c>
      <c r="C140" s="67">
        <v>2</v>
      </c>
      <c r="D140" s="67">
        <v>21</v>
      </c>
      <c r="E140" s="58" t="s">
        <v>10</v>
      </c>
      <c r="F140" s="68">
        <v>0.81859672639065206</v>
      </c>
      <c r="G140" s="58" t="s">
        <v>26</v>
      </c>
      <c r="H140" s="20">
        <v>1903.8385826771653</v>
      </c>
      <c r="I140" s="47">
        <v>2.1949999999999998</v>
      </c>
      <c r="J140" s="20">
        <v>41.78925688976377</v>
      </c>
      <c r="K140" s="58" t="s">
        <v>28</v>
      </c>
      <c r="L140" s="20">
        <v>4102.4606299212601</v>
      </c>
      <c r="M140" s="41">
        <v>1.871</v>
      </c>
      <c r="N140" s="20">
        <v>76.757038385826775</v>
      </c>
      <c r="O140" s="48" t="s">
        <v>35</v>
      </c>
      <c r="P140" s="56"/>
      <c r="Q140" s="34">
        <v>5130.856299212599</v>
      </c>
      <c r="R140" s="44">
        <v>2.1890000000000001</v>
      </c>
      <c r="S140" s="34">
        <v>112.31444438976379</v>
      </c>
      <c r="T140" s="58" t="s">
        <v>37</v>
      </c>
      <c r="U140" s="58"/>
      <c r="V140" s="75">
        <v>2405</v>
      </c>
      <c r="W140" s="57">
        <v>2.7440000000000002</v>
      </c>
      <c r="X140" s="75">
        <v>65.993200000000002</v>
      </c>
      <c r="Y140" s="58" t="s">
        <v>26</v>
      </c>
      <c r="Z140" s="58"/>
      <c r="AA140" s="75">
        <v>2155.5118110236217</v>
      </c>
      <c r="AB140" s="57">
        <v>2.9409999999999998</v>
      </c>
      <c r="AC140" s="75">
        <v>63.39360236220471</v>
      </c>
      <c r="AD140" s="58" t="s">
        <v>35</v>
      </c>
      <c r="AE140" s="34">
        <v>5523.0471744129354</v>
      </c>
      <c r="AF140" s="75">
        <v>4521.1483366755692</v>
      </c>
      <c r="AG140" s="13">
        <v>2.2569370148483903</v>
      </c>
      <c r="AH140" s="75">
        <v>102.03947030663325</v>
      </c>
      <c r="AI140" s="58" t="s">
        <v>37</v>
      </c>
      <c r="AJ140" s="58"/>
      <c r="AK140" s="75">
        <v>1390</v>
      </c>
      <c r="AL140" s="57">
        <v>3.3380000000000001</v>
      </c>
      <c r="AM140" s="75">
        <v>46.398200000000003</v>
      </c>
      <c r="AN140" s="58" t="s">
        <v>26</v>
      </c>
      <c r="AO140" s="58"/>
      <c r="AP140" s="75">
        <v>2239.1732283464567</v>
      </c>
      <c r="AQ140" s="57">
        <v>2.601</v>
      </c>
      <c r="AR140" s="75">
        <v>58.240895669291334</v>
      </c>
      <c r="AS140" s="35" t="s">
        <v>35</v>
      </c>
      <c r="AT140" s="35"/>
      <c r="AU140" s="8">
        <v>3597.4409448818897</v>
      </c>
      <c r="AV140" s="33">
        <v>2.0526315789473681</v>
      </c>
      <c r="AW140" s="75">
        <v>73.842208868628248</v>
      </c>
      <c r="AX140" s="56" t="s">
        <v>79</v>
      </c>
      <c r="AY140" s="56"/>
      <c r="AZ140" s="20">
        <v>1280</v>
      </c>
      <c r="BA140" s="48">
        <v>2.8843999999999999</v>
      </c>
      <c r="BB140" s="20">
        <v>36.920319999999997</v>
      </c>
      <c r="BC140" s="52">
        <f t="shared" si="4"/>
        <v>677.68863687211194</v>
      </c>
      <c r="BD140" s="81">
        <f t="shared" si="5"/>
        <v>0.67768863687211189</v>
      </c>
    </row>
    <row r="141" spans="1:56" x14ac:dyDescent="0.3">
      <c r="A141" s="58">
        <v>140</v>
      </c>
      <c r="B141" s="58" t="s">
        <v>7</v>
      </c>
      <c r="C141" s="67">
        <v>2</v>
      </c>
      <c r="D141" s="67">
        <v>22</v>
      </c>
      <c r="E141" s="58" t="s">
        <v>10</v>
      </c>
      <c r="F141" s="68">
        <v>0.79199735394365101</v>
      </c>
      <c r="G141" s="58" t="s">
        <v>26</v>
      </c>
      <c r="H141" s="20">
        <v>1801.2795275590552</v>
      </c>
      <c r="I141" s="47">
        <v>2.2530000000000001</v>
      </c>
      <c r="J141" s="20">
        <v>40.582827755905512</v>
      </c>
      <c r="K141" s="58" t="s">
        <v>28</v>
      </c>
      <c r="L141" s="20">
        <v>3817.4212598425197</v>
      </c>
      <c r="M141" s="41">
        <v>1.8640000000000001</v>
      </c>
      <c r="N141" s="20">
        <v>71.156732283464564</v>
      </c>
      <c r="O141" s="48" t="s">
        <v>35</v>
      </c>
      <c r="P141" s="56"/>
      <c r="Q141" s="34">
        <v>3302.6082677165359</v>
      </c>
      <c r="R141" s="44">
        <v>2.5680000000000001</v>
      </c>
      <c r="S141" s="34">
        <v>84.810980314960645</v>
      </c>
      <c r="T141" s="58" t="s">
        <v>37</v>
      </c>
      <c r="U141" s="58"/>
      <c r="V141" s="75">
        <v>2040</v>
      </c>
      <c r="W141" s="57">
        <v>2.6709999999999998</v>
      </c>
      <c r="X141" s="75">
        <v>54.488399999999999</v>
      </c>
      <c r="Y141" s="58" t="s">
        <v>26</v>
      </c>
      <c r="Z141" s="58"/>
      <c r="AA141" s="75">
        <v>2209.6456692913389</v>
      </c>
      <c r="AB141" s="57">
        <v>2.778</v>
      </c>
      <c r="AC141" s="75">
        <v>61.383956692913394</v>
      </c>
      <c r="AD141" s="58" t="s">
        <v>35</v>
      </c>
      <c r="AE141" s="58"/>
      <c r="AF141" s="75">
        <v>5812.0078740157478</v>
      </c>
      <c r="AG141" s="57">
        <v>2.097</v>
      </c>
      <c r="AH141" s="75">
        <v>121.87780511811023</v>
      </c>
      <c r="AI141" s="58" t="s">
        <v>37</v>
      </c>
      <c r="AJ141" s="58"/>
      <c r="AK141" s="75">
        <v>790</v>
      </c>
      <c r="AL141" s="57">
        <v>3.1419999999999999</v>
      </c>
      <c r="AM141" s="75">
        <v>24.821799999999996</v>
      </c>
      <c r="AN141" s="58" t="s">
        <v>26</v>
      </c>
      <c r="AO141" s="58"/>
      <c r="AP141" s="75">
        <v>2696.8503937007877</v>
      </c>
      <c r="AQ141" s="57">
        <v>2.673</v>
      </c>
      <c r="AR141" s="75">
        <v>72.086811023622062</v>
      </c>
      <c r="AS141" s="35" t="s">
        <v>35</v>
      </c>
      <c r="AT141" s="35"/>
      <c r="AU141" s="8">
        <v>4010.8267716535429</v>
      </c>
      <c r="AV141" s="33">
        <v>1.8596491228070173</v>
      </c>
      <c r="AW141" s="75">
        <v>74.587304876364129</v>
      </c>
      <c r="AX141" s="56" t="s">
        <v>79</v>
      </c>
      <c r="AY141" s="56"/>
      <c r="AZ141" s="20">
        <v>1235</v>
      </c>
      <c r="BA141" s="48">
        <v>2.8864000000000001</v>
      </c>
      <c r="BB141" s="20">
        <v>35.647040000000004</v>
      </c>
      <c r="BC141" s="52">
        <f t="shared" si="4"/>
        <v>641.44365806534051</v>
      </c>
      <c r="BD141" s="81">
        <f t="shared" si="5"/>
        <v>0.64144365806534054</v>
      </c>
    </row>
    <row r="142" spans="1:56" x14ac:dyDescent="0.3">
      <c r="A142" s="58">
        <v>141</v>
      </c>
      <c r="B142" s="58" t="s">
        <v>7</v>
      </c>
      <c r="C142" s="67">
        <v>3</v>
      </c>
      <c r="D142" s="67">
        <v>23</v>
      </c>
      <c r="E142" s="58" t="s">
        <v>10</v>
      </c>
      <c r="F142" s="68">
        <v>0.78298824265988132</v>
      </c>
      <c r="G142" s="58" t="s">
        <v>26</v>
      </c>
      <c r="H142" s="20">
        <v>1857.1850393700788</v>
      </c>
      <c r="I142" s="47">
        <v>2.2210000000000001</v>
      </c>
      <c r="J142" s="20">
        <v>41.24807972440945</v>
      </c>
      <c r="K142" s="58" t="s">
        <v>28</v>
      </c>
      <c r="L142" s="20">
        <v>3884.8425196850394</v>
      </c>
      <c r="M142" s="41">
        <v>1.907</v>
      </c>
      <c r="N142" s="20">
        <v>74.083946850393701</v>
      </c>
      <c r="O142" s="48" t="s">
        <v>35</v>
      </c>
      <c r="P142" s="56"/>
      <c r="Q142" s="34">
        <v>4187.9429133858266</v>
      </c>
      <c r="R142" s="44">
        <v>2.0779999999999998</v>
      </c>
      <c r="S142" s="34">
        <v>87.025453740157474</v>
      </c>
      <c r="T142" s="58" t="s">
        <v>28</v>
      </c>
      <c r="U142" s="58"/>
      <c r="V142" s="75">
        <v>3218.5039370078739</v>
      </c>
      <c r="W142" s="59">
        <v>2.0720000000000001</v>
      </c>
      <c r="X142" s="75">
        <v>66.687401574803161</v>
      </c>
      <c r="Y142" s="58" t="s">
        <v>26</v>
      </c>
      <c r="Z142" s="58"/>
      <c r="AA142" s="75">
        <v>2888.7795275590547</v>
      </c>
      <c r="AB142" s="57">
        <v>2.4569999999999999</v>
      </c>
      <c r="AC142" s="75">
        <v>70.977312992125974</v>
      </c>
      <c r="AD142" s="58" t="s">
        <v>35</v>
      </c>
      <c r="AE142" s="58"/>
      <c r="AF142" s="75">
        <v>4350.393700787401</v>
      </c>
      <c r="AG142" s="57">
        <v>2.1880000000000002</v>
      </c>
      <c r="AH142" s="75">
        <v>95.186614173228335</v>
      </c>
      <c r="AI142" s="58" t="s">
        <v>28</v>
      </c>
      <c r="AJ142" s="58"/>
      <c r="AK142" s="75">
        <v>4571.8503937007872</v>
      </c>
      <c r="AL142" s="57">
        <v>1.7210000000000001</v>
      </c>
      <c r="AM142" s="75">
        <v>78.681545275590551</v>
      </c>
      <c r="AN142" s="58" t="s">
        <v>26</v>
      </c>
      <c r="AO142" s="58"/>
      <c r="AP142" s="75">
        <v>1988.1889763779527</v>
      </c>
      <c r="AQ142" s="57">
        <v>2.1520000000000001</v>
      </c>
      <c r="AR142" s="75">
        <v>42.785826771653547</v>
      </c>
      <c r="AS142" s="35" t="s">
        <v>35</v>
      </c>
      <c r="AT142" s="35"/>
      <c r="AU142" s="8">
        <v>3371.0629921259842</v>
      </c>
      <c r="AV142" s="33">
        <v>1.2456140350877192</v>
      </c>
      <c r="AW142" s="75">
        <v>41.990433761569271</v>
      </c>
      <c r="AX142" s="56" t="s">
        <v>28</v>
      </c>
      <c r="AY142" s="56"/>
      <c r="AZ142" s="20">
        <v>2367.1259842519685</v>
      </c>
      <c r="BA142" s="48">
        <v>3.3605</v>
      </c>
      <c r="BB142" s="20">
        <v>79.547268700787413</v>
      </c>
      <c r="BC142" s="52">
        <f t="shared" si="4"/>
        <v>678.21388356471891</v>
      </c>
      <c r="BD142" s="81">
        <f t="shared" si="5"/>
        <v>0.6782138835647189</v>
      </c>
    </row>
    <row r="143" spans="1:56" x14ac:dyDescent="0.3">
      <c r="A143" s="58">
        <v>142</v>
      </c>
      <c r="B143" s="58" t="s">
        <v>7</v>
      </c>
      <c r="C143" s="67">
        <v>4</v>
      </c>
      <c r="D143" s="67">
        <v>24</v>
      </c>
      <c r="E143" s="58" t="s">
        <v>10</v>
      </c>
      <c r="F143" s="68">
        <v>0.88616056009620114</v>
      </c>
      <c r="G143" s="58" t="s">
        <v>26</v>
      </c>
      <c r="H143" s="20">
        <v>2119.5866141732281</v>
      </c>
      <c r="I143" s="47">
        <v>2.44</v>
      </c>
      <c r="J143" s="20">
        <v>51.717913385826762</v>
      </c>
      <c r="K143" s="58" t="s">
        <v>28</v>
      </c>
      <c r="L143" s="20">
        <v>4648.6220472440946</v>
      </c>
      <c r="M143" s="41">
        <v>1.6479999999999999</v>
      </c>
      <c r="N143" s="20">
        <v>76.609291338582665</v>
      </c>
      <c r="O143" s="48" t="s">
        <v>35</v>
      </c>
      <c r="P143" s="56"/>
      <c r="Q143" s="34">
        <v>4333.6122047244098</v>
      </c>
      <c r="R143" s="44">
        <v>2.472</v>
      </c>
      <c r="S143" s="34">
        <v>107.12689370078741</v>
      </c>
      <c r="T143" s="58" t="s">
        <v>36</v>
      </c>
      <c r="U143" s="58"/>
      <c r="V143" s="75">
        <v>3287.4015748031497</v>
      </c>
      <c r="W143" s="57">
        <v>1.464</v>
      </c>
      <c r="X143" s="75">
        <v>48.127559055118112</v>
      </c>
      <c r="Y143" s="58" t="s">
        <v>26</v>
      </c>
      <c r="Z143" s="58"/>
      <c r="AA143" s="75">
        <v>2623.0314960629921</v>
      </c>
      <c r="AB143" s="57">
        <v>2.61</v>
      </c>
      <c r="AC143" s="75">
        <v>68.461122047244089</v>
      </c>
      <c r="AD143" s="58" t="s">
        <v>35</v>
      </c>
      <c r="AE143" s="58"/>
      <c r="AF143" s="75">
        <v>5059.0551181102355</v>
      </c>
      <c r="AG143" s="57">
        <v>2.0190000000000001</v>
      </c>
      <c r="AH143" s="75">
        <v>102.14232283464565</v>
      </c>
      <c r="AI143" s="58" t="s">
        <v>36</v>
      </c>
      <c r="AJ143" s="58"/>
      <c r="AK143" s="75">
        <v>4552.912223133716</v>
      </c>
      <c r="AL143" s="57">
        <v>1.6259999999999999</v>
      </c>
      <c r="AM143" s="75">
        <v>74.030352748154229</v>
      </c>
      <c r="AN143" s="58" t="s">
        <v>26</v>
      </c>
      <c r="AO143" s="58"/>
      <c r="AP143" s="75">
        <v>2436.0236220472443</v>
      </c>
      <c r="AQ143" s="57">
        <v>2.762</v>
      </c>
      <c r="AR143" s="75">
        <v>67.282972440944889</v>
      </c>
      <c r="AS143" s="35" t="s">
        <v>35</v>
      </c>
      <c r="AT143" s="35"/>
      <c r="AU143" s="8">
        <v>4517.7165354330709</v>
      </c>
      <c r="AV143" s="29">
        <v>1.5614035087719298</v>
      </c>
      <c r="AW143" s="75">
        <v>70.539784500621636</v>
      </c>
      <c r="AX143" s="56" t="s">
        <v>72</v>
      </c>
      <c r="AY143" s="56"/>
      <c r="AZ143" s="20">
        <v>2987.2047244094488</v>
      </c>
      <c r="BA143" s="48">
        <v>1.5241</v>
      </c>
      <c r="BB143" s="20">
        <v>45.527987204724404</v>
      </c>
      <c r="BC143" s="52">
        <f t="shared" si="4"/>
        <v>711.56619925664984</v>
      </c>
      <c r="BD143" s="81">
        <f t="shared" si="5"/>
        <v>0.71156619925664988</v>
      </c>
    </row>
    <row r="144" spans="1:56" x14ac:dyDescent="0.3">
      <c r="A144" s="58">
        <v>143</v>
      </c>
      <c r="B144" s="58" t="s">
        <v>7</v>
      </c>
      <c r="C144" s="67">
        <v>5</v>
      </c>
      <c r="D144" s="67">
        <v>25</v>
      </c>
      <c r="E144" s="58" t="s">
        <v>10</v>
      </c>
      <c r="F144" s="68">
        <v>0.92294331523591422</v>
      </c>
      <c r="G144" s="58" t="s">
        <v>26</v>
      </c>
      <c r="H144" s="20">
        <v>2095.4724409448818</v>
      </c>
      <c r="I144" s="47">
        <v>2.4289999999999998</v>
      </c>
      <c r="J144" s="20">
        <v>50.899025590551176</v>
      </c>
      <c r="K144" s="58" t="s">
        <v>28</v>
      </c>
      <c r="L144" s="20">
        <v>3260.3346456692911</v>
      </c>
      <c r="M144" s="41">
        <v>1.7270000000000001</v>
      </c>
      <c r="N144" s="20">
        <v>56.305979330708659</v>
      </c>
      <c r="O144" s="48" t="s">
        <v>35</v>
      </c>
      <c r="P144" s="56"/>
      <c r="Q144" s="34">
        <v>3613.1397637795276</v>
      </c>
      <c r="R144" s="44">
        <v>2.6480000000000001</v>
      </c>
      <c r="S144" s="34">
        <v>95.675940944881887</v>
      </c>
      <c r="T144" s="58" t="s">
        <v>33</v>
      </c>
      <c r="U144" s="58"/>
      <c r="V144" s="75">
        <v>2263.7795275590552</v>
      </c>
      <c r="W144" s="35">
        <v>4.6429</v>
      </c>
      <c r="X144" s="75">
        <v>105.10501968503937</v>
      </c>
      <c r="Y144" s="58" t="s">
        <v>26</v>
      </c>
      <c r="Z144" s="58"/>
      <c r="AA144" s="75">
        <v>2495.0787401574803</v>
      </c>
      <c r="AB144" s="57">
        <v>2.9049999999999998</v>
      </c>
      <c r="AC144" s="75">
        <v>72.4820374015748</v>
      </c>
      <c r="AD144" s="58" t="s">
        <v>35</v>
      </c>
      <c r="AE144" s="58"/>
      <c r="AF144" s="75">
        <v>5044.2913385826778</v>
      </c>
      <c r="AG144" s="57">
        <v>1.792</v>
      </c>
      <c r="AH144" s="75">
        <v>90.393700787401599</v>
      </c>
      <c r="AI144" s="58" t="s">
        <v>33</v>
      </c>
      <c r="AJ144" s="58"/>
      <c r="AK144" s="75">
        <v>1130</v>
      </c>
      <c r="AL144" s="70">
        <v>3.8424</v>
      </c>
      <c r="AM144" s="75">
        <v>43.419119999999999</v>
      </c>
      <c r="AN144" s="58" t="s">
        <v>26</v>
      </c>
      <c r="AO144" s="58"/>
      <c r="AP144" s="75">
        <v>3169.2913385826773</v>
      </c>
      <c r="AQ144" s="57">
        <v>2.5099999999999998</v>
      </c>
      <c r="AR144" s="75">
        <v>79.549212598425186</v>
      </c>
      <c r="AS144" s="35" t="s">
        <v>35</v>
      </c>
      <c r="AT144" s="35"/>
      <c r="AU144" s="8">
        <v>4753.9370078740158</v>
      </c>
      <c r="AV144" s="37">
        <v>2.1219000000000001</v>
      </c>
      <c r="AW144" s="75">
        <v>100.87378937007875</v>
      </c>
      <c r="AX144" s="56" t="s">
        <v>33</v>
      </c>
      <c r="AY144" s="56"/>
      <c r="AZ144" s="20">
        <v>1215.5511811023623</v>
      </c>
      <c r="BA144" s="48">
        <v>3.9891999999999999</v>
      </c>
      <c r="BB144" s="20">
        <v>48.49076771653543</v>
      </c>
      <c r="BC144" s="52">
        <f t="shared" si="4"/>
        <v>743.19459342519679</v>
      </c>
      <c r="BD144" s="81">
        <f t="shared" si="5"/>
        <v>0.74319459342519678</v>
      </c>
    </row>
    <row r="145" spans="1:56" x14ac:dyDescent="0.3">
      <c r="A145" s="58">
        <v>144</v>
      </c>
      <c r="B145" s="58" t="s">
        <v>7</v>
      </c>
      <c r="C145" s="67">
        <v>5</v>
      </c>
      <c r="D145" s="67">
        <v>26</v>
      </c>
      <c r="E145" s="58" t="s">
        <v>10</v>
      </c>
      <c r="F145" s="68">
        <v>0.87139923042263645</v>
      </c>
      <c r="G145" s="58" t="s">
        <v>26</v>
      </c>
      <c r="H145" s="20">
        <v>1966.240157480315</v>
      </c>
      <c r="I145" s="47">
        <v>2.3279999999999998</v>
      </c>
      <c r="J145" s="20">
        <v>45.774070866141734</v>
      </c>
      <c r="K145" s="58" t="s">
        <v>28</v>
      </c>
      <c r="L145" s="20">
        <v>4399.606299212599</v>
      </c>
      <c r="M145" s="41">
        <v>1.7989999999999999</v>
      </c>
      <c r="N145" s="20">
        <v>79.148917322834649</v>
      </c>
      <c r="O145" s="48" t="s">
        <v>35</v>
      </c>
      <c r="P145" s="56"/>
      <c r="Q145" s="31">
        <v>4651.5255905511813</v>
      </c>
      <c r="R145" s="49">
        <v>2.12</v>
      </c>
      <c r="S145" s="34">
        <v>98.612342519685043</v>
      </c>
      <c r="T145" s="58" t="s">
        <v>33</v>
      </c>
      <c r="U145" s="58"/>
      <c r="V145" s="75">
        <v>1697.8346456692911</v>
      </c>
      <c r="W145" s="35">
        <v>4.2477</v>
      </c>
      <c r="X145" s="75">
        <v>72.118922244094477</v>
      </c>
      <c r="Y145" s="58" t="s">
        <v>26</v>
      </c>
      <c r="Z145" s="58"/>
      <c r="AA145" s="75">
        <v>2504.9212598425197</v>
      </c>
      <c r="AB145" s="57">
        <v>2.8130000000000002</v>
      </c>
      <c r="AC145" s="75">
        <v>70.463435039370083</v>
      </c>
      <c r="AD145" s="58" t="s">
        <v>35</v>
      </c>
      <c r="AE145" s="58"/>
      <c r="AF145" s="75">
        <v>5270.6692913385823</v>
      </c>
      <c r="AG145" s="57">
        <v>2.198</v>
      </c>
      <c r="AH145" s="75">
        <v>115.84931102362204</v>
      </c>
      <c r="AI145" s="58" t="s">
        <v>33</v>
      </c>
      <c r="AJ145" s="58"/>
      <c r="AK145" s="75">
        <v>1030</v>
      </c>
      <c r="AL145" s="70">
        <v>4.2920999999999996</v>
      </c>
      <c r="AM145" s="75">
        <v>44.208629999999992</v>
      </c>
      <c r="AN145" s="58" t="s">
        <v>26</v>
      </c>
      <c r="AO145" s="58"/>
      <c r="AP145" s="75">
        <v>2544.2913385826769</v>
      </c>
      <c r="AQ145" s="57">
        <v>2.4860000000000002</v>
      </c>
      <c r="AR145" s="75">
        <v>63.251082677165357</v>
      </c>
      <c r="AS145" s="35" t="s">
        <v>35</v>
      </c>
      <c r="AT145" s="35"/>
      <c r="AU145" s="8">
        <v>4611.2204724409448</v>
      </c>
      <c r="AV145" s="33">
        <v>1.8245614035087718</v>
      </c>
      <c r="AW145" s="75">
        <v>84.134548970852322</v>
      </c>
      <c r="AX145" s="56" t="s">
        <v>33</v>
      </c>
      <c r="AY145" s="56"/>
      <c r="AZ145" s="20">
        <v>1220.472440944882</v>
      </c>
      <c r="BA145" s="48">
        <v>4.0101000000000004</v>
      </c>
      <c r="BB145" s="20">
        <v>48.942165354330719</v>
      </c>
      <c r="BC145" s="52">
        <f t="shared" si="4"/>
        <v>722.50342601809643</v>
      </c>
      <c r="BD145" s="81">
        <f t="shared" si="5"/>
        <v>0.72250342601809647</v>
      </c>
    </row>
    <row r="146" spans="1:56" x14ac:dyDescent="0.3">
      <c r="A146" s="58">
        <v>145</v>
      </c>
      <c r="B146" s="58" t="s">
        <v>7</v>
      </c>
      <c r="C146" s="67">
        <v>6</v>
      </c>
      <c r="D146" s="67">
        <v>27</v>
      </c>
      <c r="E146" s="58" t="s">
        <v>10</v>
      </c>
      <c r="F146" s="68">
        <v>0.84115492032268191</v>
      </c>
      <c r="G146" s="58" t="s">
        <v>26</v>
      </c>
      <c r="H146" s="20">
        <v>1854.2322834645668</v>
      </c>
      <c r="I146" s="47">
        <v>2.464</v>
      </c>
      <c r="J146" s="20">
        <v>45.688283464566922</v>
      </c>
      <c r="K146" s="58" t="s">
        <v>28</v>
      </c>
      <c r="L146" s="20">
        <v>3999.5078740157483</v>
      </c>
      <c r="M146" s="41">
        <v>1.982</v>
      </c>
      <c r="N146" s="20">
        <v>79.270246062992129</v>
      </c>
      <c r="O146" s="48" t="s">
        <v>35</v>
      </c>
      <c r="P146" s="56"/>
      <c r="Q146" s="34">
        <v>6679.5767716535429</v>
      </c>
      <c r="R146" s="44">
        <v>1.6930000000000001</v>
      </c>
      <c r="S146" s="34">
        <v>113.08523474409448</v>
      </c>
      <c r="T146" s="58" t="s">
        <v>34</v>
      </c>
      <c r="U146" s="58"/>
      <c r="V146" s="75">
        <v>260</v>
      </c>
      <c r="W146" s="57">
        <v>3.9020000000000001</v>
      </c>
      <c r="X146" s="75">
        <v>10.145199999999999</v>
      </c>
      <c r="Y146" s="58" t="s">
        <v>26</v>
      </c>
      <c r="Z146" s="58"/>
      <c r="AA146" s="75">
        <v>2249.0157480314961</v>
      </c>
      <c r="AB146" s="57">
        <v>2.7970000000000002</v>
      </c>
      <c r="AC146" s="75">
        <v>62.904970472440951</v>
      </c>
      <c r="AD146" s="58" t="s">
        <v>35</v>
      </c>
      <c r="AE146" s="58"/>
      <c r="AF146" s="75">
        <v>4857.2834645669291</v>
      </c>
      <c r="AG146" s="57">
        <v>1.865</v>
      </c>
      <c r="AH146" s="75">
        <v>90.58833661417323</v>
      </c>
      <c r="AI146" s="58" t="s">
        <v>34</v>
      </c>
      <c r="AJ146" s="58"/>
      <c r="AK146" s="75" t="s">
        <v>123</v>
      </c>
      <c r="AL146" s="57" t="s">
        <v>123</v>
      </c>
      <c r="AM146" s="75"/>
      <c r="AN146" s="58" t="s">
        <v>26</v>
      </c>
      <c r="AO146" s="58"/>
      <c r="AP146" s="75">
        <v>2563.9763779527561</v>
      </c>
      <c r="AQ146" s="57">
        <v>2.819</v>
      </c>
      <c r="AR146" s="75">
        <v>72.278494094488195</v>
      </c>
      <c r="AS146" s="35" t="s">
        <v>35</v>
      </c>
      <c r="AT146" s="35"/>
      <c r="AU146" s="8">
        <v>4394.6850393700788</v>
      </c>
      <c r="AV146" s="33">
        <v>1.5614035087719298</v>
      </c>
      <c r="AW146" s="75">
        <v>68.618766404199476</v>
      </c>
      <c r="AX146" s="56" t="s">
        <v>34</v>
      </c>
      <c r="AY146" s="56"/>
      <c r="AZ146" s="20">
        <v>1635</v>
      </c>
      <c r="BA146" s="48">
        <v>3.4794999999999998</v>
      </c>
      <c r="BB146" s="20">
        <v>56.889825000000002</v>
      </c>
      <c r="BC146" s="52">
        <f t="shared" si="4"/>
        <v>599.4693568569553</v>
      </c>
      <c r="BD146" s="81">
        <f t="shared" si="5"/>
        <v>0.59946935685695535</v>
      </c>
    </row>
    <row r="147" spans="1:56" x14ac:dyDescent="0.3">
      <c r="A147" s="58">
        <v>146</v>
      </c>
      <c r="B147" s="58" t="s">
        <v>7</v>
      </c>
      <c r="C147" s="67">
        <v>7</v>
      </c>
      <c r="D147" s="67">
        <v>28</v>
      </c>
      <c r="E147" s="58" t="s">
        <v>10</v>
      </c>
      <c r="F147" s="68">
        <v>0.75724455403698754</v>
      </c>
      <c r="G147" s="58" t="s">
        <v>26</v>
      </c>
      <c r="H147" s="20">
        <v>1951.1318897637796</v>
      </c>
      <c r="I147" s="47">
        <v>2.39</v>
      </c>
      <c r="J147" s="20">
        <v>46.632052165354331</v>
      </c>
      <c r="K147" s="58" t="s">
        <v>28</v>
      </c>
      <c r="L147" s="20">
        <v>3836.6141732283468</v>
      </c>
      <c r="M147" s="41">
        <v>2.46</v>
      </c>
      <c r="N147" s="20">
        <v>94.38070866141733</v>
      </c>
      <c r="O147" s="48" t="s">
        <v>35</v>
      </c>
      <c r="P147" s="56"/>
      <c r="Q147" s="34">
        <v>5793.2578740157487</v>
      </c>
      <c r="R147" s="44">
        <v>1.819</v>
      </c>
      <c r="S147" s="34">
        <v>105.37936072834646</v>
      </c>
      <c r="T147" s="58" t="s">
        <v>34</v>
      </c>
      <c r="U147" s="58"/>
      <c r="V147" s="75">
        <v>415</v>
      </c>
      <c r="W147" s="57">
        <v>3.6110000000000002</v>
      </c>
      <c r="X147" s="75">
        <v>14.985650000000001</v>
      </c>
      <c r="Y147" s="58" t="s">
        <v>26</v>
      </c>
      <c r="Z147" s="58"/>
      <c r="AA147" s="75">
        <v>2204.7244094488187</v>
      </c>
      <c r="AB147" s="57">
        <v>2.9969999999999999</v>
      </c>
      <c r="AC147" s="75">
        <v>66.075590551181094</v>
      </c>
      <c r="AD147" s="58" t="s">
        <v>35</v>
      </c>
      <c r="AE147" s="58"/>
      <c r="AF147" s="75">
        <v>4478.3464566929133</v>
      </c>
      <c r="AG147" s="57">
        <v>2.31</v>
      </c>
      <c r="AH147" s="75">
        <v>103.4498031496063</v>
      </c>
      <c r="AI147" s="58" t="s">
        <v>34</v>
      </c>
      <c r="AJ147" s="58"/>
      <c r="AK147" s="75" t="s">
        <v>123</v>
      </c>
      <c r="AL147" s="57" t="s">
        <v>123</v>
      </c>
      <c r="AM147" s="75"/>
      <c r="AN147" s="58" t="s">
        <v>26</v>
      </c>
      <c r="AO147" s="58"/>
      <c r="AP147" s="75">
        <v>2293.3070866141734</v>
      </c>
      <c r="AQ147" s="57">
        <v>2.7010000000000001</v>
      </c>
      <c r="AR147" s="75">
        <v>61.942224409448819</v>
      </c>
      <c r="AS147" s="35" t="s">
        <v>35</v>
      </c>
      <c r="AT147" s="35"/>
      <c r="AU147" s="8">
        <v>3553.1496062992123</v>
      </c>
      <c r="AV147" s="33">
        <v>1.8421052631578947</v>
      </c>
      <c r="AW147" s="75">
        <v>65.452755905511793</v>
      </c>
      <c r="AX147" s="56" t="s">
        <v>34</v>
      </c>
      <c r="AY147" s="56"/>
      <c r="AZ147" s="20">
        <v>470</v>
      </c>
      <c r="BA147" s="48">
        <v>3.5057</v>
      </c>
      <c r="BB147" s="20">
        <v>16.476789999999998</v>
      </c>
      <c r="BC147" s="52">
        <f t="shared" si="4"/>
        <v>574.77493557086621</v>
      </c>
      <c r="BD147" s="81">
        <f t="shared" si="5"/>
        <v>0.57477493557086623</v>
      </c>
    </row>
    <row r="148" spans="1:56" x14ac:dyDescent="0.3">
      <c r="A148" s="58">
        <v>147</v>
      </c>
      <c r="B148" s="58" t="s">
        <v>7</v>
      </c>
      <c r="C148" s="67">
        <v>7</v>
      </c>
      <c r="D148" s="67">
        <v>29</v>
      </c>
      <c r="E148" s="58" t="s">
        <v>10</v>
      </c>
      <c r="F148" s="68">
        <v>0.53107894308663162</v>
      </c>
      <c r="G148" s="58" t="s">
        <v>26</v>
      </c>
      <c r="H148" s="20">
        <v>1637.0078740157478</v>
      </c>
      <c r="I148" s="47">
        <v>2.69</v>
      </c>
      <c r="J148" s="20">
        <v>44.035511811023618</v>
      </c>
      <c r="K148" s="58" t="s">
        <v>28</v>
      </c>
      <c r="L148" s="20">
        <v>3256.8897637795271</v>
      </c>
      <c r="M148" s="41">
        <v>2.4049999999999998</v>
      </c>
      <c r="N148" s="20">
        <v>78.328198818897619</v>
      </c>
      <c r="O148" s="48" t="s">
        <v>35</v>
      </c>
      <c r="P148" s="34"/>
      <c r="Q148" s="34">
        <v>5190.8956692913389</v>
      </c>
      <c r="R148" s="44">
        <v>1.823</v>
      </c>
      <c r="S148" s="34">
        <v>94.6300280511811</v>
      </c>
      <c r="T148" s="58" t="s">
        <v>34</v>
      </c>
      <c r="U148" s="58"/>
      <c r="V148" s="75">
        <v>50</v>
      </c>
      <c r="W148" s="57">
        <v>4.0229999999999997</v>
      </c>
      <c r="X148" s="75">
        <v>2.0114999999999998</v>
      </c>
      <c r="Y148" s="58" t="s">
        <v>26</v>
      </c>
      <c r="Z148" s="58"/>
      <c r="AA148" s="75">
        <v>1589.5669291338584</v>
      </c>
      <c r="AB148" s="57">
        <v>2.6669999999999998</v>
      </c>
      <c r="AC148" s="75">
        <v>42.393750000000004</v>
      </c>
      <c r="AD148" s="58" t="s">
        <v>35</v>
      </c>
      <c r="AE148" s="58"/>
      <c r="AF148" s="75">
        <v>2750.9842519685035</v>
      </c>
      <c r="AG148" s="57">
        <v>2.6970000000000001</v>
      </c>
      <c r="AH148" s="75">
        <v>74.19404527559054</v>
      </c>
      <c r="AI148" s="58" t="s">
        <v>34</v>
      </c>
      <c r="AJ148" s="58"/>
      <c r="AK148" s="75" t="s">
        <v>123</v>
      </c>
      <c r="AL148" s="57" t="s">
        <v>123</v>
      </c>
      <c r="AM148" s="75"/>
      <c r="AN148" s="58" t="s">
        <v>26</v>
      </c>
      <c r="AO148" s="58"/>
      <c r="AP148" s="75">
        <v>1806.1023622047244</v>
      </c>
      <c r="AQ148" s="57">
        <v>2.3180000000000001</v>
      </c>
      <c r="AR148" s="75">
        <v>41.865452755905508</v>
      </c>
      <c r="AS148" s="35" t="s">
        <v>35</v>
      </c>
      <c r="AT148" s="35"/>
      <c r="AU148" s="8">
        <v>2332.6771653543306</v>
      </c>
      <c r="AV148" s="33">
        <v>1.8947368421052633</v>
      </c>
      <c r="AW148" s="75">
        <v>44.198093659345211</v>
      </c>
      <c r="AX148" s="56" t="s">
        <v>34</v>
      </c>
      <c r="AY148" s="56"/>
      <c r="AZ148" s="20">
        <v>1085</v>
      </c>
      <c r="BA148" s="48">
        <v>3.2298</v>
      </c>
      <c r="BB148" s="20">
        <v>35.043329999999997</v>
      </c>
      <c r="BC148" s="52">
        <f t="shared" si="4"/>
        <v>456.69991037194359</v>
      </c>
      <c r="BD148" s="81">
        <f t="shared" si="5"/>
        <v>0.45669991037194357</v>
      </c>
    </row>
    <row r="149" spans="1:56" x14ac:dyDescent="0.3">
      <c r="A149" s="58">
        <v>148</v>
      </c>
      <c r="B149" s="58" t="s">
        <v>7</v>
      </c>
      <c r="C149" s="67">
        <v>8</v>
      </c>
      <c r="D149" s="67">
        <v>30</v>
      </c>
      <c r="E149" s="58" t="s">
        <v>10</v>
      </c>
      <c r="F149" s="68">
        <v>1.0232203984873105</v>
      </c>
      <c r="G149" s="58" t="s">
        <v>26</v>
      </c>
      <c r="H149" s="20">
        <v>2578.7401574803148</v>
      </c>
      <c r="I149" s="47">
        <v>2.0550000000000002</v>
      </c>
      <c r="J149" s="20">
        <v>52.993110236220474</v>
      </c>
      <c r="K149" s="58" t="s">
        <v>28</v>
      </c>
      <c r="L149" s="20">
        <v>5204.7244094488178</v>
      </c>
      <c r="M149" s="41">
        <v>1.5369999999999999</v>
      </c>
      <c r="N149" s="20">
        <v>79.996614173228323</v>
      </c>
      <c r="O149" s="48" t="s">
        <v>35</v>
      </c>
      <c r="P149" s="56"/>
      <c r="Q149" s="34">
        <v>6226.820866141732</v>
      </c>
      <c r="R149" s="44">
        <v>1.8640000000000001</v>
      </c>
      <c r="S149" s="34">
        <v>116.06794094488188</v>
      </c>
      <c r="T149" s="58" t="s">
        <v>33</v>
      </c>
      <c r="U149" s="58"/>
      <c r="V149" s="75">
        <v>1751.9685039370077</v>
      </c>
      <c r="W149" s="35">
        <v>3.5348999999999999</v>
      </c>
      <c r="X149" s="75">
        <v>61.930334645669284</v>
      </c>
      <c r="Y149" s="58" t="s">
        <v>26</v>
      </c>
      <c r="Z149" s="58"/>
      <c r="AA149" s="75">
        <v>3277.5590551181103</v>
      </c>
      <c r="AB149" s="57">
        <v>2.359</v>
      </c>
      <c r="AC149" s="75">
        <v>77.317618110236225</v>
      </c>
      <c r="AD149" s="58" t="s">
        <v>35</v>
      </c>
      <c r="AE149" s="58"/>
      <c r="AF149" s="75">
        <v>5236.2204724409448</v>
      </c>
      <c r="AG149" s="57">
        <v>1.9610000000000001</v>
      </c>
      <c r="AH149" s="75">
        <v>102.68228346456694</v>
      </c>
      <c r="AI149" s="58" t="s">
        <v>33</v>
      </c>
      <c r="AJ149" s="58"/>
      <c r="AK149" s="75">
        <v>790</v>
      </c>
      <c r="AL149" s="70">
        <v>4.2481999999999998</v>
      </c>
      <c r="AM149" s="75">
        <v>33.560780000000001</v>
      </c>
      <c r="AN149" s="58" t="s">
        <v>26</v>
      </c>
      <c r="AO149" s="58"/>
      <c r="AP149" s="75">
        <v>4315.9448818897636</v>
      </c>
      <c r="AQ149" s="57">
        <v>2.3860000000000001</v>
      </c>
      <c r="AR149" s="75">
        <v>102.97844488188977</v>
      </c>
      <c r="AS149" s="35" t="s">
        <v>35</v>
      </c>
      <c r="AT149" s="35"/>
      <c r="AU149" s="8">
        <v>4985.2362204724413</v>
      </c>
      <c r="AV149" s="33">
        <v>2.0175438596491229</v>
      </c>
      <c r="AW149" s="75">
        <v>100.57932725514574</v>
      </c>
      <c r="AX149" s="56" t="s">
        <v>33</v>
      </c>
      <c r="AY149" s="56"/>
      <c r="AZ149" s="20">
        <v>1579.724409448819</v>
      </c>
      <c r="BA149" s="48">
        <v>3.6802999999999999</v>
      </c>
      <c r="BB149" s="20">
        <v>58.138597440944885</v>
      </c>
      <c r="BC149" s="52">
        <f t="shared" si="4"/>
        <v>786.2450511527835</v>
      </c>
      <c r="BD149" s="81">
        <f t="shared" si="5"/>
        <v>0.78624505115278354</v>
      </c>
    </row>
    <row r="150" spans="1:56" x14ac:dyDescent="0.3">
      <c r="A150" s="58">
        <v>149</v>
      </c>
      <c r="B150" s="58" t="s">
        <v>5</v>
      </c>
      <c r="C150" s="67">
        <v>1</v>
      </c>
      <c r="D150" s="67">
        <v>6</v>
      </c>
      <c r="E150" s="58" t="s">
        <v>11</v>
      </c>
      <c r="F150" s="68">
        <v>1.1775640146289925</v>
      </c>
      <c r="G150" s="58" t="s">
        <v>26</v>
      </c>
      <c r="H150" s="20">
        <v>4534.6456692913389</v>
      </c>
      <c r="I150" s="47">
        <v>2.625</v>
      </c>
      <c r="J150" s="20">
        <v>119.03444881889764</v>
      </c>
      <c r="K150" s="58" t="s">
        <v>28</v>
      </c>
      <c r="L150" s="20">
        <v>6038.8779527559054</v>
      </c>
      <c r="M150" s="41">
        <v>2.0449999999999999</v>
      </c>
      <c r="N150" s="20">
        <v>123.49505413385826</v>
      </c>
      <c r="O150" s="48" t="s">
        <v>36</v>
      </c>
      <c r="P150" s="56"/>
      <c r="Q150" s="34">
        <v>6468.4547244094492</v>
      </c>
      <c r="R150" s="44">
        <v>2.2370000000000001</v>
      </c>
      <c r="S150" s="34">
        <v>144.6993321850394</v>
      </c>
      <c r="T150" s="58" t="s">
        <v>26</v>
      </c>
      <c r="U150" s="58"/>
      <c r="V150" s="75">
        <v>4207.677165354331</v>
      </c>
      <c r="W150" s="57">
        <v>2.411</v>
      </c>
      <c r="X150" s="75">
        <v>101.44709645669292</v>
      </c>
      <c r="Y150" s="58" t="s">
        <v>35</v>
      </c>
      <c r="Z150" s="58"/>
      <c r="AA150" s="75">
        <v>4591.535433070866</v>
      </c>
      <c r="AB150" s="57">
        <v>2.1779999999999999</v>
      </c>
      <c r="AC150" s="75">
        <v>100.00364173228347</v>
      </c>
      <c r="AD150" s="58" t="s">
        <v>36</v>
      </c>
      <c r="AE150" s="58"/>
      <c r="AF150" s="75">
        <v>5374.0157480314965</v>
      </c>
      <c r="AG150" s="57">
        <v>1.7869999999999999</v>
      </c>
      <c r="AH150" s="75">
        <v>96.033661417322847</v>
      </c>
      <c r="AI150" s="58" t="s">
        <v>26</v>
      </c>
      <c r="AJ150" s="58"/>
      <c r="AK150" s="75" t="s">
        <v>123</v>
      </c>
      <c r="AL150" s="57" t="s">
        <v>123</v>
      </c>
      <c r="AM150" s="75"/>
      <c r="AN150" s="58" t="s">
        <v>35</v>
      </c>
      <c r="AO150" s="58"/>
      <c r="AP150" s="75">
        <v>5118.110236220472</v>
      </c>
      <c r="AQ150" s="57">
        <v>2.2570000000000001</v>
      </c>
      <c r="AR150" s="75">
        <v>115.51574803149605</v>
      </c>
      <c r="AS150" s="35" t="s">
        <v>72</v>
      </c>
      <c r="AT150" s="35"/>
      <c r="AU150" s="8">
        <v>6343.5039370078739</v>
      </c>
      <c r="AV150" s="57">
        <v>2.2010000000000001</v>
      </c>
      <c r="AW150" s="75">
        <v>139.62052165354331</v>
      </c>
      <c r="AX150" s="56" t="s">
        <v>26</v>
      </c>
      <c r="AY150" s="56"/>
      <c r="AZ150" s="20">
        <v>1692.9133858267714</v>
      </c>
      <c r="BA150" s="50">
        <v>3.140350877192982</v>
      </c>
      <c r="BB150" s="20">
        <v>53.163420361928431</v>
      </c>
      <c r="BC150" s="52">
        <f t="shared" si="4"/>
        <v>993.01292479106223</v>
      </c>
      <c r="BD150" s="81">
        <f t="shared" si="5"/>
        <v>0.99301292479106218</v>
      </c>
    </row>
    <row r="151" spans="1:56" x14ac:dyDescent="0.3">
      <c r="A151" s="58">
        <v>150</v>
      </c>
      <c r="B151" s="58" t="s">
        <v>5</v>
      </c>
      <c r="C151" s="67">
        <v>2</v>
      </c>
      <c r="D151" s="67">
        <v>7</v>
      </c>
      <c r="E151" s="58" t="s">
        <v>11</v>
      </c>
      <c r="F151" s="68">
        <v>0.85624456748204436</v>
      </c>
      <c r="G151" s="58" t="s">
        <v>26</v>
      </c>
      <c r="H151" s="20">
        <v>3404.4291338582671</v>
      </c>
      <c r="I151" s="47">
        <v>1.877</v>
      </c>
      <c r="J151" s="20">
        <v>63.901134842519667</v>
      </c>
      <c r="K151" s="58" t="s">
        <v>28</v>
      </c>
      <c r="L151" s="20">
        <v>5603.3464566929124</v>
      </c>
      <c r="M151" s="41">
        <v>1.571</v>
      </c>
      <c r="N151" s="20">
        <v>88.028572834645644</v>
      </c>
      <c r="O151" s="48" t="s">
        <v>37</v>
      </c>
      <c r="P151" s="56"/>
      <c r="Q151" s="34">
        <v>1406.25</v>
      </c>
      <c r="R151" s="56">
        <v>3.7965</v>
      </c>
      <c r="S151" s="34">
        <v>53.388281249999999</v>
      </c>
      <c r="T151" s="58" t="s">
        <v>26</v>
      </c>
      <c r="U151" s="58"/>
      <c r="V151" s="75">
        <v>3917.3233267716532</v>
      </c>
      <c r="W151" s="57">
        <v>2.181</v>
      </c>
      <c r="X151" s="75">
        <v>85.436821756889756</v>
      </c>
      <c r="Y151" s="58" t="s">
        <v>35</v>
      </c>
      <c r="Z151" s="58"/>
      <c r="AA151" s="75">
        <v>5221.4566929133853</v>
      </c>
      <c r="AB151" s="57">
        <v>2.1640000000000001</v>
      </c>
      <c r="AC151" s="75">
        <v>112.99232283464568</v>
      </c>
      <c r="AD151" s="58" t="s">
        <v>37</v>
      </c>
      <c r="AE151" s="58"/>
      <c r="AF151" s="75">
        <v>870</v>
      </c>
      <c r="AG151" s="57">
        <v>3.4319999999999999</v>
      </c>
      <c r="AH151" s="75">
        <v>29.858399999999996</v>
      </c>
      <c r="AI151" s="58" t="s">
        <v>26</v>
      </c>
      <c r="AJ151" s="58"/>
      <c r="AK151" s="75">
        <v>2426.1811023622049</v>
      </c>
      <c r="AL151" s="57">
        <v>2.496</v>
      </c>
      <c r="AM151" s="75">
        <v>60.557480314960635</v>
      </c>
      <c r="AN151" s="58" t="s">
        <v>35</v>
      </c>
      <c r="AO151" s="58"/>
      <c r="AP151" s="75">
        <v>3120.0787401574803</v>
      </c>
      <c r="AQ151" s="57">
        <v>2.0270000000000001</v>
      </c>
      <c r="AR151" s="75">
        <v>63.243996062992125</v>
      </c>
      <c r="AS151" s="35" t="s">
        <v>59</v>
      </c>
      <c r="AT151" s="35"/>
      <c r="AU151" s="58">
        <v>205</v>
      </c>
      <c r="AV151" s="60">
        <v>3.8180000000000001</v>
      </c>
      <c r="AW151" s="75">
        <v>7.8268999999999993</v>
      </c>
      <c r="AX151" s="56" t="s">
        <v>26</v>
      </c>
      <c r="AY151" s="56"/>
      <c r="AZ151" s="20">
        <v>1673.2283464566931</v>
      </c>
      <c r="BA151" s="50">
        <v>2.4385964912280702</v>
      </c>
      <c r="BB151" s="20">
        <v>40.803287746926372</v>
      </c>
      <c r="BC151" s="52">
        <f t="shared" si="4"/>
        <v>606.03719764357993</v>
      </c>
      <c r="BD151" s="81">
        <f t="shared" si="5"/>
        <v>0.60603719764357988</v>
      </c>
    </row>
    <row r="152" spans="1:56" x14ac:dyDescent="0.3">
      <c r="A152" s="58">
        <v>151</v>
      </c>
      <c r="B152" s="58" t="s">
        <v>5</v>
      </c>
      <c r="C152" s="67">
        <v>3</v>
      </c>
      <c r="D152" s="67">
        <v>8</v>
      </c>
      <c r="E152" s="58" t="s">
        <v>11</v>
      </c>
      <c r="F152" s="68">
        <v>1.0285938044170282</v>
      </c>
      <c r="G152" s="58" t="s">
        <v>26</v>
      </c>
      <c r="H152" s="20">
        <v>2551.1318897637793</v>
      </c>
      <c r="I152" s="47">
        <v>1.996</v>
      </c>
      <c r="J152" s="20">
        <v>50.92059251968503</v>
      </c>
      <c r="K152" s="58" t="s">
        <v>28</v>
      </c>
      <c r="L152" s="20">
        <v>4538.8779527559054</v>
      </c>
      <c r="M152" s="41">
        <v>1.8680000000000001</v>
      </c>
      <c r="N152" s="20">
        <v>84.786240157480321</v>
      </c>
      <c r="O152" s="48" t="s">
        <v>38</v>
      </c>
      <c r="P152" s="56">
        <v>2000</v>
      </c>
      <c r="Q152" s="34">
        <v>2057.1876088340564</v>
      </c>
      <c r="R152" s="3">
        <v>3.5206564955839599</v>
      </c>
      <c r="S152" s="34">
        <v>72.426509176764554</v>
      </c>
      <c r="T152" s="58" t="s">
        <v>26</v>
      </c>
      <c r="U152" s="58"/>
      <c r="V152" s="75">
        <v>4724.4094488188975</v>
      </c>
      <c r="W152" s="57">
        <v>2.343</v>
      </c>
      <c r="X152" s="75">
        <v>110.69291338582677</v>
      </c>
      <c r="Y152" s="58" t="s">
        <v>35</v>
      </c>
      <c r="Z152" s="58"/>
      <c r="AA152" s="75">
        <v>6092.5196850393695</v>
      </c>
      <c r="AB152" s="57">
        <v>1.885</v>
      </c>
      <c r="AC152" s="75">
        <v>114.8439960629921</v>
      </c>
      <c r="AD152" s="58" t="s">
        <v>78</v>
      </c>
      <c r="AE152" s="58"/>
      <c r="AF152" s="75">
        <v>2270</v>
      </c>
      <c r="AG152" s="63">
        <v>3.3995000000000002</v>
      </c>
      <c r="AH152" s="75">
        <v>77.168650000000014</v>
      </c>
      <c r="AI152" s="58" t="s">
        <v>26</v>
      </c>
      <c r="AJ152" s="58"/>
      <c r="AK152" s="75">
        <v>3789.3700787401576</v>
      </c>
      <c r="AL152" s="57">
        <v>1.9139999999999999</v>
      </c>
      <c r="AM152" s="75">
        <v>72.528543307086622</v>
      </c>
      <c r="AN152" s="58" t="s">
        <v>35</v>
      </c>
      <c r="AO152" s="58"/>
      <c r="AP152" s="75">
        <v>5029.5275590551182</v>
      </c>
      <c r="AQ152" s="57">
        <v>1.8560000000000001</v>
      </c>
      <c r="AR152" s="75">
        <v>93.348031496063001</v>
      </c>
      <c r="AS152" s="35" t="s">
        <v>33</v>
      </c>
      <c r="AT152" s="35"/>
      <c r="AU152" s="8">
        <v>1643.7007874015749</v>
      </c>
      <c r="AV152" s="69">
        <v>3.871</v>
      </c>
      <c r="AW152" s="75">
        <v>63.627657480314966</v>
      </c>
      <c r="AX152" s="56" t="s">
        <v>26</v>
      </c>
      <c r="AY152" s="56"/>
      <c r="AZ152" s="20">
        <v>2475.3937007874015</v>
      </c>
      <c r="BA152" s="50">
        <v>2.4736842105263155</v>
      </c>
      <c r="BB152" s="20">
        <v>61.233423124740973</v>
      </c>
      <c r="BC152" s="52">
        <f t="shared" si="4"/>
        <v>801.57655671095426</v>
      </c>
      <c r="BD152" s="81">
        <f t="shared" si="5"/>
        <v>0.80157655671095429</v>
      </c>
    </row>
    <row r="153" spans="1:56" x14ac:dyDescent="0.3">
      <c r="A153" s="58">
        <v>152</v>
      </c>
      <c r="B153" s="58" t="s">
        <v>5</v>
      </c>
      <c r="C153" s="67">
        <v>4</v>
      </c>
      <c r="D153" s="67">
        <v>9</v>
      </c>
      <c r="E153" s="58" t="s">
        <v>11</v>
      </c>
      <c r="F153" s="68">
        <v>1.1679121498969467</v>
      </c>
      <c r="G153" s="58" t="s">
        <v>26</v>
      </c>
      <c r="H153" s="20">
        <v>2289.8129921259842</v>
      </c>
      <c r="I153" s="47">
        <v>2.4580000000000002</v>
      </c>
      <c r="J153" s="20">
        <v>56.283603346456694</v>
      </c>
      <c r="K153" s="58" t="s">
        <v>28</v>
      </c>
      <c r="L153" s="20">
        <v>5387.3031496062995</v>
      </c>
      <c r="M153" s="41">
        <v>1.839</v>
      </c>
      <c r="N153" s="20">
        <v>99.072504921259849</v>
      </c>
      <c r="O153" s="48" t="s">
        <v>33</v>
      </c>
      <c r="P153" s="56"/>
      <c r="Q153" s="34">
        <v>3636.8110236220473</v>
      </c>
      <c r="R153" s="56">
        <v>3.6789999999999998</v>
      </c>
      <c r="S153" s="34">
        <v>133.79827755905509</v>
      </c>
      <c r="T153" s="58" t="s">
        <v>26</v>
      </c>
      <c r="U153" s="58"/>
      <c r="V153" s="75">
        <v>3641.732283464567</v>
      </c>
      <c r="W153" s="57">
        <v>2.4119999999999999</v>
      </c>
      <c r="X153" s="75">
        <v>87.838582677165348</v>
      </c>
      <c r="Y153" s="58" t="s">
        <v>35</v>
      </c>
      <c r="Z153" s="58"/>
      <c r="AA153" s="75">
        <v>5398.6220472440946</v>
      </c>
      <c r="AB153" s="57">
        <v>2.2069999999999999</v>
      </c>
      <c r="AC153" s="75">
        <v>119.14758858267716</v>
      </c>
      <c r="AD153" s="58" t="s">
        <v>33</v>
      </c>
      <c r="AE153" s="58"/>
      <c r="AF153" s="75">
        <v>3320</v>
      </c>
      <c r="AG153" s="63">
        <v>3.5219</v>
      </c>
      <c r="AH153" s="75">
        <v>116.92708</v>
      </c>
      <c r="AI153" s="58" t="s">
        <v>26</v>
      </c>
      <c r="AJ153" s="58"/>
      <c r="AK153" s="75">
        <v>3223.4251968503936</v>
      </c>
      <c r="AL153" s="57">
        <v>2.2509999999999999</v>
      </c>
      <c r="AM153" s="75">
        <v>72.559301181102356</v>
      </c>
      <c r="AN153" s="58" t="s">
        <v>35</v>
      </c>
      <c r="AO153" s="58"/>
      <c r="AP153" s="75">
        <v>4616.1417322834641</v>
      </c>
      <c r="AQ153" s="57">
        <v>1.6830000000000001</v>
      </c>
      <c r="AR153" s="75">
        <v>77.6896653543307</v>
      </c>
      <c r="AS153" s="35" t="s">
        <v>70</v>
      </c>
      <c r="AT153" s="35"/>
      <c r="AU153" s="35" t="s">
        <v>70</v>
      </c>
      <c r="AV153" s="51" t="s">
        <v>70</v>
      </c>
      <c r="AW153" s="35"/>
      <c r="AX153" s="56" t="s">
        <v>78</v>
      </c>
      <c r="AY153" s="56"/>
      <c r="AZ153" s="20">
        <v>3430.1181102362207</v>
      </c>
      <c r="BA153" s="56">
        <v>3.5333999999999999</v>
      </c>
      <c r="BB153" s="20">
        <v>121.19979330708661</v>
      </c>
      <c r="BC153" s="52">
        <f t="shared" si="4"/>
        <v>884.51639692913375</v>
      </c>
      <c r="BD153" s="81">
        <f t="shared" si="5"/>
        <v>0.88451639692913375</v>
      </c>
    </row>
    <row r="154" spans="1:56" x14ac:dyDescent="0.3">
      <c r="A154" s="58">
        <v>153</v>
      </c>
      <c r="B154" s="58" t="s">
        <v>5</v>
      </c>
      <c r="C154" s="67">
        <v>4</v>
      </c>
      <c r="D154" s="67">
        <v>10</v>
      </c>
      <c r="E154" s="58" t="s">
        <v>11</v>
      </c>
      <c r="F154" s="68">
        <v>1.1221914162130169</v>
      </c>
      <c r="G154" s="58" t="s">
        <v>26</v>
      </c>
      <c r="H154" s="20">
        <v>1309.7933070866138</v>
      </c>
      <c r="I154" s="47">
        <v>2.347</v>
      </c>
      <c r="J154" s="20">
        <v>30.740848917322829</v>
      </c>
      <c r="K154" s="58" t="s">
        <v>28</v>
      </c>
      <c r="L154" s="20">
        <v>5785.9251968503941</v>
      </c>
      <c r="M154" s="41">
        <v>1.8640000000000001</v>
      </c>
      <c r="N154" s="20">
        <v>107.84964566929135</v>
      </c>
      <c r="O154" s="48" t="s">
        <v>33</v>
      </c>
      <c r="P154" s="56"/>
      <c r="Q154" s="34">
        <v>2495.0787401574803</v>
      </c>
      <c r="R154" s="56">
        <v>3.2149000000000001</v>
      </c>
      <c r="S154" s="34">
        <v>80.214286417322839</v>
      </c>
      <c r="T154" s="58" t="s">
        <v>26</v>
      </c>
      <c r="U154" s="58"/>
      <c r="V154" s="75">
        <v>5132.8740157480315</v>
      </c>
      <c r="W154" s="57">
        <v>2.5190000000000001</v>
      </c>
      <c r="X154" s="75">
        <v>129.29709645669291</v>
      </c>
      <c r="Y154" s="58" t="s">
        <v>35</v>
      </c>
      <c r="Z154" s="58"/>
      <c r="AA154" s="75">
        <v>5994.0944881889764</v>
      </c>
      <c r="AB154" s="57">
        <v>2.1760000000000002</v>
      </c>
      <c r="AC154" s="75">
        <v>130.43149606299212</v>
      </c>
      <c r="AD154" s="58" t="s">
        <v>33</v>
      </c>
      <c r="AE154" s="58"/>
      <c r="AF154" s="75">
        <v>3410</v>
      </c>
      <c r="AG154" s="63">
        <v>3.0491999999999999</v>
      </c>
      <c r="AH154" s="75">
        <v>103.97771999999999</v>
      </c>
      <c r="AI154" s="58" t="s">
        <v>26</v>
      </c>
      <c r="AJ154" s="58"/>
      <c r="AK154" s="75">
        <v>4365.1574803149606</v>
      </c>
      <c r="AL154" s="57">
        <v>2.0089999999999999</v>
      </c>
      <c r="AM154" s="75">
        <v>87.696013779527561</v>
      </c>
      <c r="AN154" s="58" t="s">
        <v>35</v>
      </c>
      <c r="AO154" s="58"/>
      <c r="AP154" s="75">
        <v>5216.535433070866</v>
      </c>
      <c r="AQ154" s="57">
        <v>2.0920000000000001</v>
      </c>
      <c r="AR154" s="75">
        <v>109.12992125984252</v>
      </c>
      <c r="AS154" s="35" t="s">
        <v>70</v>
      </c>
      <c r="AT154" s="35"/>
      <c r="AU154" s="35" t="s">
        <v>70</v>
      </c>
      <c r="AV154" s="51" t="s">
        <v>70</v>
      </c>
      <c r="AW154" s="35"/>
      <c r="AX154" s="56" t="s">
        <v>78</v>
      </c>
      <c r="AY154" s="56"/>
      <c r="AZ154" s="20">
        <v>2312.9921259842517</v>
      </c>
      <c r="BA154" s="56">
        <v>3.5708000000000002</v>
      </c>
      <c r="BB154" s="20">
        <v>82.592322834645671</v>
      </c>
      <c r="BC154" s="52">
        <f t="shared" si="4"/>
        <v>861.92935139763767</v>
      </c>
      <c r="BD154" s="81">
        <f t="shared" si="5"/>
        <v>0.86192935139763771</v>
      </c>
    </row>
    <row r="155" spans="1:56" x14ac:dyDescent="0.3">
      <c r="A155" s="58">
        <v>154</v>
      </c>
      <c r="B155" s="58" t="s">
        <v>5</v>
      </c>
      <c r="C155" s="67">
        <v>5</v>
      </c>
      <c r="D155" s="67">
        <v>11</v>
      </c>
      <c r="E155" s="58" t="s">
        <v>11</v>
      </c>
      <c r="F155" s="68">
        <v>1.0276614958332668</v>
      </c>
      <c r="G155" s="58" t="s">
        <v>26</v>
      </c>
      <c r="H155" s="20">
        <v>1776.3779527559054</v>
      </c>
      <c r="I155" s="47">
        <v>2.4049999999999998</v>
      </c>
      <c r="J155" s="20">
        <v>42.721889763779522</v>
      </c>
      <c r="K155" s="58" t="s">
        <v>28</v>
      </c>
      <c r="L155" s="20">
        <v>5740.1574803149606</v>
      </c>
      <c r="M155" s="41">
        <v>1.6759999999999999</v>
      </c>
      <c r="N155" s="20">
        <v>96.205039370078737</v>
      </c>
      <c r="O155" s="48" t="s">
        <v>34</v>
      </c>
      <c r="P155" s="56"/>
      <c r="Q155" s="34">
        <v>2346.9499999999998</v>
      </c>
      <c r="R155" s="56">
        <v>3.1175000000000002</v>
      </c>
      <c r="S155" s="34">
        <v>73.166166250000003</v>
      </c>
      <c r="T155" s="58" t="s">
        <v>26</v>
      </c>
      <c r="U155" s="58"/>
      <c r="V155" s="75">
        <v>4571.8503937007872</v>
      </c>
      <c r="W155" s="57">
        <v>2.298</v>
      </c>
      <c r="X155" s="75">
        <v>105.0611220472441</v>
      </c>
      <c r="Y155" s="58" t="s">
        <v>35</v>
      </c>
      <c r="Z155" s="58"/>
      <c r="AA155" s="75">
        <v>4798.2283464566926</v>
      </c>
      <c r="AB155" s="57">
        <v>1.9750000000000001</v>
      </c>
      <c r="AC155" s="75">
        <v>94.765009842519675</v>
      </c>
      <c r="AD155" s="58" t="s">
        <v>34</v>
      </c>
      <c r="AE155" s="58"/>
      <c r="AF155" s="75">
        <v>1480</v>
      </c>
      <c r="AG155" s="64">
        <v>4.0709999999999997</v>
      </c>
      <c r="AH155" s="75">
        <v>60.250799999999991</v>
      </c>
      <c r="AI155" s="58" t="s">
        <v>26</v>
      </c>
      <c r="AJ155" s="58"/>
      <c r="AK155" s="75">
        <v>4296.2598425196848</v>
      </c>
      <c r="AL155" s="57">
        <v>2.3479999999999999</v>
      </c>
      <c r="AM155" s="75">
        <v>100.87618110236218</v>
      </c>
      <c r="AN155" s="58" t="s">
        <v>35</v>
      </c>
      <c r="AO155" s="58"/>
      <c r="AP155" s="75">
        <v>5472.4409448818897</v>
      </c>
      <c r="AQ155" s="57">
        <v>2.1789999999999998</v>
      </c>
      <c r="AR155" s="75">
        <v>119.24448818897636</v>
      </c>
      <c r="AS155" s="35" t="s">
        <v>34</v>
      </c>
      <c r="AT155" s="35"/>
      <c r="AU155" s="58">
        <v>1385</v>
      </c>
      <c r="AV155" s="58">
        <v>3.153</v>
      </c>
      <c r="AW155" s="75">
        <v>43.669050000000006</v>
      </c>
      <c r="AX155" s="56" t="s">
        <v>26</v>
      </c>
      <c r="AY155" s="56"/>
      <c r="AZ155" s="20">
        <v>2647.6377952755906</v>
      </c>
      <c r="BA155" s="50">
        <v>2.5438596491228069</v>
      </c>
      <c r="BB155" s="20">
        <v>67.352189528940457</v>
      </c>
      <c r="BC155" s="52">
        <f t="shared" si="4"/>
        <v>803.31193609390095</v>
      </c>
      <c r="BD155" s="81">
        <f t="shared" si="5"/>
        <v>0.80331193609390095</v>
      </c>
    </row>
    <row r="156" spans="1:56" x14ac:dyDescent="0.3">
      <c r="A156" s="58">
        <v>155</v>
      </c>
      <c r="B156" s="58" t="s">
        <v>5</v>
      </c>
      <c r="C156" s="67">
        <v>6</v>
      </c>
      <c r="D156" s="67">
        <v>12</v>
      </c>
      <c r="E156" s="58" t="s">
        <v>11</v>
      </c>
      <c r="F156" s="68">
        <v>0.8281127456714179</v>
      </c>
      <c r="G156" s="58" t="s">
        <v>26</v>
      </c>
      <c r="H156" s="20">
        <v>2238.3858267716532</v>
      </c>
      <c r="I156" s="47">
        <v>2.0209999999999999</v>
      </c>
      <c r="J156" s="20">
        <v>45.237777559055111</v>
      </c>
      <c r="K156" s="58" t="s">
        <v>28</v>
      </c>
      <c r="L156" s="20">
        <v>4242.1259842519685</v>
      </c>
      <c r="M156" s="41">
        <v>1.879</v>
      </c>
      <c r="N156" s="20">
        <v>79.709547244094495</v>
      </c>
      <c r="O156" s="48" t="s">
        <v>28</v>
      </c>
      <c r="P156" s="34"/>
      <c r="Q156" s="34">
        <v>4538.3366141732286</v>
      </c>
      <c r="R156" s="44">
        <v>1.631</v>
      </c>
      <c r="S156" s="34">
        <v>74.020270177165358</v>
      </c>
      <c r="T156" s="58" t="s">
        <v>26</v>
      </c>
      <c r="U156" s="58"/>
      <c r="V156" s="75">
        <v>4138.7795275590552</v>
      </c>
      <c r="W156" s="57">
        <v>2.9820000000000002</v>
      </c>
      <c r="X156" s="75">
        <v>123.41840551181103</v>
      </c>
      <c r="Y156" s="58" t="s">
        <v>35</v>
      </c>
      <c r="Z156" s="58"/>
      <c r="AA156" s="75">
        <v>3981.2992125984247</v>
      </c>
      <c r="AB156" s="57">
        <v>2.0179999999999998</v>
      </c>
      <c r="AC156" s="75">
        <v>80.342618110236202</v>
      </c>
      <c r="AD156" s="58" t="s">
        <v>28</v>
      </c>
      <c r="AE156" s="58"/>
      <c r="AF156" s="75">
        <v>4153.5433070866138</v>
      </c>
      <c r="AG156" s="57">
        <v>1.4950000000000001</v>
      </c>
      <c r="AH156" s="75">
        <v>62.095472440944881</v>
      </c>
      <c r="AI156" s="58" t="s">
        <v>26</v>
      </c>
      <c r="AJ156" s="58"/>
      <c r="AK156" s="75">
        <v>3479.3307086614177</v>
      </c>
      <c r="AL156" s="57">
        <v>1.9239999999999999</v>
      </c>
      <c r="AM156" s="75">
        <v>66.94232283464568</v>
      </c>
      <c r="AN156" s="58" t="s">
        <v>35</v>
      </c>
      <c r="AO156" s="58"/>
      <c r="AP156" s="75">
        <v>3784.4488188976379</v>
      </c>
      <c r="AQ156" s="57">
        <v>2.1219999999999999</v>
      </c>
      <c r="AR156" s="75">
        <v>80.306003937007873</v>
      </c>
      <c r="AS156" s="35" t="s">
        <v>28</v>
      </c>
      <c r="AT156" s="35"/>
      <c r="AU156" s="8">
        <v>2309.5472440944882</v>
      </c>
      <c r="AV156" s="60">
        <v>2.1909999999999998</v>
      </c>
      <c r="AW156" s="75">
        <v>50.602180118110233</v>
      </c>
      <c r="AX156" s="56" t="s">
        <v>26</v>
      </c>
      <c r="AY156" s="56"/>
      <c r="AZ156" s="20">
        <v>1225.3937007874017</v>
      </c>
      <c r="BA156" s="50">
        <v>2.3859649122807016</v>
      </c>
      <c r="BB156" s="20">
        <v>29.237463738085371</v>
      </c>
      <c r="BC156" s="52">
        <f t="shared" si="4"/>
        <v>691.91206167115627</v>
      </c>
      <c r="BD156" s="81">
        <f t="shared" si="5"/>
        <v>0.69191206167115626</v>
      </c>
    </row>
    <row r="157" spans="1:56" x14ac:dyDescent="0.3">
      <c r="A157" s="58">
        <v>156</v>
      </c>
      <c r="B157" s="58" t="s">
        <v>6</v>
      </c>
      <c r="C157" s="67">
        <v>1</v>
      </c>
      <c r="D157" s="67">
        <v>13</v>
      </c>
      <c r="E157" s="58" t="s">
        <v>11</v>
      </c>
      <c r="F157" s="68">
        <v>0.98299648020698938</v>
      </c>
      <c r="G157" s="58" t="s">
        <v>26</v>
      </c>
      <c r="H157" s="20">
        <v>2867.7657480314965</v>
      </c>
      <c r="I157" s="47">
        <v>2.0960000000000001</v>
      </c>
      <c r="J157" s="20">
        <v>60.108370078740165</v>
      </c>
      <c r="K157" s="58" t="s">
        <v>28</v>
      </c>
      <c r="L157" s="20">
        <v>4799.212598425197</v>
      </c>
      <c r="M157" s="41">
        <v>1.821</v>
      </c>
      <c r="N157" s="20">
        <v>87.393661417322846</v>
      </c>
      <c r="O157" s="48" t="s">
        <v>26</v>
      </c>
      <c r="P157" s="34">
        <v>4370.6423716266218</v>
      </c>
      <c r="Q157" s="34">
        <v>4296.326067552498</v>
      </c>
      <c r="R157" s="3">
        <v>2.2337821604803785</v>
      </c>
      <c r="S157" s="34">
        <v>95.970565253055867</v>
      </c>
      <c r="T157" s="58" t="s">
        <v>35</v>
      </c>
      <c r="U157" s="58"/>
      <c r="V157" s="75">
        <v>4936.0236220472434</v>
      </c>
      <c r="W157" s="57">
        <v>1.919</v>
      </c>
      <c r="X157" s="75">
        <v>94.722293307086588</v>
      </c>
      <c r="Y157" s="58" t="s">
        <v>33</v>
      </c>
      <c r="Z157" s="58"/>
      <c r="AA157" s="75">
        <v>2298.2283464566926</v>
      </c>
      <c r="AB157" s="63">
        <v>3.4621</v>
      </c>
      <c r="AC157" s="75">
        <v>79.566963582677147</v>
      </c>
      <c r="AD157" s="58" t="s">
        <v>26</v>
      </c>
      <c r="AE157" s="58"/>
      <c r="AF157" s="75">
        <v>5664.3700787401576</v>
      </c>
      <c r="AG157" s="57">
        <v>2.3330000000000002</v>
      </c>
      <c r="AH157" s="75">
        <v>132.14975393700789</v>
      </c>
      <c r="AI157" s="58" t="s">
        <v>35</v>
      </c>
      <c r="AJ157" s="58"/>
      <c r="AK157" s="75">
        <v>5821.8503937007872</v>
      </c>
      <c r="AL157" s="57">
        <v>2.2829999999999999</v>
      </c>
      <c r="AM157" s="75">
        <v>132.91284448818897</v>
      </c>
      <c r="AN157" s="58" t="s">
        <v>33</v>
      </c>
      <c r="AO157" s="58"/>
      <c r="AP157" s="75">
        <v>1080</v>
      </c>
      <c r="AQ157" s="63">
        <v>4.6593999999999998</v>
      </c>
      <c r="AR157" s="75">
        <v>50.32152</v>
      </c>
      <c r="AS157" s="35" t="s">
        <v>26</v>
      </c>
      <c r="AT157" s="35"/>
      <c r="AU157" s="8">
        <v>4384.8425196850394</v>
      </c>
      <c r="AV157" s="33">
        <v>2.4035087719298245</v>
      </c>
      <c r="AW157" s="75">
        <v>105.39007459593867</v>
      </c>
      <c r="AX157" s="56" t="s">
        <v>35</v>
      </c>
      <c r="AY157" s="56"/>
      <c r="AZ157" s="20">
        <v>418.30708661417327</v>
      </c>
      <c r="BA157" s="48">
        <v>2.6604000000000001</v>
      </c>
      <c r="BB157" s="20">
        <v>11.128641732283468</v>
      </c>
      <c r="BC157" s="52">
        <f t="shared" si="4"/>
        <v>849.66468839230151</v>
      </c>
      <c r="BD157" s="81">
        <f t="shared" si="5"/>
        <v>0.84966468839230147</v>
      </c>
    </row>
    <row r="158" spans="1:56" x14ac:dyDescent="0.3">
      <c r="A158" s="58">
        <v>157</v>
      </c>
      <c r="B158" s="58" t="s">
        <v>6</v>
      </c>
      <c r="C158" s="67">
        <v>1</v>
      </c>
      <c r="D158" s="67">
        <v>14</v>
      </c>
      <c r="E158" s="58" t="s">
        <v>11</v>
      </c>
      <c r="F158" s="68">
        <v>0.76502875043949048</v>
      </c>
      <c r="G158" s="58" t="s">
        <v>26</v>
      </c>
      <c r="H158" s="20">
        <v>1947.3425196850394</v>
      </c>
      <c r="I158" s="47">
        <v>2.06</v>
      </c>
      <c r="J158" s="20">
        <v>40.115255905511809</v>
      </c>
      <c r="K158" s="58" t="s">
        <v>28</v>
      </c>
      <c r="L158" s="20">
        <v>4459.251968503937</v>
      </c>
      <c r="M158" s="41">
        <v>1.482</v>
      </c>
      <c r="N158" s="20">
        <v>66.086114173228339</v>
      </c>
      <c r="O158" s="48" t="s">
        <v>26</v>
      </c>
      <c r="P158" s="56"/>
      <c r="Q158" s="34">
        <v>3508.8090551181103</v>
      </c>
      <c r="R158" s="44">
        <v>2.0590000000000002</v>
      </c>
      <c r="S158" s="34">
        <v>72.246378444881898</v>
      </c>
      <c r="T158" s="58" t="s">
        <v>35</v>
      </c>
      <c r="U158" s="58"/>
      <c r="V158" s="75">
        <v>4138.7795275590552</v>
      </c>
      <c r="W158" s="57">
        <v>1.897</v>
      </c>
      <c r="X158" s="75">
        <v>78.512647637795283</v>
      </c>
      <c r="Y158" s="58" t="s">
        <v>33</v>
      </c>
      <c r="Z158" s="58"/>
      <c r="AA158" s="75">
        <v>994.09448818897636</v>
      </c>
      <c r="AB158" s="63">
        <v>3.5545</v>
      </c>
      <c r="AC158" s="75">
        <v>35.335088582677166</v>
      </c>
      <c r="AD158" s="58" t="s">
        <v>26</v>
      </c>
      <c r="AE158" s="58"/>
      <c r="AF158" s="75">
        <v>3863.1889763779527</v>
      </c>
      <c r="AG158" s="57">
        <v>2.7559999999999998</v>
      </c>
      <c r="AH158" s="75">
        <v>106.46948818897637</v>
      </c>
      <c r="AI158" s="58" t="s">
        <v>35</v>
      </c>
      <c r="AJ158" s="58"/>
      <c r="AK158" s="75">
        <v>5403.5433070866147</v>
      </c>
      <c r="AL158" s="57">
        <v>1.8220000000000001</v>
      </c>
      <c r="AM158" s="75">
        <v>98.452559055118115</v>
      </c>
      <c r="AN158" s="58" t="s">
        <v>33</v>
      </c>
      <c r="AO158" s="58"/>
      <c r="AP158" s="75">
        <v>1250</v>
      </c>
      <c r="AQ158" s="63">
        <v>4.6544999999999996</v>
      </c>
      <c r="AR158" s="75">
        <v>58.181249999999999</v>
      </c>
      <c r="AS158" s="35" t="s">
        <v>26</v>
      </c>
      <c r="AT158" s="35"/>
      <c r="AU158" s="8">
        <v>2598.4251968503936</v>
      </c>
      <c r="AV158" s="33">
        <v>2.2982456140350878</v>
      </c>
      <c r="AW158" s="75">
        <v>59.718193120596766</v>
      </c>
      <c r="AX158" s="56" t="s">
        <v>35</v>
      </c>
      <c r="AY158" s="56"/>
      <c r="AZ158" s="20">
        <v>1033.4645669291338</v>
      </c>
      <c r="BA158" s="50">
        <v>2.1578947368421053</v>
      </c>
      <c r="BB158" s="20">
        <v>22.301077496891832</v>
      </c>
      <c r="BC158" s="52">
        <f t="shared" si="4"/>
        <v>637.41805260567753</v>
      </c>
      <c r="BD158" s="81">
        <f t="shared" si="5"/>
        <v>0.63741805260567752</v>
      </c>
    </row>
    <row r="159" spans="1:56" x14ac:dyDescent="0.3">
      <c r="A159" s="58">
        <v>158</v>
      </c>
      <c r="B159" s="58" t="s">
        <v>6</v>
      </c>
      <c r="C159" s="67">
        <v>2</v>
      </c>
      <c r="D159" s="67">
        <v>15</v>
      </c>
      <c r="E159" s="58" t="s">
        <v>11</v>
      </c>
      <c r="F159" s="68">
        <v>0.84667620122416298</v>
      </c>
      <c r="G159" s="58" t="s">
        <v>26</v>
      </c>
      <c r="H159" s="20">
        <v>1757.5295275590552</v>
      </c>
      <c r="I159" s="47">
        <v>2.3069999999999999</v>
      </c>
      <c r="J159" s="20">
        <v>40.546206200787402</v>
      </c>
      <c r="K159" s="58" t="s">
        <v>28</v>
      </c>
      <c r="L159" s="20">
        <v>3837.2047244094488</v>
      </c>
      <c r="M159" s="41">
        <v>1.6739999999999999</v>
      </c>
      <c r="N159" s="20">
        <v>64.234807086614168</v>
      </c>
      <c r="O159" s="48" t="s">
        <v>26</v>
      </c>
      <c r="P159" s="56"/>
      <c r="Q159" s="34">
        <v>3680.5610236220473</v>
      </c>
      <c r="R159" s="44">
        <v>2.105</v>
      </c>
      <c r="S159" s="34">
        <v>77.475809547244097</v>
      </c>
      <c r="T159" s="58" t="s">
        <v>35</v>
      </c>
      <c r="U159" s="58"/>
      <c r="V159" s="75">
        <v>4384.8425196850394</v>
      </c>
      <c r="W159" s="57">
        <v>2.0099999999999998</v>
      </c>
      <c r="X159" s="75">
        <v>88.135334645669275</v>
      </c>
      <c r="Y159" s="58" t="s">
        <v>37</v>
      </c>
      <c r="Z159" s="58"/>
      <c r="AA159" s="75">
        <v>810</v>
      </c>
      <c r="AB159" s="57">
        <v>3.2559999999999998</v>
      </c>
      <c r="AC159" s="75">
        <v>26.3736</v>
      </c>
      <c r="AD159" s="58" t="s">
        <v>26</v>
      </c>
      <c r="AE159" s="58"/>
      <c r="AF159" s="75">
        <v>3809.0551181102364</v>
      </c>
      <c r="AG159" s="57">
        <v>2.54</v>
      </c>
      <c r="AH159" s="75">
        <v>96.75</v>
      </c>
      <c r="AI159" s="58" t="s">
        <v>35</v>
      </c>
      <c r="AJ159" s="58"/>
      <c r="AK159" s="75">
        <v>5875.9842519685035</v>
      </c>
      <c r="AL159" s="57">
        <v>1.9019999999999999</v>
      </c>
      <c r="AM159" s="75">
        <v>111.76122047244093</v>
      </c>
      <c r="AN159" s="58" t="s">
        <v>37</v>
      </c>
      <c r="AO159" s="58"/>
      <c r="AP159" s="75" t="s">
        <v>123</v>
      </c>
      <c r="AQ159" s="57" t="s">
        <v>123</v>
      </c>
      <c r="AR159" s="75"/>
      <c r="AS159" s="35" t="s">
        <v>26</v>
      </c>
      <c r="AT159" s="35"/>
      <c r="AU159" s="8">
        <v>2834.6456692913389</v>
      </c>
      <c r="AV159" s="33">
        <v>2.5789473684210522</v>
      </c>
      <c r="AW159" s="75">
        <v>73.104019892250307</v>
      </c>
      <c r="AX159" s="56" t="s">
        <v>35</v>
      </c>
      <c r="AY159" s="56"/>
      <c r="AZ159" s="20">
        <v>2834.6456692913389</v>
      </c>
      <c r="BA159" s="50">
        <v>1.8771929824561402</v>
      </c>
      <c r="BB159" s="20">
        <v>53.211769581433899</v>
      </c>
      <c r="BC159" s="52">
        <f t="shared" si="4"/>
        <v>631.5927674264401</v>
      </c>
      <c r="BD159" s="81">
        <f t="shared" si="5"/>
        <v>0.6315927674264401</v>
      </c>
    </row>
    <row r="160" spans="1:56" x14ac:dyDescent="0.3">
      <c r="A160" s="58">
        <v>159</v>
      </c>
      <c r="B160" s="58" t="s">
        <v>6</v>
      </c>
      <c r="C160" s="67">
        <v>3</v>
      </c>
      <c r="D160" s="67">
        <v>16</v>
      </c>
      <c r="E160" s="58" t="s">
        <v>11</v>
      </c>
      <c r="F160" s="68">
        <v>0.886485957382939</v>
      </c>
      <c r="G160" s="58" t="s">
        <v>26</v>
      </c>
      <c r="H160" s="20">
        <v>2041.929133858268</v>
      </c>
      <c r="I160" s="47">
        <v>2.1520000000000001</v>
      </c>
      <c r="J160" s="20">
        <v>43.942314960629929</v>
      </c>
      <c r="K160" s="58" t="s">
        <v>28</v>
      </c>
      <c r="L160" s="20">
        <v>4464.6653543307084</v>
      </c>
      <c r="M160" s="41">
        <v>1.587</v>
      </c>
      <c r="N160" s="20">
        <v>70.854239173228336</v>
      </c>
      <c r="O160" s="48" t="s">
        <v>26</v>
      </c>
      <c r="P160" s="56"/>
      <c r="Q160" s="34">
        <v>3848.3759842519685</v>
      </c>
      <c r="R160" s="44">
        <v>2.0390000000000001</v>
      </c>
      <c r="S160" s="34">
        <v>78.468386318897643</v>
      </c>
      <c r="T160" s="58" t="s">
        <v>35</v>
      </c>
      <c r="U160" s="58"/>
      <c r="V160" s="75">
        <v>4291.3385826771646</v>
      </c>
      <c r="W160" s="57">
        <v>2.016</v>
      </c>
      <c r="X160" s="75">
        <v>86.513385826771639</v>
      </c>
      <c r="Y160" s="58" t="s">
        <v>38</v>
      </c>
      <c r="Z160" s="58"/>
      <c r="AA160" s="75">
        <v>1245.0787401574803</v>
      </c>
      <c r="AB160" s="63">
        <v>3.4943</v>
      </c>
      <c r="AC160" s="75">
        <v>43.506786417322836</v>
      </c>
      <c r="AD160" s="58" t="s">
        <v>26</v>
      </c>
      <c r="AE160" s="58"/>
      <c r="AF160" s="75">
        <v>4827.7559055118109</v>
      </c>
      <c r="AG160" s="57">
        <v>2.327</v>
      </c>
      <c r="AH160" s="75">
        <v>112.34187992125983</v>
      </c>
      <c r="AI160" s="58" t="s">
        <v>35</v>
      </c>
      <c r="AJ160" s="58"/>
      <c r="AK160" s="75">
        <v>3956.6929133858271</v>
      </c>
      <c r="AL160" s="57">
        <v>2.2480000000000002</v>
      </c>
      <c r="AM160" s="75">
        <v>88.946456692913401</v>
      </c>
      <c r="AN160" s="58" t="s">
        <v>59</v>
      </c>
      <c r="AO160" s="58"/>
      <c r="AP160" s="75">
        <v>1230</v>
      </c>
      <c r="AQ160" s="57">
        <v>4.0129999999999999</v>
      </c>
      <c r="AR160" s="75">
        <v>49.359899999999996</v>
      </c>
      <c r="AS160" s="35" t="s">
        <v>26</v>
      </c>
      <c r="AT160" s="35"/>
      <c r="AU160" s="8">
        <v>2618.1102362204724</v>
      </c>
      <c r="AV160" s="33">
        <v>2.263157894736842</v>
      </c>
      <c r="AW160" s="75">
        <v>59.251968503937</v>
      </c>
      <c r="AX160" s="56" t="s">
        <v>35</v>
      </c>
      <c r="AY160" s="56"/>
      <c r="AZ160" s="20">
        <v>3750</v>
      </c>
      <c r="BA160" s="50">
        <v>2.263157894736842</v>
      </c>
      <c r="BB160" s="20">
        <v>84.868421052631575</v>
      </c>
      <c r="BC160" s="52">
        <f t="shared" si="4"/>
        <v>718.05373886759219</v>
      </c>
      <c r="BD160" s="81">
        <f t="shared" si="5"/>
        <v>0.71805373886759216</v>
      </c>
    </row>
    <row r="161" spans="1:56" x14ac:dyDescent="0.3">
      <c r="A161" s="58">
        <v>160</v>
      </c>
      <c r="B161" s="58" t="s">
        <v>6</v>
      </c>
      <c r="C161" s="67">
        <v>4</v>
      </c>
      <c r="D161" s="67">
        <v>17</v>
      </c>
      <c r="E161" s="58" t="s">
        <v>11</v>
      </c>
      <c r="F161" s="68">
        <v>0.837205578299135</v>
      </c>
      <c r="G161" s="58" t="s">
        <v>26</v>
      </c>
      <c r="H161" s="20">
        <v>1951.4271653543306</v>
      </c>
      <c r="I161" s="47">
        <v>2.6880000000000002</v>
      </c>
      <c r="J161" s="20">
        <v>52.454362204724404</v>
      </c>
      <c r="K161" s="58" t="s">
        <v>28</v>
      </c>
      <c r="L161" s="20">
        <v>4515.3543307086611</v>
      </c>
      <c r="M161" s="41">
        <v>1.575</v>
      </c>
      <c r="N161" s="20">
        <v>71.116830708661411</v>
      </c>
      <c r="O161" s="48" t="s">
        <v>26</v>
      </c>
      <c r="P161" s="56"/>
      <c r="Q161" s="34">
        <v>4674.6555118110236</v>
      </c>
      <c r="R161" s="44">
        <v>2.0830000000000002</v>
      </c>
      <c r="S161" s="34">
        <v>97.373074311023629</v>
      </c>
      <c r="T161" s="58" t="s">
        <v>35</v>
      </c>
      <c r="U161" s="58"/>
      <c r="V161" s="75">
        <v>4163.3858267716532</v>
      </c>
      <c r="W161" s="57">
        <v>1.88</v>
      </c>
      <c r="X161" s="75">
        <v>78.271653543307067</v>
      </c>
      <c r="Y161" s="58" t="s">
        <v>36</v>
      </c>
      <c r="Z161" s="58"/>
      <c r="AA161" s="75">
        <v>4306.1023622047242</v>
      </c>
      <c r="AB161" s="57">
        <v>1.32</v>
      </c>
      <c r="AC161" s="75">
        <v>56.840551181102356</v>
      </c>
      <c r="AD161" s="58" t="s">
        <v>26</v>
      </c>
      <c r="AE161" s="58"/>
      <c r="AF161" s="75">
        <v>4237.2047244094492</v>
      </c>
      <c r="AG161" s="57">
        <v>2.0449999999999999</v>
      </c>
      <c r="AH161" s="75">
        <v>86.65083661417323</v>
      </c>
      <c r="AI161" s="58" t="s">
        <v>35</v>
      </c>
      <c r="AJ161" s="58"/>
      <c r="AK161" s="75">
        <v>3262.7952755905512</v>
      </c>
      <c r="AL161" s="57">
        <v>2.7389999999999999</v>
      </c>
      <c r="AM161" s="75">
        <v>89.367962598425194</v>
      </c>
      <c r="AN161" s="58" t="s">
        <v>36</v>
      </c>
      <c r="AO161" s="58"/>
      <c r="AP161" s="75">
        <v>2485</v>
      </c>
      <c r="AQ161" s="57">
        <v>1.492</v>
      </c>
      <c r="AR161" s="75">
        <v>37.0762</v>
      </c>
      <c r="AS161" s="35" t="s">
        <v>26</v>
      </c>
      <c r="AT161" s="35"/>
      <c r="AU161" s="8">
        <v>2490.1574803149606</v>
      </c>
      <c r="AV161" s="33">
        <v>2.2807017543859649</v>
      </c>
      <c r="AW161" s="75">
        <v>56.793065340516648</v>
      </c>
      <c r="AX161" s="56" t="s">
        <v>35</v>
      </c>
      <c r="AY161" s="56"/>
      <c r="AZ161" s="20">
        <v>3828.7401574803148</v>
      </c>
      <c r="BA161" s="50">
        <v>2.0175438596491229</v>
      </c>
      <c r="BB161" s="20">
        <v>77.246511949164244</v>
      </c>
      <c r="BC161" s="52">
        <f t="shared" si="4"/>
        <v>703.19104845109814</v>
      </c>
      <c r="BD161" s="81">
        <f t="shared" si="5"/>
        <v>0.70319104845109814</v>
      </c>
    </row>
    <row r="162" spans="1:56" x14ac:dyDescent="0.3">
      <c r="A162" s="58">
        <v>161</v>
      </c>
      <c r="B162" s="58" t="s">
        <v>6</v>
      </c>
      <c r="C162" s="67">
        <v>5</v>
      </c>
      <c r="D162" s="67">
        <v>18</v>
      </c>
      <c r="E162" s="58" t="s">
        <v>11</v>
      </c>
      <c r="F162" s="68">
        <v>0.98251681607632935</v>
      </c>
      <c r="G162" s="58" t="s">
        <v>26</v>
      </c>
      <c r="H162" s="20">
        <v>1372.1948818897636</v>
      </c>
      <c r="I162" s="47">
        <v>2.2480000000000002</v>
      </c>
      <c r="J162" s="20">
        <v>30.84694094488189</v>
      </c>
      <c r="K162" s="58" t="s">
        <v>28</v>
      </c>
      <c r="L162" s="20">
        <v>4867.2244094488187</v>
      </c>
      <c r="M162" s="41">
        <v>1.415</v>
      </c>
      <c r="N162" s="20">
        <v>68.871225393700797</v>
      </c>
      <c r="O162" s="48" t="s">
        <v>26</v>
      </c>
      <c r="P162" s="56"/>
      <c r="Q162" s="34">
        <v>4140.2066929133853</v>
      </c>
      <c r="R162" s="44">
        <v>1.9390000000000001</v>
      </c>
      <c r="S162" s="34">
        <v>80.278607775590544</v>
      </c>
      <c r="T162" s="58" t="s">
        <v>35</v>
      </c>
      <c r="U162" s="58"/>
      <c r="V162" s="75">
        <v>5349.4094488188975</v>
      </c>
      <c r="W162" s="57">
        <v>1.9059999999999999</v>
      </c>
      <c r="X162" s="75">
        <v>101.95974409448819</v>
      </c>
      <c r="Y162" s="58" t="s">
        <v>28</v>
      </c>
      <c r="Z162" s="58"/>
      <c r="AA162" s="75">
        <v>4232.2834645669291</v>
      </c>
      <c r="AB162" s="57">
        <v>1.7210000000000001</v>
      </c>
      <c r="AC162" s="75">
        <v>72.837598425196845</v>
      </c>
      <c r="AD162" s="58" t="s">
        <v>26</v>
      </c>
      <c r="AE162" s="58"/>
      <c r="AF162" s="75">
        <v>4852.3622047244098</v>
      </c>
      <c r="AG162" s="57">
        <v>2.4390000000000001</v>
      </c>
      <c r="AH162" s="75">
        <v>118.34911417322836</v>
      </c>
      <c r="AI162" s="58" t="s">
        <v>35</v>
      </c>
      <c r="AJ162" s="58"/>
      <c r="AK162" s="75">
        <v>5349.4094488188975</v>
      </c>
      <c r="AL162" s="57">
        <v>1.958</v>
      </c>
      <c r="AM162" s="75">
        <v>104.74143700787401</v>
      </c>
      <c r="AN162" s="58" t="s">
        <v>28</v>
      </c>
      <c r="AO162" s="58"/>
      <c r="AP162" s="75">
        <v>4822.8346456692916</v>
      </c>
      <c r="AQ162" s="57">
        <v>1.7789999999999999</v>
      </c>
      <c r="AR162" s="75">
        <v>85.798228346456696</v>
      </c>
      <c r="AS162" s="35" t="s">
        <v>26</v>
      </c>
      <c r="AT162" s="35"/>
      <c r="AU162" s="8">
        <v>2844.4881889763783</v>
      </c>
      <c r="AV162" s="33">
        <v>2.3684210526315788</v>
      </c>
      <c r="AW162" s="75">
        <v>67.369457107335265</v>
      </c>
      <c r="AX162" s="56" t="s">
        <v>35</v>
      </c>
      <c r="AY162" s="56"/>
      <c r="AZ162" s="20">
        <v>2450.7874015748034</v>
      </c>
      <c r="BA162" s="50">
        <v>2.2105263157894735</v>
      </c>
      <c r="BB162" s="20">
        <v>54.175300455864075</v>
      </c>
      <c r="BC162" s="52">
        <f t="shared" si="4"/>
        <v>785.22765372461663</v>
      </c>
      <c r="BD162" s="81">
        <f t="shared" si="5"/>
        <v>0.78522765372461667</v>
      </c>
    </row>
    <row r="163" spans="1:56" x14ac:dyDescent="0.3">
      <c r="A163" s="58">
        <v>162</v>
      </c>
      <c r="B163" s="58" t="s">
        <v>6</v>
      </c>
      <c r="C163" s="67">
        <v>6</v>
      </c>
      <c r="D163" s="67">
        <v>19</v>
      </c>
      <c r="E163" s="58" t="s">
        <v>11</v>
      </c>
      <c r="F163" s="68">
        <v>0.95586459490177145</v>
      </c>
      <c r="G163" s="58" t="s">
        <v>26</v>
      </c>
      <c r="H163" s="20">
        <v>1145.4724409448818</v>
      </c>
      <c r="I163" s="47">
        <v>2.2440000000000002</v>
      </c>
      <c r="J163" s="20">
        <v>25.70440157480315</v>
      </c>
      <c r="K163" s="58" t="s">
        <v>28</v>
      </c>
      <c r="L163" s="20">
        <v>3597.5393700787399</v>
      </c>
      <c r="M163" s="41">
        <v>1.52</v>
      </c>
      <c r="N163" s="20">
        <v>54.682598425196844</v>
      </c>
      <c r="O163" s="48" t="s">
        <v>26</v>
      </c>
      <c r="P163" s="56"/>
      <c r="Q163" s="34">
        <v>4618.5531496062995</v>
      </c>
      <c r="R163" s="44">
        <v>1.89</v>
      </c>
      <c r="S163" s="34">
        <v>87.290654527559056</v>
      </c>
      <c r="T163" s="58" t="s">
        <v>35</v>
      </c>
      <c r="U163" s="58"/>
      <c r="V163" s="75">
        <v>5669.2913385826778</v>
      </c>
      <c r="W163" s="57">
        <v>1.897</v>
      </c>
      <c r="X163" s="75">
        <v>107.5464566929134</v>
      </c>
      <c r="Y163" s="58" t="s">
        <v>34</v>
      </c>
      <c r="Z163" s="58"/>
      <c r="AA163" s="75">
        <v>1330</v>
      </c>
      <c r="AB163" s="57">
        <v>2.83</v>
      </c>
      <c r="AC163" s="75">
        <v>37.639000000000003</v>
      </c>
      <c r="AD163" s="58" t="s">
        <v>26</v>
      </c>
      <c r="AE163" s="58"/>
      <c r="AF163" s="75">
        <v>4660.4330708661419</v>
      </c>
      <c r="AG163" s="57">
        <v>2.669</v>
      </c>
      <c r="AH163" s="75">
        <v>124.38695866141734</v>
      </c>
      <c r="AI163" s="58" t="s">
        <v>35</v>
      </c>
      <c r="AJ163" s="58"/>
      <c r="AK163" s="75">
        <v>4478.3464566929133</v>
      </c>
      <c r="AL163" s="57">
        <v>2.3620000000000001</v>
      </c>
      <c r="AM163" s="75">
        <v>105.77854330708662</v>
      </c>
      <c r="AN163" s="58" t="s">
        <v>34</v>
      </c>
      <c r="AO163" s="58"/>
      <c r="AP163" s="75">
        <v>385</v>
      </c>
      <c r="AQ163" s="57">
        <v>3.718</v>
      </c>
      <c r="AR163" s="75">
        <v>14.314299999999999</v>
      </c>
      <c r="AS163" s="35" t="s">
        <v>26</v>
      </c>
      <c r="AT163" s="35"/>
      <c r="AU163" s="8">
        <v>3193.8976377952754</v>
      </c>
      <c r="AV163" s="33">
        <v>3.0526315789473681</v>
      </c>
      <c r="AW163" s="75">
        <v>97.497927890592607</v>
      </c>
      <c r="AX163" s="56" t="s">
        <v>35</v>
      </c>
      <c r="AY163" s="56"/>
      <c r="AZ163" s="20">
        <v>4153.5433070866138</v>
      </c>
      <c r="BA163" s="50">
        <v>1.8596491228070173</v>
      </c>
      <c r="BB163" s="20">
        <v>77.241331675645796</v>
      </c>
      <c r="BC163" s="52">
        <f t="shared" si="4"/>
        <v>732.08217275521486</v>
      </c>
      <c r="BD163" s="81">
        <f t="shared" si="5"/>
        <v>0.73208217275521481</v>
      </c>
    </row>
    <row r="164" spans="1:56" x14ac:dyDescent="0.3">
      <c r="A164" s="58">
        <v>163</v>
      </c>
      <c r="B164" s="58" t="s">
        <v>6</v>
      </c>
      <c r="C164" s="67">
        <v>6</v>
      </c>
      <c r="D164" s="67">
        <v>20</v>
      </c>
      <c r="E164" s="58" t="s">
        <v>11</v>
      </c>
      <c r="F164" s="68">
        <v>0.90092506451465515</v>
      </c>
      <c r="G164" s="58" t="s">
        <v>26</v>
      </c>
      <c r="H164" s="20">
        <v>1189.5669291338581</v>
      </c>
      <c r="I164" s="47">
        <v>2.3250000000000002</v>
      </c>
      <c r="J164" s="20">
        <v>27.657431102362207</v>
      </c>
      <c r="K164" s="58" t="s">
        <v>28</v>
      </c>
      <c r="L164" s="20">
        <v>4704.822834645669</v>
      </c>
      <c r="M164" s="41">
        <v>1.635</v>
      </c>
      <c r="N164" s="20">
        <v>76.923853346456681</v>
      </c>
      <c r="O164" s="48" t="s">
        <v>26</v>
      </c>
      <c r="P164" s="56"/>
      <c r="Q164" s="34">
        <v>4707.1358267716532</v>
      </c>
      <c r="R164" s="44">
        <v>2.113</v>
      </c>
      <c r="S164" s="34">
        <v>99.461780019685037</v>
      </c>
      <c r="T164" s="58" t="s">
        <v>35</v>
      </c>
      <c r="U164" s="58"/>
      <c r="V164" s="75">
        <v>5905.5118110236217</v>
      </c>
      <c r="W164" s="57">
        <v>2.012</v>
      </c>
      <c r="X164" s="75">
        <v>118.81889763779526</v>
      </c>
      <c r="Y164" s="58" t="s">
        <v>34</v>
      </c>
      <c r="Z164" s="58"/>
      <c r="AA164" s="75">
        <v>840</v>
      </c>
      <c r="AB164" s="57">
        <v>3.0670000000000002</v>
      </c>
      <c r="AC164" s="75">
        <v>25.762800000000002</v>
      </c>
      <c r="AD164" s="58" t="s">
        <v>26</v>
      </c>
      <c r="AE164" s="58"/>
      <c r="AF164" s="75">
        <v>5383.8582677165359</v>
      </c>
      <c r="AG164" s="57">
        <v>2.62</v>
      </c>
      <c r="AH164" s="75">
        <v>141.05708661417324</v>
      </c>
      <c r="AI164" s="58" t="s">
        <v>35</v>
      </c>
      <c r="AJ164" s="58"/>
      <c r="AK164" s="75">
        <v>5295.2755905511813</v>
      </c>
      <c r="AL164" s="57">
        <v>2.044</v>
      </c>
      <c r="AM164" s="75">
        <v>108.23543307086615</v>
      </c>
      <c r="AN164" s="58" t="s">
        <v>34</v>
      </c>
      <c r="AO164" s="58"/>
      <c r="AP164" s="75">
        <v>160</v>
      </c>
      <c r="AQ164" s="57">
        <v>3.746</v>
      </c>
      <c r="AR164" s="75">
        <v>5.9935999999999998</v>
      </c>
      <c r="AS164" s="35" t="s">
        <v>26</v>
      </c>
      <c r="AT164" s="35"/>
      <c r="AU164" s="8">
        <v>2613.1889763779527</v>
      </c>
      <c r="AV164" s="33">
        <v>2.7192982456140351</v>
      </c>
      <c r="AW164" s="75">
        <v>71.060401989225028</v>
      </c>
      <c r="AX164" s="56" t="s">
        <v>35</v>
      </c>
      <c r="AY164" s="56"/>
      <c r="AZ164" s="20">
        <v>4281.4960629921261</v>
      </c>
      <c r="BA164" s="50">
        <v>1.7719298245614035</v>
      </c>
      <c r="BB164" s="20">
        <v>75.865105677579777</v>
      </c>
      <c r="BC164" s="52">
        <f t="shared" si="4"/>
        <v>750.83638945814346</v>
      </c>
      <c r="BD164" s="81">
        <f t="shared" si="5"/>
        <v>0.75083638945814346</v>
      </c>
    </row>
    <row r="165" spans="1:56" x14ac:dyDescent="0.3">
      <c r="A165" s="58">
        <v>164</v>
      </c>
      <c r="B165" s="58" t="s">
        <v>7</v>
      </c>
      <c r="C165" s="67">
        <v>1</v>
      </c>
      <c r="D165" s="67">
        <v>21</v>
      </c>
      <c r="E165" s="58" t="s">
        <v>11</v>
      </c>
      <c r="F165" s="68">
        <v>0.89830554277582131</v>
      </c>
      <c r="G165" s="58" t="s">
        <v>26</v>
      </c>
      <c r="H165" s="20">
        <v>1505.462598425197</v>
      </c>
      <c r="I165" s="47">
        <v>2.7050000000000001</v>
      </c>
      <c r="J165" s="20">
        <v>40.722763287401584</v>
      </c>
      <c r="K165" s="58" t="s">
        <v>28</v>
      </c>
      <c r="L165" s="20">
        <v>3812.1062992125985</v>
      </c>
      <c r="M165" s="41">
        <v>1.7909999999999999</v>
      </c>
      <c r="N165" s="20">
        <v>68.27482381889763</v>
      </c>
      <c r="O165" s="48" t="s">
        <v>35</v>
      </c>
      <c r="P165" s="56"/>
      <c r="Q165" s="34">
        <v>6194.3405511811025</v>
      </c>
      <c r="R165" s="44">
        <v>2.2290000000000001</v>
      </c>
      <c r="S165" s="34">
        <v>138.07185088582679</v>
      </c>
      <c r="T165" s="58" t="s">
        <v>38</v>
      </c>
      <c r="U165" s="58"/>
      <c r="V165" s="75">
        <v>575</v>
      </c>
      <c r="W165" s="35">
        <v>3.6966000000000001</v>
      </c>
      <c r="X165" s="75">
        <v>21.25545</v>
      </c>
      <c r="Y165" s="58" t="s">
        <v>26</v>
      </c>
      <c r="Z165" s="58"/>
      <c r="AA165" s="75">
        <v>2598.4251968503936</v>
      </c>
      <c r="AB165" s="57">
        <v>2.3740000000000001</v>
      </c>
      <c r="AC165" s="75">
        <v>61.686614173228342</v>
      </c>
      <c r="AD165" s="58" t="s">
        <v>35</v>
      </c>
      <c r="AE165" s="58"/>
      <c r="AF165" s="75">
        <v>6481.2992125984247</v>
      </c>
      <c r="AG165" s="57">
        <v>2.1219999999999999</v>
      </c>
      <c r="AH165" s="75">
        <v>137.53316929133857</v>
      </c>
      <c r="AI165" s="58" t="s">
        <v>59</v>
      </c>
      <c r="AJ165" s="58"/>
      <c r="AK165" s="75">
        <v>1575</v>
      </c>
      <c r="AL165" s="57">
        <v>3.8050000000000002</v>
      </c>
      <c r="AM165" s="75">
        <v>59.928750000000001</v>
      </c>
      <c r="AN165" s="58" t="s">
        <v>26</v>
      </c>
      <c r="AO165" s="58"/>
      <c r="AP165" s="75">
        <v>2455.7086614173227</v>
      </c>
      <c r="AQ165" s="57">
        <v>2.4430000000000001</v>
      </c>
      <c r="AR165" s="75">
        <v>59.992962598425194</v>
      </c>
      <c r="AS165" s="35" t="s">
        <v>35</v>
      </c>
      <c r="AT165" s="35"/>
      <c r="AU165" s="8">
        <v>4965.5511811023625</v>
      </c>
      <c r="AV165" s="33">
        <v>1.7192982456140351</v>
      </c>
      <c r="AW165" s="75">
        <v>85.37263434175992</v>
      </c>
      <c r="AX165" s="56" t="s">
        <v>70</v>
      </c>
      <c r="AY165" s="56"/>
      <c r="AZ165" s="56" t="s">
        <v>70</v>
      </c>
      <c r="BA165" s="48" t="s">
        <v>70</v>
      </c>
      <c r="BB165" s="56"/>
      <c r="BC165" s="52">
        <f t="shared" si="4"/>
        <v>672.83901839687815</v>
      </c>
      <c r="BD165" s="81">
        <f t="shared" si="5"/>
        <v>0.6728390183968781</v>
      </c>
    </row>
    <row r="166" spans="1:56" x14ac:dyDescent="0.3">
      <c r="A166" s="58">
        <v>165</v>
      </c>
      <c r="B166" s="58" t="s">
        <v>7</v>
      </c>
      <c r="C166" s="67">
        <v>1</v>
      </c>
      <c r="D166" s="67">
        <v>22</v>
      </c>
      <c r="E166" s="58" t="s">
        <v>11</v>
      </c>
      <c r="F166" s="68">
        <v>1.0739213875675253</v>
      </c>
      <c r="G166" s="58" t="s">
        <v>26</v>
      </c>
      <c r="H166" s="20">
        <v>1728.1988188976379</v>
      </c>
      <c r="I166" s="47">
        <v>2.343</v>
      </c>
      <c r="J166" s="20">
        <v>40.491698326771655</v>
      </c>
      <c r="K166" s="58" t="s">
        <v>28</v>
      </c>
      <c r="L166" s="20">
        <v>4669.7834645669291</v>
      </c>
      <c r="M166" s="41">
        <v>1.8049999999999999</v>
      </c>
      <c r="N166" s="20">
        <v>84.289591535433075</v>
      </c>
      <c r="O166" s="48" t="s">
        <v>35</v>
      </c>
      <c r="P166" s="56"/>
      <c r="Q166" s="34">
        <v>4431.5452755905508</v>
      </c>
      <c r="R166" s="44">
        <v>2.14</v>
      </c>
      <c r="S166" s="34">
        <v>94.835068897637797</v>
      </c>
      <c r="T166" s="58" t="s">
        <v>38</v>
      </c>
      <c r="U166" s="58"/>
      <c r="V166" s="75">
        <v>945</v>
      </c>
      <c r="W166" s="35">
        <v>3.6414</v>
      </c>
      <c r="X166" s="75">
        <v>34.411230000000003</v>
      </c>
      <c r="Y166" s="58" t="s">
        <v>26</v>
      </c>
      <c r="Z166" s="58"/>
      <c r="AA166" s="75">
        <v>2918.3070866141729</v>
      </c>
      <c r="AB166" s="57">
        <v>2.5790000000000002</v>
      </c>
      <c r="AC166" s="75">
        <v>75.26313976377952</v>
      </c>
      <c r="AD166" s="58" t="s">
        <v>35</v>
      </c>
      <c r="AE166" s="58"/>
      <c r="AF166" s="75">
        <v>5639.7637795275587</v>
      </c>
      <c r="AG166" s="57">
        <v>2.2400000000000002</v>
      </c>
      <c r="AH166" s="75">
        <v>126.33070866141733</v>
      </c>
      <c r="AI166" s="58" t="s">
        <v>59</v>
      </c>
      <c r="AJ166" s="58"/>
      <c r="AK166" s="75">
        <v>2235</v>
      </c>
      <c r="AL166" s="57">
        <v>3.9510000000000001</v>
      </c>
      <c r="AM166" s="75">
        <v>88.304850000000002</v>
      </c>
      <c r="AN166" s="58" t="s">
        <v>26</v>
      </c>
      <c r="AO166" s="58"/>
      <c r="AP166" s="75">
        <v>2470.4724409448818</v>
      </c>
      <c r="AQ166" s="57">
        <v>2.64</v>
      </c>
      <c r="AR166" s="75">
        <v>65.220472440944874</v>
      </c>
      <c r="AS166" s="35" t="s">
        <v>35</v>
      </c>
      <c r="AT166" s="35"/>
      <c r="AU166" s="8">
        <v>5890.748031496063</v>
      </c>
      <c r="AV166" s="33">
        <v>1.8947368421052633</v>
      </c>
      <c r="AW166" s="75">
        <v>111.61417322834646</v>
      </c>
      <c r="AX166" s="56" t="s">
        <v>70</v>
      </c>
      <c r="AY166" s="56"/>
      <c r="AZ166" s="56" t="s">
        <v>70</v>
      </c>
      <c r="BA166" s="48" t="s">
        <v>70</v>
      </c>
      <c r="BB166" s="56"/>
      <c r="BC166" s="52">
        <f t="shared" si="4"/>
        <v>720.76093285433058</v>
      </c>
      <c r="BD166" s="81">
        <f t="shared" si="5"/>
        <v>0.72076093285433063</v>
      </c>
    </row>
    <row r="167" spans="1:56" x14ac:dyDescent="0.3">
      <c r="A167" s="58">
        <v>166</v>
      </c>
      <c r="B167" s="58" t="s">
        <v>7</v>
      </c>
      <c r="C167" s="67">
        <v>2</v>
      </c>
      <c r="D167" s="67">
        <v>23</v>
      </c>
      <c r="E167" s="58" t="s">
        <v>11</v>
      </c>
      <c r="F167" s="68">
        <v>0.9078684977075453</v>
      </c>
      <c r="G167" s="58" t="s">
        <v>26</v>
      </c>
      <c r="H167" s="20">
        <v>1957.5787401574801</v>
      </c>
      <c r="I167" s="47">
        <v>2.5270000000000001</v>
      </c>
      <c r="J167" s="20">
        <v>49.468014763779522</v>
      </c>
      <c r="K167" s="58" t="s">
        <v>28</v>
      </c>
      <c r="L167" s="20">
        <v>5364.1732283464571</v>
      </c>
      <c r="M167" s="41">
        <v>1.88</v>
      </c>
      <c r="N167" s="20">
        <v>100.84645669291338</v>
      </c>
      <c r="O167" s="48" t="s">
        <v>35</v>
      </c>
      <c r="P167" s="56"/>
      <c r="Q167" s="34">
        <v>4919.7342519685044</v>
      </c>
      <c r="R167" s="44">
        <v>1.724</v>
      </c>
      <c r="S167" s="34">
        <v>84.816218503937009</v>
      </c>
      <c r="T167" s="58" t="s">
        <v>37</v>
      </c>
      <c r="U167" s="58"/>
      <c r="V167" s="75">
        <v>1410</v>
      </c>
      <c r="W167" s="57">
        <v>2.83</v>
      </c>
      <c r="X167" s="75">
        <v>39.903000000000006</v>
      </c>
      <c r="Y167" s="58" t="s">
        <v>26</v>
      </c>
      <c r="Z167" s="58"/>
      <c r="AA167" s="75">
        <v>2992.1259842519685</v>
      </c>
      <c r="AB167" s="57">
        <v>2.3170000000000002</v>
      </c>
      <c r="AC167" s="75">
        <v>69.327559055118115</v>
      </c>
      <c r="AD167" s="58" t="s">
        <v>35</v>
      </c>
      <c r="AE167" s="58"/>
      <c r="AF167" s="75">
        <v>5900.5905511811025</v>
      </c>
      <c r="AG167" s="57">
        <v>2.161</v>
      </c>
      <c r="AH167" s="75">
        <v>127.51176181102363</v>
      </c>
      <c r="AI167" s="58" t="s">
        <v>37</v>
      </c>
      <c r="AJ167" s="58"/>
      <c r="AK167" s="75">
        <v>1010</v>
      </c>
      <c r="AL167" s="57">
        <v>3.7669999999999999</v>
      </c>
      <c r="AM167" s="75">
        <v>38.046700000000001</v>
      </c>
      <c r="AN167" s="58" t="s">
        <v>26</v>
      </c>
      <c r="AO167" s="58"/>
      <c r="AP167" s="75">
        <v>2957.6771653543306</v>
      </c>
      <c r="AQ167" s="57">
        <v>2.2400000000000002</v>
      </c>
      <c r="AR167" s="75">
        <v>66.251968503937007</v>
      </c>
      <c r="AS167" s="35" t="s">
        <v>35</v>
      </c>
      <c r="AT167" s="35"/>
      <c r="AU167" s="8">
        <v>5334.6456692913389</v>
      </c>
      <c r="AV167" s="33">
        <v>2.3333333333333335</v>
      </c>
      <c r="AW167" s="75">
        <v>124.47506561679792</v>
      </c>
      <c r="AX167" s="56" t="s">
        <v>79</v>
      </c>
      <c r="AY167" s="56"/>
      <c r="AZ167" s="20">
        <v>1505</v>
      </c>
      <c r="BA167" s="48">
        <v>3.0409999999999999</v>
      </c>
      <c r="BB167" s="20">
        <v>45.767049999999998</v>
      </c>
      <c r="BC167" s="52">
        <f t="shared" si="4"/>
        <v>746.41379494750663</v>
      </c>
      <c r="BD167" s="81">
        <f t="shared" si="5"/>
        <v>0.74641379494750659</v>
      </c>
    </row>
    <row r="168" spans="1:56" x14ac:dyDescent="0.3">
      <c r="A168" s="58">
        <v>167</v>
      </c>
      <c r="B168" s="58" t="s">
        <v>7</v>
      </c>
      <c r="C168" s="67">
        <v>3</v>
      </c>
      <c r="D168" s="67">
        <v>24</v>
      </c>
      <c r="E168" s="58" t="s">
        <v>11</v>
      </c>
      <c r="F168" s="68">
        <v>0.78688978768618323</v>
      </c>
      <c r="G168" s="58" t="s">
        <v>26</v>
      </c>
      <c r="H168" s="20">
        <v>2017.9133858267719</v>
      </c>
      <c r="I168" s="47">
        <v>2.84</v>
      </c>
      <c r="J168" s="20">
        <v>57.308740157480315</v>
      </c>
      <c r="K168" s="58" t="s">
        <v>28</v>
      </c>
      <c r="L168" s="20">
        <v>4187.0078740157478</v>
      </c>
      <c r="M168" s="41">
        <v>1.96</v>
      </c>
      <c r="N168" s="20">
        <v>82.065354330708658</v>
      </c>
      <c r="O168" s="48" t="s">
        <v>35</v>
      </c>
      <c r="P168" s="56"/>
      <c r="Q168" s="34">
        <v>4264.2224409448818</v>
      </c>
      <c r="R168" s="44">
        <v>2.6880000000000002</v>
      </c>
      <c r="S168" s="34">
        <v>114.62229921259842</v>
      </c>
      <c r="T168" s="58" t="s">
        <v>28</v>
      </c>
      <c r="U168" s="58"/>
      <c r="V168" s="75">
        <v>2819.8818897637793</v>
      </c>
      <c r="W168" s="59">
        <v>2.0979999999999999</v>
      </c>
      <c r="X168" s="75">
        <v>59.161122047244085</v>
      </c>
      <c r="Y168" s="58" t="s">
        <v>26</v>
      </c>
      <c r="Z168" s="58"/>
      <c r="AA168" s="75">
        <v>2834.6456692913389</v>
      </c>
      <c r="AB168" s="57">
        <v>2.4529999999999998</v>
      </c>
      <c r="AC168" s="75">
        <v>69.533858267716539</v>
      </c>
      <c r="AD168" s="58" t="s">
        <v>35</v>
      </c>
      <c r="AE168" s="58"/>
      <c r="AF168" s="75">
        <v>3528.5433070866138</v>
      </c>
      <c r="AG168" s="57">
        <v>2.19</v>
      </c>
      <c r="AH168" s="75">
        <v>77.275098425196845</v>
      </c>
      <c r="AI168" s="58" t="s">
        <v>28</v>
      </c>
      <c r="AJ168" s="58"/>
      <c r="AK168" s="75">
        <v>4276.5748031496069</v>
      </c>
      <c r="AL168" s="57">
        <v>1.8740000000000001</v>
      </c>
      <c r="AM168" s="75">
        <v>80.143011811023626</v>
      </c>
      <c r="AN168" s="58" t="s">
        <v>26</v>
      </c>
      <c r="AO168" s="58"/>
      <c r="AP168" s="75">
        <v>2209.6456692913389</v>
      </c>
      <c r="AQ168" s="57">
        <v>2.5510000000000002</v>
      </c>
      <c r="AR168" s="75">
        <v>56.368061023622062</v>
      </c>
      <c r="AS168" s="35" t="s">
        <v>35</v>
      </c>
      <c r="AT168" s="35"/>
      <c r="AU168" s="8">
        <v>3882.8740157480315</v>
      </c>
      <c r="AV168" s="40">
        <v>2.2774999999999999</v>
      </c>
      <c r="AW168" s="75">
        <v>88.432455708661422</v>
      </c>
      <c r="AX168" s="56" t="s">
        <v>28</v>
      </c>
      <c r="AY168" s="56"/>
      <c r="AZ168" s="20">
        <v>2002.9527559055118</v>
      </c>
      <c r="BA168" s="48">
        <v>1.9839</v>
      </c>
      <c r="BB168" s="20">
        <v>39.736579724409445</v>
      </c>
      <c r="BC168" s="52">
        <f t="shared" si="4"/>
        <v>724.64658070866153</v>
      </c>
      <c r="BD168" s="81">
        <f t="shared" si="5"/>
        <v>0.7246465807086615</v>
      </c>
    </row>
    <row r="169" spans="1:56" x14ac:dyDescent="0.3">
      <c r="A169" s="58">
        <v>168</v>
      </c>
      <c r="B169" s="58" t="s">
        <v>7</v>
      </c>
      <c r="C169" s="67">
        <v>4</v>
      </c>
      <c r="D169" s="67">
        <v>25</v>
      </c>
      <c r="E169" s="58" t="s">
        <v>11</v>
      </c>
      <c r="F169" s="68">
        <v>0.86729885190162004</v>
      </c>
      <c r="G169" s="58" t="s">
        <v>26</v>
      </c>
      <c r="H169" s="20">
        <v>1754.8720472440941</v>
      </c>
      <c r="I169" s="47">
        <v>2.8069999999999999</v>
      </c>
      <c r="J169" s="20">
        <v>49.259258366141715</v>
      </c>
      <c r="K169" s="58" t="s">
        <v>28</v>
      </c>
      <c r="L169" s="20">
        <v>4175.1968503937005</v>
      </c>
      <c r="M169" s="41">
        <v>1.631</v>
      </c>
      <c r="N169" s="20">
        <v>68.097460629921258</v>
      </c>
      <c r="O169" s="48" t="s">
        <v>35</v>
      </c>
      <c r="P169" s="56"/>
      <c r="Q169" s="34">
        <v>3441.3877952755906</v>
      </c>
      <c r="R169" s="44">
        <v>1.91</v>
      </c>
      <c r="S169" s="34">
        <v>65.730506889763774</v>
      </c>
      <c r="T169" s="58" t="s">
        <v>36</v>
      </c>
      <c r="U169" s="58"/>
      <c r="V169" s="75">
        <v>3031.4960629921261</v>
      </c>
      <c r="W169" s="57">
        <v>1.7490000000000001</v>
      </c>
      <c r="X169" s="75">
        <v>53.020866141732292</v>
      </c>
      <c r="Y169" s="58" t="s">
        <v>26</v>
      </c>
      <c r="Z169" s="58"/>
      <c r="AA169" s="75">
        <v>2268.7007874015749</v>
      </c>
      <c r="AB169" s="57">
        <v>2.444</v>
      </c>
      <c r="AC169" s="75">
        <v>55.447047244094492</v>
      </c>
      <c r="AD169" s="58" t="s">
        <v>35</v>
      </c>
      <c r="AE169" s="58"/>
      <c r="AF169" s="75">
        <v>5364.1732283464571</v>
      </c>
      <c r="AG169" s="57">
        <v>2.0190000000000001</v>
      </c>
      <c r="AH169" s="75">
        <v>108.30265748031496</v>
      </c>
      <c r="AI169" s="58" t="s">
        <v>36</v>
      </c>
      <c r="AJ169" s="58"/>
      <c r="AK169" s="75">
        <v>4872.8465955701395</v>
      </c>
      <c r="AL169" s="57">
        <v>1.6659999999999999</v>
      </c>
      <c r="AM169" s="75">
        <v>81.181624282198513</v>
      </c>
      <c r="AN169" s="58" t="s">
        <v>26</v>
      </c>
      <c r="AO169" s="58"/>
      <c r="AP169" s="75">
        <v>2445.8661417322837</v>
      </c>
      <c r="AQ169" s="57">
        <v>2.758</v>
      </c>
      <c r="AR169" s="75">
        <v>67.456988188976382</v>
      </c>
      <c r="AS169" s="35" t="s">
        <v>35</v>
      </c>
      <c r="AT169" s="35"/>
      <c r="AU169" s="8">
        <v>3695.8661417322833</v>
      </c>
      <c r="AV169" s="29">
        <v>1.8596491228070173</v>
      </c>
      <c r="AW169" s="75">
        <v>68.730142284845968</v>
      </c>
      <c r="AX169" s="56" t="s">
        <v>72</v>
      </c>
      <c r="AY169" s="56"/>
      <c r="AZ169" s="20">
        <v>3464.5669291338581</v>
      </c>
      <c r="BA169" s="48">
        <v>1.8693</v>
      </c>
      <c r="BB169" s="20">
        <v>64.763149606299208</v>
      </c>
      <c r="BC169" s="52">
        <f t="shared" si="4"/>
        <v>681.98970111428855</v>
      </c>
      <c r="BD169" s="81">
        <f t="shared" si="5"/>
        <v>0.68198970111428858</v>
      </c>
    </row>
    <row r="170" spans="1:56" x14ac:dyDescent="0.3">
      <c r="A170" s="58">
        <v>169</v>
      </c>
      <c r="B170" s="58" t="s">
        <v>7</v>
      </c>
      <c r="C170" s="67">
        <v>4</v>
      </c>
      <c r="D170" s="67">
        <v>26</v>
      </c>
      <c r="E170" s="58" t="s">
        <v>11</v>
      </c>
      <c r="F170" s="68">
        <v>0.92373971163051749</v>
      </c>
      <c r="G170" s="58" t="s">
        <v>26</v>
      </c>
      <c r="H170" s="20">
        <v>1207.3326771653544</v>
      </c>
      <c r="I170" s="47">
        <v>2.7389999999999999</v>
      </c>
      <c r="J170" s="20">
        <v>33.068842027559057</v>
      </c>
      <c r="K170" s="58" t="s">
        <v>28</v>
      </c>
      <c r="L170" s="20">
        <v>4448.8188976377951</v>
      </c>
      <c r="M170" s="41">
        <v>2.37</v>
      </c>
      <c r="N170" s="20">
        <v>105.43700787401575</v>
      </c>
      <c r="O170" s="48" t="s">
        <v>35</v>
      </c>
      <c r="P170" s="56"/>
      <c r="Q170" s="34">
        <v>3599.8523622047242</v>
      </c>
      <c r="R170" s="44">
        <v>1.5569999999999999</v>
      </c>
      <c r="S170" s="34">
        <v>56.049701279527554</v>
      </c>
      <c r="T170" s="58" t="s">
        <v>36</v>
      </c>
      <c r="U170" s="58"/>
      <c r="V170" s="75">
        <v>4045.2755905511813</v>
      </c>
      <c r="W170" s="57">
        <v>1.7709999999999999</v>
      </c>
      <c r="X170" s="75">
        <v>71.641830708661416</v>
      </c>
      <c r="Y170" s="58" t="s">
        <v>26</v>
      </c>
      <c r="Z170" s="58"/>
      <c r="AA170" s="75">
        <v>2608.267716535433</v>
      </c>
      <c r="AB170" s="57">
        <v>2.4689999999999999</v>
      </c>
      <c r="AC170" s="75">
        <v>64.398129921259837</v>
      </c>
      <c r="AD170" s="58" t="s">
        <v>35</v>
      </c>
      <c r="AE170" s="58"/>
      <c r="AF170" s="75">
        <v>5123.031496062993</v>
      </c>
      <c r="AG170" s="57">
        <v>2.0640000000000001</v>
      </c>
      <c r="AH170" s="75">
        <v>105.73937007874018</v>
      </c>
      <c r="AI170" s="58" t="s">
        <v>36</v>
      </c>
      <c r="AJ170" s="58"/>
      <c r="AK170" s="75">
        <v>7420</v>
      </c>
      <c r="AL170" s="57">
        <v>1.4550000000000001</v>
      </c>
      <c r="AM170" s="75">
        <v>107.961</v>
      </c>
      <c r="AN170" s="58" t="s">
        <v>26</v>
      </c>
      <c r="AO170" s="58"/>
      <c r="AP170" s="75">
        <v>2795.2755905511813</v>
      </c>
      <c r="AQ170" s="57">
        <v>2.6040000000000001</v>
      </c>
      <c r="AR170" s="75">
        <v>72.788976377952764</v>
      </c>
      <c r="AS170" s="35" t="s">
        <v>35</v>
      </c>
      <c r="AT170" s="35"/>
      <c r="AU170" s="8">
        <v>3809.0551181102364</v>
      </c>
      <c r="AV170" s="33">
        <v>2.3508771929824563</v>
      </c>
      <c r="AW170" s="75">
        <v>89.546208039784503</v>
      </c>
      <c r="AX170" s="56" t="s">
        <v>72</v>
      </c>
      <c r="AY170" s="56"/>
      <c r="AZ170" s="20">
        <v>3292.3228346456694</v>
      </c>
      <c r="BA170" s="48">
        <v>1.7626999999999999</v>
      </c>
      <c r="BB170" s="20">
        <v>58.033774606299218</v>
      </c>
      <c r="BC170" s="52">
        <f t="shared" si="4"/>
        <v>764.66484091380016</v>
      </c>
      <c r="BD170" s="81">
        <f t="shared" si="5"/>
        <v>0.76466484091380016</v>
      </c>
    </row>
    <row r="171" spans="1:56" x14ac:dyDescent="0.3">
      <c r="A171" s="58">
        <v>170</v>
      </c>
      <c r="B171" s="58" t="s">
        <v>7</v>
      </c>
      <c r="C171" s="67">
        <v>5</v>
      </c>
      <c r="D171" s="67">
        <v>27</v>
      </c>
      <c r="E171" s="58" t="s">
        <v>11</v>
      </c>
      <c r="F171" s="68">
        <v>0.75583123233307214</v>
      </c>
      <c r="G171" s="58" t="s">
        <v>26</v>
      </c>
      <c r="H171" s="20">
        <v>1031.742125984252</v>
      </c>
      <c r="I171" s="47">
        <v>2.4449999999999998</v>
      </c>
      <c r="J171" s="20">
        <v>25.226094980314961</v>
      </c>
      <c r="K171" s="58" t="s">
        <v>28</v>
      </c>
      <c r="L171" s="20">
        <v>4180.1181102362207</v>
      </c>
      <c r="M171" s="12">
        <v>1.6667389952889393</v>
      </c>
      <c r="N171" s="20">
        <v>69.671658592442185</v>
      </c>
      <c r="O171" s="48" t="s">
        <v>35</v>
      </c>
      <c r="P171" s="56"/>
      <c r="Q171" s="34">
        <v>2581.1515748031497</v>
      </c>
      <c r="R171" s="44">
        <v>2.4929999999999999</v>
      </c>
      <c r="S171" s="34">
        <v>64.348108759842518</v>
      </c>
      <c r="T171" s="58" t="s">
        <v>33</v>
      </c>
      <c r="U171" s="58"/>
      <c r="V171" s="75">
        <v>1412.4015748031497</v>
      </c>
      <c r="W171" s="35">
        <v>4.7361000000000004</v>
      </c>
      <c r="X171" s="75">
        <v>66.89275098425199</v>
      </c>
      <c r="Y171" s="58" t="s">
        <v>26</v>
      </c>
      <c r="Z171" s="58"/>
      <c r="AA171" s="75">
        <v>2249.0157480314961</v>
      </c>
      <c r="AB171" s="57">
        <v>2.7949999999999999</v>
      </c>
      <c r="AC171" s="75">
        <v>62.859990157480311</v>
      </c>
      <c r="AD171" s="58" t="s">
        <v>35</v>
      </c>
      <c r="AE171" s="58"/>
      <c r="AF171" s="75">
        <v>4872.0472440944886</v>
      </c>
      <c r="AG171" s="57">
        <v>2.2050000000000001</v>
      </c>
      <c r="AH171" s="75">
        <v>107.42864173228348</v>
      </c>
      <c r="AI171" s="58" t="s">
        <v>33</v>
      </c>
      <c r="AJ171" s="58"/>
      <c r="AK171" s="75">
        <v>1110</v>
      </c>
      <c r="AL171" s="70">
        <v>4.8814000000000002</v>
      </c>
      <c r="AM171" s="75">
        <v>54.183540000000001</v>
      </c>
      <c r="AN171" s="58" t="s">
        <v>26</v>
      </c>
      <c r="AO171" s="58"/>
      <c r="AP171" s="75">
        <v>2578.7401574803148</v>
      </c>
      <c r="AQ171" s="57">
        <v>2.4660000000000002</v>
      </c>
      <c r="AR171" s="75">
        <v>63.591732283464566</v>
      </c>
      <c r="AS171" s="35" t="s">
        <v>35</v>
      </c>
      <c r="AT171" s="35"/>
      <c r="AU171" s="8">
        <v>2682.0866141732286</v>
      </c>
      <c r="AV171" s="37">
        <v>2.1873</v>
      </c>
      <c r="AW171" s="75">
        <v>58.665280511811027</v>
      </c>
      <c r="AX171" s="56" t="s">
        <v>33</v>
      </c>
      <c r="AY171" s="56"/>
      <c r="AZ171" s="20">
        <v>1156.4960629921259</v>
      </c>
      <c r="BA171" s="48">
        <v>3.9053</v>
      </c>
      <c r="BB171" s="20">
        <v>45.164640748031488</v>
      </c>
      <c r="BC171" s="52">
        <f t="shared" si="4"/>
        <v>618.03243874992256</v>
      </c>
      <c r="BD171" s="81">
        <f t="shared" si="5"/>
        <v>0.61803243874992253</v>
      </c>
    </row>
    <row r="172" spans="1:56" x14ac:dyDescent="0.3">
      <c r="A172" s="58">
        <v>171</v>
      </c>
      <c r="B172" s="58" t="s">
        <v>7</v>
      </c>
      <c r="C172" s="67">
        <v>6</v>
      </c>
      <c r="D172" s="67">
        <v>28</v>
      </c>
      <c r="E172" s="58" t="s">
        <v>11</v>
      </c>
      <c r="F172" s="68">
        <v>0.74865781478238236</v>
      </c>
      <c r="G172" s="58" t="s">
        <v>26</v>
      </c>
      <c r="H172" s="20">
        <v>1687.9921259842517</v>
      </c>
      <c r="I172" s="47">
        <v>2.6619999999999999</v>
      </c>
      <c r="J172" s="20">
        <v>44.934350393700775</v>
      </c>
      <c r="K172" s="58" t="s">
        <v>28</v>
      </c>
      <c r="L172" s="20">
        <v>4265.2559055118109</v>
      </c>
      <c r="M172" s="41">
        <v>1.796</v>
      </c>
      <c r="N172" s="20">
        <v>76.603996062992124</v>
      </c>
      <c r="O172" s="48" t="s">
        <v>35</v>
      </c>
      <c r="P172" s="56"/>
      <c r="Q172" s="34">
        <v>3718.9468503937005</v>
      </c>
      <c r="R172" s="44">
        <v>1.62</v>
      </c>
      <c r="S172" s="34">
        <v>60.246938976377955</v>
      </c>
      <c r="T172" s="58" t="s">
        <v>34</v>
      </c>
      <c r="U172" s="58"/>
      <c r="V172" s="75">
        <v>250</v>
      </c>
      <c r="W172" s="57">
        <v>4.0510000000000002</v>
      </c>
      <c r="X172" s="75">
        <v>10.127500000000001</v>
      </c>
      <c r="Y172" s="58" t="s">
        <v>26</v>
      </c>
      <c r="Z172" s="58"/>
      <c r="AA172" s="75">
        <v>2140.748031496063</v>
      </c>
      <c r="AB172" s="57">
        <v>2.6560000000000001</v>
      </c>
      <c r="AC172" s="75">
        <v>56.858267716535437</v>
      </c>
      <c r="AD172" s="58" t="s">
        <v>35</v>
      </c>
      <c r="AE172" s="58"/>
      <c r="AF172" s="75">
        <v>5068.8976377952749</v>
      </c>
      <c r="AG172" s="57">
        <v>1.9690000000000001</v>
      </c>
      <c r="AH172" s="75">
        <v>99.806594488188964</v>
      </c>
      <c r="AI172" s="58" t="s">
        <v>34</v>
      </c>
      <c r="AJ172" s="58"/>
      <c r="AK172" s="75" t="s">
        <v>123</v>
      </c>
      <c r="AL172" s="57" t="s">
        <v>123</v>
      </c>
      <c r="AM172" s="75"/>
      <c r="AN172" s="58" t="s">
        <v>26</v>
      </c>
      <c r="AO172" s="58"/>
      <c r="AP172" s="75">
        <v>2332.6771653543306</v>
      </c>
      <c r="AQ172" s="57">
        <v>2.6589999999999998</v>
      </c>
      <c r="AR172" s="75">
        <v>62.025885826771649</v>
      </c>
      <c r="AS172" s="35" t="s">
        <v>35</v>
      </c>
      <c r="AT172" s="35"/>
      <c r="AU172" s="8">
        <v>3312.0078740157483</v>
      </c>
      <c r="AV172" s="37">
        <v>2.2915999999999999</v>
      </c>
      <c r="AW172" s="75">
        <v>75.897972440944883</v>
      </c>
      <c r="AX172" s="56" t="s">
        <v>34</v>
      </c>
      <c r="AY172" s="56"/>
      <c r="AZ172" s="20">
        <v>1085</v>
      </c>
      <c r="BA172" s="48">
        <v>3.4308000000000001</v>
      </c>
      <c r="BB172" s="20">
        <v>37.224179999999997</v>
      </c>
      <c r="BC172" s="52">
        <f t="shared" si="4"/>
        <v>523.7256859055118</v>
      </c>
      <c r="BD172" s="81">
        <f t="shared" si="5"/>
        <v>0.52372568590551183</v>
      </c>
    </row>
    <row r="173" spans="1:56" x14ac:dyDescent="0.3">
      <c r="A173" s="58">
        <v>172</v>
      </c>
      <c r="B173" s="58" t="s">
        <v>7</v>
      </c>
      <c r="C173" s="67">
        <v>6</v>
      </c>
      <c r="D173" s="67">
        <v>29</v>
      </c>
      <c r="E173" s="58" t="s">
        <v>11</v>
      </c>
      <c r="F173" s="68">
        <v>0.68570074332638975</v>
      </c>
      <c r="G173" s="58" t="s">
        <v>26</v>
      </c>
      <c r="H173" s="20">
        <v>1911.072834645669</v>
      </c>
      <c r="I173" s="47">
        <v>2.387</v>
      </c>
      <c r="J173" s="20">
        <v>45.617308562992115</v>
      </c>
      <c r="K173" s="58" t="s">
        <v>28</v>
      </c>
      <c r="L173" s="20">
        <v>4504.4291338582671</v>
      </c>
      <c r="M173" s="41">
        <v>1.62</v>
      </c>
      <c r="N173" s="20">
        <v>72.971751968503938</v>
      </c>
      <c r="O173" s="48" t="s">
        <v>35</v>
      </c>
      <c r="P173" s="56"/>
      <c r="Q173" s="34">
        <v>6498.4744094488187</v>
      </c>
      <c r="R173" s="44">
        <v>1.794</v>
      </c>
      <c r="S173" s="34">
        <v>116.58263090551182</v>
      </c>
      <c r="T173" s="58" t="s">
        <v>34</v>
      </c>
      <c r="U173" s="58"/>
      <c r="V173" s="75">
        <v>45</v>
      </c>
      <c r="W173" s="57">
        <v>4.0490000000000004</v>
      </c>
      <c r="X173" s="75">
        <v>1.8220500000000002</v>
      </c>
      <c r="Y173" s="58" t="s">
        <v>26</v>
      </c>
      <c r="Z173" s="58"/>
      <c r="AA173" s="75">
        <v>2071.8503937007872</v>
      </c>
      <c r="AB173" s="57">
        <v>2.1720000000000002</v>
      </c>
      <c r="AC173" s="75">
        <v>45.000590551181105</v>
      </c>
      <c r="AD173" s="58" t="s">
        <v>35</v>
      </c>
      <c r="AE173" s="58"/>
      <c r="AF173" s="75">
        <v>4753.9370078740158</v>
      </c>
      <c r="AG173" s="57">
        <v>2.024</v>
      </c>
      <c r="AH173" s="75">
        <v>96.219685039370077</v>
      </c>
      <c r="AI173" s="58" t="s">
        <v>34</v>
      </c>
      <c r="AJ173" s="58"/>
      <c r="AK173" s="75" t="s">
        <v>123</v>
      </c>
      <c r="AL173" s="57" t="s">
        <v>123</v>
      </c>
      <c r="AM173" s="75"/>
      <c r="AN173" s="58" t="s">
        <v>26</v>
      </c>
      <c r="AO173" s="52">
        <v>3040.9773892942276</v>
      </c>
      <c r="AP173" s="75">
        <v>2085.2004562777961</v>
      </c>
      <c r="AQ173" s="13">
        <v>2.1347229803419068</v>
      </c>
      <c r="AR173" s="75">
        <v>44.513253326356406</v>
      </c>
      <c r="AS173" s="35" t="s">
        <v>35</v>
      </c>
      <c r="AT173" s="35"/>
      <c r="AU173" s="8">
        <v>3951.7716535433074</v>
      </c>
      <c r="AV173" s="33">
        <v>1.6666666666666665</v>
      </c>
      <c r="AW173" s="75">
        <v>65.862860892388454</v>
      </c>
      <c r="AX173" s="56" t="s">
        <v>34</v>
      </c>
      <c r="AY173" s="56"/>
      <c r="AZ173" s="20">
        <v>950</v>
      </c>
      <c r="BA173" s="48">
        <v>3.2730999999999999</v>
      </c>
      <c r="BB173" s="20">
        <v>31.094449999999995</v>
      </c>
      <c r="BC173" s="52">
        <f t="shared" si="4"/>
        <v>519.68458124630388</v>
      </c>
      <c r="BD173" s="81">
        <f t="shared" si="5"/>
        <v>0.5196845812463039</v>
      </c>
    </row>
    <row r="174" spans="1:56" x14ac:dyDescent="0.3">
      <c r="A174" s="58">
        <v>173</v>
      </c>
      <c r="B174" s="58" t="s">
        <v>7</v>
      </c>
      <c r="C174" s="67">
        <v>7</v>
      </c>
      <c r="D174" s="67">
        <v>30</v>
      </c>
      <c r="E174" s="58" t="s">
        <v>11</v>
      </c>
      <c r="F174" s="68">
        <v>0.84835544148965802</v>
      </c>
      <c r="G174" s="58" t="s">
        <v>26</v>
      </c>
      <c r="H174" s="20">
        <v>1782.9232283464569</v>
      </c>
      <c r="I174" s="47">
        <v>2.3039999999999998</v>
      </c>
      <c r="J174" s="20">
        <v>41.078551181102362</v>
      </c>
      <c r="K174" s="58" t="s">
        <v>28</v>
      </c>
      <c r="L174" s="20">
        <v>4154.035433070866</v>
      </c>
      <c r="M174" s="41">
        <v>1.998</v>
      </c>
      <c r="N174" s="20">
        <v>82.997627952755906</v>
      </c>
      <c r="O174" s="48" t="s">
        <v>35</v>
      </c>
      <c r="P174" s="56"/>
      <c r="Q174" s="34">
        <v>5135.285433070866</v>
      </c>
      <c r="R174" s="44">
        <v>2.8050000000000002</v>
      </c>
      <c r="S174" s="34">
        <v>144.0447563976378</v>
      </c>
      <c r="T174" s="58" t="s">
        <v>34</v>
      </c>
      <c r="U174" s="58"/>
      <c r="V174" s="75">
        <v>380</v>
      </c>
      <c r="W174" s="57">
        <v>3.29</v>
      </c>
      <c r="X174" s="75">
        <v>12.501999999999999</v>
      </c>
      <c r="Y174" s="58" t="s">
        <v>26</v>
      </c>
      <c r="Z174" s="58"/>
      <c r="AA174" s="75">
        <v>2381.8897637795276</v>
      </c>
      <c r="AB174" s="57">
        <v>2.5299999999999998</v>
      </c>
      <c r="AC174" s="75">
        <v>60.261811023622045</v>
      </c>
      <c r="AD174" s="58" t="s">
        <v>35</v>
      </c>
      <c r="AE174" s="58"/>
      <c r="AF174" s="75">
        <v>5142.71653543307</v>
      </c>
      <c r="AG174" s="57">
        <v>1.895</v>
      </c>
      <c r="AH174" s="75">
        <v>97.454478346456682</v>
      </c>
      <c r="AI174" s="58" t="s">
        <v>34</v>
      </c>
      <c r="AJ174" s="58"/>
      <c r="AK174" s="75" t="s">
        <v>123</v>
      </c>
      <c r="AL174" s="57" t="s">
        <v>123</v>
      </c>
      <c r="AM174" s="75"/>
      <c r="AN174" s="58" t="s">
        <v>26</v>
      </c>
      <c r="AO174" s="58"/>
      <c r="AP174" s="75">
        <v>2642.7165354330709</v>
      </c>
      <c r="AQ174" s="57">
        <v>2.72</v>
      </c>
      <c r="AR174" s="75">
        <v>71.88188976377954</v>
      </c>
      <c r="AS174" s="35" t="s">
        <v>35</v>
      </c>
      <c r="AT174" s="35"/>
      <c r="AU174" s="8">
        <v>3695.8661417322833</v>
      </c>
      <c r="AV174" s="33">
        <v>2.1052631578947367</v>
      </c>
      <c r="AW174" s="75">
        <v>77.807708246995432</v>
      </c>
      <c r="AX174" s="56" t="s">
        <v>34</v>
      </c>
      <c r="AY174" s="56"/>
      <c r="AZ174" s="20">
        <v>1320</v>
      </c>
      <c r="BA174" s="48">
        <v>3.1850999999999998</v>
      </c>
      <c r="BB174" s="20">
        <v>42.043319999999994</v>
      </c>
      <c r="BC174" s="52">
        <f t="shared" si="4"/>
        <v>630.0721429123497</v>
      </c>
      <c r="BD174" s="81">
        <f t="shared" si="5"/>
        <v>0.6300721429123497</v>
      </c>
    </row>
    <row r="175" spans="1:56" x14ac:dyDescent="0.3">
      <c r="A175" s="58">
        <v>174</v>
      </c>
      <c r="B175" s="58" t="s">
        <v>7</v>
      </c>
      <c r="C175" s="67">
        <v>8</v>
      </c>
      <c r="D175" s="67">
        <v>31</v>
      </c>
      <c r="E175" s="58" t="s">
        <v>11</v>
      </c>
      <c r="F175" s="68">
        <v>1.0678585479648939</v>
      </c>
      <c r="G175" s="58" t="s">
        <v>26</v>
      </c>
      <c r="H175" s="20">
        <v>2815.3543307086611</v>
      </c>
      <c r="I175" s="47">
        <v>2.2290000000000001</v>
      </c>
      <c r="J175" s="20">
        <v>62.754248031496061</v>
      </c>
      <c r="K175" s="58" t="s">
        <v>28</v>
      </c>
      <c r="L175" s="20">
        <v>4526.5748031496059</v>
      </c>
      <c r="M175" s="41">
        <v>1.546</v>
      </c>
      <c r="N175" s="20">
        <v>69.980846456692902</v>
      </c>
      <c r="O175" s="48" t="s">
        <v>35</v>
      </c>
      <c r="P175" s="56"/>
      <c r="Q175" s="34">
        <v>6312.4507874015753</v>
      </c>
      <c r="R175" s="44">
        <v>2.5270000000000001</v>
      </c>
      <c r="S175" s="34">
        <v>159.5156313976378</v>
      </c>
      <c r="T175" s="58" t="s">
        <v>33</v>
      </c>
      <c r="U175" s="58"/>
      <c r="V175" s="75">
        <v>1963.5826771653544</v>
      </c>
      <c r="W175" s="35">
        <v>3.2833000000000001</v>
      </c>
      <c r="X175" s="75">
        <v>64.470310039370091</v>
      </c>
      <c r="Y175" s="58" t="s">
        <v>26</v>
      </c>
      <c r="Z175" s="58"/>
      <c r="AA175" s="75">
        <v>3139.7637795275591</v>
      </c>
      <c r="AB175" s="57">
        <v>2.42</v>
      </c>
      <c r="AC175" s="75">
        <v>75.982283464566933</v>
      </c>
      <c r="AD175" s="58" t="s">
        <v>35</v>
      </c>
      <c r="AE175" s="58"/>
      <c r="AF175" s="75">
        <v>6471.4566929133853</v>
      </c>
      <c r="AG175" s="57">
        <v>1.778</v>
      </c>
      <c r="AH175" s="75">
        <v>115.0625</v>
      </c>
      <c r="AI175" s="58" t="s">
        <v>33</v>
      </c>
      <c r="AJ175" s="58"/>
      <c r="AK175" s="75">
        <v>1310</v>
      </c>
      <c r="AL175" s="70">
        <v>3.7949999999999999</v>
      </c>
      <c r="AM175" s="75">
        <v>49.714499999999994</v>
      </c>
      <c r="AN175" s="58" t="s">
        <v>26</v>
      </c>
      <c r="AO175" s="58"/>
      <c r="AP175" s="75">
        <v>3735.2362204724409</v>
      </c>
      <c r="AQ175" s="57">
        <v>2.1960000000000002</v>
      </c>
      <c r="AR175" s="75">
        <v>82.025787401574803</v>
      </c>
      <c r="AS175" s="35" t="s">
        <v>35</v>
      </c>
      <c r="AT175" s="35"/>
      <c r="AU175" s="8">
        <v>4911.4173228346453</v>
      </c>
      <c r="AV175" s="33">
        <v>1.8070175438596492</v>
      </c>
      <c r="AW175" s="75">
        <v>88.750172675783958</v>
      </c>
      <c r="AX175" s="56" t="s">
        <v>33</v>
      </c>
      <c r="AY175" s="56"/>
      <c r="AZ175" s="20">
        <v>1865.1574803149606</v>
      </c>
      <c r="BA175" s="48">
        <v>3.4843000000000002</v>
      </c>
      <c r="BB175" s="20">
        <v>64.987682086614171</v>
      </c>
      <c r="BC175" s="52">
        <f t="shared" si="4"/>
        <v>833.24396155373677</v>
      </c>
      <c r="BD175" s="81">
        <f t="shared" si="5"/>
        <v>0.83324396155373681</v>
      </c>
    </row>
    <row r="176" spans="1:56" x14ac:dyDescent="0.3">
      <c r="A176" s="58">
        <v>175</v>
      </c>
      <c r="B176" s="58" t="s">
        <v>5</v>
      </c>
      <c r="C176" s="67">
        <v>1</v>
      </c>
      <c r="D176" s="67">
        <v>6</v>
      </c>
      <c r="E176" s="58" t="s">
        <v>12</v>
      </c>
      <c r="F176" s="68">
        <v>1.005364967916953</v>
      </c>
      <c r="G176" s="58" t="s">
        <v>26</v>
      </c>
      <c r="H176" s="20">
        <v>4064.517716535433</v>
      </c>
      <c r="I176" s="47">
        <v>3.0230000000000001</v>
      </c>
      <c r="J176" s="20">
        <v>122.87037057086614</v>
      </c>
      <c r="K176" s="58" t="s">
        <v>28</v>
      </c>
      <c r="L176" s="20">
        <v>5586.6141732283459</v>
      </c>
      <c r="M176" s="41">
        <v>2.2549999999999999</v>
      </c>
      <c r="N176" s="20">
        <v>125.9781496062992</v>
      </c>
      <c r="O176" s="48" t="s">
        <v>36</v>
      </c>
      <c r="P176" s="56"/>
      <c r="Q176" s="34">
        <v>5318.356299212599</v>
      </c>
      <c r="R176" s="44">
        <v>2.2309999999999999</v>
      </c>
      <c r="S176" s="34">
        <v>118.65252903543308</v>
      </c>
      <c r="T176" s="58" t="s">
        <v>26</v>
      </c>
      <c r="U176" s="58"/>
      <c r="V176" s="75">
        <v>3690.9448818897636</v>
      </c>
      <c r="W176" s="57">
        <v>2.379</v>
      </c>
      <c r="X176" s="75">
        <v>87.807578740157467</v>
      </c>
      <c r="Y176" s="58" t="s">
        <v>35</v>
      </c>
      <c r="Z176" s="58"/>
      <c r="AA176" s="75">
        <v>5088.5826771653537</v>
      </c>
      <c r="AB176" s="57">
        <v>2.125</v>
      </c>
      <c r="AC176" s="75">
        <v>108.13238188976378</v>
      </c>
      <c r="AD176" s="58" t="s">
        <v>36</v>
      </c>
      <c r="AE176" s="58"/>
      <c r="AF176" s="75">
        <v>4192.9133858267714</v>
      </c>
      <c r="AG176" s="57">
        <v>1.7</v>
      </c>
      <c r="AH176" s="75">
        <v>71.279527559055126</v>
      </c>
      <c r="AI176" s="58" t="s">
        <v>26</v>
      </c>
      <c r="AJ176" s="58"/>
      <c r="AK176" s="75" t="s">
        <v>123</v>
      </c>
      <c r="AL176" s="57" t="s">
        <v>123</v>
      </c>
      <c r="AM176" s="75"/>
      <c r="AN176" s="58" t="s">
        <v>35</v>
      </c>
      <c r="AO176" s="58"/>
      <c r="AP176" s="75">
        <v>4689.9606299212601</v>
      </c>
      <c r="AQ176" s="57">
        <v>2.419</v>
      </c>
      <c r="AR176" s="75">
        <v>113.45014763779528</v>
      </c>
      <c r="AS176" s="35" t="s">
        <v>72</v>
      </c>
      <c r="AT176" s="35"/>
      <c r="AU176" s="8">
        <v>4808.070866141732</v>
      </c>
      <c r="AV176" s="60">
        <v>2.2370000000000001</v>
      </c>
      <c r="AW176" s="75">
        <v>107.55654527559055</v>
      </c>
      <c r="AX176" s="56" t="s">
        <v>26</v>
      </c>
      <c r="AY176" s="56"/>
      <c r="AZ176" s="20">
        <v>836.61417322834654</v>
      </c>
      <c r="BA176" s="48">
        <v>3.3313000000000001</v>
      </c>
      <c r="BB176" s="20">
        <v>27.870127952755912</v>
      </c>
      <c r="BC176" s="52">
        <f t="shared" si="4"/>
        <v>883.59735826771646</v>
      </c>
      <c r="BD176" s="81">
        <f t="shared" si="5"/>
        <v>0.88359735826771646</v>
      </c>
    </row>
    <row r="177" spans="1:56" x14ac:dyDescent="0.3">
      <c r="A177" s="58">
        <v>176</v>
      </c>
      <c r="B177" s="58" t="s">
        <v>5</v>
      </c>
      <c r="C177" s="67">
        <v>1</v>
      </c>
      <c r="D177" s="67">
        <v>7</v>
      </c>
      <c r="E177" s="58" t="s">
        <v>12</v>
      </c>
      <c r="F177" s="68">
        <v>1.0839431659799961</v>
      </c>
      <c r="G177" s="58" t="s">
        <v>26</v>
      </c>
      <c r="H177" s="20">
        <v>3504.6751968503936</v>
      </c>
      <c r="I177" s="47">
        <v>2.97</v>
      </c>
      <c r="J177" s="20">
        <v>104.08885334645669</v>
      </c>
      <c r="K177" s="58" t="s">
        <v>28</v>
      </c>
      <c r="L177" s="20">
        <v>4894.1929133858266</v>
      </c>
      <c r="M177" s="41">
        <v>1.9950000000000001</v>
      </c>
      <c r="N177" s="20">
        <v>97.639148622047259</v>
      </c>
      <c r="O177" s="48" t="s">
        <v>37</v>
      </c>
      <c r="P177" s="56"/>
      <c r="Q177" s="34">
        <v>894.44999999999993</v>
      </c>
      <c r="R177" s="56">
        <v>3.6019000000000001</v>
      </c>
      <c r="S177" s="34">
        <v>32.217194550000002</v>
      </c>
      <c r="T177" s="58" t="s">
        <v>26</v>
      </c>
      <c r="U177" s="58"/>
      <c r="V177" s="75">
        <v>4178.1500984251961</v>
      </c>
      <c r="W177" s="57">
        <v>2.3050000000000002</v>
      </c>
      <c r="X177" s="75">
        <v>96.306359768700773</v>
      </c>
      <c r="Y177" s="58" t="s">
        <v>35</v>
      </c>
      <c r="Z177" s="58"/>
      <c r="AA177" s="75">
        <v>6245.0787401574798</v>
      </c>
      <c r="AB177" s="57">
        <v>1.7889999999999999</v>
      </c>
      <c r="AC177" s="75">
        <v>111.72445866141732</v>
      </c>
      <c r="AD177" s="58" t="s">
        <v>36</v>
      </c>
      <c r="AE177" s="58"/>
      <c r="AF177" s="75">
        <v>5260.8267716535429</v>
      </c>
      <c r="AG177" s="57">
        <v>2.0430000000000001</v>
      </c>
      <c r="AH177" s="75">
        <v>107.47869094488188</v>
      </c>
      <c r="AI177" s="58" t="s">
        <v>26</v>
      </c>
      <c r="AJ177" s="58"/>
      <c r="AK177" s="75">
        <v>3838.5826771653542</v>
      </c>
      <c r="AL177" s="57">
        <v>2.3109999999999999</v>
      </c>
      <c r="AM177" s="75">
        <v>88.709645669291334</v>
      </c>
      <c r="AN177" s="58" t="s">
        <v>35</v>
      </c>
      <c r="AO177" s="58"/>
      <c r="AP177" s="75">
        <v>4571.8503937007872</v>
      </c>
      <c r="AQ177" s="57">
        <v>1.98</v>
      </c>
      <c r="AR177" s="75">
        <v>90.522637795275585</v>
      </c>
      <c r="AS177" s="35" t="s">
        <v>72</v>
      </c>
      <c r="AT177" s="35"/>
      <c r="AU177" s="8">
        <v>7017.71653543307</v>
      </c>
      <c r="AV177" s="60">
        <v>2.1659999999999999</v>
      </c>
      <c r="AW177" s="75">
        <v>152.00374015748028</v>
      </c>
      <c r="AX177" s="56" t="s">
        <v>26</v>
      </c>
      <c r="AY177" s="56"/>
      <c r="AZ177" s="20">
        <v>1815.9448818897638</v>
      </c>
      <c r="BA177" s="50">
        <v>2.8596491228070176</v>
      </c>
      <c r="BB177" s="20">
        <v>51.929651885619563</v>
      </c>
      <c r="BC177" s="52">
        <f t="shared" si="4"/>
        <v>932.62038140117079</v>
      </c>
      <c r="BD177" s="81">
        <f t="shared" si="5"/>
        <v>0.93262038140117076</v>
      </c>
    </row>
    <row r="178" spans="1:56" x14ac:dyDescent="0.3">
      <c r="A178" s="58">
        <v>177</v>
      </c>
      <c r="B178" s="58" t="s">
        <v>5</v>
      </c>
      <c r="C178" s="67">
        <v>2</v>
      </c>
      <c r="D178" s="67">
        <v>8</v>
      </c>
      <c r="E178" s="58" t="s">
        <v>12</v>
      </c>
      <c r="F178" s="68">
        <v>0.99328864856238219</v>
      </c>
      <c r="G178" s="58" t="s">
        <v>26</v>
      </c>
      <c r="H178" s="20">
        <v>2659.6456692913389</v>
      </c>
      <c r="I178" s="47">
        <v>2.5840000000000001</v>
      </c>
      <c r="J178" s="20">
        <v>68.725244094488204</v>
      </c>
      <c r="K178" s="58" t="s">
        <v>28</v>
      </c>
      <c r="L178" s="20">
        <v>3789.8622047244094</v>
      </c>
      <c r="M178" s="41">
        <v>1.6279999999999999</v>
      </c>
      <c r="N178" s="20">
        <v>61.698956692913384</v>
      </c>
      <c r="O178" s="48" t="s">
        <v>37</v>
      </c>
      <c r="P178" s="34">
        <v>1026.9555555555557</v>
      </c>
      <c r="Q178" s="34">
        <v>1020.0632959114083</v>
      </c>
      <c r="R178" s="3">
        <v>3.5708673443754035</v>
      </c>
      <c r="S178" s="34">
        <v>36.42510712565992</v>
      </c>
      <c r="T178" s="58" t="s">
        <v>26</v>
      </c>
      <c r="U178" s="58"/>
      <c r="V178" s="75">
        <v>4527.5590551181103</v>
      </c>
      <c r="W178" s="57">
        <v>2.1920000000000002</v>
      </c>
      <c r="X178" s="75">
        <v>99.244094488188992</v>
      </c>
      <c r="Y178" s="58" t="s">
        <v>35</v>
      </c>
      <c r="Z178" s="58"/>
      <c r="AA178" s="75">
        <v>5063.9763779527557</v>
      </c>
      <c r="AB178" s="57">
        <v>1.895</v>
      </c>
      <c r="AC178" s="75">
        <v>95.962352362204726</v>
      </c>
      <c r="AD178" s="58" t="s">
        <v>37</v>
      </c>
      <c r="AE178" s="58"/>
      <c r="AF178" s="75">
        <v>1930</v>
      </c>
      <c r="AG178" s="57">
        <v>3.2250000000000001</v>
      </c>
      <c r="AH178" s="75">
        <v>62.2425</v>
      </c>
      <c r="AI178" s="58" t="s">
        <v>26</v>
      </c>
      <c r="AJ178" s="58"/>
      <c r="AK178" s="75">
        <v>3523.6220472440941</v>
      </c>
      <c r="AL178" s="57">
        <v>2.5979999999999999</v>
      </c>
      <c r="AM178" s="75">
        <v>91.543700787401562</v>
      </c>
      <c r="AN178" s="58" t="s">
        <v>35</v>
      </c>
      <c r="AO178" s="58"/>
      <c r="AP178" s="75">
        <v>4379.9212598425202</v>
      </c>
      <c r="AQ178" s="57">
        <v>1.9159999999999999</v>
      </c>
      <c r="AR178" s="75">
        <v>83.919291338582681</v>
      </c>
      <c r="AS178" s="35" t="s">
        <v>59</v>
      </c>
      <c r="AT178" s="35"/>
      <c r="AU178" s="58">
        <v>1170</v>
      </c>
      <c r="AV178" s="60">
        <v>3.9009999999999998</v>
      </c>
      <c r="AW178" s="75">
        <v>45.641699999999993</v>
      </c>
      <c r="AX178" s="56" t="s">
        <v>26</v>
      </c>
      <c r="AY178" s="56"/>
      <c r="AZ178" s="20">
        <v>3395.6692913385823</v>
      </c>
      <c r="BA178" s="50">
        <v>2.1052631578947367</v>
      </c>
      <c r="BB178" s="20">
        <v>71.487774554496468</v>
      </c>
      <c r="BC178" s="52">
        <f t="shared" si="4"/>
        <v>716.89072144393594</v>
      </c>
      <c r="BD178" s="81">
        <f t="shared" si="5"/>
        <v>0.71689072144393595</v>
      </c>
    </row>
    <row r="179" spans="1:56" x14ac:dyDescent="0.3">
      <c r="A179" s="58">
        <v>178</v>
      </c>
      <c r="B179" s="58" t="s">
        <v>5</v>
      </c>
      <c r="C179" s="67">
        <v>3</v>
      </c>
      <c r="D179" s="67">
        <v>9</v>
      </c>
      <c r="E179" s="58" t="s">
        <v>12</v>
      </c>
      <c r="F179" s="68">
        <v>1.1948441071495945</v>
      </c>
      <c r="G179" s="58" t="s">
        <v>26</v>
      </c>
      <c r="H179" s="20">
        <v>2829.7736220472439</v>
      </c>
      <c r="I179" s="47">
        <v>2.3540000000000001</v>
      </c>
      <c r="J179" s="20">
        <v>66.612871062992127</v>
      </c>
      <c r="K179" s="58" t="s">
        <v>28</v>
      </c>
      <c r="L179" s="20">
        <v>4255.9055118110236</v>
      </c>
      <c r="M179" s="41">
        <v>1.474</v>
      </c>
      <c r="N179" s="20">
        <v>62.732047244094488</v>
      </c>
      <c r="O179" s="48" t="s">
        <v>38</v>
      </c>
      <c r="P179" s="56">
        <v>2000</v>
      </c>
      <c r="Q179" s="34">
        <v>2389.688214299189</v>
      </c>
      <c r="R179" s="3">
        <v>3.5717670954880951</v>
      </c>
      <c r="S179" s="34">
        <v>85.354097323095473</v>
      </c>
      <c r="T179" s="58" t="s">
        <v>26</v>
      </c>
      <c r="U179" s="58"/>
      <c r="V179" s="75">
        <v>5442.9133858267724</v>
      </c>
      <c r="W179" s="57">
        <v>2.2480000000000002</v>
      </c>
      <c r="X179" s="75">
        <v>122.35669291338586</v>
      </c>
      <c r="Y179" s="58" t="s">
        <v>35</v>
      </c>
      <c r="Z179" s="58"/>
      <c r="AA179" s="75">
        <v>6348.4251968503941</v>
      </c>
      <c r="AB179" s="57">
        <v>1.978</v>
      </c>
      <c r="AC179" s="75">
        <v>125.57185039370079</v>
      </c>
      <c r="AD179" s="58" t="s">
        <v>78</v>
      </c>
      <c r="AE179" s="58"/>
      <c r="AF179" s="75">
        <v>3070</v>
      </c>
      <c r="AG179" s="63">
        <v>3.4127999999999998</v>
      </c>
      <c r="AH179" s="75">
        <v>104.77296</v>
      </c>
      <c r="AI179" s="58" t="s">
        <v>26</v>
      </c>
      <c r="AJ179" s="58"/>
      <c r="AK179" s="75">
        <v>4660.4330708661419</v>
      </c>
      <c r="AL179" s="57">
        <v>2.1080000000000001</v>
      </c>
      <c r="AM179" s="75">
        <v>98.241929133858278</v>
      </c>
      <c r="AN179" s="58" t="s">
        <v>35</v>
      </c>
      <c r="AO179" s="58"/>
      <c r="AP179" s="75">
        <v>4133.858267716535</v>
      </c>
      <c r="AQ179" s="57">
        <v>1.948</v>
      </c>
      <c r="AR179" s="75">
        <v>80.527559055118104</v>
      </c>
      <c r="AS179" s="35" t="s">
        <v>33</v>
      </c>
      <c r="AT179" s="35"/>
      <c r="AU179" s="8">
        <v>2834.6456692913389</v>
      </c>
      <c r="AV179" s="69">
        <v>3.7553000000000001</v>
      </c>
      <c r="AW179" s="75">
        <v>106.44944881889766</v>
      </c>
      <c r="AX179" s="56" t="s">
        <v>26</v>
      </c>
      <c r="AY179" s="56"/>
      <c r="AZ179" s="20">
        <v>2992.1259842519685</v>
      </c>
      <c r="BA179" s="50">
        <v>2.4561403508771931</v>
      </c>
      <c r="BB179" s="20">
        <v>73.490813648293965</v>
      </c>
      <c r="BC179" s="52">
        <f t="shared" si="4"/>
        <v>926.11026959343678</v>
      </c>
      <c r="BD179" s="81">
        <f t="shared" si="5"/>
        <v>0.92611026959343679</v>
      </c>
    </row>
    <row r="180" spans="1:56" x14ac:dyDescent="0.3">
      <c r="A180" s="58">
        <v>179</v>
      </c>
      <c r="B180" s="58" t="s">
        <v>5</v>
      </c>
      <c r="C180" s="67">
        <v>4</v>
      </c>
      <c r="D180" s="67">
        <v>10</v>
      </c>
      <c r="E180" s="58" t="s">
        <v>12</v>
      </c>
      <c r="F180" s="68">
        <v>1.0092373745567707</v>
      </c>
      <c r="G180" s="58" t="s">
        <v>26</v>
      </c>
      <c r="H180" s="20">
        <v>2632.8740157480315</v>
      </c>
      <c r="I180" s="47">
        <v>2.601</v>
      </c>
      <c r="J180" s="20">
        <v>68.481053149606296</v>
      </c>
      <c r="K180" s="58" t="s">
        <v>28</v>
      </c>
      <c r="L180" s="20">
        <v>5106.2992125984247</v>
      </c>
      <c r="M180" s="41">
        <v>1.5660000000000001</v>
      </c>
      <c r="N180" s="20">
        <v>79.964645669291329</v>
      </c>
      <c r="O180" s="48" t="s">
        <v>33</v>
      </c>
      <c r="P180" s="56"/>
      <c r="Q180" s="34">
        <v>2691.929133858268</v>
      </c>
      <c r="R180" s="56">
        <v>3.9014000000000002</v>
      </c>
      <c r="S180" s="34">
        <v>105.02292322834647</v>
      </c>
      <c r="T180" s="58" t="s">
        <v>26</v>
      </c>
      <c r="U180" s="58"/>
      <c r="V180" s="75">
        <v>4522.6377952755902</v>
      </c>
      <c r="W180" s="57">
        <v>2.5750000000000002</v>
      </c>
      <c r="X180" s="75">
        <v>116.45792322834646</v>
      </c>
      <c r="Y180" s="58" t="s">
        <v>35</v>
      </c>
      <c r="Z180" s="58"/>
      <c r="AA180" s="75">
        <v>4778.5433070866138</v>
      </c>
      <c r="AB180" s="57">
        <v>2.2679999999999998</v>
      </c>
      <c r="AC180" s="75">
        <v>108.37736220472439</v>
      </c>
      <c r="AD180" s="58" t="s">
        <v>33</v>
      </c>
      <c r="AE180" s="58"/>
      <c r="AF180" s="75">
        <v>3535</v>
      </c>
      <c r="AG180" s="63">
        <v>3.7852000000000001</v>
      </c>
      <c r="AH180" s="75">
        <v>133.80682000000002</v>
      </c>
      <c r="AI180" s="58" t="s">
        <v>26</v>
      </c>
      <c r="AJ180" s="58"/>
      <c r="AK180" s="75">
        <v>4798.2283464566926</v>
      </c>
      <c r="AL180" s="57">
        <v>2.15</v>
      </c>
      <c r="AM180" s="75">
        <v>103.16190944881889</v>
      </c>
      <c r="AN180" s="58" t="s">
        <v>35</v>
      </c>
      <c r="AO180" s="58"/>
      <c r="AP180" s="75">
        <v>5167.322834645669</v>
      </c>
      <c r="AQ180" s="57">
        <v>1.835</v>
      </c>
      <c r="AR180" s="75">
        <v>94.820374015748015</v>
      </c>
      <c r="AS180" s="35" t="s">
        <v>70</v>
      </c>
      <c r="AT180" s="35"/>
      <c r="AU180" s="35" t="s">
        <v>70</v>
      </c>
      <c r="AV180" s="51" t="s">
        <v>70</v>
      </c>
      <c r="AW180" s="35"/>
      <c r="AX180" s="56" t="s">
        <v>78</v>
      </c>
      <c r="AY180" s="56"/>
      <c r="AZ180" s="20">
        <v>310.03937007874015</v>
      </c>
      <c r="BA180" s="48">
        <v>4.8258999999999999</v>
      </c>
      <c r="BB180" s="20">
        <v>14.962189960629919</v>
      </c>
      <c r="BC180" s="52">
        <f t="shared" si="4"/>
        <v>825.0552009055117</v>
      </c>
      <c r="BD180" s="81">
        <f t="shared" si="5"/>
        <v>0.82505520090551165</v>
      </c>
    </row>
    <row r="181" spans="1:56" x14ac:dyDescent="0.3">
      <c r="A181" s="58">
        <v>180</v>
      </c>
      <c r="B181" s="58" t="s">
        <v>5</v>
      </c>
      <c r="C181" s="67">
        <v>5</v>
      </c>
      <c r="D181" s="67">
        <v>11</v>
      </c>
      <c r="E181" s="58" t="s">
        <v>12</v>
      </c>
      <c r="F181" s="68">
        <v>0.72764253152857639</v>
      </c>
      <c r="G181" s="58" t="s">
        <v>26</v>
      </c>
      <c r="H181" s="20">
        <v>2672.7854330708665</v>
      </c>
      <c r="I181" s="47">
        <v>2.1779999999999999</v>
      </c>
      <c r="J181" s="20">
        <v>58.213266732283472</v>
      </c>
      <c r="K181" s="58" t="s">
        <v>28</v>
      </c>
      <c r="L181" s="20">
        <v>4497.5393700787399</v>
      </c>
      <c r="M181" s="41">
        <v>1.5920000000000001</v>
      </c>
      <c r="N181" s="20">
        <v>71.600826771653544</v>
      </c>
      <c r="O181" s="48" t="s">
        <v>34</v>
      </c>
      <c r="P181" s="56"/>
      <c r="Q181" s="34">
        <v>923.94999999999993</v>
      </c>
      <c r="R181" s="56">
        <v>3.0893999999999999</v>
      </c>
      <c r="S181" s="34">
        <v>28.544511299999996</v>
      </c>
      <c r="T181" s="58" t="s">
        <v>26</v>
      </c>
      <c r="U181" s="58"/>
      <c r="V181" s="75">
        <v>3371.0629921259842</v>
      </c>
      <c r="W181" s="57">
        <v>2.7440000000000002</v>
      </c>
      <c r="X181" s="75">
        <v>92.501968503937022</v>
      </c>
      <c r="Y181" s="58" t="s">
        <v>35</v>
      </c>
      <c r="Z181" s="58"/>
      <c r="AA181" s="75">
        <v>3548.2283464566926</v>
      </c>
      <c r="AB181" s="57">
        <v>2.3650000000000002</v>
      </c>
      <c r="AC181" s="75">
        <v>83.915600393700785</v>
      </c>
      <c r="AD181" s="58" t="s">
        <v>34</v>
      </c>
      <c r="AE181" s="58"/>
      <c r="AF181" s="75">
        <v>830</v>
      </c>
      <c r="AG181" s="57">
        <v>3.9209999999999998</v>
      </c>
      <c r="AH181" s="75">
        <v>32.544299999999993</v>
      </c>
      <c r="AI181" s="58" t="s">
        <v>26</v>
      </c>
      <c r="AJ181" s="58"/>
      <c r="AK181" s="75">
        <v>2534.4488188976375</v>
      </c>
      <c r="AL181" s="57">
        <v>2.39</v>
      </c>
      <c r="AM181" s="75">
        <v>60.573326771653541</v>
      </c>
      <c r="AN181" s="58" t="s">
        <v>35</v>
      </c>
      <c r="AO181" s="58"/>
      <c r="AP181" s="75">
        <v>3267.7165354330709</v>
      </c>
      <c r="AQ181" s="57">
        <v>1.8640000000000001</v>
      </c>
      <c r="AR181" s="75">
        <v>60.910236220472441</v>
      </c>
      <c r="AS181" s="35" t="s">
        <v>34</v>
      </c>
      <c r="AT181" s="35"/>
      <c r="AU181" s="58">
        <v>880</v>
      </c>
      <c r="AV181" s="58">
        <v>2.9689999999999999</v>
      </c>
      <c r="AW181" s="75">
        <v>26.127199999999998</v>
      </c>
      <c r="AX181" s="56" t="s">
        <v>26</v>
      </c>
      <c r="AY181" s="56"/>
      <c r="AZ181" s="20">
        <v>2239.1732283464567</v>
      </c>
      <c r="BA181" s="14">
        <v>2.263157894736842</v>
      </c>
      <c r="BB181" s="20">
        <v>50.67602569415665</v>
      </c>
      <c r="BC181" s="52">
        <f t="shared" si="4"/>
        <v>565.60726238785742</v>
      </c>
      <c r="BD181" s="81">
        <f t="shared" si="5"/>
        <v>0.56560726238785741</v>
      </c>
    </row>
    <row r="182" spans="1:56" x14ac:dyDescent="0.3">
      <c r="A182" s="58">
        <v>181</v>
      </c>
      <c r="B182" s="58" t="s">
        <v>5</v>
      </c>
      <c r="C182" s="67">
        <v>6</v>
      </c>
      <c r="D182" s="67">
        <v>12</v>
      </c>
      <c r="E182" s="58" t="s">
        <v>12</v>
      </c>
      <c r="F182" s="68">
        <v>0.91792823728115569</v>
      </c>
      <c r="G182" s="58" t="s">
        <v>26</v>
      </c>
      <c r="H182" s="20">
        <v>3123.2775590551182</v>
      </c>
      <c r="I182" s="47">
        <v>2.5579999999999998</v>
      </c>
      <c r="J182" s="20">
        <v>79.893439960629919</v>
      </c>
      <c r="K182" s="58" t="s">
        <v>28</v>
      </c>
      <c r="L182" s="20">
        <v>4602.3622047244098</v>
      </c>
      <c r="M182" s="41">
        <v>1.5209999999999999</v>
      </c>
      <c r="N182" s="20">
        <v>70.001929133858269</v>
      </c>
      <c r="O182" s="48" t="s">
        <v>28</v>
      </c>
      <c r="P182" s="56"/>
      <c r="Q182" s="34">
        <v>4193.356299212599</v>
      </c>
      <c r="R182" s="44">
        <v>1.833</v>
      </c>
      <c r="S182" s="34">
        <v>76.86422096456694</v>
      </c>
      <c r="T182" s="58" t="s">
        <v>26</v>
      </c>
      <c r="U182" s="58"/>
      <c r="V182" s="75">
        <v>4138.7795275590552</v>
      </c>
      <c r="W182" s="57">
        <v>2.4209999999999998</v>
      </c>
      <c r="X182" s="75">
        <v>100.19985236220472</v>
      </c>
      <c r="Y182" s="58" t="s">
        <v>35</v>
      </c>
      <c r="Z182" s="58"/>
      <c r="AA182" s="75">
        <v>4822.8346456692916</v>
      </c>
      <c r="AB182" s="57">
        <v>1.913</v>
      </c>
      <c r="AC182" s="75">
        <v>92.260826771653555</v>
      </c>
      <c r="AD182" s="58" t="s">
        <v>28</v>
      </c>
      <c r="AE182" s="58"/>
      <c r="AF182" s="75">
        <v>4124.0157480314965</v>
      </c>
      <c r="AG182" s="57">
        <v>1.776</v>
      </c>
      <c r="AH182" s="75">
        <v>73.242519685039383</v>
      </c>
      <c r="AI182" s="58" t="s">
        <v>26</v>
      </c>
      <c r="AJ182" s="58"/>
      <c r="AK182" s="75">
        <v>2563.9763779527561</v>
      </c>
      <c r="AL182" s="57">
        <v>1.7949999999999999</v>
      </c>
      <c r="AM182" s="75">
        <v>46.023375984251977</v>
      </c>
      <c r="AN182" s="58" t="s">
        <v>35</v>
      </c>
      <c r="AO182" s="58"/>
      <c r="AP182" s="75">
        <v>5615.1574803149606</v>
      </c>
      <c r="AQ182" s="57">
        <v>2.0920000000000001</v>
      </c>
      <c r="AR182" s="75">
        <v>117.46909448818899</v>
      </c>
      <c r="AS182" s="35" t="s">
        <v>28</v>
      </c>
      <c r="AT182" s="35"/>
      <c r="AU182" s="8">
        <v>3866.3877952755906</v>
      </c>
      <c r="AV182" s="60">
        <v>2.0110000000000001</v>
      </c>
      <c r="AW182" s="75">
        <v>77.753058562992138</v>
      </c>
      <c r="AX182" s="56" t="s">
        <v>26</v>
      </c>
      <c r="AY182" s="56"/>
      <c r="AZ182" s="20">
        <v>954.72440944881885</v>
      </c>
      <c r="BA182" s="48">
        <v>2.7097000000000002</v>
      </c>
      <c r="BB182" s="20">
        <v>25.870167322834646</v>
      </c>
      <c r="BC182" s="52">
        <f t="shared" si="4"/>
        <v>759.57848523622044</v>
      </c>
      <c r="BD182" s="81">
        <f t="shared" si="5"/>
        <v>0.7595784852362204</v>
      </c>
    </row>
    <row r="183" spans="1:56" x14ac:dyDescent="0.3">
      <c r="A183" s="58">
        <v>182</v>
      </c>
      <c r="B183" s="58" t="s">
        <v>6</v>
      </c>
      <c r="C183" s="67">
        <v>1</v>
      </c>
      <c r="D183" s="67">
        <v>13</v>
      </c>
      <c r="E183" s="58" t="s">
        <v>12</v>
      </c>
      <c r="F183" s="68">
        <v>0.87131511422008157</v>
      </c>
      <c r="G183" s="58" t="s">
        <v>26</v>
      </c>
      <c r="H183" s="20">
        <v>2294.4389763779527</v>
      </c>
      <c r="I183" s="47">
        <v>2.5750000000000002</v>
      </c>
      <c r="J183" s="20">
        <v>59.081803641732286</v>
      </c>
      <c r="K183" s="58" t="s">
        <v>28</v>
      </c>
      <c r="L183" s="20">
        <v>4504.4291338582671</v>
      </c>
      <c r="M183" s="41">
        <v>1.5329999999999999</v>
      </c>
      <c r="N183" s="20">
        <v>69.052898622047238</v>
      </c>
      <c r="O183" s="48" t="s">
        <v>26</v>
      </c>
      <c r="P183" s="34">
        <v>4370.6423716266218</v>
      </c>
      <c r="Q183" s="34">
        <v>3808.2067572489782</v>
      </c>
      <c r="R183" s="3">
        <v>2.2513643445694171</v>
      </c>
      <c r="S183" s="34">
        <v>85.736609100186712</v>
      </c>
      <c r="T183" s="58" t="s">
        <v>35</v>
      </c>
      <c r="U183" s="58"/>
      <c r="V183" s="75">
        <v>4340.5511811023625</v>
      </c>
      <c r="W183" s="57">
        <v>2.0409999999999999</v>
      </c>
      <c r="X183" s="75">
        <v>88.590649606299209</v>
      </c>
      <c r="Y183" s="58" t="s">
        <v>33</v>
      </c>
      <c r="Z183" s="58"/>
      <c r="AA183" s="75">
        <v>1801.1811023622047</v>
      </c>
      <c r="AB183" s="63">
        <v>4.5061</v>
      </c>
      <c r="AC183" s="75">
        <v>81.163021653543296</v>
      </c>
      <c r="AD183" s="58" t="s">
        <v>26</v>
      </c>
      <c r="AE183" s="58"/>
      <c r="AF183" s="75">
        <v>4394.6850393700788</v>
      </c>
      <c r="AG183" s="57">
        <v>2.524</v>
      </c>
      <c r="AH183" s="75">
        <v>110.92185039370078</v>
      </c>
      <c r="AI183" s="58" t="s">
        <v>35</v>
      </c>
      <c r="AJ183" s="58"/>
      <c r="AK183" s="75">
        <v>5757.8740157480315</v>
      </c>
      <c r="AL183" s="57">
        <v>1.5880000000000001</v>
      </c>
      <c r="AM183" s="75">
        <v>91.435039370078755</v>
      </c>
      <c r="AN183" s="58" t="s">
        <v>33</v>
      </c>
      <c r="AO183" s="58"/>
      <c r="AP183" s="75">
        <v>1375</v>
      </c>
      <c r="AQ183" s="63">
        <v>4.2393000000000001</v>
      </c>
      <c r="AR183" s="75">
        <v>58.290374999999997</v>
      </c>
      <c r="AS183" s="35" t="s">
        <v>26</v>
      </c>
      <c r="AT183" s="35"/>
      <c r="AU183" s="8">
        <v>2849.4094488188975</v>
      </c>
      <c r="AV183" s="33">
        <v>2.8947368421052633</v>
      </c>
      <c r="AW183" s="75">
        <v>82.482905097389136</v>
      </c>
      <c r="AX183" s="56" t="s">
        <v>35</v>
      </c>
      <c r="AY183" s="56"/>
      <c r="AZ183" s="20">
        <v>1048.2283464566929</v>
      </c>
      <c r="BA183" s="50">
        <v>2.1052631578947367</v>
      </c>
      <c r="BB183" s="20">
        <v>22.067965188561953</v>
      </c>
      <c r="BC183" s="52">
        <f t="shared" si="4"/>
        <v>748.8231176735394</v>
      </c>
      <c r="BD183" s="81">
        <f t="shared" si="5"/>
        <v>0.74882311767353937</v>
      </c>
    </row>
    <row r="184" spans="1:56" x14ac:dyDescent="0.3">
      <c r="A184" s="58">
        <v>183</v>
      </c>
      <c r="B184" s="58" t="s">
        <v>6</v>
      </c>
      <c r="C184" s="67">
        <v>1</v>
      </c>
      <c r="D184" s="67">
        <v>14</v>
      </c>
      <c r="E184" s="58" t="s">
        <v>12</v>
      </c>
      <c r="F184" s="68">
        <v>1.0280322160177913</v>
      </c>
      <c r="G184" s="58" t="s">
        <v>26</v>
      </c>
      <c r="H184" s="20">
        <v>3542.51968503937</v>
      </c>
      <c r="I184" s="47">
        <v>2.5409999999999999</v>
      </c>
      <c r="J184" s="20">
        <v>90.015425196850387</v>
      </c>
      <c r="K184" s="58" t="s">
        <v>28</v>
      </c>
      <c r="L184" s="20">
        <v>4960.7283464566926</v>
      </c>
      <c r="M184" s="41">
        <v>1.6970000000000001</v>
      </c>
      <c r="N184" s="20">
        <v>84.183560039370064</v>
      </c>
      <c r="O184" s="48" t="s">
        <v>26</v>
      </c>
      <c r="P184" s="56"/>
      <c r="Q184" s="34">
        <v>4153.9862204724413</v>
      </c>
      <c r="R184" s="44">
        <v>1.994</v>
      </c>
      <c r="S184" s="34">
        <v>82.830485236220483</v>
      </c>
      <c r="T184" s="58" t="s">
        <v>35</v>
      </c>
      <c r="U184" s="58"/>
      <c r="V184" s="75">
        <v>6254.9212598425202</v>
      </c>
      <c r="W184" s="57">
        <v>1.9550000000000001</v>
      </c>
      <c r="X184" s="75">
        <v>122.28371062992127</v>
      </c>
      <c r="Y184" s="58" t="s">
        <v>33</v>
      </c>
      <c r="Z184" s="58"/>
      <c r="AA184" s="75">
        <v>1697.8346456692911</v>
      </c>
      <c r="AB184" s="63">
        <v>3.9967000000000001</v>
      </c>
      <c r="AC184" s="75">
        <v>67.857357283464566</v>
      </c>
      <c r="AD184" s="58" t="s">
        <v>26</v>
      </c>
      <c r="AE184" s="58"/>
      <c r="AF184" s="75">
        <v>4832.677165354331</v>
      </c>
      <c r="AG184" s="57">
        <v>2.2709999999999999</v>
      </c>
      <c r="AH184" s="75">
        <v>109.75009842519684</v>
      </c>
      <c r="AI184" s="58" t="s">
        <v>35</v>
      </c>
      <c r="AJ184" s="58"/>
      <c r="AK184" s="75">
        <v>5935.0393700787399</v>
      </c>
      <c r="AL184" s="39">
        <v>1.7657430627619135</v>
      </c>
      <c r="AM184" s="75">
        <v>104.79754594935372</v>
      </c>
      <c r="AN184" s="58" t="s">
        <v>33</v>
      </c>
      <c r="AO184" s="58"/>
      <c r="AP184" s="75">
        <v>1270</v>
      </c>
      <c r="AQ184" s="63">
        <v>4.4313000000000002</v>
      </c>
      <c r="AR184" s="75">
        <v>56.277510000000007</v>
      </c>
      <c r="AS184" s="35" t="s">
        <v>26</v>
      </c>
      <c r="AT184" s="35"/>
      <c r="AU184" s="8">
        <v>4783.464566929134</v>
      </c>
      <c r="AV184" s="29">
        <v>2.3333333333333335</v>
      </c>
      <c r="AW184" s="75">
        <v>111.61417322834646</v>
      </c>
      <c r="AX184" s="56" t="s">
        <v>35</v>
      </c>
      <c r="AY184" s="56"/>
      <c r="AZ184" s="20">
        <v>1018.7007874015749</v>
      </c>
      <c r="BA184" s="50">
        <v>2.263157894736842</v>
      </c>
      <c r="BB184" s="20">
        <v>23.054807293825114</v>
      </c>
      <c r="BC184" s="52">
        <f t="shared" si="4"/>
        <v>852.66467328254896</v>
      </c>
      <c r="BD184" s="81">
        <f t="shared" si="5"/>
        <v>0.85266467328254891</v>
      </c>
    </row>
    <row r="185" spans="1:56" x14ac:dyDescent="0.3">
      <c r="A185" s="58">
        <v>184</v>
      </c>
      <c r="B185" s="58" t="s">
        <v>6</v>
      </c>
      <c r="C185" s="67">
        <v>2</v>
      </c>
      <c r="D185" s="67">
        <v>15</v>
      </c>
      <c r="E185" s="58" t="s">
        <v>12</v>
      </c>
      <c r="F185" s="68">
        <v>1.0108226140280441</v>
      </c>
      <c r="G185" s="58" t="s">
        <v>26</v>
      </c>
      <c r="H185" s="20">
        <v>1888.0413385826771</v>
      </c>
      <c r="I185" s="47">
        <v>2.6720000000000002</v>
      </c>
      <c r="J185" s="20">
        <v>50.448464566929133</v>
      </c>
      <c r="K185" s="58" t="s">
        <v>28</v>
      </c>
      <c r="L185" s="20">
        <v>3988.287401574803</v>
      </c>
      <c r="M185" s="41">
        <v>1.4970000000000001</v>
      </c>
      <c r="N185" s="20">
        <v>59.704662401574801</v>
      </c>
      <c r="O185" s="48" t="s">
        <v>26</v>
      </c>
      <c r="P185" s="56"/>
      <c r="Q185" s="34">
        <v>4762.2539370078739</v>
      </c>
      <c r="R185" s="44">
        <v>1.8779999999999999</v>
      </c>
      <c r="S185" s="34">
        <v>89.43512893700786</v>
      </c>
      <c r="T185" s="58" t="s">
        <v>35</v>
      </c>
      <c r="U185" s="58"/>
      <c r="V185" s="75">
        <v>5118.110236220472</v>
      </c>
      <c r="W185" s="57">
        <v>1.87</v>
      </c>
      <c r="X185" s="75">
        <v>95.70866141732283</v>
      </c>
      <c r="Y185" s="58" t="s">
        <v>37</v>
      </c>
      <c r="Z185" s="58"/>
      <c r="AA185" s="75">
        <v>1410</v>
      </c>
      <c r="AB185" s="57">
        <v>3.0819999999999999</v>
      </c>
      <c r="AC185" s="75">
        <v>43.456200000000003</v>
      </c>
      <c r="AD185" s="58" t="s">
        <v>26</v>
      </c>
      <c r="AE185" s="58"/>
      <c r="AF185" s="75">
        <v>5816.9291338582671</v>
      </c>
      <c r="AG185" s="57">
        <v>2.1349999999999998</v>
      </c>
      <c r="AH185" s="75">
        <v>124.19143700787399</v>
      </c>
      <c r="AI185" s="58" t="s">
        <v>35</v>
      </c>
      <c r="AJ185" s="58"/>
      <c r="AK185" s="75">
        <v>6427.1653543307084</v>
      </c>
      <c r="AL185" s="57">
        <v>1.9419999999999999</v>
      </c>
      <c r="AM185" s="75">
        <v>124.81555118110235</v>
      </c>
      <c r="AN185" s="58" t="s">
        <v>37</v>
      </c>
      <c r="AO185" s="58"/>
      <c r="AP185" s="75" t="s">
        <v>123</v>
      </c>
      <c r="AQ185" s="57" t="s">
        <v>123</v>
      </c>
      <c r="AR185" s="75"/>
      <c r="AS185" s="35" t="s">
        <v>26</v>
      </c>
      <c r="AT185" s="35"/>
      <c r="AU185" s="8">
        <v>4680.1181102362207</v>
      </c>
      <c r="AV185" s="33">
        <v>2.1929824561403506</v>
      </c>
      <c r="AW185" s="75">
        <v>102.63416908412763</v>
      </c>
      <c r="AX185" s="56" t="s">
        <v>35</v>
      </c>
      <c r="AY185" s="56"/>
      <c r="AZ185" s="20">
        <v>295.2755905511811</v>
      </c>
      <c r="BA185" s="48">
        <v>2.6656</v>
      </c>
      <c r="BB185" s="20">
        <v>7.8708661417322832</v>
      </c>
      <c r="BC185" s="52">
        <f t="shared" si="4"/>
        <v>698.265140737671</v>
      </c>
      <c r="BD185" s="81">
        <f t="shared" si="5"/>
        <v>0.69826514073767099</v>
      </c>
    </row>
    <row r="186" spans="1:56" x14ac:dyDescent="0.3">
      <c r="A186" s="58">
        <v>185</v>
      </c>
      <c r="B186" s="58" t="s">
        <v>6</v>
      </c>
      <c r="C186" s="67">
        <v>3</v>
      </c>
      <c r="D186" s="67">
        <v>16</v>
      </c>
      <c r="E186" s="58" t="s">
        <v>12</v>
      </c>
      <c r="F186" s="68">
        <v>0.95370249488397951</v>
      </c>
      <c r="G186" s="58" t="s">
        <v>26</v>
      </c>
      <c r="H186" s="20">
        <v>2726.3779527559054</v>
      </c>
      <c r="I186" s="47">
        <v>2.851</v>
      </c>
      <c r="J186" s="20">
        <v>77.729035433070862</v>
      </c>
      <c r="K186" s="58" t="s">
        <v>28</v>
      </c>
      <c r="L186" s="20">
        <v>4308.1692913385823</v>
      </c>
      <c r="M186" s="41">
        <v>1.702</v>
      </c>
      <c r="N186" s="20">
        <v>73.325041338582679</v>
      </c>
      <c r="O186" s="48" t="s">
        <v>26</v>
      </c>
      <c r="P186" s="56"/>
      <c r="Q186" s="34">
        <v>4988.139763779528</v>
      </c>
      <c r="R186" s="44">
        <v>2.27</v>
      </c>
      <c r="S186" s="34">
        <v>113.2307726377953</v>
      </c>
      <c r="T186" s="58" t="s">
        <v>35</v>
      </c>
      <c r="U186" s="58"/>
      <c r="V186" s="75">
        <v>4788.3858267716532</v>
      </c>
      <c r="W186" s="57">
        <v>2.0390000000000001</v>
      </c>
      <c r="X186" s="75">
        <v>97.635187007874023</v>
      </c>
      <c r="Y186" s="58" t="s">
        <v>38</v>
      </c>
      <c r="Z186" s="58"/>
      <c r="AA186" s="75">
        <v>2047.2440944881891</v>
      </c>
      <c r="AB186" s="63">
        <v>4.3007999999999997</v>
      </c>
      <c r="AC186" s="75">
        <v>88.047874015748036</v>
      </c>
      <c r="AD186" s="58" t="s">
        <v>26</v>
      </c>
      <c r="AE186" s="58"/>
      <c r="AF186" s="75">
        <v>5482.2834645669282</v>
      </c>
      <c r="AG186" s="57">
        <v>2.363</v>
      </c>
      <c r="AH186" s="75">
        <v>129.5463582677165</v>
      </c>
      <c r="AI186" s="58" t="s">
        <v>35</v>
      </c>
      <c r="AJ186" s="58"/>
      <c r="AK186" s="75">
        <v>6368.1102362204729</v>
      </c>
      <c r="AL186" s="57">
        <v>2.1579999999999999</v>
      </c>
      <c r="AM186" s="75">
        <v>137.4238188976378</v>
      </c>
      <c r="AN186" s="58" t="s">
        <v>59</v>
      </c>
      <c r="AO186" s="58"/>
      <c r="AP186" s="75">
        <v>575</v>
      </c>
      <c r="AQ186" s="57">
        <v>3.7949999999999999</v>
      </c>
      <c r="AR186" s="75">
        <v>21.821249999999999</v>
      </c>
      <c r="AS186" s="35" t="s">
        <v>26</v>
      </c>
      <c r="AT186" s="35"/>
      <c r="AU186" s="8">
        <v>4365.1574803149606</v>
      </c>
      <c r="AV186" s="33">
        <v>2.6315789473684208</v>
      </c>
      <c r="AW186" s="75">
        <v>114.87256527144632</v>
      </c>
      <c r="AX186" s="56" t="s">
        <v>35</v>
      </c>
      <c r="AY186" s="56"/>
      <c r="AZ186" s="20">
        <v>511.81102362204729</v>
      </c>
      <c r="BA186" s="50">
        <v>2.4561403508771931</v>
      </c>
      <c r="BB186" s="20">
        <v>12.570797071418705</v>
      </c>
      <c r="BC186" s="52">
        <f t="shared" si="4"/>
        <v>866.20269994129023</v>
      </c>
      <c r="BD186" s="81">
        <f t="shared" si="5"/>
        <v>0.86620269994129029</v>
      </c>
    </row>
    <row r="187" spans="1:56" x14ac:dyDescent="0.3">
      <c r="A187" s="58">
        <v>186</v>
      </c>
      <c r="B187" s="58" t="s">
        <v>6</v>
      </c>
      <c r="C187" s="67">
        <v>4</v>
      </c>
      <c r="D187" s="67">
        <v>17</v>
      </c>
      <c r="E187" s="58" t="s">
        <v>12</v>
      </c>
      <c r="F187" s="68">
        <v>0.98895596082980575</v>
      </c>
      <c r="G187" s="58" t="s">
        <v>26</v>
      </c>
      <c r="H187" s="20">
        <v>2765.4035433070862</v>
      </c>
      <c r="I187" s="47">
        <v>2.7509999999999999</v>
      </c>
      <c r="J187" s="20">
        <v>76.076251476377948</v>
      </c>
      <c r="K187" s="58" t="s">
        <v>28</v>
      </c>
      <c r="L187" s="20">
        <v>4229.9212598425202</v>
      </c>
      <c r="M187" s="41">
        <v>1.6559999999999999</v>
      </c>
      <c r="N187" s="20">
        <v>70.047496062992124</v>
      </c>
      <c r="O187" s="48" t="s">
        <v>26</v>
      </c>
      <c r="P187" s="56"/>
      <c r="Q187" s="34">
        <v>4711.072834645669</v>
      </c>
      <c r="R187" s="44">
        <v>1.994</v>
      </c>
      <c r="S187" s="34">
        <v>93.938792322834644</v>
      </c>
      <c r="T187" s="58" t="s">
        <v>35</v>
      </c>
      <c r="U187" s="58"/>
      <c r="V187" s="75">
        <v>5334.6456692913389</v>
      </c>
      <c r="W187" s="57">
        <v>1.94</v>
      </c>
      <c r="X187" s="75">
        <v>103.49212598425198</v>
      </c>
      <c r="Y187" s="58" t="s">
        <v>36</v>
      </c>
      <c r="Z187" s="58"/>
      <c r="AA187" s="75">
        <v>5078.7401574803143</v>
      </c>
      <c r="AB187" s="57">
        <v>1.365</v>
      </c>
      <c r="AC187" s="75">
        <v>69.324803149606296</v>
      </c>
      <c r="AD187" s="58" t="s">
        <v>26</v>
      </c>
      <c r="AE187" s="58"/>
      <c r="AF187" s="75">
        <v>5369.0944881889764</v>
      </c>
      <c r="AG187" s="57">
        <v>2.6280000000000001</v>
      </c>
      <c r="AH187" s="75">
        <v>141.09980314960632</v>
      </c>
      <c r="AI187" s="58" t="s">
        <v>35</v>
      </c>
      <c r="AJ187" s="58"/>
      <c r="AK187" s="75">
        <v>6451.7716535433065</v>
      </c>
      <c r="AL187" s="57">
        <v>2.2490000000000001</v>
      </c>
      <c r="AM187" s="75">
        <v>145.10034448818897</v>
      </c>
      <c r="AN187" s="58" t="s">
        <v>36</v>
      </c>
      <c r="AO187" s="58"/>
      <c r="AP187" s="75">
        <v>6240</v>
      </c>
      <c r="AQ187" s="57">
        <v>1.462</v>
      </c>
      <c r="AR187" s="75">
        <v>91.228799999999993</v>
      </c>
      <c r="AS187" s="35" t="s">
        <v>26</v>
      </c>
      <c r="AT187" s="35"/>
      <c r="AU187" s="8">
        <v>3474.4094488188975</v>
      </c>
      <c r="AV187" s="33">
        <v>1.4736842105263157</v>
      </c>
      <c r="AW187" s="75">
        <v>51.20182345627849</v>
      </c>
      <c r="AX187" s="56" t="s">
        <v>35</v>
      </c>
      <c r="AY187" s="56"/>
      <c r="AZ187" s="20">
        <v>152.55905511811025</v>
      </c>
      <c r="BA187" s="48">
        <v>3.0333000000000001</v>
      </c>
      <c r="BB187" s="20">
        <v>4.6275738188976385</v>
      </c>
      <c r="BC187" s="52">
        <f t="shared" si="4"/>
        <v>846.13781390903432</v>
      </c>
      <c r="BD187" s="81">
        <f t="shared" si="5"/>
        <v>0.84613781390903431</v>
      </c>
    </row>
    <row r="188" spans="1:56" x14ac:dyDescent="0.3">
      <c r="A188" s="58">
        <v>187</v>
      </c>
      <c r="B188" s="58" t="s">
        <v>6</v>
      </c>
      <c r="C188" s="67">
        <v>5</v>
      </c>
      <c r="D188" s="67">
        <v>18</v>
      </c>
      <c r="E188" s="58" t="s">
        <v>12</v>
      </c>
      <c r="F188" s="68">
        <v>0.65178266872128243</v>
      </c>
      <c r="G188" s="58" t="s">
        <v>26</v>
      </c>
      <c r="H188" s="20">
        <v>1227.3622047244094</v>
      </c>
      <c r="I188" s="47">
        <v>2.7170000000000001</v>
      </c>
      <c r="J188" s="20">
        <v>33.347431102362201</v>
      </c>
      <c r="K188" s="58" t="s">
        <v>28</v>
      </c>
      <c r="L188" s="20">
        <v>3755.01968503937</v>
      </c>
      <c r="M188" s="41">
        <v>1.458</v>
      </c>
      <c r="N188" s="20">
        <v>54.748187007874009</v>
      </c>
      <c r="O188" s="48" t="s">
        <v>26</v>
      </c>
      <c r="P188" s="56"/>
      <c r="Q188" s="34">
        <v>2246.5059055118109</v>
      </c>
      <c r="R188" s="44">
        <v>2.1659999999999999</v>
      </c>
      <c r="S188" s="34">
        <v>48.65931791338582</v>
      </c>
      <c r="T188" s="58" t="s">
        <v>35</v>
      </c>
      <c r="U188" s="58"/>
      <c r="V188" s="75">
        <v>3267.7165354330709</v>
      </c>
      <c r="W188" s="57">
        <v>1.837</v>
      </c>
      <c r="X188" s="75">
        <v>60.027952755905517</v>
      </c>
      <c r="Y188" s="58" t="s">
        <v>28</v>
      </c>
      <c r="Z188" s="58"/>
      <c r="AA188" s="75">
        <v>1358.2677165354332</v>
      </c>
      <c r="AB188" s="57">
        <v>1.996</v>
      </c>
      <c r="AC188" s="75">
        <v>27.111023622047245</v>
      </c>
      <c r="AD188" s="58" t="s">
        <v>26</v>
      </c>
      <c r="AE188" s="58"/>
      <c r="AF188" s="75">
        <v>3080.7086614173227</v>
      </c>
      <c r="AG188" s="57">
        <v>2.3759999999999999</v>
      </c>
      <c r="AH188" s="75">
        <v>73.197637795275583</v>
      </c>
      <c r="AI188" s="58" t="s">
        <v>35</v>
      </c>
      <c r="AJ188" s="58"/>
      <c r="AK188" s="75">
        <v>4773.6220472440946</v>
      </c>
      <c r="AL188" s="57">
        <v>2.1419999999999999</v>
      </c>
      <c r="AM188" s="75">
        <v>102.25098425196849</v>
      </c>
      <c r="AN188" s="58" t="s">
        <v>28</v>
      </c>
      <c r="AO188" s="58"/>
      <c r="AP188" s="75">
        <v>2613.1889763779527</v>
      </c>
      <c r="AQ188" s="57">
        <v>1.8620000000000001</v>
      </c>
      <c r="AR188" s="75">
        <v>48.657578740157483</v>
      </c>
      <c r="AS188" s="35" t="s">
        <v>26</v>
      </c>
      <c r="AT188" s="35"/>
      <c r="AU188" s="8">
        <v>2987.2047244094488</v>
      </c>
      <c r="AV188" s="33">
        <v>1.4912280701754386</v>
      </c>
      <c r="AW188" s="75">
        <v>44.546035364000552</v>
      </c>
      <c r="AX188" s="56" t="s">
        <v>35</v>
      </c>
      <c r="AY188" s="56"/>
      <c r="AZ188" s="20">
        <v>1402.5590551181103</v>
      </c>
      <c r="BA188" s="50">
        <v>1.5438596491228072</v>
      </c>
      <c r="BB188" s="20">
        <v>21.653543307086618</v>
      </c>
      <c r="BC188" s="52">
        <f t="shared" si="4"/>
        <v>514.19969186006347</v>
      </c>
      <c r="BD188" s="81">
        <f t="shared" si="5"/>
        <v>0.51419969186006342</v>
      </c>
    </row>
    <row r="189" spans="1:56" x14ac:dyDescent="0.3">
      <c r="A189" s="58">
        <v>188</v>
      </c>
      <c r="B189" s="58" t="s">
        <v>6</v>
      </c>
      <c r="C189" s="67">
        <v>5</v>
      </c>
      <c r="D189" s="67">
        <v>19</v>
      </c>
      <c r="E189" s="58" t="s">
        <v>12</v>
      </c>
      <c r="F189" s="68">
        <v>0.78004181817295348</v>
      </c>
      <c r="G189" s="58" t="s">
        <v>26</v>
      </c>
      <c r="H189" s="20">
        <v>1298.9173228346456</v>
      </c>
      <c r="I189" s="47">
        <v>2.5179999999999998</v>
      </c>
      <c r="J189" s="20">
        <v>32.706738188976374</v>
      </c>
      <c r="K189" s="58" t="s">
        <v>28</v>
      </c>
      <c r="L189" s="20">
        <v>3587.6968503937005</v>
      </c>
      <c r="M189" s="41">
        <v>1.4710000000000001</v>
      </c>
      <c r="N189" s="20">
        <v>52.775020669291337</v>
      </c>
      <c r="O189" s="48" t="s">
        <v>26</v>
      </c>
      <c r="P189" s="56"/>
      <c r="Q189" s="34">
        <v>4098.3759842519685</v>
      </c>
      <c r="R189" s="44">
        <v>1.849</v>
      </c>
      <c r="S189" s="34">
        <v>75.778971948818892</v>
      </c>
      <c r="T189" s="58" t="s">
        <v>35</v>
      </c>
      <c r="U189" s="58"/>
      <c r="V189" s="75">
        <v>4650.5905511811025</v>
      </c>
      <c r="W189" s="57">
        <v>1.825</v>
      </c>
      <c r="X189" s="75">
        <v>84.873277559055111</v>
      </c>
      <c r="Y189" s="58" t="s">
        <v>28</v>
      </c>
      <c r="Z189" s="58"/>
      <c r="AA189" s="75">
        <v>1998.0314960629921</v>
      </c>
      <c r="AB189" s="57">
        <v>2.4929999999999999</v>
      </c>
      <c r="AC189" s="75">
        <v>49.810925196850391</v>
      </c>
      <c r="AD189" s="58" t="s">
        <v>26</v>
      </c>
      <c r="AE189" s="58"/>
      <c r="AF189" s="75">
        <v>3090.5511811023621</v>
      </c>
      <c r="AG189" s="57">
        <v>2.9630000000000001</v>
      </c>
      <c r="AH189" s="75">
        <v>91.573031496062995</v>
      </c>
      <c r="AI189" s="58" t="s">
        <v>35</v>
      </c>
      <c r="AJ189" s="58"/>
      <c r="AK189" s="75">
        <v>4758.858267716535</v>
      </c>
      <c r="AL189" s="57">
        <v>2.3690000000000002</v>
      </c>
      <c r="AM189" s="75">
        <v>112.73735236220473</v>
      </c>
      <c r="AN189" s="58" t="s">
        <v>28</v>
      </c>
      <c r="AO189" s="58"/>
      <c r="AP189" s="75">
        <v>3243.1102362204724</v>
      </c>
      <c r="AQ189" s="57">
        <v>2.085</v>
      </c>
      <c r="AR189" s="75">
        <v>67.618848425196845</v>
      </c>
      <c r="AS189" s="35" t="s">
        <v>26</v>
      </c>
      <c r="AT189" s="35"/>
      <c r="AU189" s="8">
        <v>2573.8188976377951</v>
      </c>
      <c r="AV189" s="33">
        <v>2.8596491228070176</v>
      </c>
      <c r="AW189" s="75">
        <v>73.602189528940457</v>
      </c>
      <c r="AX189" s="56" t="s">
        <v>35</v>
      </c>
      <c r="AY189" s="56"/>
      <c r="AZ189" s="20">
        <v>3026.5748031496064</v>
      </c>
      <c r="BA189" s="50">
        <v>1.9122807017543859</v>
      </c>
      <c r="BB189" s="20">
        <v>57.87660588479072</v>
      </c>
      <c r="BC189" s="52">
        <f t="shared" si="4"/>
        <v>699.35296126018784</v>
      </c>
      <c r="BD189" s="81">
        <f t="shared" si="5"/>
        <v>0.69935296126018787</v>
      </c>
    </row>
    <row r="190" spans="1:56" x14ac:dyDescent="0.3">
      <c r="A190" s="58">
        <v>189</v>
      </c>
      <c r="B190" s="58" t="s">
        <v>6</v>
      </c>
      <c r="C190" s="67">
        <v>6</v>
      </c>
      <c r="D190" s="67">
        <v>20</v>
      </c>
      <c r="E190" s="58" t="s">
        <v>12</v>
      </c>
      <c r="F190" s="68">
        <v>1.1421451950028645</v>
      </c>
      <c r="G190" s="58" t="s">
        <v>26</v>
      </c>
      <c r="H190" s="20">
        <v>2883.6122047244094</v>
      </c>
      <c r="I190" s="47">
        <v>2.6259999999999999</v>
      </c>
      <c r="J190" s="20">
        <v>75.723656496062986</v>
      </c>
      <c r="K190" s="58" t="s">
        <v>28</v>
      </c>
      <c r="L190" s="20">
        <v>4873.1299212598424</v>
      </c>
      <c r="M190" s="41">
        <v>1.8420000000000001</v>
      </c>
      <c r="N190" s="20">
        <v>89.763053149606307</v>
      </c>
      <c r="O190" s="48" t="s">
        <v>26</v>
      </c>
      <c r="P190" s="56"/>
      <c r="Q190" s="34">
        <v>4498.4744094488187</v>
      </c>
      <c r="R190" s="44">
        <v>1.964</v>
      </c>
      <c r="S190" s="34">
        <v>88.350037401574809</v>
      </c>
      <c r="T190" s="58" t="s">
        <v>35</v>
      </c>
      <c r="U190" s="58"/>
      <c r="V190" s="75">
        <v>6899.606299212599</v>
      </c>
      <c r="W190" s="57">
        <v>2.036</v>
      </c>
      <c r="X190" s="75">
        <v>140.47598425196853</v>
      </c>
      <c r="Y190" s="58" t="s">
        <v>34</v>
      </c>
      <c r="Z190" s="58"/>
      <c r="AA190" s="75">
        <v>930</v>
      </c>
      <c r="AB190" s="57">
        <v>3.282</v>
      </c>
      <c r="AC190" s="75">
        <v>30.522600000000001</v>
      </c>
      <c r="AD190" s="58" t="s">
        <v>26</v>
      </c>
      <c r="AE190" s="58"/>
      <c r="AF190" s="75">
        <v>5319.8818897637793</v>
      </c>
      <c r="AG190" s="57">
        <v>2.5369999999999999</v>
      </c>
      <c r="AH190" s="75">
        <v>134.96540354330708</v>
      </c>
      <c r="AI190" s="58" t="s">
        <v>35</v>
      </c>
      <c r="AJ190" s="58"/>
      <c r="AK190" s="75">
        <v>5580.7086614173222</v>
      </c>
      <c r="AL190" s="57">
        <v>2.3879999999999999</v>
      </c>
      <c r="AM190" s="75">
        <v>133.26732283464565</v>
      </c>
      <c r="AN190" s="58" t="s">
        <v>34</v>
      </c>
      <c r="AO190" s="58"/>
      <c r="AP190" s="75">
        <v>450</v>
      </c>
      <c r="AQ190" s="57">
        <v>3.5720000000000001</v>
      </c>
      <c r="AR190" s="75">
        <v>16.074000000000002</v>
      </c>
      <c r="AS190" s="35" t="s">
        <v>26</v>
      </c>
      <c r="AT190" s="35"/>
      <c r="AU190" s="8">
        <v>4099.4094488188975</v>
      </c>
      <c r="AV190" s="33">
        <v>2.3157894736842102</v>
      </c>
      <c r="AW190" s="75">
        <v>94.933692498963936</v>
      </c>
      <c r="AX190" s="56" t="s">
        <v>35</v>
      </c>
      <c r="AY190" s="56"/>
      <c r="AZ190" s="20">
        <v>5501.968503937007</v>
      </c>
      <c r="BA190" s="50">
        <v>1.7719298245614035</v>
      </c>
      <c r="BB190" s="20">
        <v>97.491020859234681</v>
      </c>
      <c r="BC190" s="52">
        <f t="shared" si="4"/>
        <v>901.56677103536401</v>
      </c>
      <c r="BD190" s="81">
        <f t="shared" si="5"/>
        <v>0.90156677103536398</v>
      </c>
    </row>
    <row r="191" spans="1:56" x14ac:dyDescent="0.3">
      <c r="A191" s="58">
        <v>190</v>
      </c>
      <c r="B191" s="58" t="s">
        <v>7</v>
      </c>
      <c r="C191" s="67">
        <v>1</v>
      </c>
      <c r="D191" s="67">
        <v>21</v>
      </c>
      <c r="E191" s="58" t="s">
        <v>12</v>
      </c>
      <c r="F191" s="68">
        <v>1.0966918591052801</v>
      </c>
      <c r="G191" s="58" t="s">
        <v>26</v>
      </c>
      <c r="H191" s="20">
        <v>2187.9429133858266</v>
      </c>
      <c r="I191" s="47">
        <v>2.504</v>
      </c>
      <c r="J191" s="20">
        <v>54.786090551181097</v>
      </c>
      <c r="K191" s="58" t="s">
        <v>28</v>
      </c>
      <c r="L191" s="20">
        <v>4761.4173228346453</v>
      </c>
      <c r="M191" s="41">
        <v>1.663</v>
      </c>
      <c r="N191" s="20">
        <v>79.182370078740149</v>
      </c>
      <c r="O191" s="48" t="s">
        <v>35</v>
      </c>
      <c r="P191" s="56"/>
      <c r="Q191" s="34">
        <v>6116.0925196850394</v>
      </c>
      <c r="R191" s="44">
        <v>2.2469999999999999</v>
      </c>
      <c r="S191" s="34">
        <v>137.42859891732283</v>
      </c>
      <c r="T191" s="58" t="s">
        <v>38</v>
      </c>
      <c r="U191" s="58"/>
      <c r="V191" s="75">
        <v>865</v>
      </c>
      <c r="W191" s="35">
        <v>3.7362000000000002</v>
      </c>
      <c r="X191" s="75">
        <v>32.318129999999996</v>
      </c>
      <c r="Y191" s="58" t="s">
        <v>26</v>
      </c>
      <c r="Z191" s="58"/>
      <c r="AA191" s="75">
        <v>3425.1968503937005</v>
      </c>
      <c r="AB191" s="57">
        <v>2.3839999999999999</v>
      </c>
      <c r="AC191" s="75">
        <v>81.656692913385825</v>
      </c>
      <c r="AD191" s="58" t="s">
        <v>35</v>
      </c>
      <c r="AE191" s="58"/>
      <c r="AF191" s="75">
        <v>5546.2598425196848</v>
      </c>
      <c r="AG191" s="57">
        <v>2.0910000000000002</v>
      </c>
      <c r="AH191" s="75">
        <v>115.97229330708662</v>
      </c>
      <c r="AI191" s="58" t="s">
        <v>59</v>
      </c>
      <c r="AJ191" s="58"/>
      <c r="AK191" s="75">
        <v>2120</v>
      </c>
      <c r="AL191" s="57">
        <v>4.2960000000000003</v>
      </c>
      <c r="AM191" s="75">
        <v>91.075200000000009</v>
      </c>
      <c r="AN191" s="58" t="s">
        <v>26</v>
      </c>
      <c r="AO191" s="58"/>
      <c r="AP191" s="75">
        <v>3006.8897637795276</v>
      </c>
      <c r="AQ191" s="57">
        <v>2.4359999999999999</v>
      </c>
      <c r="AR191" s="75">
        <v>73.247834645669286</v>
      </c>
      <c r="AS191" s="35" t="s">
        <v>35</v>
      </c>
      <c r="AT191" s="35"/>
      <c r="AU191" s="8">
        <v>4640.748031496063</v>
      </c>
      <c r="AV191" s="37">
        <v>2.101</v>
      </c>
      <c r="AW191" s="75">
        <v>97.502116141732287</v>
      </c>
      <c r="AX191" s="56" t="s">
        <v>70</v>
      </c>
      <c r="AY191" s="56"/>
      <c r="AZ191" s="56" t="s">
        <v>70</v>
      </c>
      <c r="BA191" s="48" t="s">
        <v>70</v>
      </c>
      <c r="BB191" s="56"/>
      <c r="BC191" s="52">
        <f t="shared" si="4"/>
        <v>763.16932655511812</v>
      </c>
      <c r="BD191" s="81">
        <f t="shared" si="5"/>
        <v>0.76316932655511815</v>
      </c>
    </row>
    <row r="192" spans="1:56" x14ac:dyDescent="0.3">
      <c r="A192" s="58">
        <v>191</v>
      </c>
      <c r="B192" s="58" t="s">
        <v>7</v>
      </c>
      <c r="C192" s="67">
        <v>1</v>
      </c>
      <c r="D192" s="67">
        <v>22</v>
      </c>
      <c r="E192" s="58" t="s">
        <v>12</v>
      </c>
      <c r="F192" s="68">
        <v>1.0585349997703035</v>
      </c>
      <c r="G192" s="58" t="s">
        <v>26</v>
      </c>
      <c r="H192" s="20">
        <v>2261.0728346456694</v>
      </c>
      <c r="I192" s="47">
        <v>2.4780000000000002</v>
      </c>
      <c r="J192" s="20">
        <v>56.029384842519697</v>
      </c>
      <c r="K192" s="58" t="s">
        <v>28</v>
      </c>
      <c r="L192" s="20">
        <v>4893.7007874015744</v>
      </c>
      <c r="M192" s="41">
        <v>1.766</v>
      </c>
      <c r="N192" s="20">
        <v>86.422755905511792</v>
      </c>
      <c r="O192" s="48" t="s">
        <v>35</v>
      </c>
      <c r="P192" s="56"/>
      <c r="Q192" s="34">
        <v>5021.1122047244098</v>
      </c>
      <c r="R192" s="44">
        <v>2.4630000000000001</v>
      </c>
      <c r="S192" s="34">
        <v>123.66999360236221</v>
      </c>
      <c r="T192" s="58" t="s">
        <v>38</v>
      </c>
      <c r="U192" s="58"/>
      <c r="V192" s="75">
        <v>855</v>
      </c>
      <c r="W192" s="35">
        <v>3.4481999999999999</v>
      </c>
      <c r="X192" s="75">
        <v>29.482109999999999</v>
      </c>
      <c r="Y192" s="58" t="s">
        <v>26</v>
      </c>
      <c r="Z192" s="58"/>
      <c r="AA192" s="75">
        <v>3174.212598425197</v>
      </c>
      <c r="AB192" s="57">
        <v>2.569</v>
      </c>
      <c r="AC192" s="75">
        <v>81.545521653543318</v>
      </c>
      <c r="AD192" s="58" t="s">
        <v>35</v>
      </c>
      <c r="AE192" s="58"/>
      <c r="AF192" s="75">
        <v>5147.6377952755902</v>
      </c>
      <c r="AG192" s="57">
        <v>2.0390000000000001</v>
      </c>
      <c r="AH192" s="75">
        <v>104.96033464566929</v>
      </c>
      <c r="AI192" s="58" t="s">
        <v>59</v>
      </c>
      <c r="AJ192" s="58"/>
      <c r="AK192" s="75">
        <v>1505</v>
      </c>
      <c r="AL192" s="57">
        <v>3.6429999999999998</v>
      </c>
      <c r="AM192" s="75">
        <v>54.827149999999996</v>
      </c>
      <c r="AN192" s="58" t="s">
        <v>26</v>
      </c>
      <c r="AO192" s="58"/>
      <c r="AP192" s="75">
        <v>3592.51968503937</v>
      </c>
      <c r="AQ192" s="57">
        <v>2.5</v>
      </c>
      <c r="AR192" s="75">
        <v>89.812992125984252</v>
      </c>
      <c r="AS192" s="35" t="s">
        <v>35</v>
      </c>
      <c r="AT192" s="35"/>
      <c r="AU192" s="8">
        <v>4950.787401574803</v>
      </c>
      <c r="AV192" s="33">
        <v>1.8947368421052633</v>
      </c>
      <c r="AW192" s="75">
        <v>93.804392871943648</v>
      </c>
      <c r="AX192" s="56" t="s">
        <v>70</v>
      </c>
      <c r="AY192" s="56"/>
      <c r="AZ192" s="56" t="s">
        <v>70</v>
      </c>
      <c r="BA192" s="48" t="s">
        <v>70</v>
      </c>
      <c r="BB192" s="56"/>
      <c r="BC192" s="52">
        <f t="shared" si="4"/>
        <v>720.55463564753404</v>
      </c>
      <c r="BD192" s="81">
        <f t="shared" si="5"/>
        <v>0.72055463564753408</v>
      </c>
    </row>
    <row r="193" spans="1:56" x14ac:dyDescent="0.3">
      <c r="A193" s="58">
        <v>192</v>
      </c>
      <c r="B193" s="58" t="s">
        <v>7</v>
      </c>
      <c r="C193" s="67">
        <v>2</v>
      </c>
      <c r="D193" s="67">
        <v>23</v>
      </c>
      <c r="E193" s="58" t="s">
        <v>12</v>
      </c>
      <c r="F193" s="68">
        <v>0.95857821624590578</v>
      </c>
      <c r="G193" s="58" t="s">
        <v>26</v>
      </c>
      <c r="H193" s="20">
        <v>2048.9173228346458</v>
      </c>
      <c r="I193" s="47">
        <v>2.5640000000000001</v>
      </c>
      <c r="J193" s="20">
        <v>52.534240157480319</v>
      </c>
      <c r="K193" s="58" t="s">
        <v>28</v>
      </c>
      <c r="L193" s="20">
        <v>4447.3425196850394</v>
      </c>
      <c r="M193" s="41">
        <v>2.0049999999999999</v>
      </c>
      <c r="N193" s="20">
        <v>89.169217519685034</v>
      </c>
      <c r="O193" s="48" t="s">
        <v>35</v>
      </c>
      <c r="P193" s="56"/>
      <c r="Q193" s="34">
        <v>5403.9862204724413</v>
      </c>
      <c r="R193" s="44">
        <v>1.609</v>
      </c>
      <c r="S193" s="34">
        <v>86.950138287401586</v>
      </c>
      <c r="T193" s="58" t="s">
        <v>37</v>
      </c>
      <c r="U193" s="58"/>
      <c r="V193" s="75">
        <v>2565</v>
      </c>
      <c r="W193" s="57">
        <v>2.714</v>
      </c>
      <c r="X193" s="75">
        <v>69.614100000000008</v>
      </c>
      <c r="Y193" s="58" t="s">
        <v>26</v>
      </c>
      <c r="Z193" s="58"/>
      <c r="AA193" s="75">
        <v>3395.6692913385823</v>
      </c>
      <c r="AB193" s="57">
        <v>2.6139999999999999</v>
      </c>
      <c r="AC193" s="75">
        <v>88.762795275590548</v>
      </c>
      <c r="AD193" s="58" t="s">
        <v>35</v>
      </c>
      <c r="AE193" s="58"/>
      <c r="AF193" s="75">
        <v>5068.8976377952749</v>
      </c>
      <c r="AG193" s="57">
        <v>2.1869999999999998</v>
      </c>
      <c r="AH193" s="75">
        <v>110.85679133858265</v>
      </c>
      <c r="AI193" s="58" t="s">
        <v>37</v>
      </c>
      <c r="AJ193" s="58"/>
      <c r="AK193" s="75">
        <v>1700</v>
      </c>
      <c r="AL193" s="57">
        <v>3.2250000000000001</v>
      </c>
      <c r="AM193" s="75">
        <v>54.825000000000003</v>
      </c>
      <c r="AN193" s="58" t="s">
        <v>26</v>
      </c>
      <c r="AO193" s="58"/>
      <c r="AP193" s="75">
        <v>2962.5984251968503</v>
      </c>
      <c r="AQ193" s="57">
        <v>2.6080000000000001</v>
      </c>
      <c r="AR193" s="75">
        <v>77.264566929133863</v>
      </c>
      <c r="AS193" s="35" t="s">
        <v>35</v>
      </c>
      <c r="AT193" s="35"/>
      <c r="AU193" s="8">
        <v>4340.5511811023625</v>
      </c>
      <c r="AV193" s="33">
        <v>2.1228070175438596</v>
      </c>
      <c r="AW193" s="75">
        <v>92.141525072523834</v>
      </c>
      <c r="AX193" s="56" t="s">
        <v>79</v>
      </c>
      <c r="AY193" s="34">
        <v>1534.4835572024085</v>
      </c>
      <c r="AZ193" s="20">
        <v>1470.922511121757</v>
      </c>
      <c r="BA193" s="47">
        <v>3.0853482765987925</v>
      </c>
      <c r="BB193" s="20">
        <v>45.383082346998812</v>
      </c>
      <c r="BC193" s="52">
        <f t="shared" si="4"/>
        <v>767.50145692739659</v>
      </c>
      <c r="BD193" s="81">
        <f t="shared" si="5"/>
        <v>0.76750145692739657</v>
      </c>
    </row>
    <row r="194" spans="1:56" x14ac:dyDescent="0.3">
      <c r="A194" s="58">
        <v>193</v>
      </c>
      <c r="B194" s="58" t="s">
        <v>7</v>
      </c>
      <c r="C194" s="67">
        <v>3</v>
      </c>
      <c r="D194" s="67">
        <v>24</v>
      </c>
      <c r="E194" s="58" t="s">
        <v>12</v>
      </c>
      <c r="F194" s="68">
        <v>1.0020480206308495</v>
      </c>
      <c r="G194" s="58" t="s">
        <v>26</v>
      </c>
      <c r="H194" s="20">
        <v>2589.0748031496064</v>
      </c>
      <c r="I194" s="47">
        <v>2.7429999999999999</v>
      </c>
      <c r="J194" s="20">
        <v>71.018321850393704</v>
      </c>
      <c r="K194" s="58" t="s">
        <v>28</v>
      </c>
      <c r="L194" s="20">
        <v>4853.8385826771646</v>
      </c>
      <c r="M194" s="41">
        <v>1.7549999999999999</v>
      </c>
      <c r="N194" s="20">
        <v>85.18486712598424</v>
      </c>
      <c r="O194" s="48" t="s">
        <v>35</v>
      </c>
      <c r="P194" s="56"/>
      <c r="Q194" s="34">
        <v>6312.4507874015753</v>
      </c>
      <c r="R194" s="44">
        <v>1.6639999999999999</v>
      </c>
      <c r="S194" s="34">
        <v>105.03918110236221</v>
      </c>
      <c r="T194" s="58" t="s">
        <v>28</v>
      </c>
      <c r="U194" s="58"/>
      <c r="V194" s="75">
        <v>4192.9133858267714</v>
      </c>
      <c r="W194" s="59">
        <v>1.9059999999999999</v>
      </c>
      <c r="X194" s="75">
        <v>79.916929133858261</v>
      </c>
      <c r="Y194" s="58" t="s">
        <v>26</v>
      </c>
      <c r="Z194" s="58"/>
      <c r="AA194" s="75">
        <v>2406.4960629921261</v>
      </c>
      <c r="AB194" s="57">
        <v>2.4780000000000002</v>
      </c>
      <c r="AC194" s="75">
        <v>59.63297244094489</v>
      </c>
      <c r="AD194" s="58" t="s">
        <v>35</v>
      </c>
      <c r="AE194" s="58"/>
      <c r="AF194" s="75">
        <v>5364.1732283464571</v>
      </c>
      <c r="AG194" s="57">
        <v>1.796</v>
      </c>
      <c r="AH194" s="75">
        <v>96.34055118110237</v>
      </c>
      <c r="AI194" s="58" t="s">
        <v>28</v>
      </c>
      <c r="AJ194" s="58"/>
      <c r="AK194" s="75">
        <v>5310.0393700787399</v>
      </c>
      <c r="AL194" s="57">
        <v>1.901</v>
      </c>
      <c r="AM194" s="75">
        <v>100.94384842519685</v>
      </c>
      <c r="AN194" s="58" t="s">
        <v>26</v>
      </c>
      <c r="AO194" s="58"/>
      <c r="AP194" s="75">
        <v>2874.0157480314965</v>
      </c>
      <c r="AQ194" s="57">
        <v>2.3029999999999999</v>
      </c>
      <c r="AR194" s="75">
        <v>66.188582677165357</v>
      </c>
      <c r="AS194" s="35" t="s">
        <v>35</v>
      </c>
      <c r="AT194" s="35"/>
      <c r="AU194" s="8">
        <v>4621.0629921259842</v>
      </c>
      <c r="AV194" s="37">
        <v>2.04</v>
      </c>
      <c r="AW194" s="75">
        <v>94.269685039370088</v>
      </c>
      <c r="AX194" s="56" t="s">
        <v>28</v>
      </c>
      <c r="AY194" s="56"/>
      <c r="AZ194" s="20">
        <v>3666.338582677165</v>
      </c>
      <c r="BA194" s="48">
        <v>1.6268</v>
      </c>
      <c r="BB194" s="20">
        <v>59.643996062992123</v>
      </c>
      <c r="BC194" s="52">
        <f t="shared" ref="BC194:BC257" si="6">J194+N194+S194+X194+AC194+AH194+AM194+AR194+AW194+BB194</f>
        <v>818.17893503937</v>
      </c>
      <c r="BD194" s="81">
        <f t="shared" si="5"/>
        <v>0.81817893503937</v>
      </c>
    </row>
    <row r="195" spans="1:56" x14ac:dyDescent="0.3">
      <c r="A195" s="58">
        <v>194</v>
      </c>
      <c r="B195" s="58" t="s">
        <v>7</v>
      </c>
      <c r="C195" s="67">
        <v>4</v>
      </c>
      <c r="D195" s="67">
        <v>25</v>
      </c>
      <c r="E195" s="58" t="s">
        <v>12</v>
      </c>
      <c r="F195" s="68">
        <v>0.88537973106075307</v>
      </c>
      <c r="G195" s="58" t="s">
        <v>26</v>
      </c>
      <c r="H195" s="20">
        <v>1904.5767716535431</v>
      </c>
      <c r="I195" s="47">
        <v>2.399</v>
      </c>
      <c r="J195" s="20">
        <v>45.690796751968499</v>
      </c>
      <c r="K195" s="58" t="s">
        <v>28</v>
      </c>
      <c r="L195" s="20">
        <v>4957.1850393700779</v>
      </c>
      <c r="M195" s="41">
        <v>1.7729999999999999</v>
      </c>
      <c r="N195" s="20">
        <v>87.890890748031481</v>
      </c>
      <c r="O195" s="48" t="s">
        <v>35</v>
      </c>
      <c r="P195" s="56"/>
      <c r="Q195" s="34">
        <v>5573.7696850393695</v>
      </c>
      <c r="R195" s="44">
        <v>2.593</v>
      </c>
      <c r="S195" s="34">
        <v>144.52784793307083</v>
      </c>
      <c r="T195" s="58" t="s">
        <v>36</v>
      </c>
      <c r="U195" s="58"/>
      <c r="V195" s="75">
        <v>1555.1181102362204</v>
      </c>
      <c r="W195" s="57">
        <v>2.0139999999999998</v>
      </c>
      <c r="X195" s="75">
        <v>31.320078740157477</v>
      </c>
      <c r="Y195" s="58" t="s">
        <v>26</v>
      </c>
      <c r="Z195" s="58"/>
      <c r="AA195" s="75">
        <v>2214.5669291338581</v>
      </c>
      <c r="AB195" s="57">
        <v>2.3090000000000002</v>
      </c>
      <c r="AC195" s="75">
        <v>51.134350393700792</v>
      </c>
      <c r="AD195" s="58" t="s">
        <v>35</v>
      </c>
      <c r="AE195" s="58"/>
      <c r="AF195" s="75">
        <v>5836.6141732283459</v>
      </c>
      <c r="AG195" s="57">
        <v>1.893</v>
      </c>
      <c r="AH195" s="75">
        <v>110.48710629921258</v>
      </c>
      <c r="AI195" s="58" t="s">
        <v>36</v>
      </c>
      <c r="AJ195" s="58"/>
      <c r="AK195" s="75">
        <v>5065.6275635767015</v>
      </c>
      <c r="AL195" s="57">
        <v>1.5509999999999999</v>
      </c>
      <c r="AM195" s="75">
        <v>78.567883511074641</v>
      </c>
      <c r="AN195" s="58" t="s">
        <v>26</v>
      </c>
      <c r="AO195" s="58"/>
      <c r="AP195" s="75">
        <v>2042.3228346456694</v>
      </c>
      <c r="AQ195" s="57">
        <v>2.2919999999999998</v>
      </c>
      <c r="AR195" s="75">
        <v>46.810039370078741</v>
      </c>
      <c r="AS195" s="35" t="s">
        <v>35</v>
      </c>
      <c r="AT195" s="35"/>
      <c r="AU195" s="8">
        <v>4936.0236220472434</v>
      </c>
      <c r="AV195" s="33">
        <v>1.5263157894736841</v>
      </c>
      <c r="AW195" s="75">
        <v>75.339307915457923</v>
      </c>
      <c r="AX195" s="56" t="s">
        <v>72</v>
      </c>
      <c r="AY195" s="56"/>
      <c r="AZ195" s="20">
        <v>4050.1968503937005</v>
      </c>
      <c r="BA195" s="48">
        <v>1.7958000000000001</v>
      </c>
      <c r="BB195" s="20">
        <v>72.733435039370079</v>
      </c>
      <c r="BC195" s="52">
        <f t="shared" si="6"/>
        <v>744.50173670212303</v>
      </c>
      <c r="BD195" s="81">
        <f t="shared" ref="BD195:BD258" si="7">BC195/1000</f>
        <v>0.74450173670212305</v>
      </c>
    </row>
    <row r="196" spans="1:56" x14ac:dyDescent="0.3">
      <c r="A196" s="58">
        <v>195</v>
      </c>
      <c r="B196" s="58" t="s">
        <v>7</v>
      </c>
      <c r="C196" s="67">
        <v>4</v>
      </c>
      <c r="D196" s="67">
        <v>26</v>
      </c>
      <c r="E196" s="58" t="s">
        <v>12</v>
      </c>
      <c r="F196" s="68">
        <v>0.96376739824252444</v>
      </c>
      <c r="G196" s="58" t="s">
        <v>26</v>
      </c>
      <c r="H196" s="20">
        <v>1646.8011811023621</v>
      </c>
      <c r="I196" s="47">
        <v>2.5950000000000002</v>
      </c>
      <c r="J196" s="20">
        <v>42.7344906496063</v>
      </c>
      <c r="K196" s="58" t="s">
        <v>28</v>
      </c>
      <c r="L196" s="20">
        <v>4948.3267716535429</v>
      </c>
      <c r="M196" s="41">
        <v>1.5509999999999999</v>
      </c>
      <c r="N196" s="20">
        <v>76.748548228346451</v>
      </c>
      <c r="O196" s="48" t="s">
        <v>35</v>
      </c>
      <c r="P196" s="56"/>
      <c r="Q196" s="34">
        <v>5981.7421259842522</v>
      </c>
      <c r="R196" s="44">
        <v>1.762</v>
      </c>
      <c r="S196" s="34">
        <v>105.39829625984252</v>
      </c>
      <c r="T196" s="58" t="s">
        <v>36</v>
      </c>
      <c r="U196" s="58"/>
      <c r="V196" s="75">
        <v>2854.3307086614177</v>
      </c>
      <c r="W196" s="57">
        <v>1.7589999999999999</v>
      </c>
      <c r="X196" s="75">
        <v>50.207677165354333</v>
      </c>
      <c r="Y196" s="58" t="s">
        <v>26</v>
      </c>
      <c r="Z196" s="58"/>
      <c r="AA196" s="75">
        <v>2731.2992125984247</v>
      </c>
      <c r="AB196" s="57">
        <v>2.2650000000000001</v>
      </c>
      <c r="AC196" s="75">
        <v>61.863927165354319</v>
      </c>
      <c r="AD196" s="58" t="s">
        <v>35</v>
      </c>
      <c r="AE196" s="58"/>
      <c r="AF196" s="75">
        <v>5024.606299212599</v>
      </c>
      <c r="AG196" s="57">
        <v>1.7250000000000001</v>
      </c>
      <c r="AH196" s="75">
        <v>86.674458661417333</v>
      </c>
      <c r="AI196" s="58" t="s">
        <v>36</v>
      </c>
      <c r="AJ196" s="58"/>
      <c r="AK196" s="75">
        <v>4126.3330598851517</v>
      </c>
      <c r="AL196" s="57">
        <v>1.5049999999999999</v>
      </c>
      <c r="AM196" s="75">
        <v>62.101312551271526</v>
      </c>
      <c r="AN196" s="58" t="s">
        <v>26</v>
      </c>
      <c r="AO196" s="58"/>
      <c r="AP196" s="75">
        <v>3558.070866141732</v>
      </c>
      <c r="AQ196" s="57">
        <v>2.1720000000000002</v>
      </c>
      <c r="AR196" s="75">
        <v>77.281299212598427</v>
      </c>
      <c r="AS196" s="35" t="s">
        <v>35</v>
      </c>
      <c r="AT196" s="35"/>
      <c r="AU196" s="8">
        <v>4847.4409448818897</v>
      </c>
      <c r="AV196" s="33">
        <v>1.3859649122807018</v>
      </c>
      <c r="AW196" s="75">
        <v>67.183830639591108</v>
      </c>
      <c r="AX196" s="56" t="s">
        <v>72</v>
      </c>
      <c r="AY196" s="56"/>
      <c r="AZ196" s="20">
        <v>4237.2047244094492</v>
      </c>
      <c r="BA196" s="48">
        <v>1.5846</v>
      </c>
      <c r="BB196" s="20">
        <v>67.142746062992131</v>
      </c>
      <c r="BC196" s="52">
        <f t="shared" si="6"/>
        <v>697.33658659637445</v>
      </c>
      <c r="BD196" s="81">
        <f t="shared" si="7"/>
        <v>0.69733658659637443</v>
      </c>
    </row>
    <row r="197" spans="1:56" x14ac:dyDescent="0.3">
      <c r="A197" s="58">
        <v>196</v>
      </c>
      <c r="B197" s="58" t="s">
        <v>7</v>
      </c>
      <c r="C197" s="67">
        <v>5</v>
      </c>
      <c r="D197" s="67">
        <v>27</v>
      </c>
      <c r="E197" s="58" t="s">
        <v>12</v>
      </c>
      <c r="F197" s="68">
        <v>1.0187877260811744</v>
      </c>
      <c r="G197" s="58" t="s">
        <v>26</v>
      </c>
      <c r="H197" s="20">
        <v>2406.2007874015749</v>
      </c>
      <c r="I197" s="47">
        <v>2.3780000000000001</v>
      </c>
      <c r="J197" s="20">
        <v>57.219454724409459</v>
      </c>
      <c r="K197" s="58" t="s">
        <v>28</v>
      </c>
      <c r="L197" s="20">
        <v>4623.0314960629921</v>
      </c>
      <c r="M197" s="41">
        <v>1.579</v>
      </c>
      <c r="N197" s="20">
        <v>72.997667322834644</v>
      </c>
      <c r="O197" s="48" t="s">
        <v>35</v>
      </c>
      <c r="P197" s="56"/>
      <c r="Q197" s="34">
        <v>6988.1397637795271</v>
      </c>
      <c r="R197" s="44">
        <v>1.651</v>
      </c>
      <c r="S197" s="34">
        <v>115.37418749999999</v>
      </c>
      <c r="T197" s="58" t="s">
        <v>33</v>
      </c>
      <c r="U197" s="58"/>
      <c r="V197" s="75">
        <v>2357.2834645669291</v>
      </c>
      <c r="W197" s="35">
        <v>3.2543000000000002</v>
      </c>
      <c r="X197" s="75">
        <v>76.713075787401579</v>
      </c>
      <c r="Y197" s="58" t="s">
        <v>26</v>
      </c>
      <c r="Z197" s="58"/>
      <c r="AA197" s="75">
        <v>3100.3937007874015</v>
      </c>
      <c r="AB197" s="57">
        <v>2.2490000000000001</v>
      </c>
      <c r="AC197" s="75">
        <v>69.727854330708652</v>
      </c>
      <c r="AD197" s="58" t="s">
        <v>35</v>
      </c>
      <c r="AE197" s="58"/>
      <c r="AF197" s="75">
        <v>6535.4330708661419</v>
      </c>
      <c r="AG197" s="57">
        <v>1.9279999999999999</v>
      </c>
      <c r="AH197" s="75">
        <v>126.0031496062992</v>
      </c>
      <c r="AI197" s="58" t="s">
        <v>33</v>
      </c>
      <c r="AJ197" s="58"/>
      <c r="AK197" s="75">
        <v>750</v>
      </c>
      <c r="AL197" s="70">
        <v>3.4045999999999998</v>
      </c>
      <c r="AM197" s="75">
        <v>25.534500000000001</v>
      </c>
      <c r="AN197" s="58" t="s">
        <v>26</v>
      </c>
      <c r="AO197" s="58"/>
      <c r="AP197" s="75">
        <v>3626.9685039370079</v>
      </c>
      <c r="AQ197" s="57">
        <v>1.94</v>
      </c>
      <c r="AR197" s="75">
        <v>70.363188976377955</v>
      </c>
      <c r="AS197" s="35" t="s">
        <v>35</v>
      </c>
      <c r="AT197" s="35"/>
      <c r="AU197" s="8">
        <v>5472.4409448818897</v>
      </c>
      <c r="AV197" s="33">
        <v>1.6842105263157894</v>
      </c>
      <c r="AW197" s="75">
        <v>92.167426440116031</v>
      </c>
      <c r="AX197" s="56" t="s">
        <v>33</v>
      </c>
      <c r="AY197" s="56"/>
      <c r="AZ197" s="20">
        <v>1486.2204724409448</v>
      </c>
      <c r="BA197" s="48">
        <v>3.5156999999999998</v>
      </c>
      <c r="BB197" s="20">
        <v>52.2510531496063</v>
      </c>
      <c r="BC197" s="52">
        <f t="shared" si="6"/>
        <v>758.35155783775383</v>
      </c>
      <c r="BD197" s="81">
        <f t="shared" si="7"/>
        <v>0.75835155783775388</v>
      </c>
    </row>
    <row r="198" spans="1:56" x14ac:dyDescent="0.3">
      <c r="A198" s="58">
        <v>197</v>
      </c>
      <c r="B198" s="58" t="s">
        <v>7</v>
      </c>
      <c r="C198" s="67">
        <v>6</v>
      </c>
      <c r="D198" s="67">
        <v>28</v>
      </c>
      <c r="E198" s="58" t="s">
        <v>12</v>
      </c>
      <c r="F198" s="68">
        <v>0.81584045105122893</v>
      </c>
      <c r="G198" s="58" t="s">
        <v>26</v>
      </c>
      <c r="H198" s="20">
        <v>1347.4409448818897</v>
      </c>
      <c r="I198" s="47">
        <v>2.6240000000000001</v>
      </c>
      <c r="J198" s="20">
        <v>35.356850393700782</v>
      </c>
      <c r="K198" s="58" t="s">
        <v>28</v>
      </c>
      <c r="L198" s="20">
        <v>4850.393700787401</v>
      </c>
      <c r="M198" s="41">
        <v>1.9470000000000001</v>
      </c>
      <c r="N198" s="20">
        <v>94.437165354330702</v>
      </c>
      <c r="O198" s="48" t="s">
        <v>35</v>
      </c>
      <c r="P198" s="56"/>
      <c r="Q198" s="34">
        <v>5587.59153543307</v>
      </c>
      <c r="R198" s="44">
        <v>1.607</v>
      </c>
      <c r="S198" s="34">
        <v>89.792595974409437</v>
      </c>
      <c r="T198" s="58" t="s">
        <v>34</v>
      </c>
      <c r="U198" s="58"/>
      <c r="V198" s="75">
        <v>170</v>
      </c>
      <c r="W198" s="57">
        <v>3.762</v>
      </c>
      <c r="X198" s="75">
        <v>6.3954000000000004</v>
      </c>
      <c r="Y198" s="58" t="s">
        <v>26</v>
      </c>
      <c r="Z198" s="58"/>
      <c r="AA198" s="75">
        <v>2780.5118110236217</v>
      </c>
      <c r="AB198" s="57">
        <v>2.2559999999999998</v>
      </c>
      <c r="AC198" s="75">
        <v>62.728346456692897</v>
      </c>
      <c r="AD198" s="58" t="s">
        <v>35</v>
      </c>
      <c r="AE198" s="58"/>
      <c r="AF198" s="75">
        <v>5615.1574803149606</v>
      </c>
      <c r="AG198" s="57">
        <v>1.9970000000000001</v>
      </c>
      <c r="AH198" s="75">
        <v>112.13469488188977</v>
      </c>
      <c r="AI198" s="58" t="s">
        <v>34</v>
      </c>
      <c r="AJ198" s="58"/>
      <c r="AK198" s="75" t="s">
        <v>123</v>
      </c>
      <c r="AL198" s="57" t="s">
        <v>123</v>
      </c>
      <c r="AM198" s="75"/>
      <c r="AN198" s="58" t="s">
        <v>26</v>
      </c>
      <c r="AO198" s="58"/>
      <c r="AP198" s="75">
        <v>2918.3070866141729</v>
      </c>
      <c r="AQ198" s="57">
        <v>2.3660000000000001</v>
      </c>
      <c r="AR198" s="75">
        <v>69.047145669291339</v>
      </c>
      <c r="AS198" s="35" t="s">
        <v>35</v>
      </c>
      <c r="AT198" s="35"/>
      <c r="AU198" s="8">
        <v>4148.6220472440946</v>
      </c>
      <c r="AV198" s="40">
        <v>2.0011000000000001</v>
      </c>
      <c r="AW198" s="75">
        <v>83.018075787401585</v>
      </c>
      <c r="AX198" s="56" t="s">
        <v>34</v>
      </c>
      <c r="AY198" s="56"/>
      <c r="AZ198" s="20">
        <v>1105</v>
      </c>
      <c r="BA198" s="48">
        <v>2.8837999999999999</v>
      </c>
      <c r="BB198" s="20">
        <v>31.86599</v>
      </c>
      <c r="BC198" s="52">
        <f t="shared" si="6"/>
        <v>584.77626451771653</v>
      </c>
      <c r="BD198" s="81">
        <f t="shared" si="7"/>
        <v>0.58477626451771658</v>
      </c>
    </row>
    <row r="199" spans="1:56" x14ac:dyDescent="0.3">
      <c r="A199" s="58">
        <v>198</v>
      </c>
      <c r="B199" s="58" t="s">
        <v>7</v>
      </c>
      <c r="C199" s="67">
        <v>6</v>
      </c>
      <c r="D199" s="67">
        <v>29</v>
      </c>
      <c r="E199" s="58" t="s">
        <v>12</v>
      </c>
      <c r="F199" s="68">
        <v>0.85224110474010961</v>
      </c>
      <c r="G199" s="58" t="s">
        <v>26</v>
      </c>
      <c r="H199" s="20">
        <v>2495.0787401574803</v>
      </c>
      <c r="I199" s="47">
        <v>2.403</v>
      </c>
      <c r="J199" s="20">
        <v>59.956742125984249</v>
      </c>
      <c r="K199" s="58" t="s">
        <v>28</v>
      </c>
      <c r="L199" s="20">
        <v>4896.6535433070867</v>
      </c>
      <c r="M199" s="41">
        <v>1.825</v>
      </c>
      <c r="N199" s="20">
        <v>89.363927165354326</v>
      </c>
      <c r="O199" s="48" t="s">
        <v>35</v>
      </c>
      <c r="P199" s="56"/>
      <c r="Q199" s="34">
        <v>7117.5688976377951</v>
      </c>
      <c r="R199" s="44">
        <v>1.6559999999999999</v>
      </c>
      <c r="S199" s="34">
        <v>117.86694094488188</v>
      </c>
      <c r="T199" s="58" t="s">
        <v>34</v>
      </c>
      <c r="U199" s="58"/>
      <c r="V199" s="75">
        <v>45</v>
      </c>
      <c r="W199" s="57">
        <v>3.4980000000000002</v>
      </c>
      <c r="X199" s="75">
        <v>1.5741000000000003</v>
      </c>
      <c r="Y199" s="58" t="s">
        <v>26</v>
      </c>
      <c r="Z199" s="58"/>
      <c r="AA199" s="75">
        <v>2760.8267716535429</v>
      </c>
      <c r="AB199" s="57">
        <v>2.371</v>
      </c>
      <c r="AC199" s="75">
        <v>65.459202755905494</v>
      </c>
      <c r="AD199" s="58" t="s">
        <v>35</v>
      </c>
      <c r="AE199" s="58"/>
      <c r="AF199" s="75">
        <v>5585.6299212598424</v>
      </c>
      <c r="AG199" s="57">
        <v>2.1019999999999999</v>
      </c>
      <c r="AH199" s="75">
        <v>117.40994094488187</v>
      </c>
      <c r="AI199" s="58" t="s">
        <v>34</v>
      </c>
      <c r="AJ199" s="58"/>
      <c r="AK199" s="75" t="s">
        <v>123</v>
      </c>
      <c r="AL199" s="57" t="s">
        <v>123</v>
      </c>
      <c r="AM199" s="75"/>
      <c r="AN199" s="58" t="s">
        <v>26</v>
      </c>
      <c r="AO199" s="58"/>
      <c r="AP199" s="75">
        <v>2923.2283464566926</v>
      </c>
      <c r="AQ199" s="57">
        <v>2.0699999999999998</v>
      </c>
      <c r="AR199" s="75">
        <v>60.510826771653534</v>
      </c>
      <c r="AS199" s="35" t="s">
        <v>35</v>
      </c>
      <c r="AT199" s="35"/>
      <c r="AU199" s="8">
        <v>4734.251968503937</v>
      </c>
      <c r="AV199" s="29">
        <v>1.5438596491228072</v>
      </c>
      <c r="AW199" s="75">
        <v>73.090205829534469</v>
      </c>
      <c r="AX199" s="56" t="s">
        <v>34</v>
      </c>
      <c r="AY199" s="56"/>
      <c r="AZ199" s="20">
        <v>1350</v>
      </c>
      <c r="BA199" s="48">
        <v>3.1589</v>
      </c>
      <c r="BB199" s="20">
        <v>42.645150000000001</v>
      </c>
      <c r="BC199" s="52">
        <f t="shared" si="6"/>
        <v>627.87703653819585</v>
      </c>
      <c r="BD199" s="81">
        <f t="shared" si="7"/>
        <v>0.62787703653819582</v>
      </c>
    </row>
    <row r="200" spans="1:56" x14ac:dyDescent="0.3">
      <c r="A200" s="58">
        <v>199</v>
      </c>
      <c r="B200" s="58" t="s">
        <v>7</v>
      </c>
      <c r="C200" s="67">
        <v>7</v>
      </c>
      <c r="D200" s="67">
        <v>30</v>
      </c>
      <c r="E200" s="58" t="s">
        <v>12</v>
      </c>
      <c r="F200" s="68">
        <v>1.0494862991797342</v>
      </c>
      <c r="G200" s="58" t="s">
        <v>26</v>
      </c>
      <c r="H200" s="20">
        <v>2087.7952755905512</v>
      </c>
      <c r="I200" s="47">
        <v>2.4089999999999998</v>
      </c>
      <c r="J200" s="20">
        <v>50.294988188976376</v>
      </c>
      <c r="K200" s="58" t="s">
        <v>28</v>
      </c>
      <c r="L200" s="20">
        <v>4827.7559055118109</v>
      </c>
      <c r="M200" s="41">
        <v>1.7929999999999999</v>
      </c>
      <c r="N200" s="20">
        <v>86.561663385826762</v>
      </c>
      <c r="O200" s="48" t="s">
        <v>35</v>
      </c>
      <c r="P200" s="56"/>
      <c r="Q200" s="34">
        <v>5098.3759842519685</v>
      </c>
      <c r="R200" s="44">
        <v>1.7250000000000001</v>
      </c>
      <c r="S200" s="34">
        <v>87.946985728346462</v>
      </c>
      <c r="T200" s="58" t="s">
        <v>34</v>
      </c>
      <c r="U200" s="58"/>
      <c r="V200" s="75">
        <v>360</v>
      </c>
      <c r="W200" s="57">
        <v>3.0779999999999998</v>
      </c>
      <c r="X200" s="75">
        <v>11.0808</v>
      </c>
      <c r="Y200" s="58" t="s">
        <v>26</v>
      </c>
      <c r="Z200" s="58"/>
      <c r="AA200" s="75">
        <v>3198.8188976377951</v>
      </c>
      <c r="AB200" s="57">
        <v>2.02</v>
      </c>
      <c r="AC200" s="75">
        <v>64.616141732283452</v>
      </c>
      <c r="AD200" s="58" t="s">
        <v>35</v>
      </c>
      <c r="AE200" s="58"/>
      <c r="AF200" s="75">
        <v>6284.4488188976375</v>
      </c>
      <c r="AG200" s="57">
        <v>2.0539999999999998</v>
      </c>
      <c r="AH200" s="75">
        <v>129.08257874015746</v>
      </c>
      <c r="AI200" s="58" t="s">
        <v>34</v>
      </c>
      <c r="AJ200" s="58"/>
      <c r="AK200" s="75" t="s">
        <v>123</v>
      </c>
      <c r="AL200" s="57" t="s">
        <v>123</v>
      </c>
      <c r="AM200" s="75"/>
      <c r="AN200" s="58" t="s">
        <v>26</v>
      </c>
      <c r="AO200" s="58"/>
      <c r="AP200" s="75">
        <v>3730.3149606299212</v>
      </c>
      <c r="AQ200" s="57">
        <v>2.2309999999999999</v>
      </c>
      <c r="AR200" s="75">
        <v>83.223326771653547</v>
      </c>
      <c r="AS200" s="35" t="s">
        <v>35</v>
      </c>
      <c r="AT200" s="35"/>
      <c r="AU200" s="8">
        <v>5349.4094488188975</v>
      </c>
      <c r="AV200" s="33">
        <v>1.6666666666666665</v>
      </c>
      <c r="AW200" s="75">
        <v>89.15682414698162</v>
      </c>
      <c r="AX200" s="56" t="s">
        <v>34</v>
      </c>
      <c r="AY200" s="56"/>
      <c r="AZ200" s="20">
        <v>2050</v>
      </c>
      <c r="BA200" s="48">
        <v>3.1027</v>
      </c>
      <c r="BB200" s="20">
        <v>63.605350000000001</v>
      </c>
      <c r="BC200" s="52">
        <f t="shared" si="6"/>
        <v>665.56865869422575</v>
      </c>
      <c r="BD200" s="81">
        <f t="shared" si="7"/>
        <v>0.66556865869422577</v>
      </c>
    </row>
    <row r="201" spans="1:56" x14ac:dyDescent="0.3">
      <c r="A201" s="58">
        <v>200</v>
      </c>
      <c r="B201" s="58" t="s">
        <v>5</v>
      </c>
      <c r="C201" s="67">
        <v>1</v>
      </c>
      <c r="D201" s="67">
        <v>7</v>
      </c>
      <c r="E201" s="58" t="s">
        <v>13</v>
      </c>
      <c r="F201" s="68">
        <v>0.8063287764004855</v>
      </c>
      <c r="G201" s="58" t="s">
        <v>26</v>
      </c>
      <c r="H201" s="20">
        <v>3405.0688976377951</v>
      </c>
      <c r="I201" s="47">
        <v>2.5630000000000002</v>
      </c>
      <c r="J201" s="20">
        <v>87.271915846456693</v>
      </c>
      <c r="K201" s="58" t="s">
        <v>28</v>
      </c>
      <c r="L201" s="20">
        <v>5196.8503937007872</v>
      </c>
      <c r="M201" s="41">
        <v>1.6559999999999999</v>
      </c>
      <c r="N201" s="20">
        <v>86.059842519685034</v>
      </c>
      <c r="O201" s="48" t="s">
        <v>36</v>
      </c>
      <c r="P201" s="56"/>
      <c r="Q201" s="34">
        <v>4135.7775590551182</v>
      </c>
      <c r="R201" s="44">
        <v>2.1589999999999998</v>
      </c>
      <c r="S201" s="34">
        <v>89.291437500000001</v>
      </c>
      <c r="T201" s="58" t="s">
        <v>26</v>
      </c>
      <c r="U201" s="58"/>
      <c r="V201" s="75">
        <v>3400.5905511811025</v>
      </c>
      <c r="W201" s="57">
        <v>2.4569999999999999</v>
      </c>
      <c r="X201" s="75">
        <v>83.552509842519683</v>
      </c>
      <c r="Y201" s="58" t="s">
        <v>35</v>
      </c>
      <c r="Z201" s="58"/>
      <c r="AA201" s="75">
        <v>2445.8661417322837</v>
      </c>
      <c r="AB201" s="57">
        <v>1.7010000000000001</v>
      </c>
      <c r="AC201" s="75">
        <v>41.604183070866149</v>
      </c>
      <c r="AD201" s="58" t="s">
        <v>36</v>
      </c>
      <c r="AE201" s="58"/>
      <c r="AF201" s="75">
        <v>1889.7637795275591</v>
      </c>
      <c r="AG201" s="57">
        <v>1.393</v>
      </c>
      <c r="AH201" s="75">
        <v>26.324409448818898</v>
      </c>
      <c r="AI201" s="58" t="s">
        <v>26</v>
      </c>
      <c r="AJ201" s="58"/>
      <c r="AK201" s="75" t="s">
        <v>123</v>
      </c>
      <c r="AL201" s="57" t="s">
        <v>123</v>
      </c>
      <c r="AM201" s="75"/>
      <c r="AN201" s="58" t="s">
        <v>35</v>
      </c>
      <c r="AO201" s="58"/>
      <c r="AP201" s="75">
        <v>2691.929133858268</v>
      </c>
      <c r="AQ201" s="57">
        <v>1.89</v>
      </c>
      <c r="AR201" s="75">
        <v>50.877460629921266</v>
      </c>
      <c r="AS201" s="35" t="s">
        <v>72</v>
      </c>
      <c r="AT201" s="35"/>
      <c r="AU201" s="45" t="s">
        <v>71</v>
      </c>
      <c r="AV201" s="43" t="s">
        <v>71</v>
      </c>
      <c r="AW201" s="45"/>
      <c r="AX201" s="56" t="s">
        <v>26</v>
      </c>
      <c r="AY201" s="56"/>
      <c r="AZ201" s="20" t="s">
        <v>124</v>
      </c>
      <c r="BA201" s="41" t="s">
        <v>124</v>
      </c>
      <c r="BB201" s="20"/>
      <c r="BC201" s="52">
        <f t="shared" si="6"/>
        <v>464.98175885826771</v>
      </c>
      <c r="BD201" s="81">
        <f t="shared" si="7"/>
        <v>0.4649817588582677</v>
      </c>
    </row>
    <row r="202" spans="1:56" x14ac:dyDescent="0.3">
      <c r="A202" s="58">
        <v>201</v>
      </c>
      <c r="B202" s="58" t="s">
        <v>5</v>
      </c>
      <c r="C202" s="67">
        <v>1</v>
      </c>
      <c r="D202" s="67">
        <v>8</v>
      </c>
      <c r="E202" s="58" t="s">
        <v>13</v>
      </c>
      <c r="F202" s="68">
        <v>0.77724246665671903</v>
      </c>
      <c r="G202" s="58" t="s">
        <v>26</v>
      </c>
      <c r="H202" s="20">
        <v>2173.5236220472443</v>
      </c>
      <c r="I202" s="47">
        <v>2.9079999999999999</v>
      </c>
      <c r="J202" s="20">
        <v>63.206066929133861</v>
      </c>
      <c r="K202" s="58" t="s">
        <v>28</v>
      </c>
      <c r="L202" s="20">
        <v>4882.3818897637793</v>
      </c>
      <c r="M202" s="41">
        <v>1.7190000000000001</v>
      </c>
      <c r="N202" s="20">
        <v>83.928144685039371</v>
      </c>
      <c r="O202" s="48" t="s">
        <v>36</v>
      </c>
      <c r="P202" s="56"/>
      <c r="Q202" s="34">
        <v>3876.9192913385823</v>
      </c>
      <c r="R202" s="44">
        <v>1.8620000000000001</v>
      </c>
      <c r="S202" s="34">
        <v>72.188237204724402</v>
      </c>
      <c r="T202" s="58" t="s">
        <v>26</v>
      </c>
      <c r="U202" s="58"/>
      <c r="V202" s="75">
        <v>3341.5354330708665</v>
      </c>
      <c r="W202" s="57">
        <v>2.5979999999999999</v>
      </c>
      <c r="X202" s="75">
        <v>86.813090551181105</v>
      </c>
      <c r="Y202" s="58" t="s">
        <v>35</v>
      </c>
      <c r="Z202" s="58"/>
      <c r="AA202" s="75">
        <v>3656.4960629921261</v>
      </c>
      <c r="AB202" s="57">
        <v>2.1419999999999999</v>
      </c>
      <c r="AC202" s="75">
        <v>78.322145669291331</v>
      </c>
      <c r="AD202" s="58" t="s">
        <v>36</v>
      </c>
      <c r="AE202" s="58"/>
      <c r="AF202" s="75">
        <v>4448.8188976377951</v>
      </c>
      <c r="AG202" s="57">
        <v>1.494</v>
      </c>
      <c r="AH202" s="75">
        <v>66.465354330708664</v>
      </c>
      <c r="AI202" s="58" t="s">
        <v>26</v>
      </c>
      <c r="AJ202" s="58"/>
      <c r="AK202" s="75">
        <v>3021.6535433070867</v>
      </c>
      <c r="AL202" s="57">
        <v>2.0649999999999999</v>
      </c>
      <c r="AM202" s="75">
        <v>62.397145669291334</v>
      </c>
      <c r="AN202" s="58" t="s">
        <v>35</v>
      </c>
      <c r="AO202" s="58"/>
      <c r="AP202" s="75">
        <v>2997.0472440944882</v>
      </c>
      <c r="AQ202" s="57">
        <v>1.7190000000000001</v>
      </c>
      <c r="AR202" s="75">
        <v>51.519242125984256</v>
      </c>
      <c r="AS202" s="35" t="s">
        <v>72</v>
      </c>
      <c r="AT202" s="35"/>
      <c r="AU202" s="8">
        <v>4729.3307086614177</v>
      </c>
      <c r="AV202" s="60">
        <v>2.698</v>
      </c>
      <c r="AW202" s="75">
        <v>127.59734251968506</v>
      </c>
      <c r="AX202" s="56" t="s">
        <v>26</v>
      </c>
      <c r="AY202" s="56"/>
      <c r="AZ202" s="20">
        <v>246.06299212598427</v>
      </c>
      <c r="BA202" s="48">
        <v>2.9121000000000001</v>
      </c>
      <c r="BB202" s="20">
        <v>7.1656003937007879</v>
      </c>
      <c r="BC202" s="52">
        <f t="shared" si="6"/>
        <v>699.60237007874025</v>
      </c>
      <c r="BD202" s="81">
        <f t="shared" si="7"/>
        <v>0.69960237007874027</v>
      </c>
    </row>
    <row r="203" spans="1:56" x14ac:dyDescent="0.3">
      <c r="A203" s="58">
        <v>202</v>
      </c>
      <c r="B203" s="58" t="s">
        <v>5</v>
      </c>
      <c r="C203" s="67">
        <v>2</v>
      </c>
      <c r="D203" s="67">
        <v>9</v>
      </c>
      <c r="E203" s="58" t="s">
        <v>13</v>
      </c>
      <c r="F203" s="68">
        <v>0.90758383233972151</v>
      </c>
      <c r="G203" s="58" t="s">
        <v>26</v>
      </c>
      <c r="H203" s="20">
        <v>2165.9940944881891</v>
      </c>
      <c r="I203" s="47">
        <v>3.004</v>
      </c>
      <c r="J203" s="20">
        <v>65.066462598425204</v>
      </c>
      <c r="K203" s="58" t="s">
        <v>28</v>
      </c>
      <c r="L203" s="20">
        <v>4576.7716535433074</v>
      </c>
      <c r="M203" s="41">
        <v>1.8120000000000001</v>
      </c>
      <c r="N203" s="20">
        <v>82.931102362204726</v>
      </c>
      <c r="O203" s="48" t="s">
        <v>37</v>
      </c>
      <c r="P203" s="56"/>
      <c r="Q203" s="31" t="s">
        <v>123</v>
      </c>
      <c r="R203" s="55" t="s">
        <v>123</v>
      </c>
      <c r="T203" s="58" t="s">
        <v>26</v>
      </c>
      <c r="U203" s="58"/>
      <c r="V203" s="75">
        <v>4670.2755905511813</v>
      </c>
      <c r="W203" s="57">
        <v>2.4700000000000002</v>
      </c>
      <c r="X203" s="75">
        <v>115.35580708661419</v>
      </c>
      <c r="Y203" s="58" t="s">
        <v>35</v>
      </c>
      <c r="Z203" s="58"/>
      <c r="AA203" s="75">
        <v>5433.0708661417329</v>
      </c>
      <c r="AB203" s="58">
        <v>2.0169999999999999</v>
      </c>
      <c r="AC203" s="75">
        <v>109.58503937007876</v>
      </c>
      <c r="AD203" s="58" t="s">
        <v>37</v>
      </c>
      <c r="AE203" s="58"/>
      <c r="AF203" s="75">
        <v>545</v>
      </c>
      <c r="AG203" s="57">
        <v>3.4540000000000002</v>
      </c>
      <c r="AH203" s="75">
        <v>18.824300000000001</v>
      </c>
      <c r="AI203" s="58" t="s">
        <v>26</v>
      </c>
      <c r="AJ203" s="58"/>
      <c r="AK203" s="75">
        <v>4055.1181102362207</v>
      </c>
      <c r="AL203" s="57">
        <v>2.476</v>
      </c>
      <c r="AM203" s="75">
        <v>100.40472440944883</v>
      </c>
      <c r="AN203" s="58" t="s">
        <v>35</v>
      </c>
      <c r="AO203" s="58"/>
      <c r="AP203" s="75">
        <v>5437.9921259842522</v>
      </c>
      <c r="AQ203" s="57">
        <v>2.177</v>
      </c>
      <c r="AR203" s="75">
        <v>118.38508858267717</v>
      </c>
      <c r="AS203" s="35" t="s">
        <v>59</v>
      </c>
      <c r="AT203" s="35"/>
      <c r="AU203" s="58" t="s">
        <v>123</v>
      </c>
      <c r="AV203" s="38" t="s">
        <v>123</v>
      </c>
      <c r="AW203" s="58"/>
      <c r="AX203" s="56" t="s">
        <v>26</v>
      </c>
      <c r="AY203" s="56"/>
      <c r="AZ203" s="20">
        <v>1358.2677165354332</v>
      </c>
      <c r="BA203" s="50">
        <v>2.9298245614035086</v>
      </c>
      <c r="BB203" s="20">
        <v>39.794861168669712</v>
      </c>
      <c r="BC203" s="52">
        <f t="shared" si="6"/>
        <v>650.34738557811863</v>
      </c>
      <c r="BD203" s="81">
        <f t="shared" si="7"/>
        <v>0.65034738557811866</v>
      </c>
    </row>
    <row r="204" spans="1:56" x14ac:dyDescent="0.3">
      <c r="A204" s="58">
        <v>203</v>
      </c>
      <c r="B204" s="58" t="s">
        <v>5</v>
      </c>
      <c r="C204" s="67">
        <v>3</v>
      </c>
      <c r="D204" s="67">
        <v>10</v>
      </c>
      <c r="E204" s="58" t="s">
        <v>13</v>
      </c>
      <c r="F204" s="68">
        <v>0.87612927825403331</v>
      </c>
      <c r="G204" s="58" t="s">
        <v>26</v>
      </c>
      <c r="H204" s="20">
        <v>1927.9035433070865</v>
      </c>
      <c r="I204" s="47">
        <v>2.7040000000000002</v>
      </c>
      <c r="J204" s="20">
        <v>52.130511811023624</v>
      </c>
      <c r="K204" s="58" t="s">
        <v>28</v>
      </c>
      <c r="L204" s="20">
        <v>4362.6968503937005</v>
      </c>
      <c r="M204" s="41">
        <v>1.82</v>
      </c>
      <c r="N204" s="20">
        <v>79.401082677165348</v>
      </c>
      <c r="O204" s="48" t="s">
        <v>38</v>
      </c>
      <c r="P204" s="56">
        <v>2000</v>
      </c>
      <c r="Q204" s="34">
        <v>1752.2585565080667</v>
      </c>
      <c r="R204" s="3">
        <v>3.4667366389947665</v>
      </c>
      <c r="S204" s="34">
        <v>60.746189388385964</v>
      </c>
      <c r="T204" s="58" t="s">
        <v>26</v>
      </c>
      <c r="U204" s="58"/>
      <c r="V204" s="75">
        <v>3139.7637795275591</v>
      </c>
      <c r="W204" s="57">
        <v>2.8450000000000002</v>
      </c>
      <c r="X204" s="75">
        <v>89.326279527559066</v>
      </c>
      <c r="Y204" s="58" t="s">
        <v>35</v>
      </c>
      <c r="Z204" s="58"/>
      <c r="AA204" s="75">
        <v>4724.4094488188975</v>
      </c>
      <c r="AB204" s="58">
        <v>2.2069999999999999</v>
      </c>
      <c r="AC204" s="75">
        <v>104.26771653543307</v>
      </c>
      <c r="AD204" s="58" t="s">
        <v>78</v>
      </c>
      <c r="AE204" s="58"/>
      <c r="AF204" s="75">
        <v>2020</v>
      </c>
      <c r="AG204" s="63">
        <v>3.7393000000000001</v>
      </c>
      <c r="AH204" s="75">
        <v>75.533860000000004</v>
      </c>
      <c r="AI204" s="58" t="s">
        <v>26</v>
      </c>
      <c r="AJ204" s="58"/>
      <c r="AK204" s="75">
        <v>4030.5118110236217</v>
      </c>
      <c r="AL204" s="57">
        <v>2.3879999999999999</v>
      </c>
      <c r="AM204" s="75">
        <v>96.248622047244083</v>
      </c>
      <c r="AN204" s="58" t="s">
        <v>35</v>
      </c>
      <c r="AO204" s="58"/>
      <c r="AP204" s="75">
        <v>5063.9763779527557</v>
      </c>
      <c r="AQ204" s="57">
        <v>2.08</v>
      </c>
      <c r="AR204" s="75">
        <v>105.33070866141732</v>
      </c>
      <c r="AS204" s="35" t="s">
        <v>33</v>
      </c>
      <c r="AT204" s="35"/>
      <c r="AU204" s="8">
        <v>1397.6377952755906</v>
      </c>
      <c r="AV204" s="69">
        <v>4.1416000000000004</v>
      </c>
      <c r="AW204" s="75">
        <v>57.884566929133861</v>
      </c>
      <c r="AX204" s="56" t="s">
        <v>26</v>
      </c>
      <c r="AY204" s="56"/>
      <c r="AZ204" s="20">
        <v>1815.9448818897638</v>
      </c>
      <c r="BA204" s="50">
        <v>2.0526315789473681</v>
      </c>
      <c r="BB204" s="20">
        <v>37.274658101947779</v>
      </c>
      <c r="BC204" s="52">
        <f t="shared" si="6"/>
        <v>758.1441956793102</v>
      </c>
      <c r="BD204" s="81">
        <f t="shared" si="7"/>
        <v>0.75814419567931024</v>
      </c>
    </row>
    <row r="205" spans="1:56" x14ac:dyDescent="0.3">
      <c r="A205" s="58">
        <v>204</v>
      </c>
      <c r="B205" s="58" t="s">
        <v>5</v>
      </c>
      <c r="C205" s="67">
        <v>4</v>
      </c>
      <c r="D205" s="67">
        <v>11</v>
      </c>
      <c r="E205" s="58" t="s">
        <v>13</v>
      </c>
      <c r="F205" s="68">
        <v>0.99782118294542899</v>
      </c>
      <c r="G205" s="58" t="s">
        <v>26</v>
      </c>
      <c r="H205" s="20">
        <v>3480.6102362204724</v>
      </c>
      <c r="I205" s="76">
        <v>3.2839999999999998</v>
      </c>
      <c r="J205" s="20">
        <v>114.30324015748032</v>
      </c>
      <c r="K205" s="58" t="s">
        <v>28</v>
      </c>
      <c r="L205" s="20">
        <v>4275.5905511811025</v>
      </c>
      <c r="M205" s="41">
        <v>1.6970000000000001</v>
      </c>
      <c r="N205" s="20">
        <v>72.556771653543308</v>
      </c>
      <c r="O205" s="48" t="s">
        <v>33</v>
      </c>
      <c r="P205" s="56"/>
      <c r="Q205" s="34">
        <v>2573.8188976377951</v>
      </c>
      <c r="R205" s="56">
        <v>4.2046000000000001</v>
      </c>
      <c r="S205" s="34">
        <v>108.21878937007874</v>
      </c>
      <c r="T205" s="58" t="s">
        <v>26</v>
      </c>
      <c r="U205" s="58"/>
      <c r="V205" s="75">
        <v>3582.6771653543306</v>
      </c>
      <c r="W205" s="57">
        <v>2.8039999999999998</v>
      </c>
      <c r="X205" s="75">
        <v>100.45826771653543</v>
      </c>
      <c r="Y205" s="58" t="s">
        <v>35</v>
      </c>
      <c r="Z205" s="58"/>
      <c r="AA205" s="75">
        <v>4286.4173228346453</v>
      </c>
      <c r="AB205" s="58">
        <v>2.3450000000000002</v>
      </c>
      <c r="AC205" s="75">
        <v>100.51648622047244</v>
      </c>
      <c r="AD205" s="58" t="s">
        <v>33</v>
      </c>
      <c r="AE205" s="58"/>
      <c r="AF205" s="75">
        <v>2200</v>
      </c>
      <c r="AG205" s="63">
        <v>4.0622999999999996</v>
      </c>
      <c r="AH205" s="75">
        <v>89.370599999999982</v>
      </c>
      <c r="AI205" s="58" t="s">
        <v>26</v>
      </c>
      <c r="AJ205" s="58"/>
      <c r="AK205" s="75">
        <v>4532.4803149606296</v>
      </c>
      <c r="AL205" s="57">
        <v>2.2599999999999998</v>
      </c>
      <c r="AM205" s="75">
        <v>102.43405511811022</v>
      </c>
      <c r="AN205" s="58" t="s">
        <v>35</v>
      </c>
      <c r="AO205" s="58"/>
      <c r="AP205" s="75">
        <v>6432.0866141732276</v>
      </c>
      <c r="AQ205" s="57">
        <v>1.9890000000000001</v>
      </c>
      <c r="AR205" s="75">
        <v>127.9342027559055</v>
      </c>
      <c r="AS205" s="35" t="s">
        <v>70</v>
      </c>
      <c r="AT205" s="35"/>
      <c r="AU205" s="35" t="s">
        <v>70</v>
      </c>
      <c r="AV205" s="51" t="s">
        <v>70</v>
      </c>
      <c r="AW205" s="35"/>
      <c r="AX205" s="56" t="s">
        <v>78</v>
      </c>
      <c r="AY205" s="56"/>
      <c r="AZ205" s="20">
        <v>1018.7007874015749</v>
      </c>
      <c r="BA205" s="48">
        <v>5.0392000000000001</v>
      </c>
      <c r="BB205" s="20">
        <v>51.334370078740157</v>
      </c>
      <c r="BC205" s="52">
        <f t="shared" si="6"/>
        <v>867.12678307086605</v>
      </c>
      <c r="BD205" s="81">
        <f t="shared" si="7"/>
        <v>0.8671267830708661</v>
      </c>
    </row>
    <row r="206" spans="1:56" x14ac:dyDescent="0.3">
      <c r="A206" s="58">
        <v>205</v>
      </c>
      <c r="B206" s="58" t="s">
        <v>5</v>
      </c>
      <c r="C206" s="67">
        <v>5</v>
      </c>
      <c r="D206" s="67">
        <v>12</v>
      </c>
      <c r="E206" s="58" t="s">
        <v>13</v>
      </c>
      <c r="F206" s="68">
        <v>1.0411168690557608</v>
      </c>
      <c r="G206" s="58" t="s">
        <v>26</v>
      </c>
      <c r="H206" s="20">
        <v>3232.2342519685035</v>
      </c>
      <c r="I206" s="47">
        <v>2.27</v>
      </c>
      <c r="J206" s="20">
        <v>73.371717519685035</v>
      </c>
      <c r="K206" s="58" t="s">
        <v>28</v>
      </c>
      <c r="L206" s="20">
        <v>4732.7755905511813</v>
      </c>
      <c r="M206" s="41">
        <v>1.5640000000000001</v>
      </c>
      <c r="N206" s="20">
        <v>74.020610236220477</v>
      </c>
      <c r="O206" s="48" t="s">
        <v>34</v>
      </c>
      <c r="P206" s="56"/>
      <c r="Q206" s="34">
        <v>1519.4499999999998</v>
      </c>
      <c r="R206" s="56">
        <v>3.6547999999999998</v>
      </c>
      <c r="S206" s="34">
        <v>55.53285859999999</v>
      </c>
      <c r="T206" s="58" t="s">
        <v>26</v>
      </c>
      <c r="U206" s="58"/>
      <c r="V206" s="75">
        <v>4852.3626968503941</v>
      </c>
      <c r="W206" s="57">
        <v>2.0350000000000001</v>
      </c>
      <c r="X206" s="75">
        <v>98.745580880905521</v>
      </c>
      <c r="Y206" s="58" t="s">
        <v>35</v>
      </c>
      <c r="Z206" s="58"/>
      <c r="AA206" s="75">
        <v>5369.0944881889764</v>
      </c>
      <c r="AB206" s="58">
        <v>1.919</v>
      </c>
      <c r="AC206" s="75">
        <v>103.03292322834645</v>
      </c>
      <c r="AD206" s="58" t="s">
        <v>34</v>
      </c>
      <c r="AE206" s="58"/>
      <c r="AF206" s="75">
        <v>625</v>
      </c>
      <c r="AG206" s="57">
        <v>4.8159999999999998</v>
      </c>
      <c r="AH206" s="75">
        <v>30.1</v>
      </c>
      <c r="AI206" s="58" t="s">
        <v>26</v>
      </c>
      <c r="AJ206" s="58"/>
      <c r="AK206" s="75">
        <v>4837.5984251968503</v>
      </c>
      <c r="AL206" s="57">
        <v>2.4169999999999998</v>
      </c>
      <c r="AM206" s="75">
        <v>116.92475393700785</v>
      </c>
      <c r="AN206" s="58" t="s">
        <v>35</v>
      </c>
      <c r="AO206" s="58"/>
      <c r="AP206" s="75">
        <v>6520.6692913385823</v>
      </c>
      <c r="AQ206" s="57">
        <v>1.98</v>
      </c>
      <c r="AR206" s="75">
        <v>129.10925196850391</v>
      </c>
      <c r="AS206" s="35" t="s">
        <v>34</v>
      </c>
      <c r="AT206" s="35"/>
      <c r="AU206" s="58">
        <v>2330</v>
      </c>
      <c r="AV206" s="58">
        <v>3.5019999999999998</v>
      </c>
      <c r="AW206" s="75">
        <v>81.596599999999995</v>
      </c>
      <c r="AX206" s="56" t="s">
        <v>26</v>
      </c>
      <c r="AY206" s="56"/>
      <c r="AZ206" s="20">
        <v>1569.8818897637796</v>
      </c>
      <c r="BA206" s="50">
        <v>2.6666666666666665</v>
      </c>
      <c r="BB206" s="20">
        <v>41.86351706036745</v>
      </c>
      <c r="BC206" s="52">
        <f t="shared" si="6"/>
        <v>804.29781343103673</v>
      </c>
      <c r="BD206" s="81">
        <f t="shared" si="7"/>
        <v>0.80429781343103668</v>
      </c>
    </row>
    <row r="207" spans="1:56" x14ac:dyDescent="0.3">
      <c r="A207" s="58">
        <v>206</v>
      </c>
      <c r="B207" s="58" t="s">
        <v>5</v>
      </c>
      <c r="C207" s="67">
        <v>6</v>
      </c>
      <c r="D207" s="67">
        <v>13</v>
      </c>
      <c r="E207" s="58" t="s">
        <v>13</v>
      </c>
      <c r="F207" s="68">
        <v>1.018872631688734</v>
      </c>
      <c r="G207" s="58" t="s">
        <v>26</v>
      </c>
      <c r="H207" s="20">
        <v>2439.8622047244094</v>
      </c>
      <c r="I207" s="47">
        <v>2.3759999999999999</v>
      </c>
      <c r="J207" s="20">
        <v>57.971125984251969</v>
      </c>
      <c r="K207" s="58" t="s">
        <v>28</v>
      </c>
      <c r="L207" s="20">
        <v>3251.4763779527561</v>
      </c>
      <c r="M207" s="41">
        <v>1.714</v>
      </c>
      <c r="N207" s="20">
        <v>55.730305118110238</v>
      </c>
      <c r="O207" s="48" t="s">
        <v>28</v>
      </c>
      <c r="P207" s="56"/>
      <c r="Q207" s="34">
        <v>5454.6751968503941</v>
      </c>
      <c r="R207" s="44">
        <v>1.677</v>
      </c>
      <c r="S207" s="34">
        <v>91.474903051181116</v>
      </c>
      <c r="T207" s="58" t="s">
        <v>26</v>
      </c>
      <c r="U207" s="58"/>
      <c r="V207" s="75">
        <v>4783.464566929134</v>
      </c>
      <c r="W207" s="57">
        <v>2.3319999999999999</v>
      </c>
      <c r="X207" s="75">
        <v>111.5503937007874</v>
      </c>
      <c r="Y207" s="58" t="s">
        <v>35</v>
      </c>
      <c r="Z207" s="58"/>
      <c r="AA207" s="75">
        <v>5487.2047244094483</v>
      </c>
      <c r="AB207" s="58">
        <v>1.718</v>
      </c>
      <c r="AC207" s="75">
        <v>94.270177165354326</v>
      </c>
      <c r="AD207" s="58" t="s">
        <v>28</v>
      </c>
      <c r="AE207" s="58"/>
      <c r="AF207" s="75">
        <v>4916.3385826771646</v>
      </c>
      <c r="AG207" s="57">
        <v>1.631</v>
      </c>
      <c r="AH207" s="75">
        <v>80.185482283464566</v>
      </c>
      <c r="AI207" s="58" t="s">
        <v>26</v>
      </c>
      <c r="AJ207" s="58"/>
      <c r="AK207" s="75">
        <v>4148.6220472440946</v>
      </c>
      <c r="AL207" s="57">
        <v>1.9510000000000001</v>
      </c>
      <c r="AM207" s="75">
        <v>80.939616141732287</v>
      </c>
      <c r="AN207" s="58" t="s">
        <v>35</v>
      </c>
      <c r="AO207" s="58"/>
      <c r="AP207" s="75">
        <v>5974.4094488188975</v>
      </c>
      <c r="AQ207" s="57">
        <v>2.2799999999999998</v>
      </c>
      <c r="AR207" s="75">
        <v>136.21653543307085</v>
      </c>
      <c r="AS207" s="35" t="s">
        <v>28</v>
      </c>
      <c r="AT207" s="35"/>
      <c r="AU207" s="8">
        <v>5016.4862204724404</v>
      </c>
      <c r="AV207" s="60">
        <v>1.873</v>
      </c>
      <c r="AW207" s="75">
        <v>93.958786909448804</v>
      </c>
      <c r="AX207" s="56" t="s">
        <v>26</v>
      </c>
      <c r="AY207" s="56"/>
      <c r="AZ207" s="20">
        <v>994.09448818897636</v>
      </c>
      <c r="BA207" s="48">
        <v>2.9605000000000001</v>
      </c>
      <c r="BB207" s="20">
        <v>29.430167322834649</v>
      </c>
      <c r="BC207" s="52">
        <f t="shared" si="6"/>
        <v>831.7274931102362</v>
      </c>
      <c r="BD207" s="81">
        <f t="shared" si="7"/>
        <v>0.83172749311023619</v>
      </c>
    </row>
    <row r="208" spans="1:56" x14ac:dyDescent="0.3">
      <c r="A208" s="58">
        <v>207</v>
      </c>
      <c r="B208" s="58" t="s">
        <v>5</v>
      </c>
      <c r="C208" s="67">
        <v>6</v>
      </c>
      <c r="D208" s="67">
        <v>14</v>
      </c>
      <c r="E208" s="58" t="s">
        <v>13</v>
      </c>
      <c r="F208" s="68">
        <v>1.0581930501599921</v>
      </c>
      <c r="G208" s="58" t="s">
        <v>26</v>
      </c>
      <c r="H208" s="20">
        <v>2845.0295275590552</v>
      </c>
      <c r="I208" s="47">
        <v>2.7690000000000001</v>
      </c>
      <c r="J208" s="20">
        <v>78.77886761811024</v>
      </c>
      <c r="K208" s="58" t="s">
        <v>28</v>
      </c>
      <c r="L208" s="20">
        <v>5449.4094488188975</v>
      </c>
      <c r="M208" s="41">
        <v>1.823</v>
      </c>
      <c r="N208" s="20">
        <v>99.342734251968494</v>
      </c>
      <c r="O208" s="48" t="s">
        <v>28</v>
      </c>
      <c r="P208" s="56"/>
      <c r="Q208" s="34">
        <v>5037.3523622047251</v>
      </c>
      <c r="R208" s="44">
        <v>1.837</v>
      </c>
      <c r="S208" s="34">
        <v>92.536162893700805</v>
      </c>
      <c r="T208" s="58" t="s">
        <v>26</v>
      </c>
      <c r="U208" s="58"/>
      <c r="V208" s="75">
        <v>5191.9291338582671</v>
      </c>
      <c r="W208" s="57">
        <v>2.609</v>
      </c>
      <c r="X208" s="75">
        <v>135.45743110236219</v>
      </c>
      <c r="Y208" s="58" t="s">
        <v>35</v>
      </c>
      <c r="Z208" s="58"/>
      <c r="AA208" s="75">
        <v>5659.4488188976375</v>
      </c>
      <c r="AB208" s="58">
        <v>1.851</v>
      </c>
      <c r="AC208" s="75">
        <v>104.75639763779526</v>
      </c>
      <c r="AD208" s="58" t="s">
        <v>28</v>
      </c>
      <c r="AE208" s="58"/>
      <c r="AF208" s="75">
        <v>4635.8267716535429</v>
      </c>
      <c r="AG208" s="57">
        <v>1.5009999999999999</v>
      </c>
      <c r="AH208" s="75">
        <v>69.583759842519669</v>
      </c>
      <c r="AI208" s="58" t="s">
        <v>26</v>
      </c>
      <c r="AJ208" s="58"/>
      <c r="AK208" s="75">
        <v>4689.9606299212601</v>
      </c>
      <c r="AL208" s="57">
        <v>2.0830000000000002</v>
      </c>
      <c r="AM208" s="75">
        <v>97.691879921259854</v>
      </c>
      <c r="AN208" s="58" t="s">
        <v>35</v>
      </c>
      <c r="AO208" s="58"/>
      <c r="AP208" s="75">
        <v>5029.5275590551182</v>
      </c>
      <c r="AQ208" s="57">
        <v>2.2519999999999998</v>
      </c>
      <c r="AR208" s="75">
        <v>113.26496062992125</v>
      </c>
      <c r="AS208" s="35" t="s">
        <v>28</v>
      </c>
      <c r="AT208" s="35"/>
      <c r="AU208" s="8">
        <v>4030.01968503937</v>
      </c>
      <c r="AV208" s="60">
        <v>1.99</v>
      </c>
      <c r="AW208" s="75">
        <v>80.197391732283464</v>
      </c>
      <c r="AX208" s="56" t="s">
        <v>26</v>
      </c>
      <c r="AY208" s="56"/>
      <c r="AZ208" s="20">
        <v>1186.0236220472441</v>
      </c>
      <c r="BA208" s="48">
        <v>3.077</v>
      </c>
      <c r="BB208" s="20">
        <v>36.493946850393698</v>
      </c>
      <c r="BC208" s="52">
        <f t="shared" si="6"/>
        <v>908.10353248031493</v>
      </c>
      <c r="BD208" s="81">
        <f t="shared" si="7"/>
        <v>0.90810353248031495</v>
      </c>
    </row>
    <row r="209" spans="1:56" x14ac:dyDescent="0.3">
      <c r="A209" s="58">
        <v>208</v>
      </c>
      <c r="B209" s="58" t="s">
        <v>6</v>
      </c>
      <c r="C209" s="67">
        <v>1</v>
      </c>
      <c r="D209" s="67">
        <v>15</v>
      </c>
      <c r="E209" s="58" t="s">
        <v>13</v>
      </c>
      <c r="F209" s="68">
        <v>0.79480137267632345</v>
      </c>
      <c r="G209" s="58" t="s">
        <v>26</v>
      </c>
      <c r="H209" s="20">
        <v>1881.4960629921259</v>
      </c>
      <c r="I209" s="47">
        <v>2.754</v>
      </c>
      <c r="J209" s="20">
        <v>51.816401574803145</v>
      </c>
      <c r="K209" s="58" t="s">
        <v>28</v>
      </c>
      <c r="L209" s="20">
        <v>3914.4685039370074</v>
      </c>
      <c r="M209" s="41">
        <v>1.9339999999999999</v>
      </c>
      <c r="N209" s="20">
        <v>75.705820866141721</v>
      </c>
      <c r="O209" s="48" t="s">
        <v>26</v>
      </c>
      <c r="P209" s="56"/>
      <c r="Q209" s="34">
        <v>3747.4901574803148</v>
      </c>
      <c r="R209" s="44">
        <v>2.2890000000000001</v>
      </c>
      <c r="S209" s="34">
        <v>85.780049704724405</v>
      </c>
      <c r="T209" s="58" t="s">
        <v>35</v>
      </c>
      <c r="U209" s="58"/>
      <c r="V209" s="75">
        <v>4458.6614173228345</v>
      </c>
      <c r="W209" s="57">
        <v>2.0089999999999999</v>
      </c>
      <c r="X209" s="75">
        <v>89.574507874015751</v>
      </c>
      <c r="Y209" s="58" t="s">
        <v>33</v>
      </c>
      <c r="Z209" s="58"/>
      <c r="AA209" s="75">
        <v>1092.51968503937</v>
      </c>
      <c r="AB209" s="30">
        <v>4.1144999999999996</v>
      </c>
      <c r="AC209" s="75">
        <v>44.95172244094487</v>
      </c>
      <c r="AD209" s="58" t="s">
        <v>26</v>
      </c>
      <c r="AE209" s="58"/>
      <c r="AF209" s="75">
        <v>3917.3228346456694</v>
      </c>
      <c r="AG209" s="57">
        <v>2.4820000000000002</v>
      </c>
      <c r="AH209" s="75">
        <v>97.22795275590552</v>
      </c>
      <c r="AI209" s="58" t="s">
        <v>35</v>
      </c>
      <c r="AJ209" s="58"/>
      <c r="AK209" s="75">
        <v>5875.9842519685035</v>
      </c>
      <c r="AL209" s="57">
        <v>1.944</v>
      </c>
      <c r="AM209" s="75">
        <v>114.2291338582677</v>
      </c>
      <c r="AN209" s="58" t="s">
        <v>33</v>
      </c>
      <c r="AO209" s="58"/>
      <c r="AP209" s="75">
        <v>1020</v>
      </c>
      <c r="AQ209" s="63">
        <v>4.6927000000000003</v>
      </c>
      <c r="AR209" s="75">
        <v>47.865540000000003</v>
      </c>
      <c r="AS209" s="35" t="s">
        <v>26</v>
      </c>
      <c r="AT209" s="35"/>
      <c r="AU209" s="8">
        <v>2819.8818897637793</v>
      </c>
      <c r="AV209" s="29">
        <v>2.7192982456140351</v>
      </c>
      <c r="AW209" s="75">
        <v>76.680998756734354</v>
      </c>
      <c r="AX209" s="56" t="s">
        <v>35</v>
      </c>
      <c r="AY209" s="56"/>
      <c r="AZ209" s="20">
        <v>1968.5039370078741</v>
      </c>
      <c r="BA209" s="50">
        <v>2.1929824561403506</v>
      </c>
      <c r="BB209" s="20">
        <v>43.16894598701478</v>
      </c>
      <c r="BC209" s="52">
        <f t="shared" si="6"/>
        <v>727.0010738185523</v>
      </c>
      <c r="BD209" s="81">
        <f t="shared" si="7"/>
        <v>0.72700107381855228</v>
      </c>
    </row>
    <row r="210" spans="1:56" x14ac:dyDescent="0.3">
      <c r="A210" s="58">
        <v>209</v>
      </c>
      <c r="B210" s="58" t="s">
        <v>6</v>
      </c>
      <c r="C210" s="67">
        <v>2</v>
      </c>
      <c r="D210" s="67">
        <v>16</v>
      </c>
      <c r="E210" s="58" t="s">
        <v>13</v>
      </c>
      <c r="F210" s="68">
        <v>0.96984126475537002</v>
      </c>
      <c r="G210" s="58" t="s">
        <v>26</v>
      </c>
      <c r="H210" s="20">
        <v>2018.8976377952756</v>
      </c>
      <c r="I210" s="47">
        <v>2.976</v>
      </c>
      <c r="J210" s="20">
        <v>60.082393700787399</v>
      </c>
      <c r="K210" s="58" t="s">
        <v>28</v>
      </c>
      <c r="L210" s="20">
        <v>3837.2047244094488</v>
      </c>
      <c r="M210" s="41">
        <v>2.2839999999999998</v>
      </c>
      <c r="N210" s="20">
        <v>87.641755905511801</v>
      </c>
      <c r="O210" s="48" t="s">
        <v>26</v>
      </c>
      <c r="P210" s="56"/>
      <c r="Q210" s="34">
        <v>4156.4468503937005</v>
      </c>
      <c r="R210" s="44">
        <v>2.323</v>
      </c>
      <c r="S210" s="34">
        <v>96.554260334645662</v>
      </c>
      <c r="T210" s="58" t="s">
        <v>35</v>
      </c>
      <c r="U210" s="58"/>
      <c r="V210" s="75">
        <v>4795.2755905511813</v>
      </c>
      <c r="W210" s="57">
        <v>2.097</v>
      </c>
      <c r="X210" s="75">
        <v>100.55692913385826</v>
      </c>
      <c r="Y210" s="58" t="s">
        <v>37</v>
      </c>
      <c r="Z210" s="58"/>
      <c r="AA210" s="75">
        <v>945</v>
      </c>
      <c r="AB210" s="58">
        <v>3.5430000000000001</v>
      </c>
      <c r="AC210" s="75">
        <v>33.481350000000006</v>
      </c>
      <c r="AD210" s="58" t="s">
        <v>26</v>
      </c>
      <c r="AE210" s="58"/>
      <c r="AF210" s="75">
        <v>4512.7952755905508</v>
      </c>
      <c r="AG210" s="57">
        <v>2.6549999999999998</v>
      </c>
      <c r="AH210" s="75">
        <v>119.81471456692911</v>
      </c>
      <c r="AI210" s="58" t="s">
        <v>35</v>
      </c>
      <c r="AJ210" s="58"/>
      <c r="AK210" s="75">
        <v>5482.2834645669282</v>
      </c>
      <c r="AL210" s="57">
        <v>2.0350000000000001</v>
      </c>
      <c r="AM210" s="75">
        <v>111.56446850393699</v>
      </c>
      <c r="AN210" s="58" t="s">
        <v>37</v>
      </c>
      <c r="AO210" s="58"/>
      <c r="AP210" s="75">
        <v>230</v>
      </c>
      <c r="AQ210" s="57">
        <v>3.7570000000000001</v>
      </c>
      <c r="AR210" s="75">
        <v>8.6410999999999998</v>
      </c>
      <c r="AS210" s="35" t="s">
        <v>26</v>
      </c>
      <c r="AT210" s="35"/>
      <c r="AU210" s="8">
        <v>3267.7165354330709</v>
      </c>
      <c r="AV210" s="29">
        <v>2.5087719298245617</v>
      </c>
      <c r="AW210" s="75">
        <v>81.979555187180566</v>
      </c>
      <c r="AX210" s="56" t="s">
        <v>35</v>
      </c>
      <c r="AY210" s="56"/>
      <c r="AZ210" s="20">
        <v>4424.212598425197</v>
      </c>
      <c r="BA210" s="50">
        <v>2.0877192982456139</v>
      </c>
      <c r="BB210" s="20">
        <v>92.365140212736563</v>
      </c>
      <c r="BC210" s="52">
        <f t="shared" si="6"/>
        <v>792.68166754558649</v>
      </c>
      <c r="BD210" s="81">
        <f t="shared" si="7"/>
        <v>0.79268166754558644</v>
      </c>
    </row>
    <row r="211" spans="1:56" x14ac:dyDescent="0.3">
      <c r="A211" s="58">
        <v>210</v>
      </c>
      <c r="B211" s="58" t="s">
        <v>6</v>
      </c>
      <c r="C211" s="67">
        <v>3</v>
      </c>
      <c r="D211" s="67">
        <v>17</v>
      </c>
      <c r="E211" s="58" t="s">
        <v>13</v>
      </c>
      <c r="F211" s="68">
        <v>1.1371240391788215</v>
      </c>
      <c r="G211" s="58" t="s">
        <v>26</v>
      </c>
      <c r="H211" s="20">
        <v>3331.8897637795271</v>
      </c>
      <c r="I211" s="47">
        <v>2.6920000000000002</v>
      </c>
      <c r="J211" s="20">
        <v>89.694472440944878</v>
      </c>
      <c r="K211" s="58" t="s">
        <v>28</v>
      </c>
      <c r="L211" s="20">
        <v>4311.6141732283468</v>
      </c>
      <c r="M211" s="41">
        <v>2.085</v>
      </c>
      <c r="N211" s="20">
        <v>89.897155511811036</v>
      </c>
      <c r="O211" s="48" t="s">
        <v>26</v>
      </c>
      <c r="P211" s="56"/>
      <c r="Q211" s="34">
        <v>5102.8051181102364</v>
      </c>
      <c r="R211" s="44">
        <v>2.39</v>
      </c>
      <c r="S211" s="34">
        <v>121.95704232283465</v>
      </c>
      <c r="T211" s="58" t="s">
        <v>35</v>
      </c>
      <c r="U211" s="58"/>
      <c r="V211" s="75">
        <v>5541.3385826771646</v>
      </c>
      <c r="W211" s="57">
        <v>1.919</v>
      </c>
      <c r="X211" s="75">
        <v>106.33828740157477</v>
      </c>
      <c r="Y211" s="58" t="s">
        <v>38</v>
      </c>
      <c r="Z211" s="58"/>
      <c r="AA211" s="75">
        <v>1422.2440944881891</v>
      </c>
      <c r="AB211" s="30">
        <v>3.6981999999999999</v>
      </c>
      <c r="AC211" s="75">
        <v>52.597431102362215</v>
      </c>
      <c r="AD211" s="58" t="s">
        <v>26</v>
      </c>
      <c r="AE211" s="58"/>
      <c r="AF211" s="75">
        <v>5378.9370078740158</v>
      </c>
      <c r="AG211" s="57">
        <v>2.3769999999999998</v>
      </c>
      <c r="AH211" s="75">
        <v>127.85733267716535</v>
      </c>
      <c r="AI211" s="58" t="s">
        <v>35</v>
      </c>
      <c r="AJ211" s="58"/>
      <c r="AK211" s="75">
        <v>6712.5984251968493</v>
      </c>
      <c r="AL211" s="57">
        <v>1.988</v>
      </c>
      <c r="AM211" s="75">
        <v>133.44645669291336</v>
      </c>
      <c r="AN211" s="58" t="s">
        <v>59</v>
      </c>
      <c r="AO211" s="58"/>
      <c r="AP211" s="75">
        <v>1940</v>
      </c>
      <c r="AQ211" s="57">
        <v>4.1120000000000001</v>
      </c>
      <c r="AR211" s="75">
        <v>79.772800000000004</v>
      </c>
      <c r="AS211" s="35" t="s">
        <v>26</v>
      </c>
      <c r="AT211" s="35"/>
      <c r="AU211" s="8">
        <v>4109.251968503937</v>
      </c>
      <c r="AV211" s="33">
        <v>2.5087719298245617</v>
      </c>
      <c r="AW211" s="75">
        <v>103.09175991159</v>
      </c>
      <c r="AX211" s="56" t="s">
        <v>35</v>
      </c>
      <c r="AY211" s="56"/>
      <c r="AZ211" s="20">
        <v>2785.4330708661419</v>
      </c>
      <c r="BA211" s="50">
        <v>2.4210526315789473</v>
      </c>
      <c r="BB211" s="20">
        <v>67.436800663075019</v>
      </c>
      <c r="BC211" s="52">
        <f t="shared" si="6"/>
        <v>972.08953872427128</v>
      </c>
      <c r="BD211" s="81">
        <f t="shared" si="7"/>
        <v>0.97208953872427128</v>
      </c>
    </row>
    <row r="212" spans="1:56" x14ac:dyDescent="0.3">
      <c r="A212" s="58">
        <v>211</v>
      </c>
      <c r="B212" s="58" t="s">
        <v>6</v>
      </c>
      <c r="C212" s="67">
        <v>4</v>
      </c>
      <c r="D212" s="67">
        <v>18</v>
      </c>
      <c r="E212" s="58" t="s">
        <v>13</v>
      </c>
      <c r="F212" s="68">
        <v>1.0137933974261109</v>
      </c>
      <c r="G212" s="58" t="s">
        <v>26</v>
      </c>
      <c r="H212" s="20">
        <v>2166.1417322834645</v>
      </c>
      <c r="I212" s="47">
        <v>2.3679999999999999</v>
      </c>
      <c r="J212" s="20">
        <v>51.294236220472442</v>
      </c>
      <c r="K212" s="58" t="s">
        <v>28</v>
      </c>
      <c r="L212" s="20">
        <v>4404.6259842519685</v>
      </c>
      <c r="M212" s="41">
        <v>1.5740000000000001</v>
      </c>
      <c r="N212" s="20">
        <v>69.328812992125989</v>
      </c>
      <c r="O212" s="48" t="s">
        <v>26</v>
      </c>
      <c r="P212" s="56"/>
      <c r="Q212" s="34">
        <v>5847.8838582677163</v>
      </c>
      <c r="R212" s="44">
        <v>2.097</v>
      </c>
      <c r="S212" s="34">
        <v>122.630124507874</v>
      </c>
      <c r="T212" s="58" t="s">
        <v>35</v>
      </c>
      <c r="U212" s="58"/>
      <c r="V212" s="75">
        <v>5226.3779527559054</v>
      </c>
      <c r="W212" s="57">
        <v>1.897</v>
      </c>
      <c r="X212" s="75">
        <v>99.144389763779529</v>
      </c>
      <c r="Y212" s="58" t="s">
        <v>36</v>
      </c>
      <c r="Z212" s="58"/>
      <c r="AA212" s="75">
        <v>6077.7559055118109</v>
      </c>
      <c r="AB212" s="58">
        <v>1.5289999999999999</v>
      </c>
      <c r="AC212" s="75">
        <v>92.928887795275585</v>
      </c>
      <c r="AD212" s="58" t="s">
        <v>26</v>
      </c>
      <c r="AE212" s="58"/>
      <c r="AF212" s="75">
        <v>7253.9370078740158</v>
      </c>
      <c r="AG212" s="57">
        <v>2.3109999999999999</v>
      </c>
      <c r="AH212" s="75">
        <v>167.63848425196849</v>
      </c>
      <c r="AI212" s="58" t="s">
        <v>35</v>
      </c>
      <c r="AJ212" s="58"/>
      <c r="AK212" s="75">
        <v>5659.4488188976375</v>
      </c>
      <c r="AL212" s="57">
        <v>1.609</v>
      </c>
      <c r="AM212" s="75">
        <v>91.060531496062993</v>
      </c>
      <c r="AN212" s="58" t="s">
        <v>36</v>
      </c>
      <c r="AO212" s="58"/>
      <c r="AP212" s="75">
        <v>5040</v>
      </c>
      <c r="AQ212" s="57">
        <v>1.476</v>
      </c>
      <c r="AR212" s="75">
        <v>74.3904</v>
      </c>
      <c r="AS212" s="35" t="s">
        <v>26</v>
      </c>
      <c r="AT212" s="35"/>
      <c r="AU212" s="8">
        <v>3602.3622047244094</v>
      </c>
      <c r="AV212" s="33">
        <v>2.5614035087719298</v>
      </c>
      <c r="AW212" s="75">
        <v>92.271031910484865</v>
      </c>
      <c r="AX212" s="56" t="s">
        <v>35</v>
      </c>
      <c r="AY212" s="56"/>
      <c r="AZ212" s="20">
        <v>34.448818897637793</v>
      </c>
      <c r="BA212" s="48">
        <v>2.5851000000000002</v>
      </c>
      <c r="BB212" s="20">
        <v>0.89053641732283462</v>
      </c>
      <c r="BC212" s="52">
        <f t="shared" si="6"/>
        <v>861.57743535536667</v>
      </c>
      <c r="BD212" s="81">
        <f t="shared" si="7"/>
        <v>0.86157743535536668</v>
      </c>
    </row>
    <row r="213" spans="1:56" x14ac:dyDescent="0.3">
      <c r="A213" s="58">
        <v>212</v>
      </c>
      <c r="B213" s="58" t="s">
        <v>6</v>
      </c>
      <c r="C213" s="67">
        <v>4</v>
      </c>
      <c r="D213" s="67">
        <v>19</v>
      </c>
      <c r="E213" s="58" t="s">
        <v>13</v>
      </c>
      <c r="F213" s="68">
        <v>1.0808492200676421</v>
      </c>
      <c r="G213" s="58" t="s">
        <v>26</v>
      </c>
      <c r="H213" s="20">
        <v>3525.3937007874015</v>
      </c>
      <c r="I213" s="47">
        <v>2.4820000000000002</v>
      </c>
      <c r="J213" s="20">
        <v>87.500271653543308</v>
      </c>
      <c r="K213" s="58" t="s">
        <v>28</v>
      </c>
      <c r="L213" s="20">
        <v>5092.1259842519685</v>
      </c>
      <c r="M213" s="41">
        <v>1.5129999999999999</v>
      </c>
      <c r="N213" s="20">
        <v>77.043866141732281</v>
      </c>
      <c r="O213" s="48" t="s">
        <v>26</v>
      </c>
      <c r="P213" s="56"/>
      <c r="Q213" s="34">
        <v>6249.4586614173222</v>
      </c>
      <c r="R213" s="44">
        <v>2.0070000000000001</v>
      </c>
      <c r="S213" s="34">
        <v>125.42663533464567</v>
      </c>
      <c r="T213" s="58" t="s">
        <v>35</v>
      </c>
      <c r="U213" s="58"/>
      <c r="V213" s="75">
        <v>4581.6929133858266</v>
      </c>
      <c r="W213" s="57">
        <v>1.96</v>
      </c>
      <c r="X213" s="75">
        <v>89.801181102362193</v>
      </c>
      <c r="Y213" s="58" t="s">
        <v>36</v>
      </c>
      <c r="Z213" s="58"/>
      <c r="AA213" s="75">
        <v>5290.3543307086611</v>
      </c>
      <c r="AB213" s="58">
        <v>1.361</v>
      </c>
      <c r="AC213" s="75">
        <v>72.001722440944874</v>
      </c>
      <c r="AD213" s="58" t="s">
        <v>26</v>
      </c>
      <c r="AE213" s="58"/>
      <c r="AF213" s="75">
        <v>5698.8188976377951</v>
      </c>
      <c r="AG213" s="57">
        <v>2.27</v>
      </c>
      <c r="AH213" s="75">
        <v>129.36318897637796</v>
      </c>
      <c r="AI213" s="58" t="s">
        <v>35</v>
      </c>
      <c r="AJ213" s="34">
        <v>5380.3605127871433</v>
      </c>
      <c r="AK213" s="75">
        <v>5815.3584639287228</v>
      </c>
      <c r="AL213" s="13">
        <v>1.8135052918838668</v>
      </c>
      <c r="AM213" s="75">
        <v>105.46183348536374</v>
      </c>
      <c r="AN213" s="58" t="s">
        <v>36</v>
      </c>
      <c r="AO213" s="58"/>
      <c r="AP213" s="75">
        <v>3485</v>
      </c>
      <c r="AQ213" s="57">
        <v>1.6930000000000001</v>
      </c>
      <c r="AR213" s="75">
        <v>59.001049999999999</v>
      </c>
      <c r="AS213" s="35" t="s">
        <v>26</v>
      </c>
      <c r="AT213" s="35"/>
      <c r="AU213" s="8">
        <v>5221.4566929133853</v>
      </c>
      <c r="AV213" s="33">
        <v>2.0175438596491229</v>
      </c>
      <c r="AW213" s="75">
        <v>105.34517889211216</v>
      </c>
      <c r="AX213" s="56" t="s">
        <v>35</v>
      </c>
      <c r="AY213" s="56"/>
      <c r="AZ213" s="20">
        <v>1264.7637795275589</v>
      </c>
      <c r="BA213" s="50">
        <v>2.3684210526315788</v>
      </c>
      <c r="BB213" s="20">
        <v>29.954931620389548</v>
      </c>
      <c r="BC213" s="52">
        <f t="shared" si="6"/>
        <v>880.89985964747166</v>
      </c>
      <c r="BD213" s="81">
        <f t="shared" si="7"/>
        <v>0.88089985964747164</v>
      </c>
    </row>
    <row r="214" spans="1:56" x14ac:dyDescent="0.3">
      <c r="A214" s="58">
        <v>213</v>
      </c>
      <c r="B214" s="58" t="s">
        <v>6</v>
      </c>
      <c r="C214" s="67">
        <v>5</v>
      </c>
      <c r="D214" s="67">
        <v>20</v>
      </c>
      <c r="E214" s="58" t="s">
        <v>13</v>
      </c>
      <c r="F214" s="68">
        <v>1.3291478358669921</v>
      </c>
      <c r="G214" s="58" t="s">
        <v>26</v>
      </c>
      <c r="H214" s="20" t="s">
        <v>125</v>
      </c>
      <c r="I214" s="47" t="s">
        <v>125</v>
      </c>
      <c r="J214" s="20"/>
      <c r="K214" s="58" t="s">
        <v>28</v>
      </c>
      <c r="L214" s="20" t="s">
        <v>125</v>
      </c>
      <c r="M214" s="41" t="s">
        <v>125</v>
      </c>
      <c r="N214" s="20"/>
      <c r="O214" s="48" t="s">
        <v>26</v>
      </c>
      <c r="P214" s="56"/>
      <c r="Q214" s="34">
        <v>6019.6358267716541</v>
      </c>
      <c r="R214" s="44">
        <v>2.069</v>
      </c>
      <c r="S214" s="34">
        <v>124.54626525590552</v>
      </c>
      <c r="T214" s="58" t="s">
        <v>35</v>
      </c>
      <c r="U214" s="58"/>
      <c r="V214" s="75">
        <v>8494.0944881889773</v>
      </c>
      <c r="W214" s="57">
        <v>2.2959999999999998</v>
      </c>
      <c r="X214" s="75">
        <v>195.02440944881889</v>
      </c>
      <c r="Y214" s="58" t="s">
        <v>28</v>
      </c>
      <c r="Z214" s="58"/>
      <c r="AA214" s="75">
        <v>4163.3858267716532</v>
      </c>
      <c r="AB214" s="58">
        <v>1.657</v>
      </c>
      <c r="AC214" s="75">
        <v>68.987303149606305</v>
      </c>
      <c r="AD214" s="58" t="s">
        <v>26</v>
      </c>
      <c r="AE214" s="58"/>
      <c r="AF214" s="75">
        <v>6663.3858267716541</v>
      </c>
      <c r="AG214" s="57">
        <v>2.2400000000000002</v>
      </c>
      <c r="AH214" s="75">
        <v>149.25984251968507</v>
      </c>
      <c r="AI214" s="58" t="s">
        <v>35</v>
      </c>
      <c r="AJ214" s="58"/>
      <c r="AK214" s="75">
        <v>7795.2755905511813</v>
      </c>
      <c r="AL214" s="57">
        <v>2.1389999999999998</v>
      </c>
      <c r="AM214" s="75">
        <v>166.74094488188976</v>
      </c>
      <c r="AN214" s="58" t="s">
        <v>28</v>
      </c>
      <c r="AO214" s="58"/>
      <c r="AP214" s="75" t="s">
        <v>125</v>
      </c>
      <c r="AQ214" s="57" t="s">
        <v>125</v>
      </c>
      <c r="AR214" s="75"/>
      <c r="AS214" s="35" t="s">
        <v>26</v>
      </c>
      <c r="AT214" s="35"/>
      <c r="AU214" s="8">
        <v>5246.0629921259842</v>
      </c>
      <c r="AV214" s="33">
        <v>2.0526315789473681</v>
      </c>
      <c r="AW214" s="75">
        <v>107.68234562784913</v>
      </c>
      <c r="AX214" s="56" t="s">
        <v>35</v>
      </c>
      <c r="AY214" s="56"/>
      <c r="AZ214" s="20">
        <v>1648.6220472440946</v>
      </c>
      <c r="BA214" s="50">
        <v>2.263157894736842</v>
      </c>
      <c r="BB214" s="20">
        <v>37.310920016576873</v>
      </c>
      <c r="BC214" s="52">
        <f t="shared" si="6"/>
        <v>849.5520309003316</v>
      </c>
      <c r="BD214" s="81">
        <f t="shared" si="7"/>
        <v>0.8495520309003316</v>
      </c>
    </row>
    <row r="215" spans="1:56" x14ac:dyDescent="0.3">
      <c r="A215" s="58">
        <v>214</v>
      </c>
      <c r="B215" s="58" t="s">
        <v>6</v>
      </c>
      <c r="C215" s="67">
        <v>6</v>
      </c>
      <c r="D215" s="67">
        <v>21</v>
      </c>
      <c r="E215" s="58" t="s">
        <v>13</v>
      </c>
      <c r="F215" s="68">
        <v>1.055080804338786</v>
      </c>
      <c r="G215" s="58" t="s">
        <v>26</v>
      </c>
      <c r="H215" s="20">
        <v>2601.7716535433065</v>
      </c>
      <c r="I215" s="47">
        <v>2.129</v>
      </c>
      <c r="J215" s="20">
        <v>55.391718503936993</v>
      </c>
      <c r="K215" s="58" t="s">
        <v>28</v>
      </c>
      <c r="L215" s="20">
        <v>2895.2755905511813</v>
      </c>
      <c r="M215" s="41">
        <v>1.5549999999999999</v>
      </c>
      <c r="N215" s="20">
        <v>45.021535433070866</v>
      </c>
      <c r="O215" s="48" t="s">
        <v>26</v>
      </c>
      <c r="P215" s="56"/>
      <c r="Q215" s="34">
        <v>5435.9744094488187</v>
      </c>
      <c r="R215" s="44">
        <v>1.9810000000000001</v>
      </c>
      <c r="S215" s="34">
        <v>107.68665305118111</v>
      </c>
      <c r="T215" s="58" t="s">
        <v>35</v>
      </c>
      <c r="U215" s="58"/>
      <c r="V215" s="75">
        <v>5718.5039370078739</v>
      </c>
      <c r="W215" s="57">
        <v>2.0499999999999998</v>
      </c>
      <c r="X215" s="75">
        <v>117.22933070866139</v>
      </c>
      <c r="Y215" s="58" t="s">
        <v>34</v>
      </c>
      <c r="Z215" s="58"/>
      <c r="AA215" s="75">
        <v>960</v>
      </c>
      <c r="AB215" s="58">
        <v>2.98</v>
      </c>
      <c r="AC215" s="75">
        <v>28.608000000000001</v>
      </c>
      <c r="AD215" s="58" t="s">
        <v>26</v>
      </c>
      <c r="AE215" s="58"/>
      <c r="AF215" s="75">
        <v>6924.212598425197</v>
      </c>
      <c r="AG215" s="57">
        <v>2.3940000000000001</v>
      </c>
      <c r="AH215" s="75">
        <v>165.76564960629923</v>
      </c>
      <c r="AI215" s="58" t="s">
        <v>35</v>
      </c>
      <c r="AJ215" s="58"/>
      <c r="AK215" s="75">
        <v>5762.7952755905508</v>
      </c>
      <c r="AL215" s="57">
        <v>2.3199999999999998</v>
      </c>
      <c r="AM215" s="75">
        <v>133.69685039370077</v>
      </c>
      <c r="AN215" s="58" t="s">
        <v>34</v>
      </c>
      <c r="AO215" s="58"/>
      <c r="AP215" s="75">
        <v>175</v>
      </c>
      <c r="AQ215" s="57">
        <v>3.782</v>
      </c>
      <c r="AR215" s="75">
        <v>6.6185</v>
      </c>
      <c r="AS215" s="35" t="s">
        <v>26</v>
      </c>
      <c r="AT215" s="35"/>
      <c r="AU215" s="8">
        <v>3892.7165354330709</v>
      </c>
      <c r="AV215" s="33">
        <v>2.6842105263157894</v>
      </c>
      <c r="AW215" s="75">
        <v>104.48870700372979</v>
      </c>
      <c r="AX215" s="56" t="s">
        <v>35</v>
      </c>
      <c r="AY215" s="56"/>
      <c r="AZ215" s="20">
        <v>5314.9606299212601</v>
      </c>
      <c r="BA215" s="50">
        <v>1.8947368421052633</v>
      </c>
      <c r="BB215" s="20">
        <v>100.70451719850809</v>
      </c>
      <c r="BC215" s="52">
        <f t="shared" si="6"/>
        <v>865.21146189908814</v>
      </c>
      <c r="BD215" s="81">
        <f t="shared" si="7"/>
        <v>0.86521146189908815</v>
      </c>
    </row>
    <row r="216" spans="1:56" x14ac:dyDescent="0.3">
      <c r="A216" s="58">
        <v>215</v>
      </c>
      <c r="B216" s="58" t="s">
        <v>6</v>
      </c>
      <c r="C216" s="67">
        <v>6</v>
      </c>
      <c r="D216" s="67">
        <v>22</v>
      </c>
      <c r="E216" s="58" t="s">
        <v>13</v>
      </c>
      <c r="F216" s="68">
        <v>1.0118975085115076</v>
      </c>
      <c r="G216" s="58" t="s">
        <v>26</v>
      </c>
      <c r="H216" s="20">
        <v>2306.5944881889764</v>
      </c>
      <c r="I216" s="47">
        <v>2.3119999999999998</v>
      </c>
      <c r="J216" s="20">
        <v>53.328464566929128</v>
      </c>
      <c r="K216" s="58" t="s">
        <v>28</v>
      </c>
      <c r="L216" s="20">
        <v>4223.4251968503941</v>
      </c>
      <c r="M216" s="41">
        <v>1.913</v>
      </c>
      <c r="N216" s="20">
        <v>80.794124015748039</v>
      </c>
      <c r="O216" s="48" t="s">
        <v>26</v>
      </c>
      <c r="P216" s="56"/>
      <c r="Q216" s="34">
        <v>3177.6082677165359</v>
      </c>
      <c r="R216" s="44">
        <v>2.6320000000000001</v>
      </c>
      <c r="S216" s="34">
        <v>83.63464960629922</v>
      </c>
      <c r="T216" s="58" t="s">
        <v>35</v>
      </c>
      <c r="U216" s="58"/>
      <c r="V216" s="75">
        <v>6225.393700787401</v>
      </c>
      <c r="W216" s="57">
        <v>2.1829999999999998</v>
      </c>
      <c r="X216" s="75">
        <v>135.90034448818895</v>
      </c>
      <c r="Y216" s="58" t="s">
        <v>34</v>
      </c>
      <c r="Z216" s="58"/>
      <c r="AA216" s="75">
        <v>1020</v>
      </c>
      <c r="AB216" s="58">
        <v>3.2669999999999999</v>
      </c>
      <c r="AC216" s="75">
        <v>33.323399999999999</v>
      </c>
      <c r="AD216" s="58" t="s">
        <v>26</v>
      </c>
      <c r="AE216" s="58"/>
      <c r="AF216" s="75">
        <v>5915.3543307086611</v>
      </c>
      <c r="AG216" s="57">
        <v>2.5579999999999998</v>
      </c>
      <c r="AH216" s="75">
        <v>151.31476377952754</v>
      </c>
      <c r="AI216" s="58" t="s">
        <v>35</v>
      </c>
      <c r="AJ216" s="58"/>
      <c r="AK216" s="75">
        <v>3676.1811023622045</v>
      </c>
      <c r="AL216" s="57">
        <v>3.2330000000000001</v>
      </c>
      <c r="AM216" s="75">
        <v>118.85093503937006</v>
      </c>
      <c r="AN216" s="58" t="s">
        <v>34</v>
      </c>
      <c r="AO216" s="58"/>
      <c r="AP216" s="75">
        <v>295</v>
      </c>
      <c r="AQ216" s="57">
        <v>4.1879999999999997</v>
      </c>
      <c r="AR216" s="75">
        <v>12.3546</v>
      </c>
      <c r="AS216" s="35" t="s">
        <v>26</v>
      </c>
      <c r="AT216" s="35"/>
      <c r="AU216" s="8">
        <v>4030.5118110236217</v>
      </c>
      <c r="AV216" s="33">
        <v>2.5438596491228069</v>
      </c>
      <c r="AW216" s="75">
        <v>102.5305636137588</v>
      </c>
      <c r="AX216" s="56" t="s">
        <v>35</v>
      </c>
      <c r="AY216" s="56"/>
      <c r="AZ216" s="20">
        <v>5467.5196850393695</v>
      </c>
      <c r="BA216" s="50">
        <v>1.9298245614035088</v>
      </c>
      <c r="BB216" s="20">
        <v>105.51353778146152</v>
      </c>
      <c r="BC216" s="52">
        <f t="shared" si="6"/>
        <v>877.54538289128323</v>
      </c>
      <c r="BD216" s="81">
        <f t="shared" si="7"/>
        <v>0.87754538289128325</v>
      </c>
    </row>
    <row r="217" spans="1:56" x14ac:dyDescent="0.3">
      <c r="A217" s="58">
        <v>216</v>
      </c>
      <c r="B217" s="58" t="s">
        <v>7</v>
      </c>
      <c r="C217" s="67">
        <v>1</v>
      </c>
      <c r="D217" s="67">
        <v>23</v>
      </c>
      <c r="E217" s="58" t="s">
        <v>13</v>
      </c>
      <c r="F217" s="68">
        <v>1.0348341556261624</v>
      </c>
      <c r="G217" s="58" t="s">
        <v>26</v>
      </c>
      <c r="H217" s="20">
        <v>2458.3661417322837</v>
      </c>
      <c r="I217" s="47">
        <v>2.8559999999999999</v>
      </c>
      <c r="J217" s="20">
        <v>70.210937007874023</v>
      </c>
      <c r="K217" s="58" t="s">
        <v>28</v>
      </c>
      <c r="L217" s="20">
        <v>4159.4488188976375</v>
      </c>
      <c r="M217" s="41">
        <v>2.234</v>
      </c>
      <c r="N217" s="20">
        <v>92.92208661417321</v>
      </c>
      <c r="O217" s="48" t="s">
        <v>35</v>
      </c>
      <c r="P217" s="56"/>
      <c r="Q217" s="34">
        <v>4104.2814960629921</v>
      </c>
      <c r="R217" s="44">
        <v>3.7829999999999999</v>
      </c>
      <c r="S217" s="34">
        <v>155.264968996063</v>
      </c>
      <c r="T217" s="58" t="s">
        <v>38</v>
      </c>
      <c r="U217" s="58"/>
      <c r="V217" s="75">
        <v>1130</v>
      </c>
      <c r="W217" s="35">
        <v>3.9605000000000001</v>
      </c>
      <c r="X217" s="75">
        <v>44.75365</v>
      </c>
      <c r="Y217" s="58" t="s">
        <v>26</v>
      </c>
      <c r="Z217" s="58"/>
      <c r="AA217" s="75">
        <v>3243.1102362204724</v>
      </c>
      <c r="AB217" s="58">
        <v>2.5329999999999999</v>
      </c>
      <c r="AC217" s="75">
        <v>82.147982283464557</v>
      </c>
      <c r="AD217" s="58" t="s">
        <v>35</v>
      </c>
      <c r="AE217" s="58"/>
      <c r="AF217" s="75">
        <v>5669.2913385826778</v>
      </c>
      <c r="AG217" s="57">
        <v>1.972</v>
      </c>
      <c r="AH217" s="75">
        <v>111.79842519685042</v>
      </c>
      <c r="AI217" s="58" t="s">
        <v>59</v>
      </c>
      <c r="AJ217" s="58"/>
      <c r="AK217" s="75">
        <v>1160</v>
      </c>
      <c r="AL217" s="57">
        <v>4.0940000000000003</v>
      </c>
      <c r="AM217" s="75">
        <v>47.490400000000008</v>
      </c>
      <c r="AN217" s="58" t="s">
        <v>26</v>
      </c>
      <c r="AO217" s="58"/>
      <c r="AP217" s="75">
        <v>3572.8346456692911</v>
      </c>
      <c r="AQ217" s="57">
        <v>2.79</v>
      </c>
      <c r="AR217" s="75">
        <v>99.68208661417323</v>
      </c>
      <c r="AS217" s="35" t="s">
        <v>35</v>
      </c>
      <c r="AT217" s="35"/>
      <c r="AU217" s="8">
        <v>3981.2992125984247</v>
      </c>
      <c r="AV217" s="33">
        <v>2.4035087719298245</v>
      </c>
      <c r="AW217" s="75">
        <v>95.690875811576177</v>
      </c>
      <c r="AX217" s="56" t="s">
        <v>70</v>
      </c>
      <c r="AY217" s="56"/>
      <c r="AZ217" s="56" t="s">
        <v>70</v>
      </c>
      <c r="BA217" s="48" t="s">
        <v>70</v>
      </c>
      <c r="BB217" s="56"/>
      <c r="BC217" s="52">
        <f t="shared" si="6"/>
        <v>799.96141252417465</v>
      </c>
      <c r="BD217" s="81">
        <f t="shared" si="7"/>
        <v>0.79996141252417463</v>
      </c>
    </row>
    <row r="218" spans="1:56" x14ac:dyDescent="0.3">
      <c r="A218" s="58">
        <v>217</v>
      </c>
      <c r="B218" s="58" t="s">
        <v>7</v>
      </c>
      <c r="C218" s="67">
        <v>2</v>
      </c>
      <c r="D218" s="67">
        <v>24</v>
      </c>
      <c r="E218" s="58" t="s">
        <v>13</v>
      </c>
      <c r="F218" s="68">
        <v>1.1434387657279241</v>
      </c>
      <c r="G218" s="58" t="s">
        <v>26</v>
      </c>
      <c r="H218" s="20">
        <v>2653.6909448818897</v>
      </c>
      <c r="I218" s="47">
        <v>2.5960000000000001</v>
      </c>
      <c r="J218" s="20">
        <v>68.889816929133858</v>
      </c>
      <c r="K218" s="58" t="s">
        <v>28</v>
      </c>
      <c r="L218" s="20">
        <v>4999.0157480314956</v>
      </c>
      <c r="M218" s="41">
        <v>1.9059999999999999</v>
      </c>
      <c r="N218" s="20">
        <v>95.281240157480312</v>
      </c>
      <c r="O218" s="48" t="s">
        <v>35</v>
      </c>
      <c r="P218" s="56"/>
      <c r="Q218" s="34">
        <v>4664.320866141732</v>
      </c>
      <c r="R218" s="44">
        <v>2.819</v>
      </c>
      <c r="S218" s="34">
        <v>131.48720521653541</v>
      </c>
      <c r="T218" s="58" t="s">
        <v>37</v>
      </c>
      <c r="U218" s="58"/>
      <c r="V218" s="75">
        <v>2845</v>
      </c>
      <c r="W218" s="57">
        <v>2.8929999999999998</v>
      </c>
      <c r="X218" s="75">
        <v>82.305849999999992</v>
      </c>
      <c r="Y218" s="58" t="s">
        <v>26</v>
      </c>
      <c r="Z218" s="58"/>
      <c r="AA218" s="75">
        <v>3164.3700787401576</v>
      </c>
      <c r="AB218" s="58">
        <v>2.7080000000000002</v>
      </c>
      <c r="AC218" s="75">
        <v>85.691141732283484</v>
      </c>
      <c r="AD218" s="58" t="s">
        <v>35</v>
      </c>
      <c r="AE218" s="58"/>
      <c r="AF218" s="75">
        <v>6289.3700787401576</v>
      </c>
      <c r="AG218" s="57">
        <v>1.9870000000000001</v>
      </c>
      <c r="AH218" s="75">
        <v>124.96978346456694</v>
      </c>
      <c r="AI218" s="58" t="s">
        <v>37</v>
      </c>
      <c r="AJ218" s="58"/>
      <c r="AK218" s="75">
        <v>3000</v>
      </c>
      <c r="AL218" s="57">
        <v>3.1930000000000001</v>
      </c>
      <c r="AM218" s="75">
        <v>95.79</v>
      </c>
      <c r="AN218" s="58" t="s">
        <v>26</v>
      </c>
      <c r="AO218" s="58"/>
      <c r="AP218" s="75">
        <v>2731.2992125984247</v>
      </c>
      <c r="AQ218" s="57">
        <v>2.6890000000000001</v>
      </c>
      <c r="AR218" s="75">
        <v>73.444635826771645</v>
      </c>
      <c r="AS218" s="35" t="s">
        <v>35</v>
      </c>
      <c r="AT218" s="35"/>
      <c r="AU218" s="8">
        <v>5762.7952755905508</v>
      </c>
      <c r="AV218" s="29">
        <v>1.8596491228070173</v>
      </c>
      <c r="AW218" s="75">
        <v>107.16777179168392</v>
      </c>
      <c r="AX218" s="56" t="s">
        <v>79</v>
      </c>
      <c r="AY218" s="56"/>
      <c r="AZ218" s="20">
        <v>1745</v>
      </c>
      <c r="BA218" s="48">
        <v>2.7443</v>
      </c>
      <c r="BB218" s="20">
        <v>47.888034999999995</v>
      </c>
      <c r="BC218" s="52">
        <f t="shared" si="6"/>
        <v>912.91548011845543</v>
      </c>
      <c r="BD218" s="81">
        <f t="shared" si="7"/>
        <v>0.91291548011845547</v>
      </c>
    </row>
    <row r="219" spans="1:56" x14ac:dyDescent="0.3">
      <c r="A219" s="58">
        <v>218</v>
      </c>
      <c r="B219" s="58" t="s">
        <v>7</v>
      </c>
      <c r="C219" s="67">
        <v>3</v>
      </c>
      <c r="D219" s="67">
        <v>25</v>
      </c>
      <c r="E219" s="58" t="s">
        <v>13</v>
      </c>
      <c r="F219" s="68">
        <v>1.0960659237907819</v>
      </c>
      <c r="G219" s="58" t="s">
        <v>26</v>
      </c>
      <c r="H219" s="20">
        <v>3142.8149606299212</v>
      </c>
      <c r="I219" s="47">
        <v>2.6739999999999999</v>
      </c>
      <c r="J219" s="20">
        <v>84.038872047244098</v>
      </c>
      <c r="K219" s="58" t="s">
        <v>28</v>
      </c>
      <c r="L219" s="20">
        <v>5637.3031496062995</v>
      </c>
      <c r="M219" s="41">
        <v>1.5389999999999999</v>
      </c>
      <c r="N219" s="20">
        <v>86.758095472440942</v>
      </c>
      <c r="O219" s="48" t="s">
        <v>35</v>
      </c>
      <c r="P219" s="56"/>
      <c r="Q219" s="34">
        <v>3389.2224409448822</v>
      </c>
      <c r="R219" s="44">
        <v>1.823</v>
      </c>
      <c r="S219" s="34">
        <v>61.785525098425204</v>
      </c>
      <c r="T219" s="58" t="s">
        <v>28</v>
      </c>
      <c r="U219" s="58"/>
      <c r="V219" s="75">
        <v>4660.4330708661419</v>
      </c>
      <c r="W219" s="59">
        <v>1.6</v>
      </c>
      <c r="X219" s="75">
        <v>74.566929133858267</v>
      </c>
      <c r="Y219" s="58" t="s">
        <v>26</v>
      </c>
      <c r="Z219" s="58"/>
      <c r="AA219" s="75">
        <v>2568.8976377952754</v>
      </c>
      <c r="AB219" s="58">
        <v>2.7349999999999999</v>
      </c>
      <c r="AC219" s="75">
        <v>70.259350393700785</v>
      </c>
      <c r="AD219" s="58" t="s">
        <v>35</v>
      </c>
      <c r="AE219" s="58"/>
      <c r="AF219" s="75">
        <v>5285.4330708661419</v>
      </c>
      <c r="AG219" s="57">
        <v>1.85</v>
      </c>
      <c r="AH219" s="75">
        <v>97.780511811023644</v>
      </c>
      <c r="AI219" s="58" t="s">
        <v>28</v>
      </c>
      <c r="AJ219" s="58"/>
      <c r="AK219" s="75">
        <v>5659.4488188976375</v>
      </c>
      <c r="AL219" s="57">
        <v>1.597</v>
      </c>
      <c r="AM219" s="75">
        <v>90.38139763779526</v>
      </c>
      <c r="AN219" s="58" t="s">
        <v>26</v>
      </c>
      <c r="AO219" s="58"/>
      <c r="AP219" s="75">
        <v>3139.7637795275591</v>
      </c>
      <c r="AQ219" s="57">
        <v>2.21</v>
      </c>
      <c r="AR219" s="75">
        <v>69.388779527559052</v>
      </c>
      <c r="AS219" s="35" t="s">
        <v>35</v>
      </c>
      <c r="AT219" s="35"/>
      <c r="AU219" s="8">
        <v>5994.0944881889764</v>
      </c>
      <c r="AV219" s="33">
        <v>1.7192982456140351</v>
      </c>
      <c r="AW219" s="75">
        <v>103.05636137588064</v>
      </c>
      <c r="AX219" s="56" t="s">
        <v>28</v>
      </c>
      <c r="AY219" s="56"/>
      <c r="AZ219" s="20">
        <v>3686.0236220472439</v>
      </c>
      <c r="BA219" s="48">
        <v>1.5768</v>
      </c>
      <c r="BB219" s="20">
        <v>58.121220472440946</v>
      </c>
      <c r="BC219" s="52">
        <f t="shared" si="6"/>
        <v>796.13704297036895</v>
      </c>
      <c r="BD219" s="81">
        <f t="shared" si="7"/>
        <v>0.79613704297036891</v>
      </c>
    </row>
    <row r="220" spans="1:56" x14ac:dyDescent="0.3">
      <c r="A220" s="58">
        <v>219</v>
      </c>
      <c r="B220" s="58" t="s">
        <v>7</v>
      </c>
      <c r="C220" s="67">
        <v>3</v>
      </c>
      <c r="D220" s="67">
        <v>26</v>
      </c>
      <c r="E220" s="58" t="s">
        <v>13</v>
      </c>
      <c r="F220" s="68">
        <v>1.2031545319764989</v>
      </c>
      <c r="G220" s="58" t="s">
        <v>26</v>
      </c>
      <c r="H220" s="20">
        <v>3522.3917322834641</v>
      </c>
      <c r="I220" s="47">
        <v>2.3639999999999999</v>
      </c>
      <c r="J220" s="20">
        <v>83.269340551181088</v>
      </c>
      <c r="K220" s="58" t="s">
        <v>28</v>
      </c>
      <c r="L220" s="20">
        <v>5794.2913385826778</v>
      </c>
      <c r="M220" s="41">
        <v>1.546</v>
      </c>
      <c r="N220" s="20">
        <v>89.579744094488191</v>
      </c>
      <c r="O220" s="48" t="s">
        <v>35</v>
      </c>
      <c r="P220" s="56"/>
      <c r="Q220" s="34">
        <v>6900.5413385826778</v>
      </c>
      <c r="R220" s="44">
        <v>1.7829999999999999</v>
      </c>
      <c r="S220" s="34">
        <v>123.03665206692914</v>
      </c>
      <c r="T220" s="58" t="s">
        <v>28</v>
      </c>
      <c r="U220" s="58"/>
      <c r="V220" s="75">
        <v>5231.2992125984247</v>
      </c>
      <c r="W220" s="59">
        <v>1.569</v>
      </c>
      <c r="X220" s="75">
        <v>82.079084645669283</v>
      </c>
      <c r="Y220" s="58" t="s">
        <v>26</v>
      </c>
      <c r="Z220" s="58"/>
      <c r="AA220" s="75">
        <v>3203.7401574803148</v>
      </c>
      <c r="AB220" s="58">
        <v>2.5059999999999998</v>
      </c>
      <c r="AC220" s="75">
        <v>80.285728346456679</v>
      </c>
      <c r="AD220" s="58" t="s">
        <v>35</v>
      </c>
      <c r="AE220" s="58"/>
      <c r="AF220" s="75">
        <v>6643.7007874015753</v>
      </c>
      <c r="AG220" s="57">
        <v>1.891</v>
      </c>
      <c r="AH220" s="75">
        <v>125.63238188976379</v>
      </c>
      <c r="AI220" s="58" t="s">
        <v>28</v>
      </c>
      <c r="AJ220" s="58"/>
      <c r="AK220" s="75">
        <v>4729.3307086614177</v>
      </c>
      <c r="AL220" s="57">
        <v>1.5820000000000001</v>
      </c>
      <c r="AM220" s="75">
        <v>74.818011811023638</v>
      </c>
      <c r="AN220" s="58" t="s">
        <v>26</v>
      </c>
      <c r="AO220" s="58"/>
      <c r="AP220" s="75">
        <v>3400.5905511811025</v>
      </c>
      <c r="AQ220" s="57">
        <v>2.2770000000000001</v>
      </c>
      <c r="AR220" s="75">
        <v>77.431446850393712</v>
      </c>
      <c r="AS220" s="35" t="s">
        <v>35</v>
      </c>
      <c r="AT220" s="35"/>
      <c r="AU220" s="8">
        <v>6845.4724409448818</v>
      </c>
      <c r="AV220" s="37">
        <v>1.9691000000000001</v>
      </c>
      <c r="AW220" s="75">
        <v>134.79419783464567</v>
      </c>
      <c r="AX220" s="56" t="s">
        <v>28</v>
      </c>
      <c r="AY220" s="56"/>
      <c r="AZ220" s="20">
        <v>3877.9527559055118</v>
      </c>
      <c r="BA220" s="48">
        <v>1.4745999999999999</v>
      </c>
      <c r="BB220" s="20">
        <v>57.184291338582675</v>
      </c>
      <c r="BC220" s="52">
        <f t="shared" si="6"/>
        <v>928.11087942913377</v>
      </c>
      <c r="BD220" s="81">
        <f t="shared" si="7"/>
        <v>0.92811087942913373</v>
      </c>
    </row>
    <row r="221" spans="1:56" x14ac:dyDescent="0.3">
      <c r="A221" s="58">
        <v>220</v>
      </c>
      <c r="B221" s="58" t="s">
        <v>7</v>
      </c>
      <c r="C221" s="67">
        <v>4</v>
      </c>
      <c r="D221" s="67">
        <v>27</v>
      </c>
      <c r="E221" s="58" t="s">
        <v>13</v>
      </c>
      <c r="F221" s="68">
        <v>1.1170236112269172</v>
      </c>
      <c r="G221" s="58" t="s">
        <v>26</v>
      </c>
      <c r="H221" s="20">
        <v>3518.9468503937005</v>
      </c>
      <c r="I221" s="47">
        <v>2.4470000000000001</v>
      </c>
      <c r="J221" s="20">
        <v>86.108629429133856</v>
      </c>
      <c r="K221" s="58" t="s">
        <v>28</v>
      </c>
      <c r="L221" s="20">
        <v>5625.9842519685035</v>
      </c>
      <c r="M221" s="41">
        <v>1.7470000000000001</v>
      </c>
      <c r="N221" s="20">
        <v>98.285944881889748</v>
      </c>
      <c r="O221" s="48" t="s">
        <v>35</v>
      </c>
      <c r="P221" s="56"/>
      <c r="Q221" s="34">
        <v>6942.3720472440946</v>
      </c>
      <c r="R221" s="44">
        <v>1.742</v>
      </c>
      <c r="S221" s="34">
        <v>120.93612106299214</v>
      </c>
      <c r="T221" s="58" t="s">
        <v>36</v>
      </c>
      <c r="U221" s="58"/>
      <c r="V221" s="75">
        <v>3095.4724409448818</v>
      </c>
      <c r="W221" s="57">
        <v>1.9810000000000001</v>
      </c>
      <c r="X221" s="75">
        <v>61.321309055118114</v>
      </c>
      <c r="Y221" s="58" t="s">
        <v>26</v>
      </c>
      <c r="Z221" s="58"/>
      <c r="AA221" s="75">
        <v>3356.2992125984247</v>
      </c>
      <c r="AB221" s="58">
        <v>2.5289999999999999</v>
      </c>
      <c r="AC221" s="75">
        <v>84.880807086614155</v>
      </c>
      <c r="AD221" s="58" t="s">
        <v>35</v>
      </c>
      <c r="AE221" s="58"/>
      <c r="AF221" s="75">
        <v>5866.1417322834641</v>
      </c>
      <c r="AG221" s="57">
        <v>1.857</v>
      </c>
      <c r="AH221" s="75">
        <v>108.93425196850393</v>
      </c>
      <c r="AI221" s="58" t="s">
        <v>36</v>
      </c>
      <c r="AJ221" s="58"/>
      <c r="AK221" s="75">
        <v>3318.2936833470058</v>
      </c>
      <c r="AL221" s="57">
        <v>1.5189999999999999</v>
      </c>
      <c r="AM221" s="75">
        <v>50.404881050041013</v>
      </c>
      <c r="AN221" s="58" t="s">
        <v>26</v>
      </c>
      <c r="AO221" s="58"/>
      <c r="AP221" s="75">
        <v>3907.48031496063</v>
      </c>
      <c r="AQ221" s="57">
        <v>2.472</v>
      </c>
      <c r="AR221" s="75">
        <v>96.592913385826776</v>
      </c>
      <c r="AS221" s="35" t="s">
        <v>35</v>
      </c>
      <c r="AT221" s="35"/>
      <c r="AU221" s="8">
        <v>5428.1496062992128</v>
      </c>
      <c r="AV221" s="33">
        <v>1.9649122807017543</v>
      </c>
      <c r="AW221" s="75">
        <v>106.65837822903715</v>
      </c>
      <c r="AX221" s="56" t="s">
        <v>72</v>
      </c>
      <c r="AY221" s="56"/>
      <c r="AZ221" s="20">
        <v>4532.4803149606296</v>
      </c>
      <c r="BA221" s="48">
        <v>1.7787999999999999</v>
      </c>
      <c r="BB221" s="20">
        <v>80.623759842519675</v>
      </c>
      <c r="BC221" s="52">
        <f t="shared" si="6"/>
        <v>894.7469959916765</v>
      </c>
      <c r="BD221" s="81">
        <f t="shared" si="7"/>
        <v>0.89474699599167651</v>
      </c>
    </row>
    <row r="222" spans="1:56" x14ac:dyDescent="0.3">
      <c r="A222" s="58">
        <v>221</v>
      </c>
      <c r="B222" s="58" t="s">
        <v>7</v>
      </c>
      <c r="C222" s="67">
        <v>5</v>
      </c>
      <c r="D222" s="67">
        <v>28</v>
      </c>
      <c r="E222" s="58" t="s">
        <v>13</v>
      </c>
      <c r="F222" s="68">
        <v>1.1221103895220312</v>
      </c>
      <c r="G222" s="58" t="s">
        <v>26</v>
      </c>
      <c r="H222" s="20">
        <v>3146.5551181102364</v>
      </c>
      <c r="I222" s="47">
        <v>2.2730000000000001</v>
      </c>
      <c r="J222" s="20">
        <v>71.521197834645676</v>
      </c>
      <c r="K222" s="58" t="s">
        <v>28</v>
      </c>
      <c r="L222" s="20">
        <v>5406.0039370078739</v>
      </c>
      <c r="M222" s="41">
        <v>1.53</v>
      </c>
      <c r="N222" s="20">
        <v>82.711860236220474</v>
      </c>
      <c r="O222" s="48" t="s">
        <v>35</v>
      </c>
      <c r="P222" s="56"/>
      <c r="Q222" s="34">
        <v>7035.8759842519694</v>
      </c>
      <c r="R222" s="44">
        <v>1.647</v>
      </c>
      <c r="S222" s="34">
        <v>115.88087746062993</v>
      </c>
      <c r="T222" s="58" t="s">
        <v>33</v>
      </c>
      <c r="U222" s="58"/>
      <c r="V222" s="75">
        <v>2549.2125984251966</v>
      </c>
      <c r="W222" s="35">
        <v>3.4820000000000002</v>
      </c>
      <c r="X222" s="75">
        <v>88.76358267716536</v>
      </c>
      <c r="Y222" s="58" t="s">
        <v>26</v>
      </c>
      <c r="Z222" s="58"/>
      <c r="AA222" s="75">
        <v>3375.9842519685035</v>
      </c>
      <c r="AB222" s="58">
        <v>2.4359999999999999</v>
      </c>
      <c r="AC222" s="75">
        <v>82.238976377952739</v>
      </c>
      <c r="AD222" s="58" t="s">
        <v>35</v>
      </c>
      <c r="AE222" s="58"/>
      <c r="AF222" s="75">
        <v>6131.8897637795271</v>
      </c>
      <c r="AG222" s="57">
        <v>1.8160000000000001</v>
      </c>
      <c r="AH222" s="75">
        <v>111.35511811023621</v>
      </c>
      <c r="AI222" s="58" t="s">
        <v>33</v>
      </c>
      <c r="AJ222" s="58"/>
      <c r="AK222" s="75">
        <v>850</v>
      </c>
      <c r="AL222" s="70">
        <v>3.5647000000000002</v>
      </c>
      <c r="AM222" s="75">
        <v>30.299950000000003</v>
      </c>
      <c r="AN222" s="58" t="s">
        <v>26</v>
      </c>
      <c r="AO222" s="58"/>
      <c r="AP222" s="75">
        <v>3435.0393700787399</v>
      </c>
      <c r="AQ222" s="57">
        <v>2.4209999999999998</v>
      </c>
      <c r="AR222" s="75">
        <v>83.162303149606288</v>
      </c>
      <c r="AS222" s="35" t="s">
        <v>35</v>
      </c>
      <c r="AT222" s="35"/>
      <c r="AU222" s="8">
        <v>5644.6850393700788</v>
      </c>
      <c r="AV222" s="33">
        <v>1.9298245614035088</v>
      </c>
      <c r="AW222" s="75">
        <v>108.9325183036331</v>
      </c>
      <c r="AX222" s="56" t="s">
        <v>33</v>
      </c>
      <c r="AY222" s="56"/>
      <c r="AZ222" s="20">
        <v>1963.5826771653544</v>
      </c>
      <c r="BA222" s="48">
        <v>4.0243000000000002</v>
      </c>
      <c r="BB222" s="20">
        <v>79.020457677165354</v>
      </c>
      <c r="BC222" s="52">
        <f t="shared" si="6"/>
        <v>853.88684182725501</v>
      </c>
      <c r="BD222" s="81">
        <f t="shared" si="7"/>
        <v>0.85388684182725505</v>
      </c>
    </row>
    <row r="223" spans="1:56" x14ac:dyDescent="0.3">
      <c r="A223" s="58">
        <v>222</v>
      </c>
      <c r="B223" s="58" t="s">
        <v>7</v>
      </c>
      <c r="C223" s="67">
        <v>5</v>
      </c>
      <c r="D223" s="67">
        <v>29</v>
      </c>
      <c r="E223" s="58" t="s">
        <v>13</v>
      </c>
      <c r="F223" s="68">
        <v>1.1391880328143467</v>
      </c>
      <c r="G223" s="58" t="s">
        <v>26</v>
      </c>
      <c r="H223" s="20">
        <v>3095.570866141732</v>
      </c>
      <c r="I223" s="47">
        <v>2.42</v>
      </c>
      <c r="J223" s="20">
        <v>74.912814960629916</v>
      </c>
      <c r="K223" s="58" t="s">
        <v>28</v>
      </c>
      <c r="L223" s="20">
        <v>4706.2007874015744</v>
      </c>
      <c r="M223" s="41">
        <v>1.51</v>
      </c>
      <c r="N223" s="20">
        <v>71.063631889763769</v>
      </c>
      <c r="O223" s="48" t="s">
        <v>35</v>
      </c>
      <c r="P223" s="56"/>
      <c r="Q223" s="34">
        <v>6000.4429133858266</v>
      </c>
      <c r="R223" s="44">
        <v>1.746</v>
      </c>
      <c r="S223" s="34">
        <v>104.76773326771654</v>
      </c>
      <c r="T223" s="58" t="s">
        <v>33</v>
      </c>
      <c r="U223" s="58"/>
      <c r="V223" s="75">
        <v>2155.5118110236217</v>
      </c>
      <c r="W223" s="35">
        <v>3.2492000000000001</v>
      </c>
      <c r="X223" s="75">
        <v>70.036889763779513</v>
      </c>
      <c r="Y223" s="58" t="s">
        <v>26</v>
      </c>
      <c r="Z223" s="58"/>
      <c r="AA223" s="75">
        <v>3454.7244094488187</v>
      </c>
      <c r="AB223" s="58">
        <v>2.5489999999999999</v>
      </c>
      <c r="AC223" s="75">
        <v>88.060925196850391</v>
      </c>
      <c r="AD223" s="58" t="s">
        <v>35</v>
      </c>
      <c r="AE223" s="58"/>
      <c r="AF223" s="75">
        <v>5467.5196850393695</v>
      </c>
      <c r="AG223" s="57">
        <v>1.8979999999999999</v>
      </c>
      <c r="AH223" s="75">
        <v>103.77352362204724</v>
      </c>
      <c r="AI223" s="58" t="s">
        <v>33</v>
      </c>
      <c r="AJ223" s="58"/>
      <c r="AK223" s="75">
        <v>1040</v>
      </c>
      <c r="AL223" s="70">
        <v>3.5669</v>
      </c>
      <c r="AM223" s="75">
        <v>37.095759999999999</v>
      </c>
      <c r="AN223" s="58" t="s">
        <v>26</v>
      </c>
      <c r="AO223" s="58"/>
      <c r="AP223" s="75">
        <v>3518.7007874015744</v>
      </c>
      <c r="AQ223" s="57">
        <v>2.3980000000000001</v>
      </c>
      <c r="AR223" s="75">
        <v>84.378444881889763</v>
      </c>
      <c r="AS223" s="35" t="s">
        <v>35</v>
      </c>
      <c r="AT223" s="35"/>
      <c r="AU223" s="8">
        <v>5969.4881889763783</v>
      </c>
      <c r="AV223" s="33">
        <v>1.8070175438596492</v>
      </c>
      <c r="AW223" s="75">
        <v>107.86969885343281</v>
      </c>
      <c r="AX223" s="56" t="s">
        <v>33</v>
      </c>
      <c r="AY223" s="56"/>
      <c r="AZ223" s="20">
        <v>2155.5118110236217</v>
      </c>
      <c r="BA223" s="48">
        <v>3.7132999999999998</v>
      </c>
      <c r="BB223" s="20">
        <v>80.040620078740147</v>
      </c>
      <c r="BC223" s="52">
        <f t="shared" si="6"/>
        <v>822.00004251485029</v>
      </c>
      <c r="BD223" s="81">
        <f t="shared" si="7"/>
        <v>0.82200004251485026</v>
      </c>
    </row>
    <row r="224" spans="1:56" x14ac:dyDescent="0.3">
      <c r="A224" s="58">
        <v>223</v>
      </c>
      <c r="B224" s="58" t="s">
        <v>7</v>
      </c>
      <c r="C224" s="67">
        <v>6</v>
      </c>
      <c r="D224" s="67">
        <v>30</v>
      </c>
      <c r="E224" s="58" t="s">
        <v>13</v>
      </c>
      <c r="F224" s="68">
        <v>0.89951368183825131</v>
      </c>
      <c r="G224" s="58" t="s">
        <v>26</v>
      </c>
      <c r="H224" s="20">
        <v>2194.2421259842517</v>
      </c>
      <c r="I224" s="47">
        <v>2.4449999999999998</v>
      </c>
      <c r="J224" s="20">
        <v>53.649219980314953</v>
      </c>
      <c r="K224" s="58" t="s">
        <v>28</v>
      </c>
      <c r="L224" s="20">
        <v>5464.0748031496059</v>
      </c>
      <c r="M224" s="41">
        <v>1.7</v>
      </c>
      <c r="N224" s="20">
        <v>92.889271653543304</v>
      </c>
      <c r="O224" s="48" t="s">
        <v>35</v>
      </c>
      <c r="P224" s="56"/>
      <c r="Q224" s="34">
        <v>6795.2263779527566</v>
      </c>
      <c r="R224" s="44">
        <v>1.764</v>
      </c>
      <c r="S224" s="34">
        <v>119.86779330708663</v>
      </c>
      <c r="T224" s="58" t="s">
        <v>34</v>
      </c>
      <c r="U224" s="58"/>
      <c r="V224" s="75">
        <v>270</v>
      </c>
      <c r="W224" s="57">
        <v>3.681</v>
      </c>
      <c r="X224" s="75">
        <v>9.9387000000000008</v>
      </c>
      <c r="Y224" s="58" t="s">
        <v>26</v>
      </c>
      <c r="Z224" s="58"/>
      <c r="AA224" s="75">
        <v>2022.6377952755906</v>
      </c>
      <c r="AB224" s="57">
        <v>2.0859999999999999</v>
      </c>
      <c r="AC224" s="75">
        <v>42.192224409448819</v>
      </c>
      <c r="AD224" s="58" t="s">
        <v>35</v>
      </c>
      <c r="AE224" s="58"/>
      <c r="AF224" s="75">
        <v>4665.3543307086611</v>
      </c>
      <c r="AG224" s="57">
        <v>2.2130000000000001</v>
      </c>
      <c r="AH224" s="75">
        <v>103.24429133858267</v>
      </c>
      <c r="AI224" s="58" t="s">
        <v>34</v>
      </c>
      <c r="AJ224" s="58"/>
      <c r="AK224" s="75" t="s">
        <v>123</v>
      </c>
      <c r="AL224" s="57" t="s">
        <v>123</v>
      </c>
      <c r="AM224" s="75"/>
      <c r="AN224" s="58" t="s">
        <v>26</v>
      </c>
      <c r="AO224" s="58"/>
      <c r="AP224" s="75">
        <v>2765.748031496063</v>
      </c>
      <c r="AQ224" s="57">
        <v>2.4390000000000001</v>
      </c>
      <c r="AR224" s="75">
        <v>67.456594488188983</v>
      </c>
      <c r="AS224" s="35" t="s">
        <v>35</v>
      </c>
      <c r="AT224" s="35"/>
      <c r="AU224" s="8">
        <v>4350.393700787401</v>
      </c>
      <c r="AV224" s="33">
        <v>1.8245614035087718</v>
      </c>
      <c r="AW224" s="75">
        <v>79.375604365243802</v>
      </c>
      <c r="AX224" s="56" t="s">
        <v>34</v>
      </c>
      <c r="AY224" s="56"/>
      <c r="AZ224" s="20">
        <v>1980</v>
      </c>
      <c r="BA224" s="48">
        <v>3.1722999999999999</v>
      </c>
      <c r="BB224" s="20">
        <v>62.811540000000001</v>
      </c>
      <c r="BC224" s="52">
        <f t="shared" si="6"/>
        <v>631.42523954240926</v>
      </c>
      <c r="BD224" s="81">
        <f t="shared" si="7"/>
        <v>0.63142523954240926</v>
      </c>
    </row>
    <row r="225" spans="1:56" x14ac:dyDescent="0.3">
      <c r="A225" s="58">
        <v>224</v>
      </c>
      <c r="B225" s="58" t="s">
        <v>7</v>
      </c>
      <c r="C225" s="67">
        <v>7</v>
      </c>
      <c r="D225" s="67">
        <v>31</v>
      </c>
      <c r="E225" s="58" t="s">
        <v>13</v>
      </c>
      <c r="F225" s="68">
        <v>0.86012086790859055</v>
      </c>
      <c r="G225" s="58" t="s">
        <v>26</v>
      </c>
      <c r="H225" s="20">
        <v>1461.1712598425197</v>
      </c>
      <c r="I225" s="47">
        <v>2.431</v>
      </c>
      <c r="J225" s="20">
        <v>35.521073326771656</v>
      </c>
      <c r="K225" s="58" t="s">
        <v>28</v>
      </c>
      <c r="L225" s="20">
        <v>2851.3779527559054</v>
      </c>
      <c r="M225" s="41">
        <v>1.4850000000000001</v>
      </c>
      <c r="N225" s="20">
        <v>42.342962598425196</v>
      </c>
      <c r="O225" s="48" t="s">
        <v>35</v>
      </c>
      <c r="P225" s="56"/>
      <c r="Q225" s="34">
        <v>4871.5059055118109</v>
      </c>
      <c r="R225" s="44">
        <v>1.7330000000000001</v>
      </c>
      <c r="S225" s="34">
        <v>84.423197342519686</v>
      </c>
      <c r="T225" s="58" t="s">
        <v>34</v>
      </c>
      <c r="U225" s="58"/>
      <c r="V225" s="75">
        <v>190</v>
      </c>
      <c r="W225" s="57">
        <v>3.294</v>
      </c>
      <c r="X225" s="75">
        <v>6.2585999999999995</v>
      </c>
      <c r="Y225" s="58" t="s">
        <v>26</v>
      </c>
      <c r="Z225" s="58"/>
      <c r="AA225" s="75">
        <v>2716.5354330708665</v>
      </c>
      <c r="AB225" s="57">
        <v>2.464</v>
      </c>
      <c r="AC225" s="75">
        <v>66.935433070866139</v>
      </c>
      <c r="AD225" s="58" t="s">
        <v>35</v>
      </c>
      <c r="AE225" s="58"/>
      <c r="AF225" s="75">
        <v>5462.5984251968493</v>
      </c>
      <c r="AG225" s="57">
        <v>1.994</v>
      </c>
      <c r="AH225" s="75">
        <v>108.92421259842517</v>
      </c>
      <c r="AI225" s="58" t="s">
        <v>34</v>
      </c>
      <c r="AJ225" s="58"/>
      <c r="AK225" s="75" t="s">
        <v>123</v>
      </c>
      <c r="AL225" s="57" t="s">
        <v>123</v>
      </c>
      <c r="AM225" s="75"/>
      <c r="AN225" s="58" t="s">
        <v>26</v>
      </c>
      <c r="AO225" s="58"/>
      <c r="AP225" s="75">
        <v>2982.2834645669291</v>
      </c>
      <c r="AQ225" s="57">
        <v>2.504</v>
      </c>
      <c r="AR225" s="75">
        <v>74.6763779527559</v>
      </c>
      <c r="AS225" s="35" t="s">
        <v>35</v>
      </c>
      <c r="AT225" s="35"/>
      <c r="AU225" s="8">
        <v>4650.5905511811025</v>
      </c>
      <c r="AV225" s="33">
        <v>1.9473684210526314</v>
      </c>
      <c r="AW225" s="75">
        <v>90.564131786158299</v>
      </c>
      <c r="AX225" s="56" t="s">
        <v>34</v>
      </c>
      <c r="AY225" s="56"/>
      <c r="AZ225" s="20">
        <v>1940</v>
      </c>
      <c r="BA225" s="48">
        <v>3.2793999999999999</v>
      </c>
      <c r="BB225" s="20">
        <v>63.620359999999991</v>
      </c>
      <c r="BC225" s="52">
        <f t="shared" si="6"/>
        <v>573.26634867592202</v>
      </c>
      <c r="BD225" s="81">
        <f t="shared" si="7"/>
        <v>0.57326634867592197</v>
      </c>
    </row>
    <row r="226" spans="1:56" x14ac:dyDescent="0.3">
      <c r="A226" s="58">
        <v>225</v>
      </c>
      <c r="B226" s="58" t="s">
        <v>5</v>
      </c>
      <c r="C226" s="67">
        <v>1</v>
      </c>
      <c r="D226" s="67">
        <v>7</v>
      </c>
      <c r="E226" s="58" t="s">
        <v>14</v>
      </c>
      <c r="F226" s="68">
        <v>0.7084778813536261</v>
      </c>
      <c r="G226" s="58" t="s">
        <v>26</v>
      </c>
      <c r="H226" s="20">
        <v>2743.8976377952754</v>
      </c>
      <c r="I226" s="47">
        <v>2.492</v>
      </c>
      <c r="J226" s="20">
        <v>68.37792913385826</v>
      </c>
      <c r="K226" s="58" t="s">
        <v>28</v>
      </c>
      <c r="L226" s="20">
        <v>3609.2519685039365</v>
      </c>
      <c r="M226" s="41">
        <v>1.6379999999999999</v>
      </c>
      <c r="N226" s="20">
        <v>59.119547244094477</v>
      </c>
      <c r="O226" s="48" t="s">
        <v>36</v>
      </c>
      <c r="P226" s="56"/>
      <c r="Q226" s="34">
        <v>1676.6240157480315</v>
      </c>
      <c r="R226" s="44">
        <v>2.2559999999999998</v>
      </c>
      <c r="S226" s="34">
        <v>37.824637795275585</v>
      </c>
      <c r="T226" s="58" t="s">
        <v>26</v>
      </c>
      <c r="U226" s="58"/>
      <c r="V226" s="75">
        <v>3188.9763779527561</v>
      </c>
      <c r="W226" s="58">
        <v>2.61</v>
      </c>
      <c r="X226" s="75">
        <v>83.232283464566933</v>
      </c>
      <c r="Y226" s="58" t="s">
        <v>35</v>
      </c>
      <c r="Z226" s="58"/>
      <c r="AA226" s="75">
        <v>3459.6456692913389</v>
      </c>
      <c r="AB226" s="57">
        <v>1.986</v>
      </c>
      <c r="AC226" s="75">
        <v>68.708562992125991</v>
      </c>
      <c r="AD226" s="58" t="s">
        <v>36</v>
      </c>
      <c r="AE226" s="58"/>
      <c r="AF226" s="75">
        <v>3100.3937007874015</v>
      </c>
      <c r="AG226" s="57">
        <v>1.623</v>
      </c>
      <c r="AH226" s="75">
        <v>50.319389763779533</v>
      </c>
      <c r="AI226" s="58" t="s">
        <v>26</v>
      </c>
      <c r="AJ226" s="58"/>
      <c r="AK226" s="75" t="s">
        <v>123</v>
      </c>
      <c r="AL226" s="57" t="s">
        <v>123</v>
      </c>
      <c r="AM226" s="75"/>
      <c r="AN226" s="58" t="s">
        <v>35</v>
      </c>
      <c r="AO226" s="58"/>
      <c r="AP226" s="75">
        <v>2805.1181102362207</v>
      </c>
      <c r="AQ226" s="57">
        <v>2.105</v>
      </c>
      <c r="AR226" s="75">
        <v>59.047736220472444</v>
      </c>
      <c r="AS226" s="35" t="s">
        <v>71</v>
      </c>
      <c r="AT226" s="35"/>
      <c r="AU226" s="35" t="s">
        <v>71</v>
      </c>
      <c r="AV226" s="51" t="s">
        <v>71</v>
      </c>
      <c r="AW226" s="35"/>
      <c r="AX226" s="56" t="s">
        <v>26</v>
      </c>
      <c r="AY226" s="56"/>
      <c r="AZ226" s="20" t="s">
        <v>124</v>
      </c>
      <c r="BA226" s="41" t="s">
        <v>124</v>
      </c>
      <c r="BB226" s="20"/>
      <c r="BC226" s="52">
        <f t="shared" si="6"/>
        <v>426.63008661417325</v>
      </c>
      <c r="BD226" s="81">
        <f t="shared" si="7"/>
        <v>0.42663008661417323</v>
      </c>
    </row>
    <row r="227" spans="1:56" x14ac:dyDescent="0.3">
      <c r="A227" s="58">
        <v>226</v>
      </c>
      <c r="B227" s="58" t="s">
        <v>5</v>
      </c>
      <c r="C227" s="67">
        <v>2</v>
      </c>
      <c r="D227" s="67">
        <v>8</v>
      </c>
      <c r="E227" s="58" t="s">
        <v>14</v>
      </c>
      <c r="F227" s="68">
        <v>1.0182188609131038</v>
      </c>
      <c r="G227" s="58" t="s">
        <v>26</v>
      </c>
      <c r="H227" s="20">
        <v>3129.7736220472443</v>
      </c>
      <c r="I227" s="47">
        <v>2.617</v>
      </c>
      <c r="J227" s="20">
        <v>81.906175688976376</v>
      </c>
      <c r="K227" s="58" t="s">
        <v>28</v>
      </c>
      <c r="L227" s="20">
        <v>6455.2165354330718</v>
      </c>
      <c r="M227" s="41">
        <v>1.4790000000000001</v>
      </c>
      <c r="N227" s="20">
        <v>95.472652559055135</v>
      </c>
      <c r="O227" s="48" t="s">
        <v>37</v>
      </c>
      <c r="P227" s="56"/>
      <c r="Q227" s="34">
        <v>1794.4499999999998</v>
      </c>
      <c r="R227" s="56">
        <v>3.7787999999999999</v>
      </c>
      <c r="S227" s="34">
        <v>67.808676599999998</v>
      </c>
      <c r="T227" s="58" t="s">
        <v>26</v>
      </c>
      <c r="U227" s="58"/>
      <c r="V227" s="75">
        <v>3346.4566929133862</v>
      </c>
      <c r="W227" s="57">
        <v>2.4340000000000002</v>
      </c>
      <c r="X227" s="75">
        <v>81.452755905511822</v>
      </c>
      <c r="Y227" s="58" t="s">
        <v>35</v>
      </c>
      <c r="Z227" s="58"/>
      <c r="AA227" s="75">
        <v>5290.3543307086611</v>
      </c>
      <c r="AB227" s="57">
        <v>1.8640000000000001</v>
      </c>
      <c r="AC227" s="75">
        <v>98.612204724409452</v>
      </c>
      <c r="AD227" s="58" t="s">
        <v>37</v>
      </c>
      <c r="AE227" s="58"/>
      <c r="AF227" s="75">
        <v>1560</v>
      </c>
      <c r="AG227" s="57">
        <v>3.4590000000000001</v>
      </c>
      <c r="AH227" s="75">
        <v>53.960400000000007</v>
      </c>
      <c r="AI227" s="58" t="s">
        <v>26</v>
      </c>
      <c r="AJ227" s="58"/>
      <c r="AK227" s="75">
        <v>3439.9606299212601</v>
      </c>
      <c r="AL227" s="57">
        <v>2.512</v>
      </c>
      <c r="AM227" s="75">
        <v>86.41181102362205</v>
      </c>
      <c r="AN227" s="58" t="s">
        <v>35</v>
      </c>
      <c r="AO227" s="58"/>
      <c r="AP227" s="75">
        <v>4488.1889763779527</v>
      </c>
      <c r="AQ227" s="57">
        <v>1.944</v>
      </c>
      <c r="AR227" s="75">
        <v>87.250393700787399</v>
      </c>
      <c r="AS227" s="35" t="s">
        <v>59</v>
      </c>
      <c r="AT227" s="35"/>
      <c r="AU227" s="58">
        <v>460</v>
      </c>
      <c r="AV227" s="60">
        <v>3.8279999999999998</v>
      </c>
      <c r="AW227" s="75">
        <v>17.608800000000002</v>
      </c>
      <c r="AX227" s="56" t="s">
        <v>26</v>
      </c>
      <c r="AY227" s="56"/>
      <c r="AZ227" s="20">
        <v>2091.535433070866</v>
      </c>
      <c r="BA227" s="50">
        <v>2.7017543859649122</v>
      </c>
      <c r="BB227" s="20">
        <v>56.508150297002338</v>
      </c>
      <c r="BC227" s="52">
        <f t="shared" si="6"/>
        <v>726.99202049936457</v>
      </c>
      <c r="BD227" s="81">
        <f t="shared" si="7"/>
        <v>0.72699202049936462</v>
      </c>
    </row>
    <row r="228" spans="1:56" x14ac:dyDescent="0.3">
      <c r="A228" s="58">
        <v>227</v>
      </c>
      <c r="B228" s="58" t="s">
        <v>5</v>
      </c>
      <c r="C228" s="67">
        <v>3</v>
      </c>
      <c r="D228" s="67">
        <v>9</v>
      </c>
      <c r="E228" s="58" t="s">
        <v>14</v>
      </c>
      <c r="F228" s="68">
        <v>0.87806134328256358</v>
      </c>
      <c r="G228" s="58" t="s">
        <v>26</v>
      </c>
      <c r="H228" s="20">
        <v>1870.2263779527559</v>
      </c>
      <c r="I228" s="47">
        <v>2.7370000000000001</v>
      </c>
      <c r="J228" s="20">
        <v>51.188095964566934</v>
      </c>
      <c r="K228" s="58" t="s">
        <v>28</v>
      </c>
      <c r="L228" s="20">
        <v>4264.7637795275587</v>
      </c>
      <c r="M228" s="41">
        <v>1.931</v>
      </c>
      <c r="N228" s="20">
        <v>82.352588582677157</v>
      </c>
      <c r="O228" s="48" t="s">
        <v>37</v>
      </c>
      <c r="P228" s="56"/>
      <c r="Q228" s="34">
        <v>1099.95</v>
      </c>
      <c r="R228" s="56">
        <v>3.3243</v>
      </c>
      <c r="S228" s="34">
        <v>36.565637850000002</v>
      </c>
      <c r="T228" s="58" t="s">
        <v>26</v>
      </c>
      <c r="U228" s="58"/>
      <c r="V228" s="75">
        <v>3036.4173228346453</v>
      </c>
      <c r="W228" s="57">
        <v>2.5030000000000001</v>
      </c>
      <c r="X228" s="75">
        <v>76.001525590551168</v>
      </c>
      <c r="Y228" s="58" t="s">
        <v>35</v>
      </c>
      <c r="Z228" s="58"/>
      <c r="AA228" s="75">
        <v>4950.787401574803</v>
      </c>
      <c r="AB228" s="57">
        <v>2.016</v>
      </c>
      <c r="AC228" s="75">
        <v>99.807874015748027</v>
      </c>
      <c r="AD228" s="58" t="s">
        <v>78</v>
      </c>
      <c r="AE228" s="58"/>
      <c r="AF228" s="75">
        <v>2090</v>
      </c>
      <c r="AG228" s="30">
        <v>3.6758000000000002</v>
      </c>
      <c r="AH228" s="75">
        <v>76.824219999999997</v>
      </c>
      <c r="AI228" s="58" t="s">
        <v>26</v>
      </c>
      <c r="AJ228" s="58"/>
      <c r="AK228" s="75">
        <v>3105.3149606299212</v>
      </c>
      <c r="AL228" s="57">
        <v>1.758</v>
      </c>
      <c r="AM228" s="75">
        <v>54.591437007874006</v>
      </c>
      <c r="AN228" s="58" t="s">
        <v>35</v>
      </c>
      <c r="AO228" s="58"/>
      <c r="AP228" s="75">
        <v>4271.6535433070867</v>
      </c>
      <c r="AQ228" s="57">
        <v>1.992</v>
      </c>
      <c r="AR228" s="75">
        <v>85.091338582677167</v>
      </c>
      <c r="AS228" s="35" t="s">
        <v>33</v>
      </c>
      <c r="AT228" s="35"/>
      <c r="AU228" s="8">
        <v>1328.740157480315</v>
      </c>
      <c r="AV228" s="69">
        <v>4.1150000000000002</v>
      </c>
      <c r="AW228" s="75">
        <v>54.677657480314963</v>
      </c>
      <c r="AX228" s="56" t="s">
        <v>26</v>
      </c>
      <c r="AY228" s="56"/>
      <c r="AZ228" s="20">
        <v>2509.8425196850394</v>
      </c>
      <c r="BA228" s="50">
        <v>2.3157894736842102</v>
      </c>
      <c r="BB228" s="20">
        <v>58.122668876916698</v>
      </c>
      <c r="BC228" s="52">
        <f t="shared" si="6"/>
        <v>675.22304395132608</v>
      </c>
      <c r="BD228" s="81">
        <f t="shared" si="7"/>
        <v>0.67522304395132604</v>
      </c>
    </row>
    <row r="229" spans="1:56" x14ac:dyDescent="0.3">
      <c r="A229" s="58">
        <v>228</v>
      </c>
      <c r="B229" s="58" t="s">
        <v>5</v>
      </c>
      <c r="C229" s="67">
        <v>3</v>
      </c>
      <c r="D229" s="67">
        <v>10</v>
      </c>
      <c r="E229" s="58" t="s">
        <v>14</v>
      </c>
      <c r="F229" s="68">
        <v>0.55667896197845124</v>
      </c>
      <c r="G229" s="58" t="s">
        <v>26</v>
      </c>
      <c r="H229" s="20">
        <v>657.1850393700787</v>
      </c>
      <c r="I229" s="47">
        <v>2.6040000000000001</v>
      </c>
      <c r="J229" s="20">
        <v>17.113098425196849</v>
      </c>
      <c r="K229" s="58" t="s">
        <v>28</v>
      </c>
      <c r="L229" s="20">
        <v>3320.8661417322833</v>
      </c>
      <c r="M229" s="41">
        <v>1.976</v>
      </c>
      <c r="N229" s="20">
        <v>65.620314960629912</v>
      </c>
      <c r="O229" s="48" t="s">
        <v>38</v>
      </c>
      <c r="P229" s="56">
        <v>2000</v>
      </c>
      <c r="Q229" s="34">
        <v>1113.3579239569024</v>
      </c>
      <c r="R229" s="3">
        <v>3.3187380359626428</v>
      </c>
      <c r="S229" s="34">
        <v>36.949432898761756</v>
      </c>
      <c r="T229" s="58" t="s">
        <v>26</v>
      </c>
      <c r="U229" s="58"/>
      <c r="V229" s="75">
        <v>2106.2992125984251</v>
      </c>
      <c r="W229" s="57">
        <v>2.6379999999999999</v>
      </c>
      <c r="X229" s="75">
        <v>55.564173228346455</v>
      </c>
      <c r="Y229" s="58" t="s">
        <v>35</v>
      </c>
      <c r="Z229" s="58"/>
      <c r="AA229" s="75">
        <v>4207.677165354331</v>
      </c>
      <c r="AB229" s="57">
        <v>2.1459999999999999</v>
      </c>
      <c r="AC229" s="75">
        <v>90.296751968503941</v>
      </c>
      <c r="AD229" s="58" t="s">
        <v>78</v>
      </c>
      <c r="AE229" s="58"/>
      <c r="AF229" s="75">
        <v>830</v>
      </c>
      <c r="AG229" s="30">
        <v>4.0305</v>
      </c>
      <c r="AH229" s="75">
        <v>33.453150000000001</v>
      </c>
      <c r="AI229" s="58" t="s">
        <v>26</v>
      </c>
      <c r="AJ229" s="58"/>
      <c r="AK229" s="75">
        <v>2381.8897637795276</v>
      </c>
      <c r="AL229" s="57">
        <v>2.3820000000000001</v>
      </c>
      <c r="AM229" s="75">
        <v>56.736614173228347</v>
      </c>
      <c r="AN229" s="58" t="s">
        <v>35</v>
      </c>
      <c r="AO229" s="58"/>
      <c r="AP229" s="75">
        <v>3390.748031496063</v>
      </c>
      <c r="AQ229" s="57">
        <v>2.0089999999999999</v>
      </c>
      <c r="AR229" s="75">
        <v>68.120127952755908</v>
      </c>
      <c r="AS229" s="35" t="s">
        <v>33</v>
      </c>
      <c r="AT229" s="35"/>
      <c r="AU229" s="8">
        <v>364.17322834645665</v>
      </c>
      <c r="AV229" s="69">
        <v>4.3296000000000001</v>
      </c>
      <c r="AW229" s="75">
        <v>15.767244094488188</v>
      </c>
      <c r="AX229" s="56" t="s">
        <v>26</v>
      </c>
      <c r="AY229" s="56"/>
      <c r="AZ229" s="20">
        <v>1914.3700787401574</v>
      </c>
      <c r="BA229" s="50">
        <v>2.1929824561403506</v>
      </c>
      <c r="BB229" s="20">
        <v>41.981799972371867</v>
      </c>
      <c r="BC229" s="52">
        <f t="shared" si="6"/>
        <v>481.60270767428324</v>
      </c>
      <c r="BD229" s="81">
        <f t="shared" si="7"/>
        <v>0.48160270767428326</v>
      </c>
    </row>
    <row r="230" spans="1:56" x14ac:dyDescent="0.3">
      <c r="A230" s="58">
        <v>229</v>
      </c>
      <c r="B230" s="58" t="s">
        <v>5</v>
      </c>
      <c r="C230" s="67">
        <v>4</v>
      </c>
      <c r="D230" s="67">
        <v>11</v>
      </c>
      <c r="E230" s="58" t="s">
        <v>14</v>
      </c>
      <c r="F230" s="68">
        <v>0.99631343740111666</v>
      </c>
      <c r="G230" s="58" t="s">
        <v>26</v>
      </c>
      <c r="H230" s="20">
        <v>1992.224409448819</v>
      </c>
      <c r="I230" s="47">
        <v>2.7250000000000001</v>
      </c>
      <c r="J230" s="20">
        <v>54.28811515748032</v>
      </c>
      <c r="K230" s="58" t="s">
        <v>28</v>
      </c>
      <c r="L230" s="20">
        <v>5625</v>
      </c>
      <c r="M230" s="41">
        <v>1.6140000000000001</v>
      </c>
      <c r="N230" s="20">
        <v>90.787500000000009</v>
      </c>
      <c r="O230" s="48" t="s">
        <v>33</v>
      </c>
      <c r="P230" s="56"/>
      <c r="Q230" s="34">
        <v>2677.1653543307089</v>
      </c>
      <c r="R230" s="56">
        <v>3.4405999999999999</v>
      </c>
      <c r="S230" s="34">
        <v>92.110551181102366</v>
      </c>
      <c r="T230" s="58" t="s">
        <v>26</v>
      </c>
      <c r="U230" s="58"/>
      <c r="V230" s="75">
        <v>4227.3622047244098</v>
      </c>
      <c r="W230" s="57">
        <v>2.4319999999999999</v>
      </c>
      <c r="X230" s="75">
        <v>102.80944881889764</v>
      </c>
      <c r="Y230" s="58" t="s">
        <v>35</v>
      </c>
      <c r="Z230" s="58"/>
      <c r="AA230" s="75">
        <v>5182.0866141732276</v>
      </c>
      <c r="AB230" s="57">
        <v>1.7709999999999999</v>
      </c>
      <c r="AC230" s="75">
        <v>91.774753937007858</v>
      </c>
      <c r="AD230" s="58" t="s">
        <v>33</v>
      </c>
      <c r="AE230" s="58"/>
      <c r="AF230" s="75">
        <v>2470</v>
      </c>
      <c r="AG230" s="30">
        <v>3.6027</v>
      </c>
      <c r="AH230" s="75">
        <v>88.98669000000001</v>
      </c>
      <c r="AI230" s="58" t="s">
        <v>26</v>
      </c>
      <c r="AJ230" s="58"/>
      <c r="AK230" s="75">
        <v>4665.3543307086611</v>
      </c>
      <c r="AL230" s="57">
        <v>2.036</v>
      </c>
      <c r="AM230" s="75">
        <v>94.986614173228332</v>
      </c>
      <c r="AN230" s="58" t="s">
        <v>35</v>
      </c>
      <c r="AO230" s="58"/>
      <c r="AP230" s="75">
        <v>5541.3385826771646</v>
      </c>
      <c r="AQ230" s="57">
        <v>1.851</v>
      </c>
      <c r="AR230" s="75">
        <v>102.57017716535431</v>
      </c>
      <c r="AS230" s="35" t="s">
        <v>70</v>
      </c>
      <c r="AT230" s="35"/>
      <c r="AU230" s="35" t="s">
        <v>70</v>
      </c>
      <c r="AV230" s="51" t="s">
        <v>70</v>
      </c>
      <c r="AW230" s="35"/>
      <c r="AX230" s="56" t="s">
        <v>78</v>
      </c>
      <c r="AY230" s="56"/>
      <c r="AZ230" s="20">
        <v>925.19685039370074</v>
      </c>
      <c r="BA230" s="48">
        <v>4.9728000000000003</v>
      </c>
      <c r="BB230" s="20">
        <v>46.008188976377951</v>
      </c>
      <c r="BC230" s="52">
        <f t="shared" si="6"/>
        <v>764.32203940944873</v>
      </c>
      <c r="BD230" s="81">
        <f t="shared" si="7"/>
        <v>0.76432203940944876</v>
      </c>
    </row>
    <row r="231" spans="1:56" x14ac:dyDescent="0.3">
      <c r="A231" s="58">
        <v>230</v>
      </c>
      <c r="B231" s="58" t="s">
        <v>5</v>
      </c>
      <c r="C231" s="67">
        <v>5</v>
      </c>
      <c r="D231" s="67">
        <v>12</v>
      </c>
      <c r="E231" s="58" t="s">
        <v>14</v>
      </c>
      <c r="F231" s="68">
        <v>0.94937217184153488</v>
      </c>
      <c r="G231" s="58" t="s">
        <v>26</v>
      </c>
      <c r="H231" s="20">
        <v>1963.1889763779529</v>
      </c>
      <c r="I231" s="47">
        <v>2.637</v>
      </c>
      <c r="J231" s="20">
        <v>51.76929330708662</v>
      </c>
      <c r="K231" s="58" t="s">
        <v>28</v>
      </c>
      <c r="L231" s="20">
        <v>4241.6338582677163</v>
      </c>
      <c r="M231" s="41">
        <v>1.806</v>
      </c>
      <c r="N231" s="20">
        <v>76.603907480314959</v>
      </c>
      <c r="O231" s="48" t="s">
        <v>34</v>
      </c>
      <c r="P231" s="56"/>
      <c r="Q231" s="34">
        <v>1402.45</v>
      </c>
      <c r="R231" s="56">
        <v>3.1206</v>
      </c>
      <c r="S231" s="34">
        <v>43.764854700000001</v>
      </c>
      <c r="T231" s="58" t="s">
        <v>26</v>
      </c>
      <c r="U231" s="58"/>
      <c r="V231" s="75">
        <v>4005.9055118110236</v>
      </c>
      <c r="W231" s="57">
        <v>2.379</v>
      </c>
      <c r="X231" s="75">
        <v>95.300492125984249</v>
      </c>
      <c r="Y231" s="58" t="s">
        <v>35</v>
      </c>
      <c r="Z231" s="58"/>
      <c r="AA231" s="75">
        <v>4276.5748031496069</v>
      </c>
      <c r="AB231" s="57">
        <v>1.917</v>
      </c>
      <c r="AC231" s="75">
        <v>81.981938976377961</v>
      </c>
      <c r="AD231" s="58" t="s">
        <v>34</v>
      </c>
      <c r="AE231" s="58"/>
      <c r="AF231" s="75">
        <v>1865</v>
      </c>
      <c r="AG231" s="57">
        <v>4.0389999999999997</v>
      </c>
      <c r="AH231" s="75">
        <v>75.327349999999996</v>
      </c>
      <c r="AI231" s="58" t="s">
        <v>26</v>
      </c>
      <c r="AJ231" s="58"/>
      <c r="AK231" s="75">
        <v>3356.2992125984247</v>
      </c>
      <c r="AL231" s="57">
        <v>2.0990000000000002</v>
      </c>
      <c r="AM231" s="75">
        <v>70.448720472440939</v>
      </c>
      <c r="AN231" s="58" t="s">
        <v>35</v>
      </c>
      <c r="AO231" s="58"/>
      <c r="AP231" s="75">
        <v>5241.1417322834641</v>
      </c>
      <c r="AQ231" s="57">
        <v>2.2709999999999999</v>
      </c>
      <c r="AR231" s="75">
        <v>119.02632874015745</v>
      </c>
      <c r="AS231" s="35" t="s">
        <v>34</v>
      </c>
      <c r="AT231" s="35"/>
      <c r="AU231" s="58">
        <v>1655</v>
      </c>
      <c r="AV231" s="58">
        <v>3.3159999999999998</v>
      </c>
      <c r="AW231" s="75">
        <v>54.879799999999989</v>
      </c>
      <c r="AX231" s="56" t="s">
        <v>26</v>
      </c>
      <c r="AY231" s="56"/>
      <c r="AZ231" s="20">
        <v>3070.8661417322833</v>
      </c>
      <c r="BA231" s="50">
        <v>2.263157894736842</v>
      </c>
      <c r="BB231" s="20">
        <v>69.498549523414823</v>
      </c>
      <c r="BC231" s="52">
        <f t="shared" si="6"/>
        <v>738.601235325777</v>
      </c>
      <c r="BD231" s="81">
        <f t="shared" si="7"/>
        <v>0.73860123532577704</v>
      </c>
    </row>
    <row r="232" spans="1:56" x14ac:dyDescent="0.3">
      <c r="A232" s="58">
        <v>231</v>
      </c>
      <c r="B232" s="58" t="s">
        <v>5</v>
      </c>
      <c r="C232" s="67">
        <v>6</v>
      </c>
      <c r="D232" s="67">
        <v>13</v>
      </c>
      <c r="E232" s="58" t="s">
        <v>14</v>
      </c>
      <c r="F232" s="68">
        <v>0.83524797483013213</v>
      </c>
      <c r="G232" s="58" t="s">
        <v>26</v>
      </c>
      <c r="H232" s="20">
        <v>1666.3385826771653</v>
      </c>
      <c r="I232" s="47">
        <v>2.706</v>
      </c>
      <c r="J232" s="20">
        <v>45.091122047244092</v>
      </c>
      <c r="K232" s="58" t="s">
        <v>28</v>
      </c>
      <c r="L232" s="20">
        <v>4094.0944881889759</v>
      </c>
      <c r="M232" s="41">
        <v>1.6040000000000001</v>
      </c>
      <c r="N232" s="20">
        <v>65.66927559055118</v>
      </c>
      <c r="O232" s="48" t="s">
        <v>28</v>
      </c>
      <c r="P232" s="56"/>
      <c r="Q232" s="34">
        <v>3703.1988188976379</v>
      </c>
      <c r="R232" s="44">
        <v>1.786</v>
      </c>
      <c r="S232" s="34">
        <v>66.13913090551182</v>
      </c>
      <c r="T232" s="58" t="s">
        <v>26</v>
      </c>
      <c r="U232" s="58"/>
      <c r="V232" s="75">
        <v>3813.9763779527557</v>
      </c>
      <c r="W232" s="57">
        <v>2.41</v>
      </c>
      <c r="X232" s="75">
        <v>91.916830708661408</v>
      </c>
      <c r="Y232" s="58" t="s">
        <v>35</v>
      </c>
      <c r="Z232" s="58"/>
      <c r="AA232" s="75">
        <v>3941.929133858268</v>
      </c>
      <c r="AB232" s="57">
        <v>1.74</v>
      </c>
      <c r="AC232" s="75">
        <v>68.589566929133852</v>
      </c>
      <c r="AD232" s="58" t="s">
        <v>28</v>
      </c>
      <c r="AE232" s="58"/>
      <c r="AF232" s="75">
        <v>3843.5039370078739</v>
      </c>
      <c r="AG232" s="57">
        <v>1.647</v>
      </c>
      <c r="AH232" s="75">
        <v>63.302509842519676</v>
      </c>
      <c r="AI232" s="58" t="s">
        <v>26</v>
      </c>
      <c r="AJ232" s="58"/>
      <c r="AK232" s="75">
        <v>3966.5354330708665</v>
      </c>
      <c r="AL232" s="57">
        <v>1.9650000000000001</v>
      </c>
      <c r="AM232" s="75">
        <v>77.942421259842533</v>
      </c>
      <c r="AN232" s="58" t="s">
        <v>35</v>
      </c>
      <c r="AO232" s="52">
        <v>4783.0544619422599</v>
      </c>
      <c r="AP232" s="75">
        <v>3995.0365528395</v>
      </c>
      <c r="AQ232" s="13">
        <v>2.0814011999426048</v>
      </c>
      <c r="AR232" s="75">
        <v>83.152738748947016</v>
      </c>
      <c r="AS232" s="35" t="s">
        <v>28</v>
      </c>
      <c r="AT232" s="35"/>
      <c r="AU232" s="8">
        <v>3291.338582677165</v>
      </c>
      <c r="AV232" s="60">
        <v>1.996</v>
      </c>
      <c r="AW232" s="75">
        <v>65.695118110236209</v>
      </c>
      <c r="AX232" s="56" t="s">
        <v>26</v>
      </c>
      <c r="AY232" s="56"/>
      <c r="AZ232" s="20">
        <v>1830.7086614173227</v>
      </c>
      <c r="BA232" s="50">
        <v>2.2105263157894735</v>
      </c>
      <c r="BB232" s="20">
        <v>40.46829672606713</v>
      </c>
      <c r="BC232" s="52">
        <f t="shared" si="6"/>
        <v>667.96701086871496</v>
      </c>
      <c r="BD232" s="81">
        <f t="shared" si="7"/>
        <v>0.66796701086871502</v>
      </c>
    </row>
    <row r="233" spans="1:56" x14ac:dyDescent="0.3">
      <c r="A233" s="58">
        <v>232</v>
      </c>
      <c r="B233" s="58" t="s">
        <v>6</v>
      </c>
      <c r="C233" s="67">
        <v>1</v>
      </c>
      <c r="D233" s="67">
        <v>14</v>
      </c>
      <c r="E233" s="58" t="s">
        <v>14</v>
      </c>
      <c r="F233" s="68">
        <v>0.83120236221734667</v>
      </c>
      <c r="G233" s="58" t="s">
        <v>26</v>
      </c>
      <c r="H233" s="20">
        <v>1519.6358267716537</v>
      </c>
      <c r="I233" s="47">
        <v>2.7090000000000001</v>
      </c>
      <c r="J233" s="20">
        <v>41.166934547244097</v>
      </c>
      <c r="K233" s="58" t="s">
        <v>28</v>
      </c>
      <c r="L233" s="20">
        <v>3352.9527559055123</v>
      </c>
      <c r="M233" s="41">
        <v>1.6140000000000001</v>
      </c>
      <c r="N233" s="20">
        <v>54.11665748031497</v>
      </c>
      <c r="O233" s="48" t="s">
        <v>26</v>
      </c>
      <c r="P233" s="56"/>
      <c r="Q233" s="34">
        <v>3919.2421259842517</v>
      </c>
      <c r="R233" s="44">
        <v>1.5660000000000001</v>
      </c>
      <c r="S233" s="34">
        <v>61.375331692913385</v>
      </c>
      <c r="T233" s="58" t="s">
        <v>35</v>
      </c>
      <c r="U233" s="58"/>
      <c r="V233" s="75">
        <v>5526.5748031496059</v>
      </c>
      <c r="W233" s="57">
        <v>2.028</v>
      </c>
      <c r="X233" s="75">
        <v>112.078937007874</v>
      </c>
      <c r="Y233" s="58" t="s">
        <v>33</v>
      </c>
      <c r="Z233" s="58"/>
      <c r="AA233" s="75">
        <v>1865.1574803149606</v>
      </c>
      <c r="AB233" s="63">
        <v>4.3986999999999998</v>
      </c>
      <c r="AC233" s="75">
        <v>82.042682086614164</v>
      </c>
      <c r="AD233" s="58" t="s">
        <v>26</v>
      </c>
      <c r="AE233" s="58"/>
      <c r="AF233" s="75">
        <v>3690.9448818897636</v>
      </c>
      <c r="AG233" s="57">
        <v>2.4510000000000001</v>
      </c>
      <c r="AH233" s="75">
        <v>90.465059055118104</v>
      </c>
      <c r="AI233" s="58" t="s">
        <v>35</v>
      </c>
      <c r="AJ233" s="58"/>
      <c r="AK233" s="75">
        <v>4945.8661417322837</v>
      </c>
      <c r="AL233" s="57">
        <v>2.468</v>
      </c>
      <c r="AM233" s="75">
        <v>122.06397637795277</v>
      </c>
      <c r="AN233" s="58" t="s">
        <v>33</v>
      </c>
      <c r="AO233" s="58"/>
      <c r="AP233" s="75">
        <v>1170</v>
      </c>
      <c r="AQ233" s="63">
        <v>4.3669000000000002</v>
      </c>
      <c r="AR233" s="75">
        <v>51.092729999999996</v>
      </c>
      <c r="AS233" s="35" t="s">
        <v>26</v>
      </c>
      <c r="AT233" s="35"/>
      <c r="AU233" s="8">
        <v>2578.7401574803148</v>
      </c>
      <c r="AV233" s="33">
        <v>3.1228070175438596</v>
      </c>
      <c r="AW233" s="75">
        <v>80.529078602016838</v>
      </c>
      <c r="AX233" s="56" t="s">
        <v>35</v>
      </c>
      <c r="AY233" s="56"/>
      <c r="AZ233" s="20">
        <v>2475.3937007874015</v>
      </c>
      <c r="BA233" s="50">
        <v>1.9122807017543859</v>
      </c>
      <c r="BB233" s="20">
        <v>47.33647603260119</v>
      </c>
      <c r="BC233" s="52">
        <f t="shared" si="6"/>
        <v>742.26786288264952</v>
      </c>
      <c r="BD233" s="81">
        <f t="shared" si="7"/>
        <v>0.74226786288264957</v>
      </c>
    </row>
    <row r="234" spans="1:56" x14ac:dyDescent="0.3">
      <c r="A234" s="58">
        <v>233</v>
      </c>
      <c r="B234" s="58" t="s">
        <v>6</v>
      </c>
      <c r="C234" s="67">
        <v>1</v>
      </c>
      <c r="D234" s="67">
        <v>15</v>
      </c>
      <c r="E234" s="58" t="s">
        <v>14</v>
      </c>
      <c r="F234" s="68">
        <v>0.96569384308116335</v>
      </c>
      <c r="G234" s="58" t="s">
        <v>26</v>
      </c>
      <c r="H234" s="20">
        <v>1755.9055118110236</v>
      </c>
      <c r="I234" s="47">
        <v>2.4260000000000002</v>
      </c>
      <c r="J234" s="20">
        <v>42.598267716535432</v>
      </c>
      <c r="K234" s="58" t="s">
        <v>28</v>
      </c>
      <c r="L234" s="20">
        <v>3633.464566929134</v>
      </c>
      <c r="M234" s="41">
        <v>1.4750000000000001</v>
      </c>
      <c r="N234" s="20">
        <v>53.593602362204727</v>
      </c>
      <c r="O234" s="48" t="s">
        <v>26</v>
      </c>
      <c r="P234" s="56"/>
      <c r="Q234" s="34">
        <v>4173.179133858268</v>
      </c>
      <c r="R234" s="44">
        <v>2.242</v>
      </c>
      <c r="S234" s="34">
        <v>93.562676181102361</v>
      </c>
      <c r="T234" s="58" t="s">
        <v>35</v>
      </c>
      <c r="U234" s="58"/>
      <c r="V234" s="75">
        <v>4611.2204724409448</v>
      </c>
      <c r="W234" s="57">
        <v>2.081</v>
      </c>
      <c r="X234" s="75">
        <v>95.959498031496054</v>
      </c>
      <c r="Y234" s="58" t="s">
        <v>33</v>
      </c>
      <c r="Z234" s="58"/>
      <c r="AA234" s="75">
        <v>1751.9685039370077</v>
      </c>
      <c r="AB234" s="63">
        <v>3.4613999999999998</v>
      </c>
      <c r="AC234" s="75">
        <v>60.642637795275583</v>
      </c>
      <c r="AD234" s="58" t="s">
        <v>26</v>
      </c>
      <c r="AE234" s="34">
        <v>4857.2431263714961</v>
      </c>
      <c r="AF234" s="75">
        <v>4690.6097814852546</v>
      </c>
      <c r="AG234" s="13">
        <v>2.443821073208865</v>
      </c>
      <c r="AH234" s="75">
        <v>114.63011030193296</v>
      </c>
      <c r="AI234" s="58" t="s">
        <v>35</v>
      </c>
      <c r="AJ234" s="58"/>
      <c r="AK234" s="75">
        <v>5846.4566929133853</v>
      </c>
      <c r="AL234" s="57">
        <v>1.952</v>
      </c>
      <c r="AM234" s="75">
        <v>114.12283464566927</v>
      </c>
      <c r="AN234" s="58" t="s">
        <v>33</v>
      </c>
      <c r="AO234" s="58"/>
      <c r="AP234" s="75">
        <v>1965</v>
      </c>
      <c r="AQ234" s="63">
        <v>4.3208000000000002</v>
      </c>
      <c r="AR234" s="75">
        <v>84.903720000000007</v>
      </c>
      <c r="AS234" s="35" t="s">
        <v>26</v>
      </c>
      <c r="AT234" s="35"/>
      <c r="AU234" s="8">
        <v>2736.2204724409448</v>
      </c>
      <c r="AV234" s="33">
        <v>2.6315789473684208</v>
      </c>
      <c r="AW234" s="75">
        <v>72.00580190634065</v>
      </c>
      <c r="AX234" s="56" t="s">
        <v>35</v>
      </c>
      <c r="AY234" s="56"/>
      <c r="AZ234" s="20">
        <v>3587.5984251968503</v>
      </c>
      <c r="BA234" s="50">
        <v>1.9122807017543859</v>
      </c>
      <c r="BB234" s="20">
        <v>68.604952341483639</v>
      </c>
      <c r="BC234" s="52">
        <f t="shared" si="6"/>
        <v>800.62410128204067</v>
      </c>
      <c r="BD234" s="81">
        <f t="shared" si="7"/>
        <v>0.80062410128204065</v>
      </c>
    </row>
    <row r="235" spans="1:56" x14ac:dyDescent="0.3">
      <c r="A235" s="58">
        <v>234</v>
      </c>
      <c r="B235" s="58" t="s">
        <v>6</v>
      </c>
      <c r="C235" s="67">
        <v>2</v>
      </c>
      <c r="D235" s="67">
        <v>16</v>
      </c>
      <c r="E235" s="58" t="s">
        <v>14</v>
      </c>
      <c r="F235" s="68">
        <v>1.0102442724112883</v>
      </c>
      <c r="G235" s="58" t="s">
        <v>26</v>
      </c>
      <c r="H235" s="20">
        <v>2033.5629921259842</v>
      </c>
      <c r="I235" s="47">
        <v>2.8679999999999999</v>
      </c>
      <c r="J235" s="20">
        <v>58.322586614173225</v>
      </c>
      <c r="K235" s="58" t="s">
        <v>28</v>
      </c>
      <c r="L235" s="20">
        <v>4402.1653543307084</v>
      </c>
      <c r="M235" s="41">
        <v>1.6970000000000001</v>
      </c>
      <c r="N235" s="20">
        <v>74.704746062992115</v>
      </c>
      <c r="O235" s="48" t="s">
        <v>26</v>
      </c>
      <c r="P235" s="56"/>
      <c r="Q235" s="34">
        <v>4424.1633858267714</v>
      </c>
      <c r="R235" s="44">
        <v>1.9430000000000001</v>
      </c>
      <c r="S235" s="34">
        <v>85.961494586614165</v>
      </c>
      <c r="T235" s="58" t="s">
        <v>35</v>
      </c>
      <c r="U235" s="58"/>
      <c r="V235" s="75">
        <v>4576.7716535433074</v>
      </c>
      <c r="W235" s="57">
        <v>2.109</v>
      </c>
      <c r="X235" s="75">
        <v>96.524114173228355</v>
      </c>
      <c r="Y235" s="58" t="s">
        <v>37</v>
      </c>
      <c r="Z235" s="58"/>
      <c r="AA235" s="75">
        <v>1330</v>
      </c>
      <c r="AB235" s="57">
        <v>3.3769999999999998</v>
      </c>
      <c r="AC235" s="75">
        <v>44.914099999999991</v>
      </c>
      <c r="AD235" s="58" t="s">
        <v>26</v>
      </c>
      <c r="AE235" s="58"/>
      <c r="AF235" s="75">
        <v>4414.3700787401576</v>
      </c>
      <c r="AG235" s="57">
        <v>2.5409999999999999</v>
      </c>
      <c r="AH235" s="75">
        <v>112.1691437007874</v>
      </c>
      <c r="AI235" s="58" t="s">
        <v>35</v>
      </c>
      <c r="AJ235" s="58"/>
      <c r="AK235" s="75">
        <v>5004.9212598425202</v>
      </c>
      <c r="AL235" s="57">
        <v>2.331</v>
      </c>
      <c r="AM235" s="75">
        <v>116.66471456692915</v>
      </c>
      <c r="AN235" s="58" t="s">
        <v>37</v>
      </c>
      <c r="AO235" s="58"/>
      <c r="AP235" s="75">
        <v>95</v>
      </c>
      <c r="AQ235" s="57">
        <v>3.4209999999999998</v>
      </c>
      <c r="AR235" s="75">
        <v>3.2499499999999997</v>
      </c>
      <c r="AS235" s="35" t="s">
        <v>26</v>
      </c>
      <c r="AT235" s="35"/>
      <c r="AU235" s="8">
        <v>4315.9448818897636</v>
      </c>
      <c r="AV235" s="33">
        <v>2.5964912280701755</v>
      </c>
      <c r="AW235" s="75">
        <v>112.06313026661141</v>
      </c>
      <c r="AX235" s="56" t="s">
        <v>35</v>
      </c>
      <c r="AY235" s="56"/>
      <c r="AZ235" s="20">
        <v>5078.7401574803143</v>
      </c>
      <c r="BA235" s="50">
        <v>1.701754385964912</v>
      </c>
      <c r="BB235" s="20">
        <v>86.427683381682527</v>
      </c>
      <c r="BC235" s="52">
        <f t="shared" si="6"/>
        <v>791.00166335301833</v>
      </c>
      <c r="BD235" s="81">
        <f t="shared" si="7"/>
        <v>0.79100166335301836</v>
      </c>
    </row>
    <row r="236" spans="1:56" x14ac:dyDescent="0.3">
      <c r="A236" s="58">
        <v>235</v>
      </c>
      <c r="B236" s="58" t="s">
        <v>6</v>
      </c>
      <c r="C236" s="67">
        <v>3</v>
      </c>
      <c r="D236" s="67">
        <v>17</v>
      </c>
      <c r="E236" s="58" t="s">
        <v>14</v>
      </c>
      <c r="F236" s="68">
        <v>0.97499215235648362</v>
      </c>
      <c r="G236" s="58" t="s">
        <v>26</v>
      </c>
      <c r="H236" s="20">
        <v>1546.702755905512</v>
      </c>
      <c r="I236" s="47">
        <v>2.4860000000000002</v>
      </c>
      <c r="J236" s="20">
        <v>38.451030511811034</v>
      </c>
      <c r="K236" s="58" t="s">
        <v>28</v>
      </c>
      <c r="L236" s="20">
        <v>4502.5590551181103</v>
      </c>
      <c r="M236" s="41">
        <v>1.893</v>
      </c>
      <c r="N236" s="20">
        <v>85.233442913385829</v>
      </c>
      <c r="O236" s="48" t="s">
        <v>26</v>
      </c>
      <c r="P236" s="56"/>
      <c r="Q236" s="34">
        <v>5018.6515748031497</v>
      </c>
      <c r="R236" s="44">
        <v>2.1960000000000002</v>
      </c>
      <c r="S236" s="34">
        <v>110.20958858267717</v>
      </c>
      <c r="T236" s="58" t="s">
        <v>35</v>
      </c>
      <c r="U236" s="58"/>
      <c r="V236" s="75">
        <v>5113.1889763779527</v>
      </c>
      <c r="W236" s="57">
        <v>2.177</v>
      </c>
      <c r="X236" s="75">
        <v>111.31412401574804</v>
      </c>
      <c r="Y236" s="58" t="s">
        <v>38</v>
      </c>
      <c r="Z236" s="58"/>
      <c r="AA236" s="75">
        <v>1791.3385826771653</v>
      </c>
      <c r="AB236" s="63">
        <v>4.2721</v>
      </c>
      <c r="AC236" s="75">
        <v>76.527775590551187</v>
      </c>
      <c r="AD236" s="58" t="s">
        <v>26</v>
      </c>
      <c r="AE236" s="58"/>
      <c r="AF236" s="75">
        <v>4635.8267716535429</v>
      </c>
      <c r="AG236" s="57">
        <v>2.5579999999999998</v>
      </c>
      <c r="AH236" s="75">
        <v>118.58444881889763</v>
      </c>
      <c r="AI236" s="58" t="s">
        <v>35</v>
      </c>
      <c r="AJ236" s="58"/>
      <c r="AK236" s="75">
        <v>5846.4566929133853</v>
      </c>
      <c r="AL236" s="57">
        <v>1.623</v>
      </c>
      <c r="AM236" s="75">
        <v>94.887992125984255</v>
      </c>
      <c r="AN236" s="58" t="s">
        <v>59</v>
      </c>
      <c r="AO236" s="58"/>
      <c r="AP236" s="75">
        <v>935</v>
      </c>
      <c r="AQ236" s="57">
        <v>3.956</v>
      </c>
      <c r="AR236" s="75">
        <v>36.988599999999998</v>
      </c>
      <c r="AS236" s="35" t="s">
        <v>26</v>
      </c>
      <c r="AT236" s="35"/>
      <c r="AU236" s="8">
        <v>3080.7086614173227</v>
      </c>
      <c r="AV236" s="33">
        <v>2.9824561403508771</v>
      </c>
      <c r="AW236" s="75">
        <v>91.88078463876225</v>
      </c>
      <c r="AX236" s="56" t="s">
        <v>35</v>
      </c>
      <c r="AY236" s="56"/>
      <c r="AZ236" s="20">
        <v>4128.9370078740158</v>
      </c>
      <c r="BA236" s="50">
        <v>2.263157894736842</v>
      </c>
      <c r="BB236" s="20">
        <v>93.444363862411933</v>
      </c>
      <c r="BC236" s="52">
        <f t="shared" si="6"/>
        <v>857.52215106022936</v>
      </c>
      <c r="BD236" s="81">
        <f t="shared" si="7"/>
        <v>0.85752215106022933</v>
      </c>
    </row>
    <row r="237" spans="1:56" x14ac:dyDescent="0.3">
      <c r="A237" s="58">
        <v>236</v>
      </c>
      <c r="B237" s="58" t="s">
        <v>6</v>
      </c>
      <c r="C237" s="67">
        <v>4</v>
      </c>
      <c r="D237" s="67">
        <v>18</v>
      </c>
      <c r="E237" s="58" t="s">
        <v>14</v>
      </c>
      <c r="F237" s="68">
        <v>1.0434899651482545</v>
      </c>
      <c r="G237" s="58" t="s">
        <v>26</v>
      </c>
      <c r="H237" s="20">
        <v>1995.3248031496062</v>
      </c>
      <c r="I237" s="47">
        <v>2.9260000000000002</v>
      </c>
      <c r="J237" s="20">
        <v>58.383203740157477</v>
      </c>
      <c r="K237" s="58" t="s">
        <v>28</v>
      </c>
      <c r="L237" s="20">
        <v>4420.8661417322837</v>
      </c>
      <c r="M237" s="41">
        <v>1.946</v>
      </c>
      <c r="N237" s="20">
        <v>86.030055118110226</v>
      </c>
      <c r="O237" s="48" t="s">
        <v>26</v>
      </c>
      <c r="P237" s="56"/>
      <c r="Q237" s="34">
        <v>4384.3011811023625</v>
      </c>
      <c r="R237" s="44">
        <v>2.3039999999999998</v>
      </c>
      <c r="S237" s="34">
        <v>101.01429921259843</v>
      </c>
      <c r="T237" s="58" t="s">
        <v>35</v>
      </c>
      <c r="U237" s="58"/>
      <c r="V237" s="75">
        <v>5565.9448818897636</v>
      </c>
      <c r="W237" s="57">
        <v>2.0049999999999999</v>
      </c>
      <c r="X237" s="75">
        <v>111.59719488188975</v>
      </c>
      <c r="Y237" s="58" t="s">
        <v>36</v>
      </c>
      <c r="Z237" s="58"/>
      <c r="AA237" s="75">
        <v>5250.9842519685035</v>
      </c>
      <c r="AB237" s="57">
        <v>1.3759999999999999</v>
      </c>
      <c r="AC237" s="75">
        <v>72.253543307086602</v>
      </c>
      <c r="AD237" s="58" t="s">
        <v>26</v>
      </c>
      <c r="AE237" s="58"/>
      <c r="AF237" s="75">
        <v>5339.5669291338581</v>
      </c>
      <c r="AG237" s="57">
        <v>2.2839999999999998</v>
      </c>
      <c r="AH237" s="75">
        <v>121.95570866141732</v>
      </c>
      <c r="AI237" s="58" t="s">
        <v>35</v>
      </c>
      <c r="AJ237" s="58"/>
      <c r="AK237" s="75">
        <v>6323.8188976377951</v>
      </c>
      <c r="AL237" s="57">
        <v>1.8879999999999999</v>
      </c>
      <c r="AM237" s="75">
        <v>119.39370078740156</v>
      </c>
      <c r="AN237" s="58" t="s">
        <v>36</v>
      </c>
      <c r="AO237" s="58"/>
      <c r="AP237" s="75">
        <v>5575</v>
      </c>
      <c r="AQ237" s="57">
        <v>1.9350000000000001</v>
      </c>
      <c r="AR237" s="75">
        <v>107.87625</v>
      </c>
      <c r="AS237" s="35" t="s">
        <v>26</v>
      </c>
      <c r="AT237" s="35"/>
      <c r="AU237" s="8">
        <v>4124.0157480314965</v>
      </c>
      <c r="AV237" s="33">
        <v>2.5087719298245617</v>
      </c>
      <c r="AW237" s="75">
        <v>103.46214946815861</v>
      </c>
      <c r="AX237" s="56" t="s">
        <v>35</v>
      </c>
      <c r="AY237" s="56"/>
      <c r="AZ237" s="20">
        <v>2814.9606299212601</v>
      </c>
      <c r="BA237" s="50">
        <v>2.1754385964912282</v>
      </c>
      <c r="BB237" s="20">
        <v>61.237740019339697</v>
      </c>
      <c r="BC237" s="52">
        <f t="shared" si="6"/>
        <v>943.20384519615982</v>
      </c>
      <c r="BD237" s="81">
        <f t="shared" si="7"/>
        <v>0.94320384519615985</v>
      </c>
    </row>
    <row r="238" spans="1:56" x14ac:dyDescent="0.3">
      <c r="A238" s="58">
        <v>237</v>
      </c>
      <c r="B238" s="58" t="s">
        <v>6</v>
      </c>
      <c r="C238" s="67">
        <v>5</v>
      </c>
      <c r="D238" s="67">
        <v>19</v>
      </c>
      <c r="E238" s="58" t="s">
        <v>14</v>
      </c>
      <c r="F238" s="68">
        <v>0.90663397029978687</v>
      </c>
      <c r="G238" s="58" t="s">
        <v>26</v>
      </c>
      <c r="H238" s="20">
        <v>1510.3838582677167</v>
      </c>
      <c r="I238" s="47">
        <v>2.6509999999999998</v>
      </c>
      <c r="J238" s="20">
        <v>40.040276082677167</v>
      </c>
      <c r="K238" s="58" t="s">
        <v>28</v>
      </c>
      <c r="L238" s="20">
        <v>4121.6535433070858</v>
      </c>
      <c r="M238" s="41">
        <v>2.367</v>
      </c>
      <c r="N238" s="20">
        <v>97.559539370078724</v>
      </c>
      <c r="O238" s="48" t="s">
        <v>26</v>
      </c>
      <c r="P238" s="56"/>
      <c r="Q238" s="34">
        <v>3776.5255905511813</v>
      </c>
      <c r="R238" s="44">
        <v>2.4700000000000002</v>
      </c>
      <c r="S238" s="34">
        <v>93.28018208661419</v>
      </c>
      <c r="T238" s="58" t="s">
        <v>35</v>
      </c>
      <c r="U238" s="58"/>
      <c r="V238" s="75">
        <v>4611.2204724409448</v>
      </c>
      <c r="W238" s="57">
        <v>2.129</v>
      </c>
      <c r="X238" s="75">
        <v>98.17288385826771</v>
      </c>
      <c r="Y238" s="58" t="s">
        <v>28</v>
      </c>
      <c r="Z238" s="58"/>
      <c r="AA238" s="75">
        <v>2135.8267716535433</v>
      </c>
      <c r="AB238" s="57">
        <v>2.2839999999999998</v>
      </c>
      <c r="AC238" s="75">
        <v>48.78228346456693</v>
      </c>
      <c r="AD238" s="58" t="s">
        <v>26</v>
      </c>
      <c r="AE238" s="58"/>
      <c r="AF238" s="75">
        <v>4291.3385826771646</v>
      </c>
      <c r="AG238" s="57">
        <v>2.6459999999999999</v>
      </c>
      <c r="AH238" s="75">
        <v>113.54881889763776</v>
      </c>
      <c r="AI238" s="58" t="s">
        <v>35</v>
      </c>
      <c r="AJ238" s="58"/>
      <c r="AK238" s="75">
        <v>5748.031496062993</v>
      </c>
      <c r="AL238" s="57">
        <v>2.1680000000000001</v>
      </c>
      <c r="AM238" s="75">
        <v>124.61732283464569</v>
      </c>
      <c r="AN238" s="58" t="s">
        <v>28</v>
      </c>
      <c r="AO238" s="58"/>
      <c r="AP238" s="75">
        <v>3833.6614173228345</v>
      </c>
      <c r="AQ238" s="57">
        <v>2.1469999999999998</v>
      </c>
      <c r="AR238" s="75">
        <v>82.308710629921251</v>
      </c>
      <c r="AS238" s="35" t="s">
        <v>26</v>
      </c>
      <c r="AT238" s="35"/>
      <c r="AU238" s="8">
        <v>2534.4488188976375</v>
      </c>
      <c r="AV238" s="33">
        <v>2.736842105263158</v>
      </c>
      <c r="AW238" s="75">
        <v>69.363862411935344</v>
      </c>
      <c r="AX238" s="56" t="s">
        <v>35</v>
      </c>
      <c r="AY238" s="56"/>
      <c r="AZ238" s="20">
        <v>4842.5196850393704</v>
      </c>
      <c r="BA238" s="50">
        <v>1.8947368421052633</v>
      </c>
      <c r="BB238" s="20">
        <v>91.753004558640711</v>
      </c>
      <c r="BC238" s="52">
        <f t="shared" si="6"/>
        <v>859.4268841949854</v>
      </c>
      <c r="BD238" s="81">
        <f t="shared" si="7"/>
        <v>0.85942688419498536</v>
      </c>
    </row>
    <row r="239" spans="1:56" x14ac:dyDescent="0.3">
      <c r="A239" s="58">
        <v>238</v>
      </c>
      <c r="B239" s="58" t="s">
        <v>6</v>
      </c>
      <c r="C239" s="67">
        <v>5</v>
      </c>
      <c r="D239" s="67">
        <v>20</v>
      </c>
      <c r="E239" s="58" t="s">
        <v>14</v>
      </c>
      <c r="F239" s="68">
        <v>1.1899095190900957</v>
      </c>
      <c r="G239" s="58" t="s">
        <v>26</v>
      </c>
      <c r="H239" s="20">
        <v>2554.4291338582671</v>
      </c>
      <c r="I239" s="47">
        <v>2.645</v>
      </c>
      <c r="J239" s="20">
        <v>67.564650590551167</v>
      </c>
      <c r="K239" s="58" t="s">
        <v>28</v>
      </c>
      <c r="L239" s="20">
        <v>5191.5354330708669</v>
      </c>
      <c r="M239" s="41">
        <v>1.7649999999999999</v>
      </c>
      <c r="N239" s="20">
        <v>91.630600393700803</v>
      </c>
      <c r="O239" s="48" t="s">
        <v>26</v>
      </c>
      <c r="P239" s="56"/>
      <c r="Q239" s="34">
        <v>4364.6161417322837</v>
      </c>
      <c r="R239" s="44">
        <v>2.2210000000000001</v>
      </c>
      <c r="S239" s="34">
        <v>96.938124507874022</v>
      </c>
      <c r="T239" s="58" t="s">
        <v>35</v>
      </c>
      <c r="U239" s="58"/>
      <c r="V239" s="75">
        <v>6899.606299212599</v>
      </c>
      <c r="W239" s="57">
        <v>2.0299999999999998</v>
      </c>
      <c r="X239" s="75">
        <v>140.06200787401576</v>
      </c>
      <c r="Y239" s="58" t="s">
        <v>28</v>
      </c>
      <c r="Z239" s="58"/>
      <c r="AA239" s="75">
        <v>4414.3700787401576</v>
      </c>
      <c r="AB239" s="57">
        <v>2.12</v>
      </c>
      <c r="AC239" s="75">
        <v>93.584645669291348</v>
      </c>
      <c r="AD239" s="58" t="s">
        <v>26</v>
      </c>
      <c r="AE239" s="58"/>
      <c r="AF239" s="75">
        <v>5221.4566929133853</v>
      </c>
      <c r="AG239" s="57">
        <v>2.4950000000000001</v>
      </c>
      <c r="AH239" s="75">
        <v>130.27534448818895</v>
      </c>
      <c r="AI239" s="58" t="s">
        <v>35</v>
      </c>
      <c r="AJ239" s="58"/>
      <c r="AK239" s="75">
        <v>6190.9448818897636</v>
      </c>
      <c r="AL239" s="57">
        <v>2.0030000000000001</v>
      </c>
      <c r="AM239" s="75">
        <v>124.00462598425199</v>
      </c>
      <c r="AN239" s="58" t="s">
        <v>28</v>
      </c>
      <c r="AO239" s="58"/>
      <c r="AP239" s="75">
        <v>5270.6692913385823</v>
      </c>
      <c r="AQ239" s="57">
        <v>1.905</v>
      </c>
      <c r="AR239" s="75">
        <v>100.40625</v>
      </c>
      <c r="AS239" s="35" t="s">
        <v>26</v>
      </c>
      <c r="AT239" s="35"/>
      <c r="AU239" s="8">
        <v>3149.6062992125985</v>
      </c>
      <c r="AV239" s="33">
        <v>2.4035087719298245</v>
      </c>
      <c r="AW239" s="75">
        <v>75.70106368282913</v>
      </c>
      <c r="AX239" s="56" t="s">
        <v>35</v>
      </c>
      <c r="AY239" s="56"/>
      <c r="AZ239" s="20">
        <v>4852.3622047244098</v>
      </c>
      <c r="BA239" s="50">
        <v>2.0350877192982453</v>
      </c>
      <c r="BB239" s="20">
        <v>98.749827324216042</v>
      </c>
      <c r="BC239" s="52">
        <f t="shared" si="6"/>
        <v>1018.9171405149193</v>
      </c>
      <c r="BD239" s="81">
        <f t="shared" si="7"/>
        <v>1.0189171405149193</v>
      </c>
    </row>
    <row r="240" spans="1:56" x14ac:dyDescent="0.3">
      <c r="A240" s="58">
        <v>239</v>
      </c>
      <c r="B240" s="58" t="s">
        <v>6</v>
      </c>
      <c r="C240" s="67">
        <v>6</v>
      </c>
      <c r="D240" s="67">
        <v>21</v>
      </c>
      <c r="E240" s="58" t="s">
        <v>14</v>
      </c>
      <c r="F240" s="68">
        <v>1.0513358067199694</v>
      </c>
      <c r="G240" s="58" t="s">
        <v>26</v>
      </c>
      <c r="H240" s="20">
        <v>1607.8248031496062</v>
      </c>
      <c r="I240" s="47">
        <v>2.6669999999999998</v>
      </c>
      <c r="J240" s="20">
        <v>42.880687499999993</v>
      </c>
      <c r="K240" s="58" t="s">
        <v>28</v>
      </c>
      <c r="L240" s="20">
        <v>3442.51968503937</v>
      </c>
      <c r="M240" s="41">
        <v>1.9239999999999999</v>
      </c>
      <c r="N240" s="20">
        <v>66.234078740157472</v>
      </c>
      <c r="O240" s="48" t="s">
        <v>26</v>
      </c>
      <c r="P240" s="56"/>
      <c r="Q240" s="34">
        <v>4023.5728346456694</v>
      </c>
      <c r="R240" s="44">
        <v>2.4900000000000002</v>
      </c>
      <c r="S240" s="34">
        <v>100.18696358267718</v>
      </c>
      <c r="T240" s="58" t="s">
        <v>35</v>
      </c>
      <c r="U240" s="58"/>
      <c r="V240" s="75">
        <v>6304.1338582677163</v>
      </c>
      <c r="W240" s="57">
        <v>1.8939999999999999</v>
      </c>
      <c r="X240" s="75">
        <v>119.40029527559054</v>
      </c>
      <c r="Y240" s="58" t="s">
        <v>34</v>
      </c>
      <c r="Z240" s="58"/>
      <c r="AA240" s="75">
        <v>1135</v>
      </c>
      <c r="AB240" s="57">
        <v>3.363</v>
      </c>
      <c r="AC240" s="75">
        <v>38.170050000000003</v>
      </c>
      <c r="AD240" s="58" t="s">
        <v>26</v>
      </c>
      <c r="AE240" s="58"/>
      <c r="AF240" s="75">
        <v>5231.2992125984247</v>
      </c>
      <c r="AG240" s="57">
        <v>2.3690000000000002</v>
      </c>
      <c r="AH240" s="75">
        <v>123.92947834645669</v>
      </c>
      <c r="AI240" s="58" t="s">
        <v>35</v>
      </c>
      <c r="AJ240" s="58"/>
      <c r="AK240" s="75">
        <v>5167.322834645669</v>
      </c>
      <c r="AL240" s="57">
        <v>1.879</v>
      </c>
      <c r="AM240" s="75">
        <v>97.093996062992133</v>
      </c>
      <c r="AN240" s="58" t="s">
        <v>34</v>
      </c>
      <c r="AO240" s="58"/>
      <c r="AP240" s="75">
        <v>445</v>
      </c>
      <c r="AQ240" s="57">
        <v>3.79</v>
      </c>
      <c r="AR240" s="75">
        <v>16.865500000000001</v>
      </c>
      <c r="AS240" s="35" t="s">
        <v>26</v>
      </c>
      <c r="AT240" s="35"/>
      <c r="AU240" s="8">
        <v>4670.2755905511813</v>
      </c>
      <c r="AV240" s="33">
        <v>2.4912280701754383</v>
      </c>
      <c r="AW240" s="75">
        <v>116.34721646636274</v>
      </c>
      <c r="AX240" s="56" t="s">
        <v>35</v>
      </c>
      <c r="AY240" s="56"/>
      <c r="AZ240" s="20">
        <v>4886.8110236220473</v>
      </c>
      <c r="BA240" s="50">
        <v>2.2456140350877192</v>
      </c>
      <c r="BB240" s="20">
        <v>109.73891421467053</v>
      </c>
      <c r="BC240" s="52">
        <f t="shared" si="6"/>
        <v>830.84718018890737</v>
      </c>
      <c r="BD240" s="81">
        <f t="shared" si="7"/>
        <v>0.83084718018890735</v>
      </c>
    </row>
    <row r="241" spans="1:56" x14ac:dyDescent="0.3">
      <c r="A241" s="58">
        <v>240</v>
      </c>
      <c r="B241" s="58" t="s">
        <v>6</v>
      </c>
      <c r="C241" s="67">
        <v>6</v>
      </c>
      <c r="D241" s="67">
        <v>22</v>
      </c>
      <c r="E241" s="58" t="s">
        <v>14</v>
      </c>
      <c r="F241" s="68">
        <v>0.77399099841468189</v>
      </c>
      <c r="G241" s="58" t="s">
        <v>26</v>
      </c>
      <c r="H241" s="20">
        <v>1010.0393700787401</v>
      </c>
      <c r="I241" s="47">
        <v>2.6949999999999998</v>
      </c>
      <c r="J241" s="20">
        <v>27.220561023622047</v>
      </c>
      <c r="K241" s="58" t="s">
        <v>28</v>
      </c>
      <c r="L241" s="20">
        <v>6077.2637795275587</v>
      </c>
      <c r="M241" s="41">
        <v>1.911</v>
      </c>
      <c r="N241" s="20">
        <v>116.13651082677166</v>
      </c>
      <c r="O241" s="48" t="s">
        <v>26</v>
      </c>
      <c r="P241" s="56"/>
      <c r="Q241" s="34">
        <v>3491.5846456692911</v>
      </c>
      <c r="R241" s="44">
        <v>2.476</v>
      </c>
      <c r="S241" s="34">
        <v>86.45163582677165</v>
      </c>
      <c r="T241" s="58" t="s">
        <v>35</v>
      </c>
      <c r="U241" s="58"/>
      <c r="V241" s="75">
        <v>4020.6692913385823</v>
      </c>
      <c r="W241" s="57">
        <v>2.2200000000000002</v>
      </c>
      <c r="X241" s="75">
        <v>89.258858267716533</v>
      </c>
      <c r="Y241" s="58" t="s">
        <v>34</v>
      </c>
      <c r="Z241" s="58"/>
      <c r="AA241" s="75">
        <v>435</v>
      </c>
      <c r="AB241" s="57">
        <v>3.4649999999999999</v>
      </c>
      <c r="AC241" s="75">
        <v>15.072750000000001</v>
      </c>
      <c r="AD241" s="58" t="s">
        <v>26</v>
      </c>
      <c r="AE241" s="58"/>
      <c r="AF241" s="75">
        <v>3538.3858267716532</v>
      </c>
      <c r="AG241" s="57">
        <v>2.6589999999999998</v>
      </c>
      <c r="AH241" s="75">
        <v>94.08567913385825</v>
      </c>
      <c r="AI241" s="58" t="s">
        <v>35</v>
      </c>
      <c r="AJ241" s="58"/>
      <c r="AK241" s="75">
        <v>4247.0472440944886</v>
      </c>
      <c r="AL241" s="57">
        <v>2.83</v>
      </c>
      <c r="AM241" s="75">
        <v>120.19143700787404</v>
      </c>
      <c r="AN241" s="58" t="s">
        <v>34</v>
      </c>
      <c r="AO241" s="58"/>
      <c r="AP241" s="75">
        <v>515</v>
      </c>
      <c r="AQ241" s="57">
        <v>3.9279999999999999</v>
      </c>
      <c r="AR241" s="75">
        <v>20.229200000000002</v>
      </c>
      <c r="AS241" s="35" t="s">
        <v>26</v>
      </c>
      <c r="AT241" s="35"/>
      <c r="AU241" s="8">
        <v>2155.5118110236217</v>
      </c>
      <c r="AV241" s="33">
        <v>2.263157894736842</v>
      </c>
      <c r="AW241" s="75">
        <v>48.782635723166173</v>
      </c>
      <c r="AX241" s="56" t="s">
        <v>35</v>
      </c>
      <c r="AY241" s="56"/>
      <c r="AZ241" s="20">
        <v>2539.3700787401572</v>
      </c>
      <c r="BA241" s="50">
        <v>2.1578947368421053</v>
      </c>
      <c r="BB241" s="20">
        <v>54.79693327807707</v>
      </c>
      <c r="BC241" s="52">
        <f t="shared" si="6"/>
        <v>672.22620108785748</v>
      </c>
      <c r="BD241" s="81">
        <f t="shared" si="7"/>
        <v>0.67222620108785747</v>
      </c>
    </row>
    <row r="242" spans="1:56" x14ac:dyDescent="0.3">
      <c r="A242" s="58">
        <v>241</v>
      </c>
      <c r="B242" s="58" t="s">
        <v>7</v>
      </c>
      <c r="C242" s="67">
        <v>1</v>
      </c>
      <c r="D242" s="67">
        <v>23</v>
      </c>
      <c r="E242" s="58" t="s">
        <v>14</v>
      </c>
      <c r="F242" s="68">
        <v>1.1640911735276029</v>
      </c>
      <c r="G242" s="58" t="s">
        <v>26</v>
      </c>
      <c r="H242" s="20">
        <v>3311.1220472440946</v>
      </c>
      <c r="I242" s="47">
        <v>3.14</v>
      </c>
      <c r="J242" s="20">
        <v>103.96923228346458</v>
      </c>
      <c r="K242" s="58" t="s">
        <v>28</v>
      </c>
      <c r="L242" s="20" t="s">
        <v>125</v>
      </c>
      <c r="M242" s="41" t="s">
        <v>125</v>
      </c>
      <c r="N242" s="20"/>
      <c r="O242" s="48" t="s">
        <v>35</v>
      </c>
      <c r="P242" s="56"/>
      <c r="Q242" s="34">
        <v>3822.2933070866147</v>
      </c>
      <c r="R242" s="44">
        <v>2.1920000000000002</v>
      </c>
      <c r="S242" s="34">
        <v>83.784669291338602</v>
      </c>
      <c r="T242" s="58" t="s">
        <v>38</v>
      </c>
      <c r="U242" s="58"/>
      <c r="V242" s="75">
        <v>1180</v>
      </c>
      <c r="W242" s="35">
        <v>3.7621000000000002</v>
      </c>
      <c r="X242" s="75">
        <v>44.392780000000002</v>
      </c>
      <c r="Y242" s="58" t="s">
        <v>26</v>
      </c>
      <c r="Z242" s="58"/>
      <c r="AA242" s="75">
        <v>3395.6692913385823</v>
      </c>
      <c r="AB242" s="57">
        <v>2.6640000000000001</v>
      </c>
      <c r="AC242" s="75">
        <v>90.460629921259837</v>
      </c>
      <c r="AD242" s="58" t="s">
        <v>35</v>
      </c>
      <c r="AE242" s="58"/>
      <c r="AF242" s="75">
        <v>5812.0078740157478</v>
      </c>
      <c r="AG242" s="58">
        <v>1.881</v>
      </c>
      <c r="AH242" s="75">
        <v>109.32386811023622</v>
      </c>
      <c r="AI242" s="58" t="s">
        <v>59</v>
      </c>
      <c r="AJ242" s="58"/>
      <c r="AK242" s="75">
        <v>1295</v>
      </c>
      <c r="AL242" s="57">
        <v>4.1399999999999997</v>
      </c>
      <c r="AM242" s="75">
        <v>53.613</v>
      </c>
      <c r="AN242" s="58" t="s">
        <v>26</v>
      </c>
      <c r="AO242" s="58"/>
      <c r="AP242" s="75">
        <v>2928.1496062992123</v>
      </c>
      <c r="AQ242" s="57">
        <v>2.7730000000000001</v>
      </c>
      <c r="AR242" s="75">
        <v>81.197588582677156</v>
      </c>
      <c r="AS242" s="35" t="s">
        <v>35</v>
      </c>
      <c r="AT242" s="35"/>
      <c r="AU242" s="8">
        <v>6195.8661417322837</v>
      </c>
      <c r="AV242" s="33">
        <v>1.9649122807017543</v>
      </c>
      <c r="AW242" s="75">
        <v>121.74333471473959</v>
      </c>
      <c r="AX242" s="56" t="s">
        <v>70</v>
      </c>
      <c r="AY242" s="56"/>
      <c r="AZ242" s="56" t="s">
        <v>70</v>
      </c>
      <c r="BA242" s="48" t="s">
        <v>70</v>
      </c>
      <c r="BB242" s="56"/>
      <c r="BC242" s="52">
        <f t="shared" si="6"/>
        <v>688.4851029037161</v>
      </c>
      <c r="BD242" s="81">
        <f t="shared" si="7"/>
        <v>0.68848510290371612</v>
      </c>
    </row>
    <row r="243" spans="1:56" x14ac:dyDescent="0.3">
      <c r="A243" s="58">
        <v>242</v>
      </c>
      <c r="B243" s="58" t="s">
        <v>7</v>
      </c>
      <c r="C243" s="67">
        <v>2</v>
      </c>
      <c r="D243" s="67">
        <v>24</v>
      </c>
      <c r="E243" s="58" t="s">
        <v>14</v>
      </c>
      <c r="F243" s="68">
        <v>1.2410914391484442</v>
      </c>
      <c r="G243" s="58" t="s">
        <v>26</v>
      </c>
      <c r="H243" s="20">
        <v>3279.8720472440946</v>
      </c>
      <c r="I243" s="47">
        <v>3.0030000000000001</v>
      </c>
      <c r="J243" s="20">
        <v>98.494557578740171</v>
      </c>
      <c r="K243" s="58" t="s">
        <v>28</v>
      </c>
      <c r="L243" s="20">
        <v>4728.3464566929133</v>
      </c>
      <c r="M243" s="41">
        <v>1.641</v>
      </c>
      <c r="N243" s="20">
        <v>77.592165354330717</v>
      </c>
      <c r="O243" s="48" t="s">
        <v>35</v>
      </c>
      <c r="P243" s="56"/>
      <c r="Q243" s="34">
        <v>4253.8877952755902</v>
      </c>
      <c r="R243" s="44">
        <v>1.8959999999999999</v>
      </c>
      <c r="S243" s="34">
        <v>80.653712598425173</v>
      </c>
      <c r="T243" s="58" t="s">
        <v>37</v>
      </c>
      <c r="U243" s="58"/>
      <c r="V243" s="75">
        <v>3340</v>
      </c>
      <c r="W243" s="57">
        <v>3.0640000000000001</v>
      </c>
      <c r="X243" s="75">
        <v>102.33760000000001</v>
      </c>
      <c r="Y243" s="58" t="s">
        <v>26</v>
      </c>
      <c r="Z243" s="58"/>
      <c r="AA243" s="75">
        <v>3543.3070866141729</v>
      </c>
      <c r="AB243" s="57">
        <v>2.8029999999999999</v>
      </c>
      <c r="AC243" s="75">
        <v>99.31889763779526</v>
      </c>
      <c r="AD243" s="58" t="s">
        <v>35</v>
      </c>
      <c r="AE243" s="58"/>
      <c r="AF243" s="75">
        <v>6624.0157480314965</v>
      </c>
      <c r="AG243" s="57">
        <v>1.925</v>
      </c>
      <c r="AH243" s="75">
        <v>127.51230314960631</v>
      </c>
      <c r="AI243" s="58" t="s">
        <v>37</v>
      </c>
      <c r="AJ243" s="58"/>
      <c r="AK243" s="75">
        <v>1980</v>
      </c>
      <c r="AL243" s="57">
        <v>3.3250000000000002</v>
      </c>
      <c r="AM243" s="75">
        <v>65.835000000000008</v>
      </c>
      <c r="AN243" s="58" t="s">
        <v>26</v>
      </c>
      <c r="AO243" s="58"/>
      <c r="AP243" s="75">
        <v>3750</v>
      </c>
      <c r="AQ243" s="57">
        <v>2.5270000000000001</v>
      </c>
      <c r="AR243" s="75">
        <v>94.762500000000003</v>
      </c>
      <c r="AS243" s="35" t="s">
        <v>35</v>
      </c>
      <c r="AT243" s="35"/>
      <c r="AU243" s="8">
        <v>5797.2440944881882</v>
      </c>
      <c r="AV243" s="29">
        <v>2.0175438596491229</v>
      </c>
      <c r="AW243" s="75">
        <v>116.96194225721783</v>
      </c>
      <c r="AX243" s="56" t="s">
        <v>79</v>
      </c>
      <c r="AY243" s="56"/>
      <c r="AZ243" s="20">
        <v>2520</v>
      </c>
      <c r="BA243" s="48">
        <v>2.9769999999999999</v>
      </c>
      <c r="BB243" s="20">
        <v>75.020399999999995</v>
      </c>
      <c r="BC243" s="52">
        <f t="shared" si="6"/>
        <v>938.48907857611562</v>
      </c>
      <c r="BD243" s="81">
        <f t="shared" si="7"/>
        <v>0.93848907857611563</v>
      </c>
    </row>
    <row r="244" spans="1:56" x14ac:dyDescent="0.3">
      <c r="A244" s="58">
        <v>243</v>
      </c>
      <c r="B244" s="58" t="s">
        <v>7</v>
      </c>
      <c r="C244" s="67">
        <v>3</v>
      </c>
      <c r="D244" s="67">
        <v>25</v>
      </c>
      <c r="E244" s="58" t="s">
        <v>14</v>
      </c>
      <c r="F244" s="68">
        <v>1.120686112917928</v>
      </c>
      <c r="G244" s="58" t="s">
        <v>26</v>
      </c>
      <c r="H244" s="20">
        <v>3543.6023622047242</v>
      </c>
      <c r="I244" s="47">
        <v>2.6520000000000001</v>
      </c>
      <c r="J244" s="20">
        <v>93.976334645669297</v>
      </c>
      <c r="K244" s="58" t="s">
        <v>28</v>
      </c>
      <c r="L244" s="20">
        <v>6717.5196850393695</v>
      </c>
      <c r="M244" s="41">
        <v>1.554</v>
      </c>
      <c r="N244" s="20">
        <v>104.39025590551181</v>
      </c>
      <c r="O244" s="48" t="s">
        <v>35</v>
      </c>
      <c r="P244" s="34"/>
      <c r="Q244" s="34">
        <v>5289.320866141732</v>
      </c>
      <c r="R244" s="44">
        <v>1.893</v>
      </c>
      <c r="S244" s="34">
        <v>100.12684399606299</v>
      </c>
      <c r="T244" s="58" t="s">
        <v>28</v>
      </c>
      <c r="U244" s="58"/>
      <c r="V244" s="75">
        <v>4817.9133858267714</v>
      </c>
      <c r="W244" s="59">
        <v>1.681</v>
      </c>
      <c r="X244" s="75">
        <v>80.989124015748033</v>
      </c>
      <c r="Y244" s="58" t="s">
        <v>26</v>
      </c>
      <c r="Z244" s="58"/>
      <c r="AA244" s="75">
        <v>2972.4409448818897</v>
      </c>
      <c r="AB244" s="57">
        <v>2.6190000000000002</v>
      </c>
      <c r="AC244" s="75">
        <v>77.848228346456693</v>
      </c>
      <c r="AD244" s="58" t="s">
        <v>35</v>
      </c>
      <c r="AE244" s="58"/>
      <c r="AF244" s="75">
        <v>6062.9921259842522</v>
      </c>
      <c r="AG244" s="57">
        <v>1.7290000000000001</v>
      </c>
      <c r="AH244" s="75">
        <v>104.82913385826772</v>
      </c>
      <c r="AI244" s="58" t="s">
        <v>28</v>
      </c>
      <c r="AJ244" s="58"/>
      <c r="AK244" s="75">
        <v>3548.2283464566926</v>
      </c>
      <c r="AL244" s="57">
        <v>2.12</v>
      </c>
      <c r="AM244" s="75">
        <v>75.222440944881882</v>
      </c>
      <c r="AN244" s="58" t="s">
        <v>26</v>
      </c>
      <c r="AO244" s="58"/>
      <c r="AP244" s="75">
        <v>2598.4251968503936</v>
      </c>
      <c r="AQ244" s="57">
        <v>2.8279999999999998</v>
      </c>
      <c r="AR244" s="75">
        <v>73.483464566929129</v>
      </c>
      <c r="AS244" s="35" t="s">
        <v>35</v>
      </c>
      <c r="AT244" s="35"/>
      <c r="AU244" s="8">
        <v>6067.9133858267724</v>
      </c>
      <c r="AV244" s="29">
        <v>2.0526315789473681</v>
      </c>
      <c r="AW244" s="75">
        <v>124.55190634065478</v>
      </c>
      <c r="AX244" s="56" t="s">
        <v>28</v>
      </c>
      <c r="AY244" s="56"/>
      <c r="AZ244" s="20">
        <v>4281.4960629921261</v>
      </c>
      <c r="BA244" s="48">
        <v>1.6829000000000001</v>
      </c>
      <c r="BB244" s="20">
        <v>72.053297244094495</v>
      </c>
      <c r="BC244" s="52">
        <f t="shared" si="6"/>
        <v>907.47102986427672</v>
      </c>
      <c r="BD244" s="81">
        <f t="shared" si="7"/>
        <v>0.90747102986427675</v>
      </c>
    </row>
    <row r="245" spans="1:56" x14ac:dyDescent="0.3">
      <c r="A245" s="58">
        <v>244</v>
      </c>
      <c r="B245" s="58" t="s">
        <v>7</v>
      </c>
      <c r="C245" s="67">
        <v>3</v>
      </c>
      <c r="D245" s="67">
        <v>26</v>
      </c>
      <c r="E245" s="58" t="s">
        <v>14</v>
      </c>
      <c r="F245" s="68">
        <v>1.1600365917236048</v>
      </c>
      <c r="G245" s="58" t="s">
        <v>26</v>
      </c>
      <c r="H245" s="20">
        <v>2925.7381889763783</v>
      </c>
      <c r="I245" s="47">
        <v>2.5830000000000002</v>
      </c>
      <c r="J245" s="20">
        <v>75.571817421259851</v>
      </c>
      <c r="K245" s="58" t="s">
        <v>28</v>
      </c>
      <c r="L245" s="20">
        <v>5251.4763779527548</v>
      </c>
      <c r="M245" s="41">
        <v>1.5389999999999999</v>
      </c>
      <c r="N245" s="20">
        <v>80.820221456692892</v>
      </c>
      <c r="O245" s="48" t="s">
        <v>35</v>
      </c>
      <c r="P245" s="56"/>
      <c r="Q245" s="34">
        <v>5515.6988188976375</v>
      </c>
      <c r="R245" s="44">
        <v>2.032</v>
      </c>
      <c r="S245" s="34">
        <v>112.07899999999999</v>
      </c>
      <c r="T245" s="58" t="s">
        <v>28</v>
      </c>
      <c r="U245" s="58"/>
      <c r="V245" s="75">
        <v>5344.4881889763783</v>
      </c>
      <c r="W245" s="59">
        <v>1.76</v>
      </c>
      <c r="X245" s="75">
        <v>94.062992125984266</v>
      </c>
      <c r="Y245" s="58" t="s">
        <v>26</v>
      </c>
      <c r="Z245" s="58"/>
      <c r="AA245" s="75">
        <v>2903.5433070866138</v>
      </c>
      <c r="AB245" s="57">
        <v>2.5659999999999998</v>
      </c>
      <c r="AC245" s="75">
        <v>74.504921259842504</v>
      </c>
      <c r="AD245" s="58" t="s">
        <v>35</v>
      </c>
      <c r="AE245" s="58"/>
      <c r="AF245" s="75">
        <v>6717.5196850393695</v>
      </c>
      <c r="AG245" s="57">
        <v>1.81</v>
      </c>
      <c r="AH245" s="75">
        <v>121.58710629921259</v>
      </c>
      <c r="AI245" s="58" t="s">
        <v>28</v>
      </c>
      <c r="AJ245" s="58"/>
      <c r="AK245" s="75">
        <v>4694.8818897637793</v>
      </c>
      <c r="AL245" s="57">
        <v>1.653</v>
      </c>
      <c r="AM245" s="75">
        <v>77.606397637795268</v>
      </c>
      <c r="AN245" s="58" t="s">
        <v>26</v>
      </c>
      <c r="AO245" s="58"/>
      <c r="AP245" s="75">
        <v>3705.7086614173227</v>
      </c>
      <c r="AQ245" s="57">
        <v>2.3180000000000001</v>
      </c>
      <c r="AR245" s="75">
        <v>85.898326771653544</v>
      </c>
      <c r="AS245" s="35" t="s">
        <v>35</v>
      </c>
      <c r="AT245" s="35"/>
      <c r="AU245" s="8">
        <v>5949.8031496062995</v>
      </c>
      <c r="AV245" s="33">
        <v>1.7192982456140351</v>
      </c>
      <c r="AW245" s="75">
        <v>102.29486116866971</v>
      </c>
      <c r="AX245" s="56" t="s">
        <v>28</v>
      </c>
      <c r="AY245" s="56"/>
      <c r="AZ245" s="20">
        <v>4591.535433070866</v>
      </c>
      <c r="BA245" s="48">
        <v>1.4172</v>
      </c>
      <c r="BB245" s="20">
        <v>65.071240157480318</v>
      </c>
      <c r="BC245" s="52">
        <f t="shared" si="6"/>
        <v>889.49688429859089</v>
      </c>
      <c r="BD245" s="81">
        <f t="shared" si="7"/>
        <v>0.88949688429859086</v>
      </c>
    </row>
    <row r="246" spans="1:56" x14ac:dyDescent="0.3">
      <c r="A246" s="58">
        <v>245</v>
      </c>
      <c r="B246" s="58" t="s">
        <v>7</v>
      </c>
      <c r="C246" s="67">
        <v>4</v>
      </c>
      <c r="D246" s="67">
        <v>27</v>
      </c>
      <c r="E246" s="58" t="s">
        <v>14</v>
      </c>
      <c r="F246" s="68">
        <v>1.0764794139239862</v>
      </c>
      <c r="G246" s="58" t="s">
        <v>26</v>
      </c>
      <c r="H246" s="20">
        <v>3280.6594488188975</v>
      </c>
      <c r="I246" s="47">
        <v>2.3860000000000001</v>
      </c>
      <c r="J246" s="20">
        <v>78.276534448818907</v>
      </c>
      <c r="K246" s="58" t="s">
        <v>28</v>
      </c>
      <c r="L246" s="20">
        <v>3295.7677165354335</v>
      </c>
      <c r="M246" s="41">
        <v>1.496</v>
      </c>
      <c r="N246" s="20">
        <v>49.304685039370085</v>
      </c>
      <c r="O246" s="48" t="s">
        <v>35</v>
      </c>
      <c r="P246" s="56"/>
      <c r="Q246" s="34">
        <v>6740.6003937007881</v>
      </c>
      <c r="R246" s="44">
        <v>2.1219999999999999</v>
      </c>
      <c r="S246" s="34">
        <v>143.03554035433072</v>
      </c>
      <c r="T246" s="58" t="s">
        <v>36</v>
      </c>
      <c r="U246" s="58"/>
      <c r="V246" s="75">
        <v>3769.6850393700788</v>
      </c>
      <c r="W246" s="57">
        <v>1.923</v>
      </c>
      <c r="X246" s="75">
        <v>72.491043307086613</v>
      </c>
      <c r="Y246" s="58" t="s">
        <v>26</v>
      </c>
      <c r="Z246" s="58"/>
      <c r="AA246" s="75">
        <v>3272.6377952755906</v>
      </c>
      <c r="AB246" s="57">
        <v>2.4969999999999999</v>
      </c>
      <c r="AC246" s="75">
        <v>81.717765748031496</v>
      </c>
      <c r="AD246" s="58" t="s">
        <v>35</v>
      </c>
      <c r="AE246" s="58"/>
      <c r="AF246" s="75">
        <v>5541.3385826771646</v>
      </c>
      <c r="AG246" s="57">
        <v>1.863</v>
      </c>
      <c r="AH246" s="75">
        <v>103.23513779527558</v>
      </c>
      <c r="AI246" s="58" t="s">
        <v>36</v>
      </c>
      <c r="AJ246" s="58"/>
      <c r="AK246" s="75">
        <v>5824.4442165709588</v>
      </c>
      <c r="AL246" s="57">
        <v>1.6479999999999999</v>
      </c>
      <c r="AM246" s="75">
        <v>95.986840689089391</v>
      </c>
      <c r="AN246" s="58" t="s">
        <v>26</v>
      </c>
      <c r="AO246" s="58"/>
      <c r="AP246" s="75">
        <v>3646.6535433070867</v>
      </c>
      <c r="AQ246" s="57">
        <v>2.524</v>
      </c>
      <c r="AR246" s="75">
        <v>92.041535433070862</v>
      </c>
      <c r="AS246" s="35" t="s">
        <v>35</v>
      </c>
      <c r="AT246" s="35"/>
      <c r="AU246" s="8">
        <v>4350.393700787401</v>
      </c>
      <c r="AV246" s="37">
        <v>2.3632</v>
      </c>
      <c r="AW246" s="75">
        <v>102.80850393700786</v>
      </c>
      <c r="AX246" s="56" t="s">
        <v>72</v>
      </c>
      <c r="AY246" s="56"/>
      <c r="AZ246" s="20">
        <v>4394.6850393700788</v>
      </c>
      <c r="BA246" s="48">
        <v>1.7299</v>
      </c>
      <c r="BB246" s="20">
        <v>76.023656496062983</v>
      </c>
      <c r="BC246" s="52">
        <f t="shared" si="6"/>
        <v>894.92124324814449</v>
      </c>
      <c r="BD246" s="81">
        <f t="shared" si="7"/>
        <v>0.89492124324814448</v>
      </c>
    </row>
    <row r="247" spans="1:56" x14ac:dyDescent="0.3">
      <c r="A247" s="58">
        <v>246</v>
      </c>
      <c r="B247" s="58" t="s">
        <v>7</v>
      </c>
      <c r="C247" s="67">
        <v>5</v>
      </c>
      <c r="D247" s="67">
        <v>28</v>
      </c>
      <c r="E247" s="58" t="s">
        <v>14</v>
      </c>
      <c r="F247" s="68">
        <v>1.163812430434995</v>
      </c>
      <c r="G247" s="58" t="s">
        <v>26</v>
      </c>
      <c r="H247" s="20">
        <v>3245.4232283464571</v>
      </c>
      <c r="I247" s="47">
        <v>2.698</v>
      </c>
      <c r="J247" s="20">
        <v>87.561518700787417</v>
      </c>
      <c r="K247" s="58" t="s">
        <v>28</v>
      </c>
      <c r="L247" s="20">
        <v>4807.5787401574798</v>
      </c>
      <c r="M247" s="41">
        <v>1.659</v>
      </c>
      <c r="N247" s="20">
        <v>79.757731299212594</v>
      </c>
      <c r="O247" s="48" t="s">
        <v>35</v>
      </c>
      <c r="P247" s="56"/>
      <c r="Q247" s="34">
        <v>5268.6515748031488</v>
      </c>
      <c r="R247" s="44">
        <v>1.9279999999999999</v>
      </c>
      <c r="S247" s="34">
        <v>101.5796023622047</v>
      </c>
      <c r="T247" s="58" t="s">
        <v>33</v>
      </c>
      <c r="U247" s="58"/>
      <c r="V247" s="75">
        <v>2401.5748031496064</v>
      </c>
      <c r="W247" s="35">
        <v>3.1766999999999999</v>
      </c>
      <c r="X247" s="75">
        <v>76.290826771653542</v>
      </c>
      <c r="Y247" s="58" t="s">
        <v>26</v>
      </c>
      <c r="Z247" s="58"/>
      <c r="AA247" s="75">
        <v>3567.9133858267714</v>
      </c>
      <c r="AB247" s="57">
        <v>2.4060000000000001</v>
      </c>
      <c r="AC247" s="75">
        <v>85.843996062992133</v>
      </c>
      <c r="AD247" s="58" t="s">
        <v>35</v>
      </c>
      <c r="AE247" s="58"/>
      <c r="AF247" s="75">
        <v>6181.1023622047242</v>
      </c>
      <c r="AG247" s="57">
        <v>1.6830000000000001</v>
      </c>
      <c r="AH247" s="75">
        <v>104.02795275590552</v>
      </c>
      <c r="AI247" s="58" t="s">
        <v>33</v>
      </c>
      <c r="AJ247" s="58"/>
      <c r="AK247" s="75">
        <v>1100</v>
      </c>
      <c r="AL247" s="70">
        <v>4.1375000000000002</v>
      </c>
      <c r="AM247" s="75">
        <v>45.512500000000003</v>
      </c>
      <c r="AN247" s="58" t="s">
        <v>26</v>
      </c>
      <c r="AO247" s="58"/>
      <c r="AP247" s="75">
        <v>4247.0472440944886</v>
      </c>
      <c r="AQ247" s="57">
        <v>2.2759999999999998</v>
      </c>
      <c r="AR247" s="75">
        <v>96.662795275590554</v>
      </c>
      <c r="AS247" s="35" t="s">
        <v>35</v>
      </c>
      <c r="AT247" s="35"/>
      <c r="AU247" s="8">
        <v>5118.110236220472</v>
      </c>
      <c r="AV247" s="33">
        <v>1.6491228070175439</v>
      </c>
      <c r="AW247" s="75">
        <v>84.403923193811295</v>
      </c>
      <c r="AX247" s="56" t="s">
        <v>33</v>
      </c>
      <c r="AY247" s="56"/>
      <c r="AZ247" s="20">
        <v>1993.1102362204724</v>
      </c>
      <c r="BA247" s="48">
        <v>3.5682</v>
      </c>
      <c r="BB247" s="20">
        <v>71.118159448818901</v>
      </c>
      <c r="BC247" s="52">
        <f t="shared" si="6"/>
        <v>832.75900587097681</v>
      </c>
      <c r="BD247" s="81">
        <f t="shared" si="7"/>
        <v>0.83275900587097684</v>
      </c>
    </row>
    <row r="248" spans="1:56" x14ac:dyDescent="0.3">
      <c r="A248" s="58">
        <v>247</v>
      </c>
      <c r="B248" s="58" t="s">
        <v>7</v>
      </c>
      <c r="C248" s="67">
        <v>5</v>
      </c>
      <c r="D248" s="67">
        <v>29</v>
      </c>
      <c r="E248" s="58" t="s">
        <v>14</v>
      </c>
      <c r="F248" s="68">
        <v>1.185302891371206</v>
      </c>
      <c r="G248" s="58" t="s">
        <v>26</v>
      </c>
      <c r="H248" s="20">
        <v>3348.3759842519685</v>
      </c>
      <c r="I248" s="47">
        <v>2.7360000000000002</v>
      </c>
      <c r="J248" s="20">
        <v>91.611566929133872</v>
      </c>
      <c r="K248" s="58" t="s">
        <v>28</v>
      </c>
      <c r="L248" s="20">
        <v>5295.7677165354326</v>
      </c>
      <c r="M248" s="41">
        <v>1.7789999999999999</v>
      </c>
      <c r="N248" s="20">
        <v>94.21170767716535</v>
      </c>
      <c r="O248" s="48" t="s">
        <v>35</v>
      </c>
      <c r="P248" s="56"/>
      <c r="Q248" s="34">
        <v>4305.0688976377951</v>
      </c>
      <c r="R248" s="44">
        <v>1.889</v>
      </c>
      <c r="S248" s="34">
        <v>81.322751476377945</v>
      </c>
      <c r="T248" s="58" t="s">
        <v>33</v>
      </c>
      <c r="U248" s="58"/>
      <c r="V248" s="75">
        <v>2209.6456692913389</v>
      </c>
      <c r="W248" s="35">
        <v>3.6836000000000002</v>
      </c>
      <c r="X248" s="75">
        <v>81.394507874015758</v>
      </c>
      <c r="Y248" s="58" t="s">
        <v>26</v>
      </c>
      <c r="Z248" s="58"/>
      <c r="AA248" s="75">
        <v>3326.7716535433074</v>
      </c>
      <c r="AB248" s="57">
        <v>2.4529999999999998</v>
      </c>
      <c r="AC248" s="75">
        <v>81.605708661417324</v>
      </c>
      <c r="AD248" s="58" t="s">
        <v>35</v>
      </c>
      <c r="AE248" s="58"/>
      <c r="AF248" s="75">
        <v>6594.4881889763783</v>
      </c>
      <c r="AG248" s="57">
        <v>2.1230000000000002</v>
      </c>
      <c r="AH248" s="75">
        <v>140.00098425196853</v>
      </c>
      <c r="AI248" s="58" t="s">
        <v>33</v>
      </c>
      <c r="AJ248" s="58"/>
      <c r="AK248" s="75">
        <v>1400</v>
      </c>
      <c r="AL248" s="70">
        <v>4.1978</v>
      </c>
      <c r="AM248" s="75">
        <v>58.769200000000005</v>
      </c>
      <c r="AN248" s="58" t="s">
        <v>26</v>
      </c>
      <c r="AO248" s="58"/>
      <c r="AP248" s="75">
        <v>3375.9842519685035</v>
      </c>
      <c r="AQ248" s="57">
        <v>2.444</v>
      </c>
      <c r="AR248" s="75">
        <v>82.509055118110226</v>
      </c>
      <c r="AS248" s="35" t="s">
        <v>35</v>
      </c>
      <c r="AT248" s="35"/>
      <c r="AU248" s="8">
        <v>5935.0393700787399</v>
      </c>
      <c r="AV248" s="33">
        <v>2.0701754385964914</v>
      </c>
      <c r="AW248" s="75">
        <v>122.86572731040201</v>
      </c>
      <c r="AX248" s="56" t="s">
        <v>33</v>
      </c>
      <c r="AY248" s="56"/>
      <c r="AZ248" s="20">
        <v>2106.2992125984251</v>
      </c>
      <c r="BA248" s="48">
        <v>3.3818000000000001</v>
      </c>
      <c r="BB248" s="20">
        <v>71.23082677165354</v>
      </c>
      <c r="BC248" s="52">
        <f t="shared" si="6"/>
        <v>905.52203607024467</v>
      </c>
      <c r="BD248" s="81">
        <f t="shared" si="7"/>
        <v>0.90552203607024462</v>
      </c>
    </row>
    <row r="249" spans="1:56" x14ac:dyDescent="0.3">
      <c r="A249" s="58">
        <v>248</v>
      </c>
      <c r="B249" s="58" t="s">
        <v>7</v>
      </c>
      <c r="C249" s="67">
        <v>6</v>
      </c>
      <c r="D249" s="67">
        <v>30</v>
      </c>
      <c r="E249" s="58" t="s">
        <v>14</v>
      </c>
      <c r="F249" s="68">
        <v>1.2228490935055472</v>
      </c>
      <c r="G249" s="58" t="s">
        <v>26</v>
      </c>
      <c r="H249" s="20">
        <v>3030.3641732283459</v>
      </c>
      <c r="I249" s="47">
        <v>2.3290000000000002</v>
      </c>
      <c r="J249" s="20">
        <v>70.577181594488181</v>
      </c>
      <c r="K249" s="58" t="s">
        <v>28</v>
      </c>
      <c r="L249" s="20">
        <v>3967.0275590551182</v>
      </c>
      <c r="M249" s="41">
        <v>1.762</v>
      </c>
      <c r="N249" s="20">
        <v>69.89902559055119</v>
      </c>
      <c r="O249" s="48" t="s">
        <v>35</v>
      </c>
      <c r="P249" s="56"/>
      <c r="Q249" s="34">
        <v>5343.4547244094483</v>
      </c>
      <c r="R249" s="44">
        <v>1.9630000000000001</v>
      </c>
      <c r="S249" s="34">
        <v>104.89201624015747</v>
      </c>
      <c r="T249" s="58" t="s">
        <v>34</v>
      </c>
      <c r="U249" s="58"/>
      <c r="V249" s="75">
        <v>140</v>
      </c>
      <c r="W249" s="57">
        <v>3.1890000000000001</v>
      </c>
      <c r="X249" s="75">
        <v>4.4645999999999999</v>
      </c>
      <c r="Y249" s="58" t="s">
        <v>26</v>
      </c>
      <c r="Z249" s="58"/>
      <c r="AA249" s="75">
        <v>4296.2598425196848</v>
      </c>
      <c r="AB249" s="57">
        <v>2.024</v>
      </c>
      <c r="AC249" s="75">
        <v>86.956299212598424</v>
      </c>
      <c r="AD249" s="58" t="s">
        <v>35</v>
      </c>
      <c r="AE249" s="58"/>
      <c r="AF249" s="75">
        <v>7278.5433070866147</v>
      </c>
      <c r="AG249" s="57">
        <v>1.978</v>
      </c>
      <c r="AH249" s="75">
        <v>143.96958661417324</v>
      </c>
      <c r="AI249" s="58" t="s">
        <v>34</v>
      </c>
      <c r="AJ249" s="58"/>
      <c r="AK249" s="75" t="s">
        <v>123</v>
      </c>
      <c r="AL249" s="57" t="s">
        <v>123</v>
      </c>
      <c r="AM249" s="75"/>
      <c r="AN249" s="58" t="s">
        <v>26</v>
      </c>
      <c r="AO249" s="58"/>
      <c r="AP249" s="75">
        <v>4724.4094488188975</v>
      </c>
      <c r="AQ249" s="57">
        <v>2.363</v>
      </c>
      <c r="AR249" s="75">
        <v>111.63779527559053</v>
      </c>
      <c r="AS249" s="35" t="s">
        <v>35</v>
      </c>
      <c r="AT249" s="35"/>
      <c r="AU249" s="8">
        <v>6707.6771653543301</v>
      </c>
      <c r="AV249" s="37">
        <v>1.9551000000000001</v>
      </c>
      <c r="AW249" s="75">
        <v>131.14179625984249</v>
      </c>
      <c r="AX249" s="56" t="s">
        <v>34</v>
      </c>
      <c r="AY249" s="56"/>
      <c r="AZ249" s="20">
        <v>2785</v>
      </c>
      <c r="BA249" s="48">
        <v>3.0693999999999999</v>
      </c>
      <c r="BB249" s="20">
        <v>85.482789999999994</v>
      </c>
      <c r="BC249" s="52">
        <f t="shared" si="6"/>
        <v>809.02109078740159</v>
      </c>
      <c r="BD249" s="81">
        <f t="shared" si="7"/>
        <v>0.80902109078740159</v>
      </c>
    </row>
    <row r="250" spans="1:56" x14ac:dyDescent="0.3">
      <c r="A250" s="58">
        <v>249</v>
      </c>
      <c r="B250" s="58" t="s">
        <v>5</v>
      </c>
      <c r="C250" s="67">
        <v>1</v>
      </c>
      <c r="D250" s="67">
        <v>9</v>
      </c>
      <c r="E250" s="58" t="s">
        <v>15</v>
      </c>
      <c r="F250" s="68">
        <v>1.1085289263906679</v>
      </c>
      <c r="G250" s="58" t="s">
        <v>26</v>
      </c>
      <c r="H250" s="20">
        <v>3952.1161417322837</v>
      </c>
      <c r="I250" s="47">
        <v>2.3620000000000001</v>
      </c>
      <c r="J250" s="20">
        <v>93.348983267716548</v>
      </c>
      <c r="K250" s="58" t="s">
        <v>28</v>
      </c>
      <c r="L250" s="20">
        <v>5862.2047244094492</v>
      </c>
      <c r="M250" s="41">
        <v>1.694</v>
      </c>
      <c r="N250" s="20">
        <v>99.305748031496066</v>
      </c>
      <c r="O250" s="48" t="s">
        <v>36</v>
      </c>
      <c r="P250" s="34"/>
      <c r="Q250" s="34">
        <v>4063.9271653543306</v>
      </c>
      <c r="R250" s="44">
        <v>2.2120000000000002</v>
      </c>
      <c r="S250" s="34">
        <v>89.894068897637794</v>
      </c>
      <c r="T250" s="58" t="s">
        <v>26</v>
      </c>
      <c r="U250" s="58"/>
      <c r="V250" s="75">
        <v>2736.2204724409448</v>
      </c>
      <c r="W250" s="57">
        <v>2.339</v>
      </c>
      <c r="X250" s="75">
        <v>64.000196850393706</v>
      </c>
      <c r="Y250" s="58" t="s">
        <v>35</v>
      </c>
      <c r="Z250" s="58"/>
      <c r="AA250" s="75">
        <v>5674.212598425197</v>
      </c>
      <c r="AB250" s="57">
        <v>2.2149999999999999</v>
      </c>
      <c r="AC250" s="75">
        <v>125.68380905511812</v>
      </c>
      <c r="AD250" s="58" t="s">
        <v>36</v>
      </c>
      <c r="AE250" s="58"/>
      <c r="AF250" s="75">
        <v>5900.5905511811025</v>
      </c>
      <c r="AG250" s="57">
        <v>1.8460000000000001</v>
      </c>
      <c r="AH250" s="75">
        <v>108.92490157480316</v>
      </c>
      <c r="AI250" s="58" t="s">
        <v>26</v>
      </c>
      <c r="AJ250" s="58"/>
      <c r="AK250" s="75">
        <v>4040.3543307086611</v>
      </c>
      <c r="AL250" s="57">
        <v>2.2810000000000001</v>
      </c>
      <c r="AM250" s="75">
        <v>92.16048228346456</v>
      </c>
      <c r="AN250" s="58" t="s">
        <v>35</v>
      </c>
      <c r="AO250" s="58"/>
      <c r="AP250" s="75">
        <v>5600.393700787401</v>
      </c>
      <c r="AQ250" s="57">
        <v>2.1549999999999998</v>
      </c>
      <c r="AR250" s="75">
        <v>120.68848425196849</v>
      </c>
      <c r="AS250" s="35" t="s">
        <v>72</v>
      </c>
      <c r="AT250" s="35"/>
      <c r="AU250" s="8">
        <v>7116.1417322834641</v>
      </c>
      <c r="AV250" s="60">
        <v>2.0939999999999999</v>
      </c>
      <c r="AW250" s="75">
        <v>149.01200787401575</v>
      </c>
      <c r="AX250" s="56" t="s">
        <v>26</v>
      </c>
      <c r="AY250" s="56"/>
      <c r="AZ250" s="20">
        <v>1515.748031496063</v>
      </c>
      <c r="BA250" s="50">
        <v>3.0526315789473681</v>
      </c>
      <c r="BB250" s="20">
        <v>46.270203066721919</v>
      </c>
      <c r="BC250" s="52">
        <f t="shared" si="6"/>
        <v>989.2888851533362</v>
      </c>
      <c r="BD250" s="81">
        <f t="shared" si="7"/>
        <v>0.98928888515333624</v>
      </c>
    </row>
    <row r="251" spans="1:56" x14ac:dyDescent="0.3">
      <c r="A251" s="58">
        <v>250</v>
      </c>
      <c r="B251" s="58" t="s">
        <v>5</v>
      </c>
      <c r="C251" s="67">
        <v>2</v>
      </c>
      <c r="D251" s="67">
        <v>10</v>
      </c>
      <c r="E251" s="58" t="s">
        <v>15</v>
      </c>
      <c r="F251" s="68">
        <v>1.0589124884415368</v>
      </c>
      <c r="G251" s="58" t="s">
        <v>26</v>
      </c>
      <c r="H251" s="20">
        <v>2638.2381889763783</v>
      </c>
      <c r="I251" s="47">
        <v>2.6949999999999998</v>
      </c>
      <c r="J251" s="20">
        <v>71.100519192913396</v>
      </c>
      <c r="K251" s="58" t="s">
        <v>28</v>
      </c>
      <c r="L251" s="20">
        <v>4400.0984251968503</v>
      </c>
      <c r="M251" s="41">
        <v>1.6359999999999999</v>
      </c>
      <c r="N251" s="20">
        <v>71.985610236220467</v>
      </c>
      <c r="O251" s="48" t="s">
        <v>37</v>
      </c>
      <c r="P251" s="56"/>
      <c r="Q251" s="34">
        <v>1656.45</v>
      </c>
      <c r="R251" s="56">
        <v>3.6467000000000001</v>
      </c>
      <c r="S251" s="34">
        <v>60.405762150000001</v>
      </c>
      <c r="T251" s="58" t="s">
        <v>26</v>
      </c>
      <c r="U251" s="58"/>
      <c r="V251" s="75">
        <v>4089.5669291338581</v>
      </c>
      <c r="W251" s="57">
        <v>2.6440000000000001</v>
      </c>
      <c r="X251" s="75">
        <v>108.12814960629922</v>
      </c>
      <c r="Y251" s="58" t="s">
        <v>35</v>
      </c>
      <c r="Z251" s="58"/>
      <c r="AA251" s="75">
        <v>5177.1653543307084</v>
      </c>
      <c r="AB251" s="57">
        <v>2.2679999999999998</v>
      </c>
      <c r="AC251" s="75">
        <v>117.41811023622046</v>
      </c>
      <c r="AD251" s="58" t="s">
        <v>37</v>
      </c>
      <c r="AE251" s="58"/>
      <c r="AF251" s="75">
        <v>1690</v>
      </c>
      <c r="AG251" s="57">
        <v>3.5270000000000001</v>
      </c>
      <c r="AH251" s="75">
        <v>59.606300000000005</v>
      </c>
      <c r="AI251" s="58" t="s">
        <v>26</v>
      </c>
      <c r="AJ251" s="58"/>
      <c r="AK251" s="75">
        <v>3843.5039370078739</v>
      </c>
      <c r="AL251" s="57">
        <v>2.2879999999999998</v>
      </c>
      <c r="AM251" s="75">
        <v>87.93937007874014</v>
      </c>
      <c r="AN251" s="58" t="s">
        <v>35</v>
      </c>
      <c r="AO251" s="58"/>
      <c r="AP251" s="75">
        <v>6146.6535433070858</v>
      </c>
      <c r="AQ251" s="57">
        <v>2.25</v>
      </c>
      <c r="AR251" s="75">
        <v>138.29970472440942</v>
      </c>
      <c r="AS251" s="35" t="s">
        <v>59</v>
      </c>
      <c r="AT251" s="35"/>
      <c r="AU251" s="58">
        <v>1365</v>
      </c>
      <c r="AV251" s="60">
        <v>4.2949999999999999</v>
      </c>
      <c r="AW251" s="75">
        <v>58.626750000000001</v>
      </c>
      <c r="AX251" s="56" t="s">
        <v>26</v>
      </c>
      <c r="AY251" s="56"/>
      <c r="AZ251" s="20">
        <v>2534.4488188976375</v>
      </c>
      <c r="BA251" s="50">
        <v>2.1929824561403506</v>
      </c>
      <c r="BB251" s="20">
        <v>55.580017958281523</v>
      </c>
      <c r="BC251" s="52">
        <f t="shared" si="6"/>
        <v>829.09029418308455</v>
      </c>
      <c r="BD251" s="81">
        <f t="shared" si="7"/>
        <v>0.82909029418308455</v>
      </c>
    </row>
    <row r="252" spans="1:56" x14ac:dyDescent="0.3">
      <c r="A252" s="58">
        <v>251</v>
      </c>
      <c r="B252" s="58" t="s">
        <v>5</v>
      </c>
      <c r="C252" s="67">
        <v>3</v>
      </c>
      <c r="D252" s="67">
        <v>11</v>
      </c>
      <c r="E252" s="58" t="s">
        <v>15</v>
      </c>
      <c r="F252" s="68">
        <v>0.69830103402352051</v>
      </c>
      <c r="G252" s="58" t="s">
        <v>26</v>
      </c>
      <c r="H252" s="20">
        <v>1546.4566929133857</v>
      </c>
      <c r="I252" s="47">
        <v>2.3959999999999999</v>
      </c>
      <c r="J252" s="20">
        <v>37.053102362204719</v>
      </c>
      <c r="K252" s="58" t="s">
        <v>28</v>
      </c>
      <c r="L252" s="20">
        <v>4402.5590551181103</v>
      </c>
      <c r="M252" s="41">
        <v>1.5940000000000001</v>
      </c>
      <c r="N252" s="20">
        <v>70.176791338582674</v>
      </c>
      <c r="O252" s="48" t="s">
        <v>38</v>
      </c>
      <c r="P252" s="56">
        <v>2000</v>
      </c>
      <c r="Q252" s="34">
        <v>1396.602068047041</v>
      </c>
      <c r="R252" s="3">
        <v>3.3918973180251424</v>
      </c>
      <c r="S252" s="34">
        <v>47.371308089571258</v>
      </c>
      <c r="T252" s="58" t="s">
        <v>26</v>
      </c>
      <c r="U252" s="58"/>
      <c r="V252" s="75">
        <v>1776.5748031496062</v>
      </c>
      <c r="W252" s="57">
        <v>3.1869999999999998</v>
      </c>
      <c r="X252" s="75">
        <v>56.619438976377943</v>
      </c>
      <c r="Y252" s="58" t="s">
        <v>35</v>
      </c>
      <c r="Z252" s="58"/>
      <c r="AA252" s="75">
        <v>3818.8976377952754</v>
      </c>
      <c r="AB252" s="57">
        <v>1.9259999999999999</v>
      </c>
      <c r="AC252" s="75">
        <v>73.551968503937005</v>
      </c>
      <c r="AD252" s="58" t="s">
        <v>78</v>
      </c>
      <c r="AE252" s="58"/>
      <c r="AF252" s="75">
        <v>320</v>
      </c>
      <c r="AG252" s="63">
        <v>3.7805</v>
      </c>
      <c r="AH252" s="75">
        <v>12.0976</v>
      </c>
      <c r="AI252" s="58" t="s">
        <v>26</v>
      </c>
      <c r="AJ252" s="58"/>
      <c r="AK252" s="75">
        <v>3336.6141732283468</v>
      </c>
      <c r="AL252" s="57">
        <v>1.86</v>
      </c>
      <c r="AM252" s="75">
        <v>62.061023622047259</v>
      </c>
      <c r="AN252" s="58" t="s">
        <v>35</v>
      </c>
      <c r="AO252" s="58"/>
      <c r="AP252" s="75">
        <v>3794.2913385826773</v>
      </c>
      <c r="AQ252" s="57">
        <v>1.746</v>
      </c>
      <c r="AR252" s="75">
        <v>66.248326771653552</v>
      </c>
      <c r="AS252" s="35" t="s">
        <v>33</v>
      </c>
      <c r="AT252" s="35"/>
      <c r="AU252" s="8">
        <v>1186.0236220472441</v>
      </c>
      <c r="AV252" s="69">
        <v>4.0141999999999998</v>
      </c>
      <c r="AW252" s="75">
        <v>47.609360236220468</v>
      </c>
      <c r="AX252" s="56" t="s">
        <v>26</v>
      </c>
      <c r="AY252" s="56"/>
      <c r="AZ252" s="20">
        <v>2672.2440944881891</v>
      </c>
      <c r="BA252" s="50">
        <v>2.1228070175438596</v>
      </c>
      <c r="BB252" s="20">
        <v>56.726585163696647</v>
      </c>
      <c r="BC252" s="52">
        <f t="shared" si="6"/>
        <v>529.51550506429146</v>
      </c>
      <c r="BD252" s="81">
        <f t="shared" si="7"/>
        <v>0.52951550506429146</v>
      </c>
    </row>
    <row r="253" spans="1:56" x14ac:dyDescent="0.3">
      <c r="A253" s="58">
        <v>252</v>
      </c>
      <c r="B253" s="58" t="s">
        <v>5</v>
      </c>
      <c r="C253" s="67">
        <v>4</v>
      </c>
      <c r="D253" s="67">
        <v>12</v>
      </c>
      <c r="E253" s="58" t="s">
        <v>15</v>
      </c>
      <c r="F253" s="68">
        <v>0.7731501540954635</v>
      </c>
      <c r="G253" s="58" t="s">
        <v>26</v>
      </c>
      <c r="H253" s="20">
        <v>1589.7145669291335</v>
      </c>
      <c r="I253" s="47">
        <v>2.91</v>
      </c>
      <c r="J253" s="20">
        <v>46.260693897637786</v>
      </c>
      <c r="K253" s="58" t="s">
        <v>28</v>
      </c>
      <c r="L253" s="20">
        <v>3916.8307086614168</v>
      </c>
      <c r="M253" s="41">
        <v>1.607</v>
      </c>
      <c r="N253" s="20">
        <v>62.943469488188974</v>
      </c>
      <c r="O253" s="48" t="s">
        <v>33</v>
      </c>
      <c r="P253" s="56"/>
      <c r="Q253" s="34">
        <v>1894.6850393700788</v>
      </c>
      <c r="R253" s="56">
        <v>3.6751999999999998</v>
      </c>
      <c r="S253" s="34">
        <v>69.633464566929135</v>
      </c>
      <c r="T253" s="58" t="s">
        <v>26</v>
      </c>
      <c r="U253" s="58"/>
      <c r="V253" s="75">
        <v>3838.5826771653542</v>
      </c>
      <c r="W253" s="57">
        <v>2.8370000000000002</v>
      </c>
      <c r="X253" s="75">
        <v>108.90059055118111</v>
      </c>
      <c r="Y253" s="58" t="s">
        <v>35</v>
      </c>
      <c r="Z253" s="58"/>
      <c r="AA253" s="75">
        <v>4335.6299212598424</v>
      </c>
      <c r="AB253" s="57">
        <v>1.954</v>
      </c>
      <c r="AC253" s="75">
        <v>84.718208661417307</v>
      </c>
      <c r="AD253" s="58" t="s">
        <v>33</v>
      </c>
      <c r="AE253" s="58"/>
      <c r="AF253" s="75">
        <v>1870</v>
      </c>
      <c r="AG253" s="63">
        <v>3.8822000000000001</v>
      </c>
      <c r="AH253" s="75">
        <v>72.59714000000001</v>
      </c>
      <c r="AI253" s="58" t="s">
        <v>26</v>
      </c>
      <c r="AJ253" s="58"/>
      <c r="AK253" s="75">
        <v>3257.8740157480315</v>
      </c>
      <c r="AL253" s="57">
        <v>2.6640000000000001</v>
      </c>
      <c r="AM253" s="75">
        <v>86.789763779527561</v>
      </c>
      <c r="AN253" s="58" t="s">
        <v>35</v>
      </c>
      <c r="AO253" s="52">
        <v>4783.0544619422599</v>
      </c>
      <c r="AP253" s="75">
        <v>3698.0192942976523</v>
      </c>
      <c r="AQ253" s="13">
        <v>2.0751875550747103</v>
      </c>
      <c r="AR253" s="75">
        <v>76.740836179526511</v>
      </c>
      <c r="AS253" s="35" t="s">
        <v>70</v>
      </c>
      <c r="AT253" s="35"/>
      <c r="AU253" s="35" t="s">
        <v>70</v>
      </c>
      <c r="AV253" s="51" t="s">
        <v>70</v>
      </c>
      <c r="AW253" s="35"/>
      <c r="AX253" s="56" t="s">
        <v>78</v>
      </c>
      <c r="AY253" s="56"/>
      <c r="AZ253" s="20">
        <v>1023.6220472440946</v>
      </c>
      <c r="BA253" s="48">
        <v>4.7428999999999997</v>
      </c>
      <c r="BB253" s="20">
        <v>48.549370078740161</v>
      </c>
      <c r="BC253" s="52">
        <f t="shared" si="6"/>
        <v>657.13353720314853</v>
      </c>
      <c r="BD253" s="81">
        <f t="shared" si="7"/>
        <v>0.65713353720314849</v>
      </c>
    </row>
    <row r="254" spans="1:56" x14ac:dyDescent="0.3">
      <c r="A254" s="58">
        <v>253</v>
      </c>
      <c r="B254" s="58" t="s">
        <v>5</v>
      </c>
      <c r="C254" s="67">
        <v>4</v>
      </c>
      <c r="D254" s="67">
        <v>13</v>
      </c>
      <c r="E254" s="58" t="s">
        <v>15</v>
      </c>
      <c r="F254" s="68">
        <v>0.89996756668868472</v>
      </c>
      <c r="G254" s="58" t="s">
        <v>26</v>
      </c>
      <c r="H254" s="20">
        <v>2306.3976377952754</v>
      </c>
      <c r="I254" s="47">
        <v>2.9209999999999998</v>
      </c>
      <c r="J254" s="20">
        <v>67.369874999999993</v>
      </c>
      <c r="K254" s="58" t="s">
        <v>28</v>
      </c>
      <c r="L254" s="20">
        <v>3779.6259842519685</v>
      </c>
      <c r="M254" s="41">
        <v>2.113</v>
      </c>
      <c r="N254" s="20">
        <v>79.863497047244095</v>
      </c>
      <c r="O254" s="48" t="s">
        <v>33</v>
      </c>
      <c r="P254" s="56"/>
      <c r="Q254" s="34">
        <v>2519.6850393700788</v>
      </c>
      <c r="R254" s="56">
        <v>3.7865000000000002</v>
      </c>
      <c r="S254" s="34">
        <v>95.407874015748035</v>
      </c>
      <c r="T254" s="58" t="s">
        <v>26</v>
      </c>
      <c r="U254" s="58"/>
      <c r="V254" s="75">
        <v>3681.1023622047242</v>
      </c>
      <c r="W254" s="57">
        <v>2.6040000000000001</v>
      </c>
      <c r="X254" s="75">
        <v>95.855905511811017</v>
      </c>
      <c r="Y254" s="58" t="s">
        <v>35</v>
      </c>
      <c r="Z254" s="58"/>
      <c r="AA254" s="75">
        <v>4763.7795275590552</v>
      </c>
      <c r="AB254" s="57">
        <v>2.0640000000000001</v>
      </c>
      <c r="AC254" s="75">
        <v>98.324409448818912</v>
      </c>
      <c r="AD254" s="58" t="s">
        <v>33</v>
      </c>
      <c r="AE254" s="58"/>
      <c r="AF254" s="75">
        <v>1000</v>
      </c>
      <c r="AG254" s="63">
        <v>4.0461</v>
      </c>
      <c r="AH254" s="75">
        <v>40.460999999999999</v>
      </c>
      <c r="AI254" s="58" t="s">
        <v>26</v>
      </c>
      <c r="AJ254" s="58"/>
      <c r="AK254" s="75">
        <v>4005.9055118110236</v>
      </c>
      <c r="AL254" s="57">
        <v>1.99</v>
      </c>
      <c r="AM254" s="75">
        <v>79.717519685039377</v>
      </c>
      <c r="AN254" s="58" t="s">
        <v>35</v>
      </c>
      <c r="AO254" s="58"/>
      <c r="AP254" s="75">
        <v>4227.3622047244098</v>
      </c>
      <c r="AQ254" s="57">
        <v>2.1139999999999999</v>
      </c>
      <c r="AR254" s="75">
        <v>89.366437007874026</v>
      </c>
      <c r="AS254" s="35" t="s">
        <v>70</v>
      </c>
      <c r="AT254" s="35"/>
      <c r="AU254" s="35" t="s">
        <v>70</v>
      </c>
      <c r="AV254" s="51" t="s">
        <v>70</v>
      </c>
      <c r="AW254" s="35"/>
      <c r="AX254" s="56" t="s">
        <v>78</v>
      </c>
      <c r="AY254" s="56"/>
      <c r="AZ254" s="20">
        <v>2052.1653543307089</v>
      </c>
      <c r="BA254" s="48">
        <v>4.1410999999999998</v>
      </c>
      <c r="BB254" s="20">
        <v>84.982219488188974</v>
      </c>
      <c r="BC254" s="52">
        <f t="shared" si="6"/>
        <v>731.34873720472456</v>
      </c>
      <c r="BD254" s="81">
        <f t="shared" si="7"/>
        <v>0.7313487372047246</v>
      </c>
    </row>
    <row r="255" spans="1:56" x14ac:dyDescent="0.3">
      <c r="A255" s="58">
        <v>254</v>
      </c>
      <c r="B255" s="58" t="s">
        <v>5</v>
      </c>
      <c r="C255" s="67">
        <v>5</v>
      </c>
      <c r="D255" s="67">
        <v>14</v>
      </c>
      <c r="E255" s="58" t="s">
        <v>15</v>
      </c>
      <c r="F255" s="68">
        <v>1.060374833975839</v>
      </c>
      <c r="G255" s="58" t="s">
        <v>26</v>
      </c>
      <c r="H255" s="20">
        <v>2881.1515748031497</v>
      </c>
      <c r="I255" s="47">
        <v>2.6520000000000001</v>
      </c>
      <c r="J255" s="20">
        <v>76.408139763779531</v>
      </c>
      <c r="K255" s="58" t="s">
        <v>28</v>
      </c>
      <c r="L255" s="20">
        <v>3469.0944881889759</v>
      </c>
      <c r="M255" s="41">
        <v>1.698</v>
      </c>
      <c r="N255" s="20">
        <v>58.905224409448806</v>
      </c>
      <c r="O255" s="48" t="s">
        <v>34</v>
      </c>
      <c r="P255" s="56"/>
      <c r="Q255" s="34">
        <v>1331.9499999999998</v>
      </c>
      <c r="R255" s="56">
        <v>3.4235000000000002</v>
      </c>
      <c r="S255" s="34">
        <v>45.599308249999993</v>
      </c>
      <c r="T255" s="58" t="s">
        <v>26</v>
      </c>
      <c r="U255" s="58"/>
      <c r="V255" s="75">
        <v>5659.4488188976375</v>
      </c>
      <c r="W255" s="57">
        <v>2.4550000000000001</v>
      </c>
      <c r="X255" s="75">
        <v>138.93946850393701</v>
      </c>
      <c r="Y255" s="58" t="s">
        <v>35</v>
      </c>
      <c r="Z255" s="58"/>
      <c r="AA255" s="75">
        <v>5290.3543307086611</v>
      </c>
      <c r="AB255" s="57">
        <v>2.085</v>
      </c>
      <c r="AC255" s="75">
        <v>110.30388779527559</v>
      </c>
      <c r="AD255" s="58" t="s">
        <v>34</v>
      </c>
      <c r="AE255" s="58"/>
      <c r="AF255" s="75">
        <v>2385</v>
      </c>
      <c r="AG255" s="57">
        <v>4.2990000000000004</v>
      </c>
      <c r="AH255" s="75">
        <v>102.53115</v>
      </c>
      <c r="AI255" s="58" t="s">
        <v>26</v>
      </c>
      <c r="AJ255" s="58"/>
      <c r="AK255" s="75">
        <v>3651.5748031496064</v>
      </c>
      <c r="AL255" s="57">
        <v>2.5489999999999999</v>
      </c>
      <c r="AM255" s="75">
        <v>93.078641732283458</v>
      </c>
      <c r="AN255" s="58" t="s">
        <v>35</v>
      </c>
      <c r="AO255" s="58"/>
      <c r="AP255" s="75">
        <v>5885.8267716535429</v>
      </c>
      <c r="AQ255" s="57">
        <v>2.2480000000000002</v>
      </c>
      <c r="AR255" s="75">
        <v>132.31338582677165</v>
      </c>
      <c r="AS255" s="35" t="s">
        <v>34</v>
      </c>
      <c r="AT255" s="35"/>
      <c r="AU255" s="58">
        <v>1825</v>
      </c>
      <c r="AV255" s="58">
        <v>3.3319999999999999</v>
      </c>
      <c r="AW255" s="75">
        <v>60.80899999999999</v>
      </c>
      <c r="AX255" s="56" t="s">
        <v>26</v>
      </c>
      <c r="AY255" s="56"/>
      <c r="AZ255" s="20">
        <v>2440.944881889764</v>
      </c>
      <c r="BA255" s="50">
        <v>2.7719298245614037</v>
      </c>
      <c r="BB255" s="20">
        <v>67.661279182207494</v>
      </c>
      <c r="BC255" s="52">
        <f t="shared" si="6"/>
        <v>886.5494854637036</v>
      </c>
      <c r="BD255" s="81">
        <f t="shared" si="7"/>
        <v>0.8865494854637036</v>
      </c>
    </row>
    <row r="256" spans="1:56" x14ac:dyDescent="0.3">
      <c r="A256" s="58">
        <v>255</v>
      </c>
      <c r="B256" s="58" t="s">
        <v>5</v>
      </c>
      <c r="C256" s="67">
        <v>6</v>
      </c>
      <c r="D256" s="67">
        <v>15</v>
      </c>
      <c r="E256" s="58" t="s">
        <v>15</v>
      </c>
      <c r="F256" s="68">
        <v>1.0898789458614506</v>
      </c>
      <c r="G256" s="58" t="s">
        <v>26</v>
      </c>
      <c r="H256" s="20">
        <v>2443.2578740157483</v>
      </c>
      <c r="I256" s="47">
        <v>2.536</v>
      </c>
      <c r="J256" s="20">
        <v>61.961019685039375</v>
      </c>
      <c r="K256" s="58" t="s">
        <v>28</v>
      </c>
      <c r="L256" s="20">
        <v>4748.6220472440946</v>
      </c>
      <c r="M256" s="41">
        <v>1.659</v>
      </c>
      <c r="N256" s="20">
        <v>78.779639763779528</v>
      </c>
      <c r="O256" s="48" t="s">
        <v>28</v>
      </c>
      <c r="P256" s="56"/>
      <c r="Q256" s="34">
        <v>4087.5492125984256</v>
      </c>
      <c r="R256" s="44">
        <v>1.5960000000000001</v>
      </c>
      <c r="S256" s="34">
        <v>65.23728543307088</v>
      </c>
      <c r="T256" s="58" t="s">
        <v>26</v>
      </c>
      <c r="U256" s="58"/>
      <c r="V256" s="75">
        <v>4281.4960629921261</v>
      </c>
      <c r="W256" s="57">
        <v>2.5219999999999998</v>
      </c>
      <c r="X256" s="75">
        <v>107.97933070866142</v>
      </c>
      <c r="Y256" s="58" t="s">
        <v>35</v>
      </c>
      <c r="Z256" s="58"/>
      <c r="AA256" s="75">
        <v>5457.6771653543301</v>
      </c>
      <c r="AB256" s="57">
        <v>1.7150000000000001</v>
      </c>
      <c r="AC256" s="75">
        <v>93.59916338582677</v>
      </c>
      <c r="AD256" s="58" t="s">
        <v>28</v>
      </c>
      <c r="AE256" s="58"/>
      <c r="AF256" s="75">
        <v>6186.0236220472434</v>
      </c>
      <c r="AG256" s="57">
        <v>1.552</v>
      </c>
      <c r="AH256" s="75">
        <v>96.007086614173218</v>
      </c>
      <c r="AI256" s="58" t="s">
        <v>26</v>
      </c>
      <c r="AJ256" s="58"/>
      <c r="AK256" s="75">
        <v>3759.8425196850394</v>
      </c>
      <c r="AL256" s="57">
        <v>1.675</v>
      </c>
      <c r="AM256" s="75">
        <v>62.977362204724415</v>
      </c>
      <c r="AN256" s="58" t="s">
        <v>35</v>
      </c>
      <c r="AO256" s="58"/>
      <c r="AP256" s="75">
        <v>5836.6141732283459</v>
      </c>
      <c r="AQ256" s="57">
        <v>2.33</v>
      </c>
      <c r="AR256" s="75">
        <v>135.99311023622047</v>
      </c>
      <c r="AS256" s="35" t="s">
        <v>28</v>
      </c>
      <c r="AT256" s="35"/>
      <c r="AU256" s="8">
        <v>4965.5511811023625</v>
      </c>
      <c r="AV256" s="60">
        <v>1.8380000000000001</v>
      </c>
      <c r="AW256" s="75">
        <v>91.266830708661431</v>
      </c>
      <c r="AX256" s="56" t="s">
        <v>26</v>
      </c>
      <c r="AY256" s="56"/>
      <c r="AZ256" s="20">
        <v>2765.748031496063</v>
      </c>
      <c r="BA256" s="50">
        <v>2.4736842105263155</v>
      </c>
      <c r="BB256" s="20">
        <v>68.415872358060497</v>
      </c>
      <c r="BC256" s="52">
        <f t="shared" si="6"/>
        <v>862.2167010982181</v>
      </c>
      <c r="BD256" s="81">
        <f t="shared" si="7"/>
        <v>0.86221670109821813</v>
      </c>
    </row>
    <row r="257" spans="1:56" x14ac:dyDescent="0.3">
      <c r="A257" s="58">
        <v>256</v>
      </c>
      <c r="B257" s="58" t="s">
        <v>6</v>
      </c>
      <c r="C257" s="67">
        <v>1</v>
      </c>
      <c r="D257" s="67">
        <v>16</v>
      </c>
      <c r="E257" s="58" t="s">
        <v>15</v>
      </c>
      <c r="F257" s="68">
        <v>0.96307616874597557</v>
      </c>
      <c r="G257" s="58" t="s">
        <v>26</v>
      </c>
      <c r="H257" s="20">
        <v>1552.8543307086616</v>
      </c>
      <c r="I257" s="47">
        <v>2.512</v>
      </c>
      <c r="J257" s="20">
        <v>39.007700787401582</v>
      </c>
      <c r="K257" s="58" t="s">
        <v>28</v>
      </c>
      <c r="L257" s="20">
        <v>4010.4330708661419</v>
      </c>
      <c r="M257" s="41">
        <v>1.925</v>
      </c>
      <c r="N257" s="20">
        <v>77.200836614173227</v>
      </c>
      <c r="O257" s="48" t="s">
        <v>26</v>
      </c>
      <c r="P257" s="34">
        <v>4370.6423716266218</v>
      </c>
      <c r="Q257" s="34">
        <v>4209.2615102249911</v>
      </c>
      <c r="R257" s="3">
        <v>2.2354678088849123</v>
      </c>
      <c r="S257" s="34">
        <v>94.096686052862566</v>
      </c>
      <c r="T257" s="58" t="s">
        <v>35</v>
      </c>
      <c r="U257" s="58"/>
      <c r="V257" s="75">
        <v>5246.0629921259842</v>
      </c>
      <c r="W257" s="57">
        <v>2.13</v>
      </c>
      <c r="X257" s="75">
        <v>111.74114173228347</v>
      </c>
      <c r="Y257" s="58" t="s">
        <v>33</v>
      </c>
      <c r="Z257" s="58"/>
      <c r="AA257" s="75">
        <v>890.74803149606294</v>
      </c>
      <c r="AB257" s="63">
        <v>4.6612</v>
      </c>
      <c r="AC257" s="75">
        <v>41.519547244094483</v>
      </c>
      <c r="AD257" s="58" t="s">
        <v>26</v>
      </c>
      <c r="AE257" s="58"/>
      <c r="AF257" s="75">
        <v>5275.5905511811025</v>
      </c>
      <c r="AG257" s="57">
        <v>2.2810000000000001</v>
      </c>
      <c r="AH257" s="75">
        <v>120.33622047244094</v>
      </c>
      <c r="AI257" s="58" t="s">
        <v>35</v>
      </c>
      <c r="AJ257" s="58"/>
      <c r="AK257" s="75">
        <v>5688.9763779527566</v>
      </c>
      <c r="AL257" s="57">
        <v>1.897</v>
      </c>
      <c r="AM257" s="75">
        <v>107.9198818897638</v>
      </c>
      <c r="AN257" s="58" t="s">
        <v>33</v>
      </c>
      <c r="AO257" s="58"/>
      <c r="AP257" s="75">
        <v>1165</v>
      </c>
      <c r="AQ257" s="63">
        <v>4.6067</v>
      </c>
      <c r="AR257" s="75">
        <v>53.668054999999995</v>
      </c>
      <c r="AS257" s="35" t="s">
        <v>26</v>
      </c>
      <c r="AT257" s="35"/>
      <c r="AU257" s="8">
        <v>4212.5984251968503</v>
      </c>
      <c r="AV257" s="33">
        <v>2.5614035087719298</v>
      </c>
      <c r="AW257" s="75">
        <v>107.90164387346317</v>
      </c>
      <c r="AX257" s="56" t="s">
        <v>35</v>
      </c>
      <c r="AY257" s="56"/>
      <c r="AZ257" s="20">
        <v>4995.0787401574798</v>
      </c>
      <c r="BA257" s="50">
        <v>1.9122807017543859</v>
      </c>
      <c r="BB257" s="20">
        <v>95.519926785467604</v>
      </c>
      <c r="BC257" s="52">
        <f t="shared" si="6"/>
        <v>848.91164045195092</v>
      </c>
      <c r="BD257" s="81">
        <f t="shared" si="7"/>
        <v>0.84891164045195089</v>
      </c>
    </row>
    <row r="258" spans="1:56" x14ac:dyDescent="0.3">
      <c r="A258" s="58">
        <v>257</v>
      </c>
      <c r="B258" s="58" t="s">
        <v>6</v>
      </c>
      <c r="C258" s="67">
        <v>1</v>
      </c>
      <c r="D258" s="67">
        <v>17</v>
      </c>
      <c r="E258" s="58" t="s">
        <v>15</v>
      </c>
      <c r="F258" s="68">
        <v>0.94877704781552641</v>
      </c>
      <c r="G258" s="58" t="s">
        <v>26</v>
      </c>
      <c r="H258" s="20">
        <v>1998.0807086614172</v>
      </c>
      <c r="I258" s="47">
        <v>3.0249999999999999</v>
      </c>
      <c r="J258" s="20">
        <v>60.44194143700787</v>
      </c>
      <c r="K258" s="58" t="s">
        <v>28</v>
      </c>
      <c r="L258" s="20">
        <v>4973.5236220472434</v>
      </c>
      <c r="M258" s="41">
        <v>2.0640000000000001</v>
      </c>
      <c r="N258" s="20">
        <v>102.65352755905512</v>
      </c>
      <c r="O258" s="48" t="s">
        <v>26</v>
      </c>
      <c r="P258" s="56"/>
      <c r="Q258" s="34">
        <v>3909.3996062992123</v>
      </c>
      <c r="R258" s="44">
        <v>2.3759999999999999</v>
      </c>
      <c r="S258" s="34">
        <v>92.887334645669284</v>
      </c>
      <c r="T258" s="58" t="s">
        <v>35</v>
      </c>
      <c r="U258" s="58"/>
      <c r="V258" s="75">
        <v>5383.8582677165359</v>
      </c>
      <c r="W258" s="57">
        <v>2.0619999999999998</v>
      </c>
      <c r="X258" s="75">
        <v>111.01515748031497</v>
      </c>
      <c r="Y258" s="58" t="s">
        <v>33</v>
      </c>
      <c r="Z258" s="58"/>
      <c r="AA258" s="75">
        <v>1564.9606299212599</v>
      </c>
      <c r="AB258" s="63">
        <v>3.6442999999999999</v>
      </c>
      <c r="AC258" s="75">
        <v>57.031860236220467</v>
      </c>
      <c r="AD258" s="58" t="s">
        <v>26</v>
      </c>
      <c r="AE258" s="58"/>
      <c r="AF258" s="75">
        <v>4079.7244094488187</v>
      </c>
      <c r="AG258" s="57">
        <v>2.5289999999999999</v>
      </c>
      <c r="AH258" s="75">
        <v>103.17623031496062</v>
      </c>
      <c r="AI258" s="58" t="s">
        <v>35</v>
      </c>
      <c r="AJ258" s="58"/>
      <c r="AK258" s="75">
        <v>5054.1338582677163</v>
      </c>
      <c r="AL258" s="57">
        <v>2.298</v>
      </c>
      <c r="AM258" s="75">
        <v>116.14399606299212</v>
      </c>
      <c r="AN258" s="58" t="s">
        <v>33</v>
      </c>
      <c r="AO258" s="58"/>
      <c r="AP258" s="75">
        <v>1185</v>
      </c>
      <c r="AQ258" s="63">
        <v>4.5819000000000001</v>
      </c>
      <c r="AR258" s="75">
        <v>54.295515000000002</v>
      </c>
      <c r="AS258" s="35" t="s">
        <v>26</v>
      </c>
      <c r="AT258" s="35"/>
      <c r="AU258" s="8">
        <v>2800.1968503937005</v>
      </c>
      <c r="AV258" s="33">
        <v>2.4035087719298245</v>
      </c>
      <c r="AW258" s="75">
        <v>67.302976930515257</v>
      </c>
      <c r="AX258" s="56" t="s">
        <v>35</v>
      </c>
      <c r="AY258" s="56"/>
      <c r="AZ258" s="20">
        <v>4680.1181102362207</v>
      </c>
      <c r="BA258" s="50">
        <v>1.7719298245614035</v>
      </c>
      <c r="BB258" s="20">
        <v>82.92840861997513</v>
      </c>
      <c r="BC258" s="52">
        <f t="shared" ref="BC258:BC321" si="8">J258+N258+S258+X258+AC258+AH258+AM258+AR258+AW258+BB258</f>
        <v>847.8769482867109</v>
      </c>
      <c r="BD258" s="81">
        <f t="shared" si="7"/>
        <v>0.8478769482867109</v>
      </c>
    </row>
    <row r="259" spans="1:56" x14ac:dyDescent="0.3">
      <c r="A259" s="58">
        <v>258</v>
      </c>
      <c r="B259" s="58" t="s">
        <v>6</v>
      </c>
      <c r="C259" s="67">
        <v>3</v>
      </c>
      <c r="D259" s="67">
        <v>18</v>
      </c>
      <c r="E259" s="58" t="s">
        <v>15</v>
      </c>
      <c r="F259" s="68">
        <v>1.0227859182775128</v>
      </c>
      <c r="G259" s="58" t="s">
        <v>26</v>
      </c>
      <c r="H259" s="20">
        <v>1801.9192913385825</v>
      </c>
      <c r="I259" s="47">
        <v>2.8719999999999999</v>
      </c>
      <c r="J259" s="20">
        <v>51.751122047244088</v>
      </c>
      <c r="K259" s="58" t="s">
        <v>28</v>
      </c>
      <c r="L259" s="20">
        <v>3360.8267716535429</v>
      </c>
      <c r="M259" s="41">
        <v>1.6739999999999999</v>
      </c>
      <c r="N259" s="20">
        <v>56.260240157480304</v>
      </c>
      <c r="O259" s="48" t="s">
        <v>26</v>
      </c>
      <c r="P259" s="56"/>
      <c r="Q259" s="34">
        <v>4481.7421259842522</v>
      </c>
      <c r="R259" s="44">
        <v>2.5089999999999999</v>
      </c>
      <c r="S259" s="34">
        <v>112.44690994094488</v>
      </c>
      <c r="T259" s="58" t="s">
        <v>35</v>
      </c>
      <c r="U259" s="58"/>
      <c r="V259" s="75">
        <v>5378.9370078740158</v>
      </c>
      <c r="W259" s="57">
        <v>2.2130000000000001</v>
      </c>
      <c r="X259" s="75">
        <v>119.03587598425197</v>
      </c>
      <c r="Y259" s="58" t="s">
        <v>38</v>
      </c>
      <c r="Z259" s="58"/>
      <c r="AA259" s="75">
        <v>1860.2362204724409</v>
      </c>
      <c r="AB259" s="63">
        <v>4.0224000000000002</v>
      </c>
      <c r="AC259" s="75">
        <v>74.826141732283475</v>
      </c>
      <c r="AD259" s="58" t="s">
        <v>26</v>
      </c>
      <c r="AE259" s="58"/>
      <c r="AF259" s="75">
        <v>5497.0472440944877</v>
      </c>
      <c r="AG259" s="57">
        <v>2.4300000000000002</v>
      </c>
      <c r="AH259" s="75">
        <v>133.57824803149606</v>
      </c>
      <c r="AI259" s="58" t="s">
        <v>35</v>
      </c>
      <c r="AJ259" s="58"/>
      <c r="AK259" s="75">
        <v>6697.8346456692907</v>
      </c>
      <c r="AL259" s="57">
        <v>2.1840000000000002</v>
      </c>
      <c r="AM259" s="75">
        <v>146.28070866141732</v>
      </c>
      <c r="AN259" s="58" t="s">
        <v>59</v>
      </c>
      <c r="AO259" s="58"/>
      <c r="AP259" s="75">
        <v>1295</v>
      </c>
      <c r="AQ259" s="57">
        <v>3.8580000000000001</v>
      </c>
      <c r="AR259" s="75">
        <v>49.961100000000002</v>
      </c>
      <c r="AS259" s="35" t="s">
        <v>26</v>
      </c>
      <c r="AT259" s="35"/>
      <c r="AU259" s="8">
        <v>3065.9448818897636</v>
      </c>
      <c r="AV259" s="33">
        <v>2.736842105263158</v>
      </c>
      <c r="AW259" s="75">
        <v>83.910070451719847</v>
      </c>
      <c r="AX259" s="56" t="s">
        <v>35</v>
      </c>
      <c r="AY259" s="56"/>
      <c r="AZ259" s="20">
        <v>4133.858267716535</v>
      </c>
      <c r="BA259" s="50">
        <v>2.3508771929824563</v>
      </c>
      <c r="BB259" s="20">
        <v>97.181931205967672</v>
      </c>
      <c r="BC259" s="52">
        <f t="shared" si="8"/>
        <v>925.23234821280562</v>
      </c>
      <c r="BD259" s="81">
        <f t="shared" ref="BD259:BD322" si="9">BC259/1000</f>
        <v>0.92523234821280564</v>
      </c>
    </row>
    <row r="260" spans="1:56" x14ac:dyDescent="0.3">
      <c r="A260" s="58">
        <v>259</v>
      </c>
      <c r="B260" s="58" t="s">
        <v>6</v>
      </c>
      <c r="C260" s="67">
        <v>3</v>
      </c>
      <c r="D260" s="67">
        <v>19</v>
      </c>
      <c r="E260" s="58" t="s">
        <v>15</v>
      </c>
      <c r="F260" s="68">
        <v>1.0737240641025148</v>
      </c>
      <c r="G260" s="58" t="s">
        <v>26</v>
      </c>
      <c r="H260" s="20">
        <v>1792.7657480314961</v>
      </c>
      <c r="I260" s="47">
        <v>2.6930000000000001</v>
      </c>
      <c r="J260" s="20">
        <v>48.279181594488186</v>
      </c>
      <c r="K260" s="58" t="s">
        <v>28</v>
      </c>
      <c r="L260" s="20">
        <v>5565.0590551181094</v>
      </c>
      <c r="M260" s="41">
        <v>2.0880000000000001</v>
      </c>
      <c r="N260" s="20">
        <v>116.19843307086612</v>
      </c>
      <c r="O260" s="48" t="s">
        <v>26</v>
      </c>
      <c r="P260" s="56"/>
      <c r="Q260" s="34">
        <v>4403.4940944881882</v>
      </c>
      <c r="R260" s="44">
        <v>2.415</v>
      </c>
      <c r="S260" s="34">
        <v>106.34438238188976</v>
      </c>
      <c r="T260" s="58" t="s">
        <v>35</v>
      </c>
      <c r="U260" s="58"/>
      <c r="V260" s="75">
        <v>5457.6771653543301</v>
      </c>
      <c r="W260" s="57">
        <v>2.1030000000000002</v>
      </c>
      <c r="X260" s="75">
        <v>114.77495078740158</v>
      </c>
      <c r="Y260" s="58" t="s">
        <v>38</v>
      </c>
      <c r="Z260" s="58"/>
      <c r="AA260" s="75">
        <v>1402.5590551181103</v>
      </c>
      <c r="AB260" s="63">
        <v>3.9676999999999998</v>
      </c>
      <c r="AC260" s="75">
        <v>55.649335629921261</v>
      </c>
      <c r="AD260" s="58" t="s">
        <v>26</v>
      </c>
      <c r="AE260" s="58"/>
      <c r="AF260" s="75">
        <v>4950.787401574803</v>
      </c>
      <c r="AG260" s="57">
        <v>2.7490000000000001</v>
      </c>
      <c r="AH260" s="75">
        <v>136.09714566929134</v>
      </c>
      <c r="AI260" s="58" t="s">
        <v>35</v>
      </c>
      <c r="AJ260" s="58"/>
      <c r="AK260" s="75">
        <v>5093.5039370078739</v>
      </c>
      <c r="AL260" s="57">
        <v>1.9039999999999999</v>
      </c>
      <c r="AM260" s="75">
        <v>96.980314960629912</v>
      </c>
      <c r="AN260" s="58" t="s">
        <v>59</v>
      </c>
      <c r="AO260" s="58"/>
      <c r="AP260" s="75">
        <v>1930</v>
      </c>
      <c r="AQ260" s="57">
        <v>4.1029999999999998</v>
      </c>
      <c r="AR260" s="75">
        <v>79.187899999999999</v>
      </c>
      <c r="AS260" s="35" t="s">
        <v>26</v>
      </c>
      <c r="AT260" s="35"/>
      <c r="AU260" s="8">
        <v>3567.9133858267714</v>
      </c>
      <c r="AV260" s="33">
        <v>2.5263157894736841</v>
      </c>
      <c r="AW260" s="75">
        <v>90.136759220886859</v>
      </c>
      <c r="AX260" s="56" t="s">
        <v>35</v>
      </c>
      <c r="AY260" s="56"/>
      <c r="AZ260" s="20">
        <v>4301.1811023622049</v>
      </c>
      <c r="BA260" s="50">
        <v>1.8245614035087718</v>
      </c>
      <c r="BB260" s="20">
        <v>78.477690288713902</v>
      </c>
      <c r="BC260" s="52">
        <f t="shared" si="8"/>
        <v>922.12609360408885</v>
      </c>
      <c r="BD260" s="81">
        <f t="shared" si="9"/>
        <v>0.92212609360408881</v>
      </c>
    </row>
    <row r="261" spans="1:56" x14ac:dyDescent="0.3">
      <c r="A261" s="58">
        <v>260</v>
      </c>
      <c r="B261" s="58" t="s">
        <v>6</v>
      </c>
      <c r="C261" s="67">
        <v>4</v>
      </c>
      <c r="D261" s="67">
        <v>20</v>
      </c>
      <c r="E261" s="58" t="s">
        <v>15</v>
      </c>
      <c r="F261" s="68">
        <v>1.0032852408268522</v>
      </c>
      <c r="G261" s="58" t="s">
        <v>26</v>
      </c>
      <c r="H261" s="20">
        <v>1784.6456692913384</v>
      </c>
      <c r="I261" s="47">
        <v>2.4820000000000002</v>
      </c>
      <c r="J261" s="20">
        <v>44.294905511811024</v>
      </c>
      <c r="K261" s="58" t="s">
        <v>28</v>
      </c>
      <c r="L261" s="20">
        <v>3407.5787401574803</v>
      </c>
      <c r="M261" s="41">
        <v>1.601</v>
      </c>
      <c r="N261" s="20">
        <v>54.55533562992126</v>
      </c>
      <c r="O261" s="48" t="s">
        <v>26</v>
      </c>
      <c r="P261" s="34"/>
      <c r="Q261" s="34">
        <v>4599.8523622047251</v>
      </c>
      <c r="R261" s="44">
        <v>2.5129999999999999</v>
      </c>
      <c r="S261" s="34">
        <v>115.59428986220473</v>
      </c>
      <c r="T261" s="58" t="s">
        <v>35</v>
      </c>
      <c r="U261" s="58"/>
      <c r="V261" s="75">
        <v>5565.9448818897636</v>
      </c>
      <c r="W261" s="57">
        <v>2.153</v>
      </c>
      <c r="X261" s="75">
        <v>119.83479330708661</v>
      </c>
      <c r="Y261" s="58" t="s">
        <v>36</v>
      </c>
      <c r="Z261" s="58"/>
      <c r="AA261" s="75">
        <v>5255.9055118110236</v>
      </c>
      <c r="AB261" s="57">
        <v>1.337</v>
      </c>
      <c r="AC261" s="75">
        <v>70.271456692913389</v>
      </c>
      <c r="AD261" s="58" t="s">
        <v>26</v>
      </c>
      <c r="AE261" s="58"/>
      <c r="AF261" s="75">
        <v>4498.0314960629921</v>
      </c>
      <c r="AG261" s="57">
        <v>2.2240000000000002</v>
      </c>
      <c r="AH261" s="75">
        <v>100.03622047244096</v>
      </c>
      <c r="AI261" s="58" t="s">
        <v>35</v>
      </c>
      <c r="AJ261" s="58"/>
      <c r="AK261" s="75">
        <v>5634.8425196850394</v>
      </c>
      <c r="AL261" s="57">
        <v>1.968</v>
      </c>
      <c r="AM261" s="75">
        <v>110.89370078740157</v>
      </c>
      <c r="AN261" s="58" t="s">
        <v>36</v>
      </c>
      <c r="AO261" s="58"/>
      <c r="AP261" s="75">
        <v>5160</v>
      </c>
      <c r="AQ261" s="57">
        <v>1.6659999999999999</v>
      </c>
      <c r="AR261" s="75">
        <v>85.965599999999995</v>
      </c>
      <c r="AS261" s="35" t="s">
        <v>26</v>
      </c>
      <c r="AT261" s="35"/>
      <c r="AU261" s="8">
        <v>3700.787401574803</v>
      </c>
      <c r="AV261" s="33">
        <v>2.4912280701754383</v>
      </c>
      <c r="AW261" s="75">
        <v>92.195054565547707</v>
      </c>
      <c r="AX261" s="56" t="s">
        <v>35</v>
      </c>
      <c r="AY261" s="56"/>
      <c r="AZ261" s="20">
        <v>4040.3543307086611</v>
      </c>
      <c r="BA261" s="50">
        <v>1.5789473684210527</v>
      </c>
      <c r="BB261" s="20">
        <v>63.795068379610441</v>
      </c>
      <c r="BC261" s="52">
        <f t="shared" si="8"/>
        <v>857.43642520893775</v>
      </c>
      <c r="BD261" s="81">
        <f t="shared" si="9"/>
        <v>0.8574364252089377</v>
      </c>
    </row>
    <row r="262" spans="1:56" x14ac:dyDescent="0.3">
      <c r="A262" s="58">
        <v>261</v>
      </c>
      <c r="B262" s="58" t="s">
        <v>6</v>
      </c>
      <c r="C262" s="67">
        <v>5</v>
      </c>
      <c r="D262" s="67">
        <v>21</v>
      </c>
      <c r="E262" s="58" t="s">
        <v>15</v>
      </c>
      <c r="F262" s="68">
        <v>1.0407987547845576</v>
      </c>
      <c r="G262" s="58" t="s">
        <v>26</v>
      </c>
      <c r="H262" s="20">
        <v>2395.8661417322833</v>
      </c>
      <c r="I262" s="47">
        <v>2.4009999999999998</v>
      </c>
      <c r="J262" s="20">
        <v>57.524746062992115</v>
      </c>
      <c r="K262" s="58" t="s">
        <v>28</v>
      </c>
      <c r="L262" s="20">
        <v>5433.1692913385823</v>
      </c>
      <c r="M262" s="41">
        <v>1.7909999999999999</v>
      </c>
      <c r="N262" s="20">
        <v>97.308062007874</v>
      </c>
      <c r="O262" s="48" t="s">
        <v>26</v>
      </c>
      <c r="P262" s="56"/>
      <c r="Q262" s="34">
        <v>3957.1358267716541</v>
      </c>
      <c r="R262" s="44">
        <v>2.2490000000000001</v>
      </c>
      <c r="S262" s="34">
        <v>88.9959847440945</v>
      </c>
      <c r="T262" s="58" t="s">
        <v>35</v>
      </c>
      <c r="U262" s="58"/>
      <c r="V262" s="75">
        <v>5575.787401574803</v>
      </c>
      <c r="W262" s="57">
        <v>2.081</v>
      </c>
      <c r="X262" s="75">
        <v>116.03213582677164</v>
      </c>
      <c r="Y262" s="58" t="s">
        <v>28</v>
      </c>
      <c r="Z262" s="58"/>
      <c r="AA262" s="75">
        <v>3070.8661417322833</v>
      </c>
      <c r="AB262" s="57">
        <v>2.0950000000000002</v>
      </c>
      <c r="AC262" s="75">
        <v>64.334645669291348</v>
      </c>
      <c r="AD262" s="58" t="s">
        <v>26</v>
      </c>
      <c r="AE262" s="58"/>
      <c r="AF262" s="75">
        <v>5014.7637795275587</v>
      </c>
      <c r="AG262" s="57">
        <v>2.3450000000000002</v>
      </c>
      <c r="AH262" s="75">
        <v>117.59621062992126</v>
      </c>
      <c r="AI262" s="58" t="s">
        <v>35</v>
      </c>
      <c r="AJ262" s="58"/>
      <c r="AK262" s="75">
        <v>5034.4488188976375</v>
      </c>
      <c r="AL262" s="57">
        <v>2.1760000000000002</v>
      </c>
      <c r="AM262" s="75">
        <v>109.5496062992126</v>
      </c>
      <c r="AN262" s="58" t="s">
        <v>28</v>
      </c>
      <c r="AO262" s="58"/>
      <c r="AP262" s="75">
        <v>3184.0551181102364</v>
      </c>
      <c r="AQ262" s="57">
        <v>2.2970000000000002</v>
      </c>
      <c r="AR262" s="75">
        <v>73.137746062992136</v>
      </c>
      <c r="AS262" s="35" t="s">
        <v>26</v>
      </c>
      <c r="AT262" s="35"/>
      <c r="AU262" s="8">
        <v>3115.1574803149606</v>
      </c>
      <c r="AV262" s="33">
        <v>2.807017543859649</v>
      </c>
      <c r="AW262" s="75">
        <v>87.443016991297128</v>
      </c>
      <c r="AX262" s="56" t="s">
        <v>35</v>
      </c>
      <c r="AY262" s="56"/>
      <c r="AZ262" s="20">
        <v>5398.6220472440946</v>
      </c>
      <c r="BA262" s="14">
        <v>1.7894736842105261</v>
      </c>
      <c r="BB262" s="20">
        <v>96.606920845420632</v>
      </c>
      <c r="BC262" s="52">
        <f t="shared" si="8"/>
        <v>908.52907513986736</v>
      </c>
      <c r="BD262" s="81">
        <f t="shared" si="9"/>
        <v>0.90852907513986736</v>
      </c>
    </row>
    <row r="263" spans="1:56" x14ac:dyDescent="0.3">
      <c r="A263" s="58">
        <v>262</v>
      </c>
      <c r="B263" s="58" t="s">
        <v>6</v>
      </c>
      <c r="C263" s="67">
        <v>5</v>
      </c>
      <c r="D263" s="67">
        <v>22</v>
      </c>
      <c r="E263" s="58" t="s">
        <v>15</v>
      </c>
      <c r="F263" s="68">
        <v>0.91278251713298997</v>
      </c>
      <c r="G263" s="58" t="s">
        <v>26</v>
      </c>
      <c r="H263" s="20">
        <v>2373.4251968503936</v>
      </c>
      <c r="I263" s="47">
        <v>2.4689999999999999</v>
      </c>
      <c r="J263" s="20">
        <v>58.599868110236216</v>
      </c>
      <c r="K263" s="58" t="s">
        <v>28</v>
      </c>
      <c r="L263" s="20">
        <v>5196.8503937007872</v>
      </c>
      <c r="M263" s="41">
        <v>1.8580000000000001</v>
      </c>
      <c r="N263" s="20">
        <v>96.557480314960628</v>
      </c>
      <c r="O263" s="48" t="s">
        <v>26</v>
      </c>
      <c r="P263" s="56"/>
      <c r="Q263" s="34">
        <v>3694.8326771653542</v>
      </c>
      <c r="R263" s="44">
        <v>2.1549999999999998</v>
      </c>
      <c r="S263" s="34">
        <v>79.623644192913389</v>
      </c>
      <c r="T263" s="58" t="s">
        <v>35</v>
      </c>
      <c r="U263" s="58"/>
      <c r="V263" s="75">
        <v>4753.9370078740158</v>
      </c>
      <c r="W263" s="57">
        <v>2.0550000000000002</v>
      </c>
      <c r="X263" s="75">
        <v>97.693405511811036</v>
      </c>
      <c r="Y263" s="58" t="s">
        <v>28</v>
      </c>
      <c r="Z263" s="58"/>
      <c r="AA263" s="75">
        <v>2647.6377952755906</v>
      </c>
      <c r="AB263" s="57">
        <v>1.885</v>
      </c>
      <c r="AC263" s="75">
        <v>49.907972440944881</v>
      </c>
      <c r="AD263" s="58" t="s">
        <v>26</v>
      </c>
      <c r="AE263" s="58"/>
      <c r="AF263" s="75">
        <v>4286.4173228346453</v>
      </c>
      <c r="AG263" s="57">
        <v>2.5590000000000002</v>
      </c>
      <c r="AH263" s="75">
        <v>109.68941929133858</v>
      </c>
      <c r="AI263" s="58" t="s">
        <v>35</v>
      </c>
      <c r="AJ263" s="58"/>
      <c r="AK263" s="75">
        <v>5752.9527559055123</v>
      </c>
      <c r="AL263" s="57">
        <v>2.177</v>
      </c>
      <c r="AM263" s="75">
        <v>125.24178149606301</v>
      </c>
      <c r="AN263" s="58" t="s">
        <v>28</v>
      </c>
      <c r="AO263" s="58"/>
      <c r="AP263" s="75">
        <v>2849.4094488188975</v>
      </c>
      <c r="AQ263" s="57">
        <v>2.181</v>
      </c>
      <c r="AR263" s="75">
        <v>62.145620078740151</v>
      </c>
      <c r="AS263" s="35" t="s">
        <v>26</v>
      </c>
      <c r="AT263" s="35"/>
      <c r="AU263" s="8">
        <v>2691.929133858268</v>
      </c>
      <c r="AV263" s="33">
        <v>2.4912280701754383</v>
      </c>
      <c r="AW263" s="75">
        <v>67.06209421190772</v>
      </c>
      <c r="AX263" s="56" t="s">
        <v>35</v>
      </c>
      <c r="AY263" s="56"/>
      <c r="AZ263" s="20">
        <v>3248.0314960629921</v>
      </c>
      <c r="BA263" s="50">
        <v>1.9298245614035088</v>
      </c>
      <c r="BB263" s="20">
        <v>62.681309573145462</v>
      </c>
      <c r="BC263" s="52">
        <f t="shared" si="8"/>
        <v>809.20259522206106</v>
      </c>
      <c r="BD263" s="81">
        <f t="shared" si="9"/>
        <v>0.80920259522206106</v>
      </c>
    </row>
    <row r="264" spans="1:56" x14ac:dyDescent="0.3">
      <c r="A264" s="58">
        <v>263</v>
      </c>
      <c r="B264" s="58" t="s">
        <v>6</v>
      </c>
      <c r="C264" s="67">
        <v>6</v>
      </c>
      <c r="D264" s="67">
        <v>23</v>
      </c>
      <c r="E264" s="58" t="s">
        <v>15</v>
      </c>
      <c r="F264" s="68">
        <v>0.98528665836734164</v>
      </c>
      <c r="G264" s="58" t="s">
        <v>26</v>
      </c>
      <c r="H264" s="20">
        <v>2534.6456692913384</v>
      </c>
      <c r="I264" s="47">
        <v>2.5310000000000001</v>
      </c>
      <c r="J264" s="20">
        <v>64.151881889763786</v>
      </c>
      <c r="K264" s="58" t="s">
        <v>28</v>
      </c>
      <c r="L264" s="20">
        <v>5239.6653543307093</v>
      </c>
      <c r="M264" s="41">
        <v>1.57</v>
      </c>
      <c r="N264" s="20">
        <v>82.26274606299215</v>
      </c>
      <c r="O264" s="48" t="s">
        <v>26</v>
      </c>
      <c r="P264" s="56"/>
      <c r="Q264" s="34">
        <v>3789.8129921259847</v>
      </c>
      <c r="R264" s="44">
        <v>1.883</v>
      </c>
      <c r="S264" s="34">
        <v>71.362178641732285</v>
      </c>
      <c r="T264" s="58" t="s">
        <v>35</v>
      </c>
      <c r="U264" s="58"/>
      <c r="V264" s="75">
        <v>4990.1574803149606</v>
      </c>
      <c r="W264" s="57">
        <v>1.9259999999999999</v>
      </c>
      <c r="X264" s="75">
        <v>96.110433070866137</v>
      </c>
      <c r="Y264" s="58" t="s">
        <v>34</v>
      </c>
      <c r="Z264" s="58"/>
      <c r="AA264" s="75">
        <v>640</v>
      </c>
      <c r="AB264" s="57">
        <v>3.06</v>
      </c>
      <c r="AC264" s="75">
        <v>19.584000000000003</v>
      </c>
      <c r="AD264" s="58" t="s">
        <v>26</v>
      </c>
      <c r="AE264" s="58"/>
      <c r="AF264" s="75">
        <v>4729.3307086614177</v>
      </c>
      <c r="AG264" s="57">
        <v>2.3460000000000001</v>
      </c>
      <c r="AH264" s="75">
        <v>110.95009842519687</v>
      </c>
      <c r="AI264" s="58" t="s">
        <v>35</v>
      </c>
      <c r="AJ264" s="58"/>
      <c r="AK264" s="75">
        <v>3804.1338582677167</v>
      </c>
      <c r="AL264" s="57">
        <v>2.2509999999999999</v>
      </c>
      <c r="AM264" s="75">
        <v>85.631053149606302</v>
      </c>
      <c r="AN264" s="58" t="s">
        <v>34</v>
      </c>
      <c r="AO264" s="58"/>
      <c r="AP264" s="75">
        <v>595</v>
      </c>
      <c r="AQ264" s="57">
        <v>3.8780000000000001</v>
      </c>
      <c r="AR264" s="75">
        <v>23.074100000000001</v>
      </c>
      <c r="AS264" s="35" t="s">
        <v>26</v>
      </c>
      <c r="AT264" s="35"/>
      <c r="AU264" s="8">
        <v>2598.4251968503936</v>
      </c>
      <c r="AV264" s="33">
        <v>2.4035087719298245</v>
      </c>
      <c r="AW264" s="75">
        <v>62.453377538334024</v>
      </c>
      <c r="AX264" s="56" t="s">
        <v>35</v>
      </c>
      <c r="AY264" s="56"/>
      <c r="AZ264" s="20">
        <v>5137.7952755905508</v>
      </c>
      <c r="BA264" s="50">
        <v>2.1052631578947367</v>
      </c>
      <c r="BB264" s="20">
        <v>108.16411106506422</v>
      </c>
      <c r="BC264" s="52">
        <f t="shared" si="8"/>
        <v>723.74397984355573</v>
      </c>
      <c r="BD264" s="81">
        <f t="shared" si="9"/>
        <v>0.72374397984355576</v>
      </c>
    </row>
    <row r="265" spans="1:56" x14ac:dyDescent="0.3">
      <c r="A265" s="58">
        <v>264</v>
      </c>
      <c r="B265" s="58" t="s">
        <v>7</v>
      </c>
      <c r="C265" s="67">
        <v>1</v>
      </c>
      <c r="D265" s="67">
        <v>24</v>
      </c>
      <c r="E265" s="58" t="s">
        <v>15</v>
      </c>
      <c r="F265" s="68">
        <v>1.0496472015078195</v>
      </c>
      <c r="G265" s="58" t="s">
        <v>26</v>
      </c>
      <c r="H265" s="20">
        <v>2675.8858267716532</v>
      </c>
      <c r="I265" s="47">
        <v>2.6440000000000001</v>
      </c>
      <c r="J265" s="20">
        <v>70.750421259842511</v>
      </c>
      <c r="K265" s="58" t="s">
        <v>28</v>
      </c>
      <c r="L265" s="20">
        <v>5998.5236220472452</v>
      </c>
      <c r="M265" s="41">
        <v>1.8049999999999999</v>
      </c>
      <c r="N265" s="20">
        <v>108.27335137795278</v>
      </c>
      <c r="O265" s="48" t="s">
        <v>35</v>
      </c>
      <c r="P265" s="56"/>
      <c r="Q265" s="34">
        <v>5029.9704724409448</v>
      </c>
      <c r="R265" s="44">
        <v>2.032</v>
      </c>
      <c r="S265" s="34">
        <v>102.209</v>
      </c>
      <c r="T265" s="58" t="s">
        <v>38</v>
      </c>
      <c r="U265" s="58"/>
      <c r="V265" s="75">
        <v>195</v>
      </c>
      <c r="W265" s="35">
        <v>3.4207999999999998</v>
      </c>
      <c r="X265" s="75">
        <v>6.6705599999999992</v>
      </c>
      <c r="Y265" s="58" t="s">
        <v>26</v>
      </c>
      <c r="Z265" s="58"/>
      <c r="AA265" s="75">
        <v>3046.2598425196848</v>
      </c>
      <c r="AB265" s="57">
        <v>2.0249999999999999</v>
      </c>
      <c r="AC265" s="75">
        <v>61.686761811023615</v>
      </c>
      <c r="AD265" s="58" t="s">
        <v>35</v>
      </c>
      <c r="AE265" s="58"/>
      <c r="AF265" s="75">
        <v>5713.5826771653547</v>
      </c>
      <c r="AG265" s="57">
        <v>1.8160000000000001</v>
      </c>
      <c r="AH265" s="75">
        <v>103.75866141732284</v>
      </c>
      <c r="AI265" s="58" t="s">
        <v>59</v>
      </c>
      <c r="AJ265" s="58"/>
      <c r="AK265" s="75">
        <v>2350</v>
      </c>
      <c r="AL265" s="57">
        <v>4.1050000000000004</v>
      </c>
      <c r="AM265" s="75">
        <v>96.467500000000001</v>
      </c>
      <c r="AN265" s="58" t="s">
        <v>26</v>
      </c>
      <c r="AO265" s="58"/>
      <c r="AP265" s="75">
        <v>3671.2598425196848</v>
      </c>
      <c r="AQ265" s="57">
        <v>2.0790000000000002</v>
      </c>
      <c r="AR265" s="75">
        <v>76.325492125984255</v>
      </c>
      <c r="AS265" s="35" t="s">
        <v>35</v>
      </c>
      <c r="AT265" s="35"/>
      <c r="AU265" s="8">
        <v>5772.6377952755902</v>
      </c>
      <c r="AV265" s="33">
        <v>1.9298245614035088</v>
      </c>
      <c r="AW265" s="75">
        <v>111.40178201409034</v>
      </c>
      <c r="AX265" s="56" t="s">
        <v>70</v>
      </c>
      <c r="AY265" s="56"/>
      <c r="AZ265" s="56" t="s">
        <v>70</v>
      </c>
      <c r="BA265" s="48" t="s">
        <v>70</v>
      </c>
      <c r="BB265" s="56"/>
      <c r="BC265" s="52">
        <f t="shared" si="8"/>
        <v>737.54353000621643</v>
      </c>
      <c r="BD265" s="81">
        <f t="shared" si="9"/>
        <v>0.73754353000621642</v>
      </c>
    </row>
    <row r="266" spans="1:56" x14ac:dyDescent="0.3">
      <c r="A266" s="58">
        <v>265</v>
      </c>
      <c r="B266" s="58" t="s">
        <v>7</v>
      </c>
      <c r="C266" s="67">
        <v>2</v>
      </c>
      <c r="D266" s="67">
        <v>25</v>
      </c>
      <c r="E266" s="58" t="s">
        <v>15</v>
      </c>
      <c r="F266" s="68">
        <v>1.1324889628038113</v>
      </c>
      <c r="G266" s="58" t="s">
        <v>26</v>
      </c>
      <c r="H266" s="20">
        <v>4178.4940944881891</v>
      </c>
      <c r="I266" s="47">
        <v>2.1850000000000001</v>
      </c>
      <c r="J266" s="20">
        <v>91.300095964566935</v>
      </c>
      <c r="K266" s="58" t="s">
        <v>28</v>
      </c>
      <c r="L266" s="20">
        <v>5500.9842519685035</v>
      </c>
      <c r="M266" s="41">
        <v>1.5940000000000001</v>
      </c>
      <c r="N266" s="20">
        <v>87.685688976377946</v>
      </c>
      <c r="O266" s="48" t="s">
        <v>35</v>
      </c>
      <c r="P266" s="56"/>
      <c r="Q266" s="34">
        <v>5822.2933070866129</v>
      </c>
      <c r="R266" s="44">
        <v>1.907</v>
      </c>
      <c r="S266" s="34">
        <v>111.0311333661417</v>
      </c>
      <c r="T266" s="58" t="s">
        <v>37</v>
      </c>
      <c r="U266" s="58"/>
      <c r="V266" s="75">
        <v>3295</v>
      </c>
      <c r="W266" s="57">
        <v>3.0289999999999999</v>
      </c>
      <c r="X266" s="75">
        <v>99.805549999999997</v>
      </c>
      <c r="Y266" s="58" t="s">
        <v>26</v>
      </c>
      <c r="Z266" s="58"/>
      <c r="AA266" s="75">
        <v>3518.7007874015744</v>
      </c>
      <c r="AB266" s="57">
        <v>2.6259999999999999</v>
      </c>
      <c r="AC266" s="75">
        <v>92.401082677165334</v>
      </c>
      <c r="AD266" s="58" t="s">
        <v>35</v>
      </c>
      <c r="AE266" s="58"/>
      <c r="AF266" s="75">
        <v>7465.5511811023625</v>
      </c>
      <c r="AG266" s="57">
        <v>1.8560000000000001</v>
      </c>
      <c r="AH266" s="75">
        <v>138.56062992125985</v>
      </c>
      <c r="AI266" s="58" t="s">
        <v>37</v>
      </c>
      <c r="AJ266" s="58"/>
      <c r="AK266" s="75">
        <v>1910</v>
      </c>
      <c r="AL266" s="39">
        <v>3.6765917801047125</v>
      </c>
      <c r="AM266" s="75">
        <v>70.222903000000017</v>
      </c>
      <c r="AN266" s="58" t="s">
        <v>26</v>
      </c>
      <c r="AO266" s="58"/>
      <c r="AP266" s="75">
        <v>3641.732283464567</v>
      </c>
      <c r="AQ266" s="57">
        <v>2.6040000000000001</v>
      </c>
      <c r="AR266" s="75">
        <v>94.830708661417333</v>
      </c>
      <c r="AS266" s="35" t="s">
        <v>35</v>
      </c>
      <c r="AT266" s="35"/>
      <c r="AU266" s="8">
        <v>5349.4094488188975</v>
      </c>
      <c r="AV266" s="37">
        <v>2.347</v>
      </c>
      <c r="AW266" s="75">
        <v>125.55063976377953</v>
      </c>
      <c r="AX266" s="56" t="s">
        <v>79</v>
      </c>
      <c r="AY266" s="56"/>
      <c r="AZ266" s="20">
        <v>340</v>
      </c>
      <c r="BA266" s="48">
        <v>2.7189000000000001</v>
      </c>
      <c r="BB266" s="20">
        <v>9.2442600000000006</v>
      </c>
      <c r="BC266" s="52">
        <f t="shared" si="8"/>
        <v>920.63269233070866</v>
      </c>
      <c r="BD266" s="81">
        <f t="shared" si="9"/>
        <v>0.92063269233070866</v>
      </c>
    </row>
    <row r="267" spans="1:56" x14ac:dyDescent="0.3">
      <c r="A267" s="58">
        <v>266</v>
      </c>
      <c r="B267" s="58" t="s">
        <v>7</v>
      </c>
      <c r="C267" s="67">
        <v>2</v>
      </c>
      <c r="D267" s="67">
        <v>26</v>
      </c>
      <c r="E267" s="58" t="s">
        <v>15</v>
      </c>
      <c r="F267" s="68">
        <v>1.0516025192269953</v>
      </c>
      <c r="G267" s="58" t="s">
        <v>26</v>
      </c>
      <c r="H267" s="20">
        <v>3132.3818897637793</v>
      </c>
      <c r="I267" s="47">
        <v>2.7240000000000002</v>
      </c>
      <c r="J267" s="20">
        <v>85.326082677165346</v>
      </c>
      <c r="K267" s="58" t="s">
        <v>28</v>
      </c>
      <c r="L267" s="20">
        <v>4526.5748031496059</v>
      </c>
      <c r="M267" s="41">
        <v>1.5209999999999999</v>
      </c>
      <c r="N267" s="20">
        <v>68.849202755905509</v>
      </c>
      <c r="O267" s="48" t="s">
        <v>35</v>
      </c>
      <c r="P267" s="56"/>
      <c r="Q267" s="34">
        <v>5463.041338582676</v>
      </c>
      <c r="R267" s="44">
        <v>1.784</v>
      </c>
      <c r="S267" s="34">
        <v>97.46065748031495</v>
      </c>
      <c r="T267" s="58" t="s">
        <v>37</v>
      </c>
      <c r="U267" s="58"/>
      <c r="V267" s="75">
        <v>3170</v>
      </c>
      <c r="W267" s="57">
        <v>3.2189999999999999</v>
      </c>
      <c r="X267" s="75">
        <v>102.04229999999998</v>
      </c>
      <c r="Y267" s="58" t="s">
        <v>26</v>
      </c>
      <c r="Z267" s="58"/>
      <c r="AA267" s="75">
        <v>2731.2992125984247</v>
      </c>
      <c r="AB267" s="57">
        <v>2.657</v>
      </c>
      <c r="AC267" s="75">
        <v>72.570620078740149</v>
      </c>
      <c r="AD267" s="58" t="s">
        <v>35</v>
      </c>
      <c r="AE267" s="58"/>
      <c r="AF267" s="75">
        <v>6761.8110236220473</v>
      </c>
      <c r="AG267" s="57">
        <v>1.9550000000000001</v>
      </c>
      <c r="AH267" s="75">
        <v>132.19340551181102</v>
      </c>
      <c r="AI267" s="58" t="s">
        <v>37</v>
      </c>
      <c r="AJ267" s="58"/>
      <c r="AK267" s="75">
        <v>745</v>
      </c>
      <c r="AL267" s="57">
        <v>3.4689999999999999</v>
      </c>
      <c r="AM267" s="75">
        <v>25.844049999999999</v>
      </c>
      <c r="AN267" s="58" t="s">
        <v>26</v>
      </c>
      <c r="AO267" s="58"/>
      <c r="AP267" s="75">
        <v>3690.9448818897636</v>
      </c>
      <c r="AQ267" s="57">
        <v>2.58</v>
      </c>
      <c r="AR267" s="75">
        <v>95.226377952755897</v>
      </c>
      <c r="AS267" s="35" t="s">
        <v>35</v>
      </c>
      <c r="AT267" s="35"/>
      <c r="AU267" s="8">
        <v>4537.4015748031497</v>
      </c>
      <c r="AV267" s="33">
        <v>2.0350877192982453</v>
      </c>
      <c r="AW267" s="75">
        <v>92.340102224064083</v>
      </c>
      <c r="AX267" s="56" t="s">
        <v>79</v>
      </c>
      <c r="AY267" s="56"/>
      <c r="AZ267" s="20">
        <v>1705</v>
      </c>
      <c r="BA267" s="48">
        <v>3.0211000000000001</v>
      </c>
      <c r="BB267" s="20">
        <v>51.509755000000006</v>
      </c>
      <c r="BC267" s="52">
        <f t="shared" si="8"/>
        <v>823.36255368075695</v>
      </c>
      <c r="BD267" s="81">
        <f t="shared" si="9"/>
        <v>0.82336255368075695</v>
      </c>
    </row>
    <row r="268" spans="1:56" x14ac:dyDescent="0.3">
      <c r="A268" s="58">
        <v>267</v>
      </c>
      <c r="B268" s="58" t="s">
        <v>7</v>
      </c>
      <c r="C268" s="67">
        <v>3</v>
      </c>
      <c r="D268" s="67">
        <v>27</v>
      </c>
      <c r="E268" s="58" t="s">
        <v>15</v>
      </c>
      <c r="F268" s="68">
        <v>1.1947987412616194</v>
      </c>
      <c r="G268" s="58" t="s">
        <v>26</v>
      </c>
      <c r="H268" s="20">
        <v>3465.1082677165359</v>
      </c>
      <c r="I268" s="47">
        <v>2.9470000000000001</v>
      </c>
      <c r="J268" s="20">
        <v>102.11674064960631</v>
      </c>
      <c r="K268" s="58" t="s">
        <v>28</v>
      </c>
      <c r="L268" s="20">
        <v>5840.0590551181103</v>
      </c>
      <c r="M268" s="41">
        <v>1.849</v>
      </c>
      <c r="N268" s="20">
        <v>107.98269192913386</v>
      </c>
      <c r="O268" s="48" t="s">
        <v>35</v>
      </c>
      <c r="P268" s="56"/>
      <c r="Q268" s="34">
        <v>5197.2933070866129</v>
      </c>
      <c r="R268" s="44">
        <v>2.0739999999999998</v>
      </c>
      <c r="S268" s="34">
        <v>107.79186318897634</v>
      </c>
      <c r="T268" s="58" t="s">
        <v>28</v>
      </c>
      <c r="U268" s="58"/>
      <c r="V268" s="75">
        <v>5009.8425196850394</v>
      </c>
      <c r="W268" s="59">
        <v>1.929</v>
      </c>
      <c r="X268" s="75">
        <v>96.639862204724423</v>
      </c>
      <c r="Y268" s="58" t="s">
        <v>26</v>
      </c>
      <c r="Z268" s="58"/>
      <c r="AA268" s="75">
        <v>2982.2834645669291</v>
      </c>
      <c r="AB268" s="57">
        <v>2.653</v>
      </c>
      <c r="AC268" s="75">
        <v>79.119980314960628</v>
      </c>
      <c r="AD268" s="58" t="s">
        <v>35</v>
      </c>
      <c r="AE268" s="58"/>
      <c r="AF268" s="75">
        <v>6392.71653543307</v>
      </c>
      <c r="AG268" s="57">
        <v>1.982</v>
      </c>
      <c r="AH268" s="75">
        <v>126.70364173228346</v>
      </c>
      <c r="AI268" s="58" t="s">
        <v>28</v>
      </c>
      <c r="AJ268" s="58"/>
      <c r="AK268" s="75">
        <v>6692.9133858267724</v>
      </c>
      <c r="AL268" s="57">
        <v>1.9690000000000001</v>
      </c>
      <c r="AM268" s="75">
        <v>131.78346456692915</v>
      </c>
      <c r="AN268" s="58" t="s">
        <v>26</v>
      </c>
      <c r="AO268" s="58"/>
      <c r="AP268" s="75">
        <v>3105.3149606299212</v>
      </c>
      <c r="AQ268" s="57">
        <v>2.6429999999999998</v>
      </c>
      <c r="AR268" s="75">
        <v>82.073474409448806</v>
      </c>
      <c r="AS268" s="35" t="s">
        <v>35</v>
      </c>
      <c r="AT268" s="35"/>
      <c r="AU268" s="8">
        <v>6279.5275590551182</v>
      </c>
      <c r="AV268" s="33">
        <v>1.8596491228070173</v>
      </c>
      <c r="AW268" s="75">
        <v>116.77717916839342</v>
      </c>
      <c r="AX268" s="56" t="s">
        <v>28</v>
      </c>
      <c r="AY268" s="56"/>
      <c r="AZ268" s="20">
        <v>3764.7637795275591</v>
      </c>
      <c r="BA268" s="48">
        <v>1.7374000000000001</v>
      </c>
      <c r="BB268" s="20">
        <v>65.409005905511819</v>
      </c>
      <c r="BC268" s="52">
        <f t="shared" si="8"/>
        <v>1016.3979040699681</v>
      </c>
      <c r="BD268" s="81">
        <f t="shared" si="9"/>
        <v>1.0163979040699682</v>
      </c>
    </row>
    <row r="269" spans="1:56" x14ac:dyDescent="0.3">
      <c r="A269" s="58">
        <v>268</v>
      </c>
      <c r="B269" s="58" t="s">
        <v>7</v>
      </c>
      <c r="C269" s="67">
        <v>4</v>
      </c>
      <c r="D269" s="67">
        <v>28</v>
      </c>
      <c r="E269" s="58" t="s">
        <v>15</v>
      </c>
      <c r="F269" s="68">
        <v>1.2041569403230798</v>
      </c>
      <c r="G269" s="58" t="s">
        <v>26</v>
      </c>
      <c r="H269" s="20">
        <v>4494.4881889763774</v>
      </c>
      <c r="I269" s="47">
        <v>2.5779999999999998</v>
      </c>
      <c r="J269" s="20">
        <v>115.867905511811</v>
      </c>
      <c r="K269" s="58" t="s">
        <v>28</v>
      </c>
      <c r="L269" s="20">
        <v>5344.9803149606296</v>
      </c>
      <c r="M269" s="41">
        <v>1.4259999999999999</v>
      </c>
      <c r="N269" s="20">
        <v>76.219419291338582</v>
      </c>
      <c r="O269" s="48" t="s">
        <v>35</v>
      </c>
      <c r="P269" s="34"/>
      <c r="Q269" s="34">
        <v>5950.2460629921261</v>
      </c>
      <c r="R269" s="44">
        <v>2.54</v>
      </c>
      <c r="S269" s="34">
        <v>151.13624999999999</v>
      </c>
      <c r="T269" s="58" t="s">
        <v>36</v>
      </c>
      <c r="U269" s="58"/>
      <c r="V269" s="75">
        <v>3351.3779527559054</v>
      </c>
      <c r="W269" s="57">
        <v>1.992</v>
      </c>
      <c r="X269" s="75">
        <v>66.759448818897638</v>
      </c>
      <c r="Y269" s="58" t="s">
        <v>26</v>
      </c>
      <c r="Z269" s="58"/>
      <c r="AA269" s="75">
        <v>3754.9212598425197</v>
      </c>
      <c r="AB269" s="57">
        <v>2.774</v>
      </c>
      <c r="AC269" s="75">
        <v>104.1615157480315</v>
      </c>
      <c r="AD269" s="58" t="s">
        <v>35</v>
      </c>
      <c r="AE269" s="58"/>
      <c r="AF269" s="75">
        <v>4488.1889763779527</v>
      </c>
      <c r="AG269" s="57">
        <v>2.012</v>
      </c>
      <c r="AH269" s="75">
        <v>90.302362204724403</v>
      </c>
      <c r="AI269" s="58" t="s">
        <v>36</v>
      </c>
      <c r="AJ269" s="58"/>
      <c r="AK269" s="75">
        <v>6017.2272354388842</v>
      </c>
      <c r="AL269" s="57">
        <v>1.401</v>
      </c>
      <c r="AM269" s="75">
        <v>84.301353568498769</v>
      </c>
      <c r="AN269" s="58" t="s">
        <v>26</v>
      </c>
      <c r="AO269" s="58"/>
      <c r="AP269" s="75">
        <v>3361.2204724409448</v>
      </c>
      <c r="AQ269" s="57">
        <v>2.6469999999999998</v>
      </c>
      <c r="AR269" s="75">
        <v>88.971505905511805</v>
      </c>
      <c r="AS269" s="35" t="s">
        <v>35</v>
      </c>
      <c r="AT269" s="35"/>
      <c r="AU269" s="8">
        <v>6067.9133858267724</v>
      </c>
      <c r="AV269" s="37">
        <v>2.4232999999999998</v>
      </c>
      <c r="AW269" s="75">
        <v>147.04374507874016</v>
      </c>
      <c r="AX269" s="56" t="s">
        <v>72</v>
      </c>
      <c r="AY269" s="56"/>
      <c r="AZ269" s="20">
        <v>5605.3149606299212</v>
      </c>
      <c r="BA269" s="48">
        <v>1.8996</v>
      </c>
      <c r="BB269" s="20">
        <v>106.47856299212597</v>
      </c>
      <c r="BC269" s="52">
        <f t="shared" si="8"/>
        <v>1031.2420691196799</v>
      </c>
      <c r="BD269" s="81">
        <f t="shared" si="9"/>
        <v>1.0312420691196797</v>
      </c>
    </row>
    <row r="270" spans="1:56" x14ac:dyDescent="0.3">
      <c r="A270" s="58">
        <v>269</v>
      </c>
      <c r="B270" s="58" t="s">
        <v>7</v>
      </c>
      <c r="C270" s="67">
        <v>4</v>
      </c>
      <c r="D270" s="67">
        <v>29</v>
      </c>
      <c r="E270" s="58" t="s">
        <v>15</v>
      </c>
      <c r="F270" s="68">
        <v>1.0090006508938727</v>
      </c>
      <c r="G270" s="58" t="s">
        <v>26</v>
      </c>
      <c r="H270" s="20" t="s">
        <v>125</v>
      </c>
      <c r="I270" s="47" t="s">
        <v>125</v>
      </c>
      <c r="J270" s="20"/>
      <c r="K270" s="58" t="s">
        <v>28</v>
      </c>
      <c r="L270" s="20">
        <v>5727.3622047244089</v>
      </c>
      <c r="M270" s="41">
        <v>1.409</v>
      </c>
      <c r="N270" s="20">
        <v>80.698533464566921</v>
      </c>
      <c r="O270" s="48" t="s">
        <v>35</v>
      </c>
      <c r="P270" s="56"/>
      <c r="Q270" s="34">
        <v>6702.7066929133853</v>
      </c>
      <c r="R270" s="44">
        <v>2.609</v>
      </c>
      <c r="S270" s="34">
        <v>174.87361761811022</v>
      </c>
      <c r="T270" s="58" t="s">
        <v>36</v>
      </c>
      <c r="U270" s="58"/>
      <c r="V270" s="75">
        <v>1190.9448818897638</v>
      </c>
      <c r="W270" s="57">
        <v>1.829</v>
      </c>
      <c r="X270" s="75">
        <v>21.78238188976378</v>
      </c>
      <c r="Y270" s="58" t="s">
        <v>26</v>
      </c>
      <c r="Z270" s="58"/>
      <c r="AA270" s="75">
        <v>4891.7322834645674</v>
      </c>
      <c r="AB270" s="57">
        <v>1.9179999999999999</v>
      </c>
      <c r="AC270" s="75">
        <v>93.823425196850394</v>
      </c>
      <c r="AD270" s="58" t="s">
        <v>35</v>
      </c>
      <c r="AE270" s="58"/>
      <c r="AF270" s="75">
        <v>4375</v>
      </c>
      <c r="AG270" s="57">
        <v>1.5249999999999999</v>
      </c>
      <c r="AH270" s="75">
        <v>66.71875</v>
      </c>
      <c r="AI270" s="58" t="s">
        <v>36</v>
      </c>
      <c r="AJ270" s="58"/>
      <c r="AK270" s="75">
        <v>4581.6242821985234</v>
      </c>
      <c r="AL270" s="57">
        <v>1.68</v>
      </c>
      <c r="AM270" s="75">
        <v>76.971287940935184</v>
      </c>
      <c r="AN270" s="58" t="s">
        <v>26</v>
      </c>
      <c r="AO270" s="52">
        <v>3040.9773892942276</v>
      </c>
      <c r="AP270" s="75">
        <v>3068.3481651514253</v>
      </c>
      <c r="AQ270" s="13">
        <v>1.8881206899932192</v>
      </c>
      <c r="AR270" s="75">
        <v>57.934116547251378</v>
      </c>
      <c r="AS270" s="35" t="s">
        <v>35</v>
      </c>
      <c r="AT270" s="35"/>
      <c r="AU270" s="8">
        <v>6402.5590551181094</v>
      </c>
      <c r="AV270" s="33">
        <v>1.4736842105263157</v>
      </c>
      <c r="AW270" s="75">
        <v>94.353501864898448</v>
      </c>
      <c r="AX270" s="56" t="s">
        <v>72</v>
      </c>
      <c r="AY270" s="56"/>
      <c r="AZ270" s="20">
        <v>2308.070866141732</v>
      </c>
      <c r="BA270" s="48">
        <v>1.93</v>
      </c>
      <c r="BB270" s="20">
        <v>44.545767716535423</v>
      </c>
      <c r="BC270" s="52">
        <f t="shared" si="8"/>
        <v>711.70138223891183</v>
      </c>
      <c r="BD270" s="81">
        <f t="shared" si="9"/>
        <v>0.71170138223891188</v>
      </c>
    </row>
    <row r="271" spans="1:56" x14ac:dyDescent="0.3">
      <c r="A271" s="58">
        <v>270</v>
      </c>
      <c r="B271" s="58" t="s">
        <v>7</v>
      </c>
      <c r="C271" s="67">
        <v>5</v>
      </c>
      <c r="D271" s="67">
        <v>30</v>
      </c>
      <c r="E271" s="58" t="s">
        <v>15</v>
      </c>
      <c r="F271" s="68">
        <v>1.133590482915779</v>
      </c>
      <c r="G271" s="58" t="s">
        <v>26</v>
      </c>
      <c r="H271" s="20">
        <v>3391.929133858268</v>
      </c>
      <c r="I271" s="47">
        <v>2.6070000000000002</v>
      </c>
      <c r="J271" s="20">
        <v>88.427592519685049</v>
      </c>
      <c r="K271" s="58" t="s">
        <v>28</v>
      </c>
      <c r="L271" s="20">
        <v>5121.5551181102364</v>
      </c>
      <c r="M271" s="41">
        <v>1.835</v>
      </c>
      <c r="N271" s="20">
        <v>93.980536417322824</v>
      </c>
      <c r="O271" s="48" t="s">
        <v>35</v>
      </c>
      <c r="P271" s="56"/>
      <c r="Q271" s="34">
        <v>5772.0964566929142</v>
      </c>
      <c r="R271" s="44">
        <v>1.97</v>
      </c>
      <c r="S271" s="34">
        <v>113.7103001968504</v>
      </c>
      <c r="T271" s="58" t="s">
        <v>33</v>
      </c>
      <c r="U271" s="58"/>
      <c r="V271" s="75">
        <v>2288.3858267716537</v>
      </c>
      <c r="W271" s="35">
        <v>3.2368999999999999</v>
      </c>
      <c r="X271" s="75">
        <v>74.072760826771656</v>
      </c>
      <c r="Y271" s="58" t="s">
        <v>26</v>
      </c>
      <c r="Z271" s="58"/>
      <c r="AA271" s="75">
        <v>4010.8267716535429</v>
      </c>
      <c r="AB271" s="57">
        <v>2.4689999999999999</v>
      </c>
      <c r="AC271" s="75">
        <v>99.027312992125971</v>
      </c>
      <c r="AD271" s="58" t="s">
        <v>35</v>
      </c>
      <c r="AE271" s="58"/>
      <c r="AF271" s="75">
        <v>6525.5905511811025</v>
      </c>
      <c r="AG271" s="57">
        <v>1.778</v>
      </c>
      <c r="AH271" s="75">
        <v>116.02500000000001</v>
      </c>
      <c r="AI271" s="58" t="s">
        <v>33</v>
      </c>
      <c r="AJ271" s="58"/>
      <c r="AK271" s="75">
        <v>950</v>
      </c>
      <c r="AL271" s="70">
        <v>3.8096000000000001</v>
      </c>
      <c r="AM271" s="75">
        <v>36.191199999999995</v>
      </c>
      <c r="AN271" s="58" t="s">
        <v>26</v>
      </c>
      <c r="AO271" s="58"/>
      <c r="AP271" s="75">
        <v>2874.0157480314965</v>
      </c>
      <c r="AQ271" s="57">
        <v>2.3410000000000002</v>
      </c>
      <c r="AR271" s="75">
        <v>67.280708661417336</v>
      </c>
      <c r="AS271" s="35" t="s">
        <v>35</v>
      </c>
      <c r="AT271" s="35"/>
      <c r="AU271" s="8">
        <v>5910.4330708661419</v>
      </c>
      <c r="AV271" s="33">
        <v>1.9649122807017543</v>
      </c>
      <c r="AW271" s="75">
        <v>116.13482525210664</v>
      </c>
      <c r="AX271" s="56" t="s">
        <v>33</v>
      </c>
      <c r="AY271" s="56"/>
      <c r="AZ271" s="20">
        <v>1737.2047244094488</v>
      </c>
      <c r="BA271" s="48">
        <v>3.4681999999999999</v>
      </c>
      <c r="BB271" s="20">
        <v>60.249734251968498</v>
      </c>
      <c r="BC271" s="52">
        <f t="shared" si="8"/>
        <v>865.09997111824828</v>
      </c>
      <c r="BD271" s="81">
        <f t="shared" si="9"/>
        <v>0.86509997111824832</v>
      </c>
    </row>
    <row r="272" spans="1:56" x14ac:dyDescent="0.3">
      <c r="A272" s="58">
        <v>271</v>
      </c>
      <c r="B272" s="58" t="s">
        <v>7</v>
      </c>
      <c r="C272" s="67">
        <v>6</v>
      </c>
      <c r="D272" s="67">
        <v>31</v>
      </c>
      <c r="E272" s="58" t="s">
        <v>15</v>
      </c>
      <c r="F272" s="68">
        <v>0.92483024377777945</v>
      </c>
      <c r="G272" s="58" t="s">
        <v>26</v>
      </c>
      <c r="H272" s="20">
        <v>2277.7559055118109</v>
      </c>
      <c r="I272" s="47">
        <v>2.4049999999999998</v>
      </c>
      <c r="J272" s="20">
        <v>54.780029527559044</v>
      </c>
      <c r="K272" s="58" t="s">
        <v>28</v>
      </c>
      <c r="L272" s="20">
        <v>4564.9606299212601</v>
      </c>
      <c r="M272" s="41">
        <v>1.744</v>
      </c>
      <c r="N272" s="20">
        <v>79.612913385826772</v>
      </c>
      <c r="O272" s="48" t="s">
        <v>35</v>
      </c>
      <c r="P272" s="56"/>
      <c r="Q272" s="34">
        <v>9324.7539370078739</v>
      </c>
      <c r="R272" s="44">
        <v>1.786</v>
      </c>
      <c r="S272" s="34">
        <v>166.54010531496064</v>
      </c>
      <c r="T272" s="58" t="s">
        <v>34</v>
      </c>
      <c r="U272" s="58"/>
      <c r="V272" s="75">
        <v>455</v>
      </c>
      <c r="W272" s="57">
        <v>3.3559999999999999</v>
      </c>
      <c r="X272" s="75">
        <v>15.2698</v>
      </c>
      <c r="Y272" s="58" t="s">
        <v>26</v>
      </c>
      <c r="Z272" s="58"/>
      <c r="AA272" s="75">
        <v>3769.6850393700788</v>
      </c>
      <c r="AB272" s="57">
        <v>2.1640000000000001</v>
      </c>
      <c r="AC272" s="75">
        <v>81.575984251968521</v>
      </c>
      <c r="AD272" s="58" t="s">
        <v>35</v>
      </c>
      <c r="AE272" s="58"/>
      <c r="AF272" s="75">
        <v>3996.0629921259842</v>
      </c>
      <c r="AG272" s="57">
        <v>2.0089999999999999</v>
      </c>
      <c r="AH272" s="75">
        <v>80.280905511811028</v>
      </c>
      <c r="AI272" s="58" t="s">
        <v>34</v>
      </c>
      <c r="AJ272" s="58"/>
      <c r="AK272" s="75" t="s">
        <v>123</v>
      </c>
      <c r="AL272" s="57" t="s">
        <v>123</v>
      </c>
      <c r="AM272" s="75"/>
      <c r="AN272" s="58" t="s">
        <v>26</v>
      </c>
      <c r="AO272" s="58"/>
      <c r="AP272" s="75">
        <v>2731.2992125984247</v>
      </c>
      <c r="AQ272" s="57">
        <v>2.7</v>
      </c>
      <c r="AR272" s="75">
        <v>73.745078740157481</v>
      </c>
      <c r="AS272" s="35" t="s">
        <v>35</v>
      </c>
      <c r="AT272" s="35"/>
      <c r="AU272" s="8">
        <v>3361.2204724409448</v>
      </c>
      <c r="AV272" s="33">
        <v>2.4210526315789473</v>
      </c>
      <c r="AW272" s="75">
        <v>81.376916701201822</v>
      </c>
      <c r="AX272" s="56" t="s">
        <v>34</v>
      </c>
      <c r="AY272" s="56"/>
      <c r="AZ272" s="20">
        <v>775</v>
      </c>
      <c r="BA272" s="48">
        <v>3.5543999999999998</v>
      </c>
      <c r="BB272" s="20">
        <v>27.546599999999998</v>
      </c>
      <c r="BC272" s="52">
        <f t="shared" si="8"/>
        <v>660.72833343348532</v>
      </c>
      <c r="BD272" s="81">
        <f t="shared" si="9"/>
        <v>0.66072833343348536</v>
      </c>
    </row>
    <row r="273" spans="1:56" x14ac:dyDescent="0.3">
      <c r="A273" s="58">
        <v>272</v>
      </c>
      <c r="B273" s="58" t="s">
        <v>5</v>
      </c>
      <c r="C273" s="67">
        <v>1</v>
      </c>
      <c r="D273" s="67">
        <v>9</v>
      </c>
      <c r="E273" s="58" t="s">
        <v>16</v>
      </c>
      <c r="F273" s="68">
        <v>0.88916312024615984</v>
      </c>
      <c r="G273" s="58" t="s">
        <v>26</v>
      </c>
      <c r="H273" s="20">
        <v>4596.5551181102355</v>
      </c>
      <c r="I273" s="47">
        <v>2.3929999999999998</v>
      </c>
      <c r="J273" s="20">
        <v>109.99556397637792</v>
      </c>
      <c r="K273" s="58" t="s">
        <v>28</v>
      </c>
      <c r="L273" s="20">
        <v>6408.9566929133853</v>
      </c>
      <c r="M273" s="41">
        <v>1.5</v>
      </c>
      <c r="N273" s="20">
        <v>96.134350393700771</v>
      </c>
      <c r="O273" s="48" t="s">
        <v>36</v>
      </c>
      <c r="P273" s="56"/>
      <c r="Q273" s="34">
        <v>2489.1240157480315</v>
      </c>
      <c r="R273" s="44">
        <v>2.089</v>
      </c>
      <c r="S273" s="34">
        <v>51.997800688976376</v>
      </c>
      <c r="T273" s="58" t="s">
        <v>26</v>
      </c>
      <c r="U273" s="58"/>
      <c r="V273" s="75">
        <v>2795.2755905511813</v>
      </c>
      <c r="W273" s="57">
        <v>2.177</v>
      </c>
      <c r="X273" s="75">
        <v>60.853149606299219</v>
      </c>
      <c r="Y273" s="58" t="s">
        <v>35</v>
      </c>
      <c r="Z273" s="58"/>
      <c r="AA273" s="75">
        <v>5127.9527559055123</v>
      </c>
      <c r="AB273" s="57">
        <v>1.8240000000000001</v>
      </c>
      <c r="AC273" s="75">
        <v>93.533858267716539</v>
      </c>
      <c r="AD273" s="58" t="s">
        <v>36</v>
      </c>
      <c r="AE273" s="58"/>
      <c r="AF273" s="75">
        <v>4311.0236220472434</v>
      </c>
      <c r="AG273" s="57">
        <v>1.61</v>
      </c>
      <c r="AH273" s="75">
        <v>69.407480314960623</v>
      </c>
      <c r="AI273" s="58" t="s">
        <v>26</v>
      </c>
      <c r="AJ273" s="58"/>
      <c r="AK273" s="75">
        <v>3129.9212598425197</v>
      </c>
      <c r="AL273" s="57">
        <v>2.282</v>
      </c>
      <c r="AM273" s="75">
        <v>71.424803149606305</v>
      </c>
      <c r="AN273" s="58" t="s">
        <v>35</v>
      </c>
      <c r="AO273" s="58"/>
      <c r="AP273" s="75">
        <v>1082.6771653543306</v>
      </c>
      <c r="AQ273" s="57">
        <v>2.38</v>
      </c>
      <c r="AR273" s="75">
        <v>25.767716535433067</v>
      </c>
      <c r="AS273" s="35" t="s">
        <v>72</v>
      </c>
      <c r="AT273" s="35"/>
      <c r="AU273" s="8">
        <v>5944.8818897637793</v>
      </c>
      <c r="AV273" s="60">
        <v>1.7529999999999999</v>
      </c>
      <c r="AW273" s="75">
        <v>104.21377952755905</v>
      </c>
      <c r="AX273" s="56" t="s">
        <v>26</v>
      </c>
      <c r="AY273" s="56"/>
      <c r="AZ273" s="20">
        <v>698.81889763779532</v>
      </c>
      <c r="BA273" s="50">
        <v>2.7894736842105261</v>
      </c>
      <c r="BB273" s="20">
        <v>19.493369249896393</v>
      </c>
      <c r="BC273" s="52">
        <f t="shared" si="8"/>
        <v>702.82187171052635</v>
      </c>
      <c r="BD273" s="81">
        <f t="shared" si="9"/>
        <v>0.70282187171052635</v>
      </c>
    </row>
    <row r="274" spans="1:56" x14ac:dyDescent="0.3">
      <c r="A274" s="58">
        <v>273</v>
      </c>
      <c r="B274" s="58" t="s">
        <v>5</v>
      </c>
      <c r="C274" s="67">
        <v>2</v>
      </c>
      <c r="D274" s="67">
        <v>10</v>
      </c>
      <c r="E274" s="58" t="s">
        <v>16</v>
      </c>
      <c r="F274" s="68">
        <v>0.97057654367240465</v>
      </c>
      <c r="G274" s="58" t="s">
        <v>26</v>
      </c>
      <c r="H274" s="20">
        <v>4257.2834645669291</v>
      </c>
      <c r="I274" s="47">
        <v>2.4660000000000002</v>
      </c>
      <c r="J274" s="20">
        <v>104.98461023622048</v>
      </c>
      <c r="K274" s="58" t="s">
        <v>28</v>
      </c>
      <c r="L274" s="20">
        <v>4746.0629921259842</v>
      </c>
      <c r="M274" s="41">
        <v>1.837</v>
      </c>
      <c r="N274" s="20">
        <v>87.185177165354332</v>
      </c>
      <c r="O274" s="48" t="s">
        <v>37</v>
      </c>
      <c r="P274" s="56"/>
      <c r="Q274" s="34">
        <v>1326.45</v>
      </c>
      <c r="R274" s="56">
        <v>3.8155999999999999</v>
      </c>
      <c r="S274" s="34">
        <v>50.612026199999995</v>
      </c>
      <c r="T274" s="58" t="s">
        <v>26</v>
      </c>
      <c r="U274" s="58"/>
      <c r="V274" s="75">
        <v>2736.2204724409448</v>
      </c>
      <c r="W274" s="57">
        <v>2.5619999999999998</v>
      </c>
      <c r="X274" s="75">
        <v>70.101968503937002</v>
      </c>
      <c r="Y274" s="58" t="s">
        <v>35</v>
      </c>
      <c r="Z274" s="58"/>
      <c r="AA274" s="75">
        <v>3405.5118110236217</v>
      </c>
      <c r="AB274" s="57">
        <v>2.6139999999999999</v>
      </c>
      <c r="AC274" s="75">
        <v>89.020078740157473</v>
      </c>
      <c r="AD274" s="58" t="s">
        <v>37</v>
      </c>
      <c r="AE274" s="58"/>
      <c r="AF274" s="75">
        <v>1885</v>
      </c>
      <c r="AG274" s="57">
        <v>4.1520000000000001</v>
      </c>
      <c r="AH274" s="75">
        <v>78.265200000000007</v>
      </c>
      <c r="AI274" s="58" t="s">
        <v>26</v>
      </c>
      <c r="AJ274" s="58"/>
      <c r="AK274" s="75">
        <v>3385.8267716535429</v>
      </c>
      <c r="AL274" s="57">
        <v>2.5419999999999998</v>
      </c>
      <c r="AM274" s="75">
        <v>86.06771653543305</v>
      </c>
      <c r="AN274" s="58" t="s">
        <v>35</v>
      </c>
      <c r="AO274" s="58"/>
      <c r="AP274" s="75">
        <v>4680.1181102362207</v>
      </c>
      <c r="AQ274" s="57">
        <v>2.2549999999999999</v>
      </c>
      <c r="AR274" s="75">
        <v>105.53666338582678</v>
      </c>
      <c r="AS274" s="35" t="s">
        <v>59</v>
      </c>
      <c r="AT274" s="35"/>
      <c r="AU274" s="58">
        <v>535</v>
      </c>
      <c r="AV274" s="60">
        <v>3.9</v>
      </c>
      <c r="AW274" s="75">
        <v>20.864999999999998</v>
      </c>
      <c r="AX274" s="56" t="s">
        <v>26</v>
      </c>
      <c r="AY274" s="56"/>
      <c r="AZ274" s="20">
        <v>2504.9212598425197</v>
      </c>
      <c r="BA274" s="50">
        <v>2.7017543859649122</v>
      </c>
      <c r="BB274" s="20">
        <v>67.67682000276281</v>
      </c>
      <c r="BC274" s="52">
        <f t="shared" si="8"/>
        <v>760.31526076969192</v>
      </c>
      <c r="BD274" s="81">
        <f t="shared" si="9"/>
        <v>0.76031526076969191</v>
      </c>
    </row>
    <row r="275" spans="1:56" x14ac:dyDescent="0.3">
      <c r="A275" s="58">
        <v>274</v>
      </c>
      <c r="B275" s="58" t="s">
        <v>5</v>
      </c>
      <c r="C275" s="67">
        <v>3</v>
      </c>
      <c r="D275" s="67">
        <v>11</v>
      </c>
      <c r="E275" s="58" t="s">
        <v>16</v>
      </c>
      <c r="F275" s="68">
        <v>1.1899355402366125</v>
      </c>
      <c r="G275" s="58" t="s">
        <v>26</v>
      </c>
      <c r="H275" s="20">
        <v>3331.6929133858271</v>
      </c>
      <c r="I275" s="47">
        <v>2.8119999999999998</v>
      </c>
      <c r="J275" s="20">
        <v>93.687204724409455</v>
      </c>
      <c r="K275" s="58" t="s">
        <v>28</v>
      </c>
      <c r="L275" s="20">
        <v>4282.9724409448818</v>
      </c>
      <c r="M275" s="41">
        <v>1.712</v>
      </c>
      <c r="N275" s="20">
        <v>73.324488188976375</v>
      </c>
      <c r="O275" s="48" t="s">
        <v>38</v>
      </c>
      <c r="P275" s="56">
        <v>2000</v>
      </c>
      <c r="Q275" s="34">
        <v>2379.871080473225</v>
      </c>
      <c r="R275" s="3">
        <v>3.5703529005407457</v>
      </c>
      <c r="S275" s="34">
        <v>84.969796150806175</v>
      </c>
      <c r="T275" s="58" t="s">
        <v>26</v>
      </c>
      <c r="U275" s="58"/>
      <c r="V275" s="75">
        <v>4827.7559055118109</v>
      </c>
      <c r="W275" s="57">
        <v>2.7410000000000001</v>
      </c>
      <c r="X275" s="75">
        <v>132.32878937007874</v>
      </c>
      <c r="Y275" s="58" t="s">
        <v>35</v>
      </c>
      <c r="Z275" s="58"/>
      <c r="AA275" s="75">
        <v>5831.6929133858266</v>
      </c>
      <c r="AB275" s="57">
        <v>2.3420000000000001</v>
      </c>
      <c r="AC275" s="75">
        <v>136.57824803149606</v>
      </c>
      <c r="AD275" s="58" t="s">
        <v>78</v>
      </c>
      <c r="AE275" s="58"/>
      <c r="AF275" s="75">
        <v>4240</v>
      </c>
      <c r="AG275" s="63">
        <v>3.2818999999999998</v>
      </c>
      <c r="AH275" s="75">
        <v>139.15255999999999</v>
      </c>
      <c r="AI275" s="58" t="s">
        <v>26</v>
      </c>
      <c r="AJ275" s="58"/>
      <c r="AK275" s="75">
        <v>2937.9921259842517</v>
      </c>
      <c r="AL275" s="57">
        <v>2.371</v>
      </c>
      <c r="AM275" s="75">
        <v>69.659793307086602</v>
      </c>
      <c r="AN275" s="58" t="s">
        <v>35</v>
      </c>
      <c r="AO275" s="58"/>
      <c r="AP275" s="75">
        <v>4911.4173228346453</v>
      </c>
      <c r="AQ275" s="57">
        <v>2.1190000000000002</v>
      </c>
      <c r="AR275" s="75">
        <v>104.07293307086614</v>
      </c>
      <c r="AS275" s="35" t="s">
        <v>33</v>
      </c>
      <c r="AT275" s="35"/>
      <c r="AU275" s="8">
        <v>2165.3543307086611</v>
      </c>
      <c r="AV275" s="69">
        <v>3.7953999999999999</v>
      </c>
      <c r="AW275" s="75">
        <v>82.183858267716531</v>
      </c>
      <c r="AX275" s="56" t="s">
        <v>26</v>
      </c>
      <c r="AY275" s="56"/>
      <c r="AZ275" s="20">
        <v>3479.3307086614177</v>
      </c>
      <c r="BA275" s="50">
        <v>2.1929824561403506</v>
      </c>
      <c r="BB275" s="20">
        <v>76.301112032048636</v>
      </c>
      <c r="BC275" s="52">
        <f t="shared" si="8"/>
        <v>992.25878314348483</v>
      </c>
      <c r="BD275" s="81">
        <f t="shared" si="9"/>
        <v>0.99225878314348481</v>
      </c>
    </row>
    <row r="276" spans="1:56" x14ac:dyDescent="0.3">
      <c r="A276" s="58">
        <v>275</v>
      </c>
      <c r="B276" s="58" t="s">
        <v>5</v>
      </c>
      <c r="C276" s="67">
        <v>3</v>
      </c>
      <c r="D276" s="67">
        <v>12</v>
      </c>
      <c r="E276" s="58" t="s">
        <v>16</v>
      </c>
      <c r="F276" s="68">
        <v>1.3075709969695195</v>
      </c>
      <c r="G276" s="58" t="s">
        <v>26</v>
      </c>
      <c r="H276" s="20">
        <v>2978.5433070866138</v>
      </c>
      <c r="I276" s="47">
        <v>2.718</v>
      </c>
      <c r="J276" s="20">
        <v>80.956807086614162</v>
      </c>
      <c r="K276" s="58" t="s">
        <v>28</v>
      </c>
      <c r="L276" s="20">
        <v>5969.9803149606296</v>
      </c>
      <c r="M276" s="41">
        <v>1.879</v>
      </c>
      <c r="N276" s="20">
        <v>112.17593011811023</v>
      </c>
      <c r="O276" s="48" t="s">
        <v>38</v>
      </c>
      <c r="P276" s="56">
        <v>2000</v>
      </c>
      <c r="Q276" s="34">
        <v>2615.1419939390389</v>
      </c>
      <c r="R276" s="3">
        <v>3.6028796066343669</v>
      </c>
      <c r="S276" s="34">
        <v>94.220417584160984</v>
      </c>
      <c r="T276" s="58" t="s">
        <v>26</v>
      </c>
      <c r="U276" s="58"/>
      <c r="V276" s="75">
        <v>4847.4409448818897</v>
      </c>
      <c r="W276" s="57">
        <v>2.3820000000000001</v>
      </c>
      <c r="X276" s="75">
        <v>115.46604330708662</v>
      </c>
      <c r="Y276" s="58" t="s">
        <v>35</v>
      </c>
      <c r="Z276" s="58"/>
      <c r="AA276" s="75">
        <v>6683.0708661417329</v>
      </c>
      <c r="AB276" s="57">
        <v>2.0699999999999998</v>
      </c>
      <c r="AC276" s="75">
        <v>138.33956692913387</v>
      </c>
      <c r="AD276" s="58" t="s">
        <v>78</v>
      </c>
      <c r="AE276" s="58"/>
      <c r="AF276" s="75">
        <v>3160</v>
      </c>
      <c r="AG276" s="63">
        <v>3.2606000000000002</v>
      </c>
      <c r="AH276" s="75">
        <v>103.03496000000001</v>
      </c>
      <c r="AI276" s="58" t="s">
        <v>26</v>
      </c>
      <c r="AJ276" s="58"/>
      <c r="AK276" s="75">
        <v>4675.1968503937005</v>
      </c>
      <c r="AL276" s="57">
        <v>2.286</v>
      </c>
      <c r="AM276" s="75">
        <v>106.875</v>
      </c>
      <c r="AN276" s="58" t="s">
        <v>35</v>
      </c>
      <c r="AO276" s="58"/>
      <c r="AP276" s="75">
        <v>5925.1968503937005</v>
      </c>
      <c r="AQ276" s="57">
        <v>2.2090000000000001</v>
      </c>
      <c r="AR276" s="75">
        <v>130.88759842519687</v>
      </c>
      <c r="AS276" s="35" t="s">
        <v>33</v>
      </c>
      <c r="AT276" s="35"/>
      <c r="AU276" s="8">
        <v>3075.787401574803</v>
      </c>
      <c r="AV276" s="69">
        <v>4.0942999999999996</v>
      </c>
      <c r="AW276" s="75">
        <v>125.93196358267714</v>
      </c>
      <c r="AX276" s="56" t="s">
        <v>26</v>
      </c>
      <c r="AY276" s="56"/>
      <c r="AZ276" s="20">
        <v>3336.6141732283468</v>
      </c>
      <c r="BA276" s="50">
        <v>2.6666666666666665</v>
      </c>
      <c r="BB276" s="20">
        <v>88.976377952755911</v>
      </c>
      <c r="BC276" s="52">
        <f t="shared" si="8"/>
        <v>1096.8646649857355</v>
      </c>
      <c r="BD276" s="81">
        <f t="shared" si="9"/>
        <v>1.0968646649857356</v>
      </c>
    </row>
    <row r="277" spans="1:56" x14ac:dyDescent="0.3">
      <c r="A277" s="58">
        <v>276</v>
      </c>
      <c r="B277" s="58" t="s">
        <v>5</v>
      </c>
      <c r="C277" s="67">
        <v>4</v>
      </c>
      <c r="D277" s="67">
        <v>13</v>
      </c>
      <c r="E277" s="58" t="s">
        <v>16</v>
      </c>
      <c r="F277" s="68">
        <v>0.9937489581101171</v>
      </c>
      <c r="G277" s="58" t="s">
        <v>26</v>
      </c>
      <c r="H277" s="20">
        <v>1584.498031496063</v>
      </c>
      <c r="I277" s="47">
        <v>2.702</v>
      </c>
      <c r="J277" s="20">
        <v>42.813136811023625</v>
      </c>
      <c r="K277" s="58" t="s">
        <v>28</v>
      </c>
      <c r="L277" s="20">
        <v>4625.4921259842522</v>
      </c>
      <c r="M277" s="41">
        <v>1.778</v>
      </c>
      <c r="N277" s="20">
        <v>82.241250000000008</v>
      </c>
      <c r="O277" s="48" t="s">
        <v>33</v>
      </c>
      <c r="P277" s="56"/>
      <c r="Q277" s="34">
        <v>2928.1496062992123</v>
      </c>
      <c r="R277" s="56">
        <v>3.7360000000000002</v>
      </c>
      <c r="S277" s="34">
        <v>109.39566929133859</v>
      </c>
      <c r="T277" s="58" t="s">
        <v>26</v>
      </c>
      <c r="U277" s="58"/>
      <c r="V277" s="75">
        <v>4094.4876968503941</v>
      </c>
      <c r="W277" s="57">
        <v>2.3919999999999999</v>
      </c>
      <c r="X277" s="75">
        <v>97.940145708661433</v>
      </c>
      <c r="Y277" s="58" t="s">
        <v>35</v>
      </c>
      <c r="Z277" s="58"/>
      <c r="AA277" s="75">
        <v>5191.9291338582671</v>
      </c>
      <c r="AB277" s="57">
        <v>2.1379999999999999</v>
      </c>
      <c r="AC277" s="75">
        <v>111.00344488188975</v>
      </c>
      <c r="AD277" s="58" t="s">
        <v>33</v>
      </c>
      <c r="AE277" s="58"/>
      <c r="AF277" s="75">
        <v>3165</v>
      </c>
      <c r="AG277" s="63">
        <v>3.2541000000000002</v>
      </c>
      <c r="AH277" s="75">
        <v>102.992265</v>
      </c>
      <c r="AI277" s="58" t="s">
        <v>26</v>
      </c>
      <c r="AJ277" s="58"/>
      <c r="AK277" s="75">
        <v>4227.3622047244098</v>
      </c>
      <c r="AL277" s="57">
        <v>1.9790000000000001</v>
      </c>
      <c r="AM277" s="75">
        <v>83.659498031496085</v>
      </c>
      <c r="AN277" s="58" t="s">
        <v>35</v>
      </c>
      <c r="AO277" s="58"/>
      <c r="AP277" s="75">
        <v>4463.5826771653537</v>
      </c>
      <c r="AQ277" s="57">
        <v>2.1850000000000001</v>
      </c>
      <c r="AR277" s="75">
        <v>97.529281496062978</v>
      </c>
      <c r="AS277" s="35" t="s">
        <v>70</v>
      </c>
      <c r="AT277" s="35"/>
      <c r="AU277" s="35" t="s">
        <v>70</v>
      </c>
      <c r="AV277" s="51" t="s">
        <v>70</v>
      </c>
      <c r="AW277" s="35"/>
      <c r="AX277" s="56" t="s">
        <v>78</v>
      </c>
      <c r="AY277" s="56"/>
      <c r="AZ277" s="20">
        <v>1540.3543307086613</v>
      </c>
      <c r="BA277" s="48">
        <v>4.6597999999999997</v>
      </c>
      <c r="BB277" s="20">
        <v>71.7774311023622</v>
      </c>
      <c r="BC277" s="52">
        <f t="shared" si="8"/>
        <v>799.3521223228347</v>
      </c>
      <c r="BD277" s="81">
        <f t="shared" si="9"/>
        <v>0.7993521223228347</v>
      </c>
    </row>
    <row r="278" spans="1:56" x14ac:dyDescent="0.3">
      <c r="A278" s="58">
        <v>277</v>
      </c>
      <c r="B278" s="58" t="s">
        <v>5</v>
      </c>
      <c r="C278" s="67">
        <v>5</v>
      </c>
      <c r="D278" s="67">
        <v>14</v>
      </c>
      <c r="E278" s="58" t="s">
        <v>16</v>
      </c>
      <c r="F278" s="68">
        <v>0.77009777837294846</v>
      </c>
      <c r="G278" s="58" t="s">
        <v>26</v>
      </c>
      <c r="H278" s="20">
        <v>1290.6496062992123</v>
      </c>
      <c r="I278" s="47">
        <v>2.2120000000000002</v>
      </c>
      <c r="J278" s="20">
        <v>28.549169291338579</v>
      </c>
      <c r="K278" s="58" t="s">
        <v>28</v>
      </c>
      <c r="L278" s="20">
        <v>3670.3740157480315</v>
      </c>
      <c r="M278" s="41">
        <v>1.67</v>
      </c>
      <c r="N278" s="20">
        <v>61.295246062992128</v>
      </c>
      <c r="O278" s="48" t="s">
        <v>34</v>
      </c>
      <c r="P278" s="56"/>
      <c r="Q278" s="34">
        <v>884.95</v>
      </c>
      <c r="R278" s="56">
        <v>3.1072000000000002</v>
      </c>
      <c r="S278" s="34">
        <v>27.497166400000005</v>
      </c>
      <c r="T278" s="58" t="s">
        <v>26</v>
      </c>
      <c r="U278" s="58"/>
      <c r="V278" s="75">
        <v>2588.5826771653542</v>
      </c>
      <c r="W278" s="57">
        <v>2.6219999999999999</v>
      </c>
      <c r="X278" s="75">
        <v>67.872637795275594</v>
      </c>
      <c r="Y278" s="58" t="s">
        <v>35</v>
      </c>
      <c r="Z278" s="58"/>
      <c r="AA278" s="75">
        <v>4547.2440944881891</v>
      </c>
      <c r="AB278" s="57">
        <v>1.879</v>
      </c>
      <c r="AC278" s="75">
        <v>85.442716535433078</v>
      </c>
      <c r="AD278" s="58" t="s">
        <v>34</v>
      </c>
      <c r="AE278" s="58"/>
      <c r="AF278" s="75">
        <v>2105</v>
      </c>
      <c r="AG278" s="57">
        <v>3.8759999999999999</v>
      </c>
      <c r="AH278" s="75">
        <v>81.589799999999997</v>
      </c>
      <c r="AI278" s="58" t="s">
        <v>26</v>
      </c>
      <c r="AJ278" s="58"/>
      <c r="AK278" s="75">
        <v>2519.6850393700788</v>
      </c>
      <c r="AL278" s="57">
        <v>2.7759999999999998</v>
      </c>
      <c r="AM278" s="75">
        <v>69.946456692913372</v>
      </c>
      <c r="AN278" s="58" t="s">
        <v>35</v>
      </c>
      <c r="AO278" s="58"/>
      <c r="AP278" s="75">
        <v>2977.3622047244094</v>
      </c>
      <c r="AQ278" s="57">
        <v>2</v>
      </c>
      <c r="AR278" s="75">
        <v>59.547244094488185</v>
      </c>
      <c r="AS278" s="35" t="s">
        <v>34</v>
      </c>
      <c r="AT278" s="35"/>
      <c r="AU278" s="58">
        <v>1230</v>
      </c>
      <c r="AV278" s="58">
        <v>3.0249999999999999</v>
      </c>
      <c r="AW278" s="75">
        <v>37.207499999999996</v>
      </c>
      <c r="AX278" s="56" t="s">
        <v>26</v>
      </c>
      <c r="AY278" s="56"/>
      <c r="AZ278" s="20">
        <v>3061.0236220472439</v>
      </c>
      <c r="BA278" s="50">
        <v>2.2105263157894735</v>
      </c>
      <c r="BB278" s="20">
        <v>67.664732697886436</v>
      </c>
      <c r="BC278" s="52">
        <f t="shared" si="8"/>
        <v>586.6126695703274</v>
      </c>
      <c r="BD278" s="81">
        <f t="shared" si="9"/>
        <v>0.58661266957032743</v>
      </c>
    </row>
    <row r="279" spans="1:56" x14ac:dyDescent="0.3">
      <c r="A279" s="58">
        <v>278</v>
      </c>
      <c r="B279" s="58" t="s">
        <v>5</v>
      </c>
      <c r="C279" s="67">
        <v>6</v>
      </c>
      <c r="D279" s="67">
        <v>15</v>
      </c>
      <c r="E279" s="58" t="s">
        <v>16</v>
      </c>
      <c r="F279" s="68">
        <v>1.0984373597126325</v>
      </c>
      <c r="G279" s="58" t="s">
        <v>26</v>
      </c>
      <c r="H279" s="20">
        <v>2305.1673228346458</v>
      </c>
      <c r="I279" s="47">
        <v>2.5670000000000002</v>
      </c>
      <c r="J279" s="20">
        <v>59.173645177165362</v>
      </c>
      <c r="K279" s="58" t="s">
        <v>28</v>
      </c>
      <c r="L279" s="20">
        <v>4789.4685039370079</v>
      </c>
      <c r="M279" s="41">
        <v>1.6539999999999999</v>
      </c>
      <c r="N279" s="20">
        <v>79.21780905511811</v>
      </c>
      <c r="O279" s="48" t="s">
        <v>28</v>
      </c>
      <c r="P279" s="34"/>
      <c r="Q279" s="34">
        <v>4245.5216535433074</v>
      </c>
      <c r="R279" s="44">
        <v>1.657</v>
      </c>
      <c r="S279" s="34">
        <v>70.348293799212612</v>
      </c>
      <c r="T279" s="58" t="s">
        <v>26</v>
      </c>
      <c r="U279" s="58"/>
      <c r="V279" s="75">
        <v>4345.472933070866</v>
      </c>
      <c r="W279" s="57">
        <v>2.35</v>
      </c>
      <c r="X279" s="75">
        <v>102.11861392716536</v>
      </c>
      <c r="Y279" s="58" t="s">
        <v>35</v>
      </c>
      <c r="Z279" s="58"/>
      <c r="AA279" s="75">
        <v>5708.6614173228354</v>
      </c>
      <c r="AB279" s="57">
        <v>1.883</v>
      </c>
      <c r="AC279" s="75">
        <v>107.49409448818899</v>
      </c>
      <c r="AD279" s="58" t="s">
        <v>28</v>
      </c>
      <c r="AE279" s="58"/>
      <c r="AF279" s="75">
        <v>4458.6614173228345</v>
      </c>
      <c r="AG279" s="57">
        <v>1.605</v>
      </c>
      <c r="AH279" s="75">
        <v>71.561515748031482</v>
      </c>
      <c r="AI279" s="58" t="s">
        <v>26</v>
      </c>
      <c r="AJ279" s="58"/>
      <c r="AK279" s="75">
        <v>4232.2834645669291</v>
      </c>
      <c r="AL279" s="57">
        <v>2.2130000000000001</v>
      </c>
      <c r="AM279" s="75">
        <v>93.660433070866148</v>
      </c>
      <c r="AN279" s="58" t="s">
        <v>35</v>
      </c>
      <c r="AO279" s="58"/>
      <c r="AP279" s="75">
        <v>5871.0629921259842</v>
      </c>
      <c r="AQ279" s="57">
        <v>2.1989999999999998</v>
      </c>
      <c r="AR279" s="75">
        <v>129.10467519685039</v>
      </c>
      <c r="AS279" s="35" t="s">
        <v>28</v>
      </c>
      <c r="AT279" s="35"/>
      <c r="AU279" s="8">
        <v>4734.251968503937</v>
      </c>
      <c r="AV279" s="60">
        <v>1.724</v>
      </c>
      <c r="AW279" s="75">
        <v>81.618503937007858</v>
      </c>
      <c r="AX279" s="56" t="s">
        <v>26</v>
      </c>
      <c r="AY279" s="56"/>
      <c r="AZ279" s="20">
        <v>3543.3070866141729</v>
      </c>
      <c r="BA279" s="50">
        <v>2.1929824561403506</v>
      </c>
      <c r="BB279" s="20">
        <v>77.704102776626598</v>
      </c>
      <c r="BC279" s="52">
        <f t="shared" si="8"/>
        <v>872.00168717623296</v>
      </c>
      <c r="BD279" s="81">
        <f t="shared" si="9"/>
        <v>0.87200168717623294</v>
      </c>
    </row>
    <row r="280" spans="1:56" x14ac:dyDescent="0.3">
      <c r="A280" s="58">
        <v>279</v>
      </c>
      <c r="B280" s="58" t="s">
        <v>6</v>
      </c>
      <c r="C280" s="67">
        <v>1</v>
      </c>
      <c r="D280" s="67">
        <v>16</v>
      </c>
      <c r="E280" s="58" t="s">
        <v>16</v>
      </c>
      <c r="F280" s="68">
        <v>1.1013211014598925</v>
      </c>
      <c r="G280" s="58" t="s">
        <v>26</v>
      </c>
      <c r="H280" s="20">
        <v>2671.2106299212601</v>
      </c>
      <c r="I280" s="47">
        <v>2.492</v>
      </c>
      <c r="J280" s="20">
        <v>66.566568897637808</v>
      </c>
      <c r="K280" s="58" t="s">
        <v>28</v>
      </c>
      <c r="L280" s="20">
        <v>5405.6102362204729</v>
      </c>
      <c r="M280" s="41">
        <v>1.925</v>
      </c>
      <c r="N280" s="20">
        <v>104.0579970472441</v>
      </c>
      <c r="O280" s="48" t="s">
        <v>26</v>
      </c>
      <c r="P280" s="34">
        <v>4370.6423716266218</v>
      </c>
      <c r="Q280" s="34">
        <v>4813.4806708071073</v>
      </c>
      <c r="R280" s="3">
        <v>2.237954178562001</v>
      </c>
      <c r="S280" s="34">
        <v>107.7234918066019</v>
      </c>
      <c r="T280" s="58" t="s">
        <v>35</v>
      </c>
      <c r="U280" s="58"/>
      <c r="V280" s="75">
        <v>6195.8661417322837</v>
      </c>
      <c r="W280" s="57">
        <v>2.1619999999999999</v>
      </c>
      <c r="X280" s="75">
        <v>133.95462598425198</v>
      </c>
      <c r="Y280" s="58" t="s">
        <v>33</v>
      </c>
      <c r="Z280" s="58"/>
      <c r="AA280" s="75">
        <v>1761.8110236220471</v>
      </c>
      <c r="AB280" s="63">
        <v>3.4283999999999999</v>
      </c>
      <c r="AC280" s="75">
        <v>60.401929133858268</v>
      </c>
      <c r="AD280" s="58" t="s">
        <v>26</v>
      </c>
      <c r="AE280" s="58"/>
      <c r="AF280" s="75">
        <v>5969.4881889763783</v>
      </c>
      <c r="AG280" s="57">
        <v>2.3879999999999999</v>
      </c>
      <c r="AH280" s="75">
        <v>142.5513779527559</v>
      </c>
      <c r="AI280" s="58" t="s">
        <v>35</v>
      </c>
      <c r="AJ280" s="58"/>
      <c r="AK280" s="75">
        <v>4178.1496062992128</v>
      </c>
      <c r="AL280" s="57">
        <v>1.9890000000000001</v>
      </c>
      <c r="AM280" s="75">
        <v>83.103395669291345</v>
      </c>
      <c r="AN280" s="58" t="s">
        <v>33</v>
      </c>
      <c r="AO280" s="58"/>
      <c r="AP280" s="75">
        <v>1245</v>
      </c>
      <c r="AQ280" s="63">
        <v>4.3635000000000002</v>
      </c>
      <c r="AR280" s="75">
        <v>54.325575000000001</v>
      </c>
      <c r="AS280" s="35" t="s">
        <v>26</v>
      </c>
      <c r="AT280" s="35"/>
      <c r="AU280" s="8">
        <v>4384.8425196850394</v>
      </c>
      <c r="AV280" s="33">
        <v>2.4912280701754383</v>
      </c>
      <c r="AW280" s="75">
        <v>109.23642768338166</v>
      </c>
      <c r="AX280" s="56" t="s">
        <v>35</v>
      </c>
      <c r="AY280" s="56"/>
      <c r="AZ280" s="20">
        <v>4542.322834645669</v>
      </c>
      <c r="BA280" s="50">
        <v>1.6842105263157894</v>
      </c>
      <c r="BB280" s="20">
        <v>76.502279320348109</v>
      </c>
      <c r="BC280" s="52">
        <f t="shared" si="8"/>
        <v>938.42366849537098</v>
      </c>
      <c r="BD280" s="81">
        <f t="shared" si="9"/>
        <v>0.93842366849537096</v>
      </c>
    </row>
    <row r="281" spans="1:56" x14ac:dyDescent="0.3">
      <c r="A281" s="58">
        <v>280</v>
      </c>
      <c r="B281" s="58" t="s">
        <v>6</v>
      </c>
      <c r="C281" s="67">
        <v>1</v>
      </c>
      <c r="D281" s="67">
        <v>17</v>
      </c>
      <c r="E281" s="58" t="s">
        <v>16</v>
      </c>
      <c r="F281" s="68">
        <v>1.0827811536572154</v>
      </c>
      <c r="G281" s="58" t="s">
        <v>26</v>
      </c>
      <c r="H281" s="20">
        <v>2671.2106299212601</v>
      </c>
      <c r="I281" s="47">
        <v>2.4300000000000002</v>
      </c>
      <c r="J281" s="20">
        <v>64.91041830708663</v>
      </c>
      <c r="K281" s="58" t="s">
        <v>28</v>
      </c>
      <c r="L281" s="20">
        <v>4317.0275590551182</v>
      </c>
      <c r="M281" s="41">
        <v>1.524</v>
      </c>
      <c r="N281" s="20">
        <v>65.791499999999999</v>
      </c>
      <c r="O281" s="48" t="s">
        <v>26</v>
      </c>
      <c r="P281" s="56"/>
      <c r="Q281" s="34">
        <v>4431.0531496062995</v>
      </c>
      <c r="R281" s="44">
        <v>2.1960000000000002</v>
      </c>
      <c r="S281" s="34">
        <v>97.305927165354333</v>
      </c>
      <c r="T281" s="58" t="s">
        <v>35</v>
      </c>
      <c r="U281" s="58"/>
      <c r="V281" s="75">
        <v>6131.8897637795271</v>
      </c>
      <c r="W281" s="57">
        <v>2.0299999999999998</v>
      </c>
      <c r="X281" s="75">
        <v>124.47736220472439</v>
      </c>
      <c r="Y281" s="58" t="s">
        <v>33</v>
      </c>
      <c r="Z281" s="58"/>
      <c r="AA281" s="75">
        <v>1988.1889763779527</v>
      </c>
      <c r="AB281" s="63">
        <v>3.4493999999999998</v>
      </c>
      <c r="AC281" s="75">
        <v>68.580590551181089</v>
      </c>
      <c r="AD281" s="58" t="s">
        <v>26</v>
      </c>
      <c r="AE281" s="58"/>
      <c r="AF281" s="75">
        <v>5123.031496062993</v>
      </c>
      <c r="AG281" s="57">
        <v>2.4489999999999998</v>
      </c>
      <c r="AH281" s="75">
        <v>125.46304133858268</v>
      </c>
      <c r="AI281" s="58" t="s">
        <v>35</v>
      </c>
      <c r="AJ281" s="58"/>
      <c r="AK281" s="75">
        <v>4753.9370078740158</v>
      </c>
      <c r="AL281" s="57">
        <v>2.2469999999999999</v>
      </c>
      <c r="AM281" s="75">
        <v>106.82096456692913</v>
      </c>
      <c r="AN281" s="58" t="s">
        <v>33</v>
      </c>
      <c r="AO281" s="58"/>
      <c r="AP281" s="75">
        <v>1350</v>
      </c>
      <c r="AQ281" s="63">
        <v>4.3734000000000002</v>
      </c>
      <c r="AR281" s="75">
        <v>59.040900000000001</v>
      </c>
      <c r="AS281" s="35" t="s">
        <v>26</v>
      </c>
      <c r="AT281" s="35"/>
      <c r="AU281" s="8">
        <v>3390.748031496063</v>
      </c>
      <c r="AV281" s="33">
        <v>2.5789473684210522</v>
      </c>
      <c r="AW281" s="75">
        <v>87.445607128056352</v>
      </c>
      <c r="AX281" s="56" t="s">
        <v>35</v>
      </c>
      <c r="AY281" s="56"/>
      <c r="AZ281" s="20">
        <v>5556.1023622047242</v>
      </c>
      <c r="BA281" s="50">
        <v>1.8245614035087718</v>
      </c>
      <c r="BB281" s="20">
        <v>101.37449924022654</v>
      </c>
      <c r="BC281" s="52">
        <f t="shared" si="8"/>
        <v>901.21081050214116</v>
      </c>
      <c r="BD281" s="81">
        <f t="shared" si="9"/>
        <v>0.90121081050214114</v>
      </c>
    </row>
    <row r="282" spans="1:56" x14ac:dyDescent="0.3">
      <c r="A282" s="58">
        <v>281</v>
      </c>
      <c r="B282" s="58" t="s">
        <v>6</v>
      </c>
      <c r="C282" s="67">
        <v>3</v>
      </c>
      <c r="D282" s="67">
        <v>18</v>
      </c>
      <c r="E282" s="58" t="s">
        <v>16</v>
      </c>
      <c r="F282" s="68">
        <v>0.94007140867246319</v>
      </c>
      <c r="G282" s="58" t="s">
        <v>26</v>
      </c>
      <c r="H282" s="20">
        <v>2041.6830708661416</v>
      </c>
      <c r="I282" s="47">
        <v>2.4889999999999999</v>
      </c>
      <c r="J282" s="20">
        <v>50.817491633858261</v>
      </c>
      <c r="K282" s="58" t="s">
        <v>28</v>
      </c>
      <c r="L282" s="20">
        <v>4780.610236220472</v>
      </c>
      <c r="M282" s="41">
        <v>1.8180000000000001</v>
      </c>
      <c r="N282" s="20">
        <v>86.911494094488191</v>
      </c>
      <c r="O282" s="48" t="s">
        <v>26</v>
      </c>
      <c r="P282" s="56"/>
      <c r="Q282" s="34">
        <v>3499.4586614173227</v>
      </c>
      <c r="R282" s="44">
        <v>2.3519999999999999</v>
      </c>
      <c r="S282" s="34">
        <v>82.307267716535421</v>
      </c>
      <c r="T282" s="58" t="s">
        <v>35</v>
      </c>
      <c r="U282" s="58"/>
      <c r="V282" s="75">
        <v>5083.6614173228345</v>
      </c>
      <c r="W282" s="57">
        <v>2.08</v>
      </c>
      <c r="X282" s="75">
        <v>105.74015748031495</v>
      </c>
      <c r="Y282" s="58" t="s">
        <v>38</v>
      </c>
      <c r="Z282" s="58"/>
      <c r="AA282" s="75">
        <v>1377.9527559055118</v>
      </c>
      <c r="AB282" s="63">
        <v>3.5529000000000002</v>
      </c>
      <c r="AC282" s="75">
        <v>48.957283464566935</v>
      </c>
      <c r="AD282" s="58" t="s">
        <v>26</v>
      </c>
      <c r="AE282" s="58"/>
      <c r="AF282" s="75">
        <v>4286.4173228346453</v>
      </c>
      <c r="AG282" s="57">
        <v>2.7639999999999998</v>
      </c>
      <c r="AH282" s="75">
        <v>118.47657480314959</v>
      </c>
      <c r="AI282" s="58" t="s">
        <v>35</v>
      </c>
      <c r="AJ282" s="58"/>
      <c r="AK282" s="75">
        <v>4960.6299212598424</v>
      </c>
      <c r="AL282" s="57">
        <v>2.2389999999999999</v>
      </c>
      <c r="AM282" s="75">
        <v>111.06850393700788</v>
      </c>
      <c r="AN282" s="58" t="s">
        <v>59</v>
      </c>
      <c r="AO282" s="58"/>
      <c r="AP282" s="75">
        <v>1355</v>
      </c>
      <c r="AQ282" s="57">
        <v>4.0739999999999998</v>
      </c>
      <c r="AR282" s="75">
        <v>55.2027</v>
      </c>
      <c r="AS282" s="35" t="s">
        <v>26</v>
      </c>
      <c r="AT282" s="35"/>
      <c r="AU282" s="8">
        <v>3051.1811023622045</v>
      </c>
      <c r="AV282" s="33">
        <v>2.9298245614035086</v>
      </c>
      <c r="AW282" s="75">
        <v>89.394253349910201</v>
      </c>
      <c r="AX282" s="56" t="s">
        <v>35</v>
      </c>
      <c r="AY282" s="56"/>
      <c r="AZ282" s="20">
        <v>3759.8425196850394</v>
      </c>
      <c r="BA282" s="50">
        <v>2.3508771929824563</v>
      </c>
      <c r="BB282" s="20">
        <v>88.389280287332511</v>
      </c>
      <c r="BC282" s="52">
        <f t="shared" si="8"/>
        <v>837.2650067671641</v>
      </c>
      <c r="BD282" s="81">
        <f t="shared" si="9"/>
        <v>0.83726500676716409</v>
      </c>
    </row>
    <row r="283" spans="1:56" x14ac:dyDescent="0.3">
      <c r="A283" s="58">
        <v>282</v>
      </c>
      <c r="B283" s="58" t="s">
        <v>6</v>
      </c>
      <c r="C283" s="67">
        <v>3</v>
      </c>
      <c r="D283" s="67">
        <v>19</v>
      </c>
      <c r="E283" s="58" t="s">
        <v>16</v>
      </c>
      <c r="F283" s="68">
        <v>1.0177412265955723</v>
      </c>
      <c r="G283" s="58" t="s">
        <v>26</v>
      </c>
      <c r="H283" s="20">
        <v>2661.8602362204724</v>
      </c>
      <c r="I283" s="47">
        <v>2.5739999999999998</v>
      </c>
      <c r="J283" s="20">
        <v>68.516282480314956</v>
      </c>
      <c r="K283" s="58" t="s">
        <v>28</v>
      </c>
      <c r="L283" s="20">
        <v>5506.003937007873</v>
      </c>
      <c r="M283" s="41">
        <v>1.8560000000000001</v>
      </c>
      <c r="N283" s="20">
        <v>102.19143307086613</v>
      </c>
      <c r="O283" s="48" t="s">
        <v>26</v>
      </c>
      <c r="P283" s="56"/>
      <c r="Q283" s="34">
        <v>3982.2342519685044</v>
      </c>
      <c r="R283" s="44">
        <v>2.427</v>
      </c>
      <c r="S283" s="34">
        <v>96.6488252952756</v>
      </c>
      <c r="T283" s="58" t="s">
        <v>35</v>
      </c>
      <c r="U283" s="58"/>
      <c r="V283" s="75">
        <v>4734.251968503937</v>
      </c>
      <c r="W283" s="57">
        <v>2.0129999999999999</v>
      </c>
      <c r="X283" s="75">
        <v>95.300492125984249</v>
      </c>
      <c r="Y283" s="58" t="s">
        <v>38</v>
      </c>
      <c r="Z283" s="58"/>
      <c r="AA283" s="75">
        <v>1476.3779527559054</v>
      </c>
      <c r="AB283" s="30">
        <v>3.6621000000000001</v>
      </c>
      <c r="AC283" s="75">
        <v>54.066437007874015</v>
      </c>
      <c r="AD283" s="58" t="s">
        <v>26</v>
      </c>
      <c r="AE283" s="58"/>
      <c r="AF283" s="75">
        <v>4876.9685039370079</v>
      </c>
      <c r="AG283" s="57">
        <v>2.5960000000000001</v>
      </c>
      <c r="AH283" s="75">
        <v>126.60610236220472</v>
      </c>
      <c r="AI283" s="58" t="s">
        <v>35</v>
      </c>
      <c r="AJ283" s="58"/>
      <c r="AK283" s="75">
        <v>6082.6771653543301</v>
      </c>
      <c r="AL283" s="57">
        <v>1.964</v>
      </c>
      <c r="AM283" s="75">
        <v>119.46377952755905</v>
      </c>
      <c r="AN283" s="58" t="s">
        <v>59</v>
      </c>
      <c r="AO283" s="58"/>
      <c r="AP283" s="75">
        <v>965</v>
      </c>
      <c r="AQ283" s="57">
        <v>3.8479999999999999</v>
      </c>
      <c r="AR283" s="75">
        <v>37.133200000000002</v>
      </c>
      <c r="AS283" s="35" t="s">
        <v>26</v>
      </c>
      <c r="AT283" s="35"/>
      <c r="AU283" s="8">
        <v>3375.9842519685035</v>
      </c>
      <c r="AV283" s="33">
        <v>2.3157894736842102</v>
      </c>
      <c r="AW283" s="75">
        <v>78.180687940323224</v>
      </c>
      <c r="AX283" s="56" t="s">
        <v>35</v>
      </c>
      <c r="AY283" s="56"/>
      <c r="AZ283" s="20">
        <v>4434.0551181102364</v>
      </c>
      <c r="BA283" s="50">
        <v>1.6666666666666665</v>
      </c>
      <c r="BB283" s="20">
        <v>73.900918635170612</v>
      </c>
      <c r="BC283" s="52">
        <f t="shared" si="8"/>
        <v>852.00815844557246</v>
      </c>
      <c r="BD283" s="81">
        <f t="shared" si="9"/>
        <v>0.85200815844557243</v>
      </c>
    </row>
    <row r="284" spans="1:56" x14ac:dyDescent="0.3">
      <c r="A284" s="58">
        <v>283</v>
      </c>
      <c r="B284" s="58" t="s">
        <v>6</v>
      </c>
      <c r="C284" s="67">
        <v>4</v>
      </c>
      <c r="D284" s="67">
        <v>20</v>
      </c>
      <c r="E284" s="58" t="s">
        <v>16</v>
      </c>
      <c r="F284" s="68">
        <v>0.99585531945468619</v>
      </c>
      <c r="G284" s="58" t="s">
        <v>26</v>
      </c>
      <c r="H284" s="20">
        <v>2151.7224409448822</v>
      </c>
      <c r="I284" s="47">
        <v>2.3199999999999998</v>
      </c>
      <c r="J284" s="20">
        <v>49.919960629921263</v>
      </c>
      <c r="K284" s="58" t="s">
        <v>28</v>
      </c>
      <c r="L284" s="20">
        <v>5292.4212598425202</v>
      </c>
      <c r="M284" s="41">
        <v>1.9610000000000001</v>
      </c>
      <c r="N284" s="20">
        <v>103.78438090551184</v>
      </c>
      <c r="O284" s="48" t="s">
        <v>26</v>
      </c>
      <c r="P284" s="56"/>
      <c r="Q284" s="34">
        <v>4543.2578740157478</v>
      </c>
      <c r="R284" s="44">
        <v>2.395</v>
      </c>
      <c r="S284" s="34">
        <v>108.81102608267716</v>
      </c>
      <c r="T284" s="58" t="s">
        <v>35</v>
      </c>
      <c r="U284" s="58"/>
      <c r="V284" s="75">
        <v>5812.0078740157478</v>
      </c>
      <c r="W284" s="57">
        <v>2.0569999999999999</v>
      </c>
      <c r="X284" s="75">
        <v>119.55300196850392</v>
      </c>
      <c r="Y284" s="58" t="s">
        <v>36</v>
      </c>
      <c r="Z284" s="58"/>
      <c r="AA284" s="75">
        <v>3592.51968503937</v>
      </c>
      <c r="AB284" s="57">
        <v>1.3220000000000001</v>
      </c>
      <c r="AC284" s="75">
        <v>47.493110236220474</v>
      </c>
      <c r="AD284" s="58" t="s">
        <v>26</v>
      </c>
      <c r="AE284" s="58"/>
      <c r="AF284" s="75">
        <v>4453.7401574803143</v>
      </c>
      <c r="AG284" s="57">
        <v>2.3370000000000002</v>
      </c>
      <c r="AH284" s="75">
        <v>104.08390748031495</v>
      </c>
      <c r="AI284" s="58" t="s">
        <v>35</v>
      </c>
      <c r="AJ284" s="58"/>
      <c r="AK284" s="75">
        <v>5501.968503937007</v>
      </c>
      <c r="AL284" s="57">
        <v>2.242</v>
      </c>
      <c r="AM284" s="75">
        <v>123.35413385826769</v>
      </c>
      <c r="AN284" s="58" t="s">
        <v>36</v>
      </c>
      <c r="AO284" s="58"/>
      <c r="AP284" s="75">
        <v>4645</v>
      </c>
      <c r="AQ284" s="57">
        <v>1.522</v>
      </c>
      <c r="AR284" s="75">
        <v>70.696899999999999</v>
      </c>
      <c r="AS284" s="35" t="s">
        <v>26</v>
      </c>
      <c r="AT284" s="35"/>
      <c r="AU284" s="8">
        <v>2460.6299212598424</v>
      </c>
      <c r="AV284" s="33">
        <v>2.5789473684210522</v>
      </c>
      <c r="AW284" s="75">
        <v>63.458350600911714</v>
      </c>
      <c r="AX284" s="56" t="s">
        <v>35</v>
      </c>
      <c r="AY284" s="56"/>
      <c r="AZ284" s="20">
        <v>4852.3622047244098</v>
      </c>
      <c r="BA284" s="50">
        <v>1.43859649122807</v>
      </c>
      <c r="BB284" s="20">
        <v>69.805912418842382</v>
      </c>
      <c r="BC284" s="52">
        <f t="shared" si="8"/>
        <v>860.96068418117136</v>
      </c>
      <c r="BD284" s="81">
        <f t="shared" si="9"/>
        <v>0.86096068418117133</v>
      </c>
    </row>
    <row r="285" spans="1:56" x14ac:dyDescent="0.3">
      <c r="A285" s="58">
        <v>284</v>
      </c>
      <c r="B285" s="58" t="s">
        <v>6</v>
      </c>
      <c r="C285" s="67">
        <v>5</v>
      </c>
      <c r="D285" s="67">
        <v>21</v>
      </c>
      <c r="E285" s="58" t="s">
        <v>16</v>
      </c>
      <c r="F285" s="68">
        <v>0.88031348316638702</v>
      </c>
      <c r="G285" s="58" t="s">
        <v>26</v>
      </c>
      <c r="H285" s="20">
        <v>2014.1240157480315</v>
      </c>
      <c r="I285" s="47">
        <v>2.5409999999999999</v>
      </c>
      <c r="J285" s="20">
        <v>51.178891240157476</v>
      </c>
      <c r="K285" s="58" t="s">
        <v>28</v>
      </c>
      <c r="L285" s="20">
        <v>3638.8779527559054</v>
      </c>
      <c r="M285" s="41">
        <v>1.954</v>
      </c>
      <c r="N285" s="20">
        <v>71.103675196850389</v>
      </c>
      <c r="O285" s="48" t="s">
        <v>26</v>
      </c>
      <c r="P285" s="56"/>
      <c r="Q285" s="34">
        <v>3273.0807086614177</v>
      </c>
      <c r="R285" s="44">
        <v>2.351</v>
      </c>
      <c r="S285" s="34">
        <v>76.950127460629929</v>
      </c>
      <c r="T285" s="58" t="s">
        <v>35</v>
      </c>
      <c r="U285" s="58"/>
      <c r="V285" s="75">
        <v>4876.9685039370079</v>
      </c>
      <c r="W285" s="57">
        <v>2.133</v>
      </c>
      <c r="X285" s="75">
        <v>104.02573818897639</v>
      </c>
      <c r="Y285" s="58" t="s">
        <v>28</v>
      </c>
      <c r="Z285" s="58"/>
      <c r="AA285" s="75">
        <v>2455.7086614173227</v>
      </c>
      <c r="AB285" s="57">
        <v>1.734</v>
      </c>
      <c r="AC285" s="75">
        <v>42.581988188976375</v>
      </c>
      <c r="AD285" s="58" t="s">
        <v>26</v>
      </c>
      <c r="AE285" s="58"/>
      <c r="AF285" s="75">
        <v>4094.4881889763783</v>
      </c>
      <c r="AG285" s="57">
        <v>2.4990000000000001</v>
      </c>
      <c r="AH285" s="75">
        <v>102.32125984251969</v>
      </c>
      <c r="AI285" s="58" t="s">
        <v>35</v>
      </c>
      <c r="AJ285" s="58"/>
      <c r="AK285" s="75">
        <v>5216.535433070866</v>
      </c>
      <c r="AL285" s="57">
        <v>2.19</v>
      </c>
      <c r="AM285" s="75">
        <v>114.24212598425196</v>
      </c>
      <c r="AN285" s="58" t="s">
        <v>28</v>
      </c>
      <c r="AO285" s="58"/>
      <c r="AP285" s="75">
        <v>3144.6850393700788</v>
      </c>
      <c r="AQ285" s="57">
        <v>1.9039999999999999</v>
      </c>
      <c r="AR285" s="75">
        <v>59.874803149606294</v>
      </c>
      <c r="AS285" s="35" t="s">
        <v>26</v>
      </c>
      <c r="AT285" s="35"/>
      <c r="AU285" s="8">
        <v>2706.6929133858271</v>
      </c>
      <c r="AV285" s="33">
        <v>2.6842105263157894</v>
      </c>
      <c r="AW285" s="75">
        <v>72.653336096145878</v>
      </c>
      <c r="AX285" s="56" t="s">
        <v>35</v>
      </c>
      <c r="AY285" s="56"/>
      <c r="AZ285" s="20">
        <v>4394.6850393700788</v>
      </c>
      <c r="BA285" s="50">
        <v>1.8771929824561402</v>
      </c>
      <c r="BB285" s="20">
        <v>82.496719160104973</v>
      </c>
      <c r="BC285" s="52">
        <f t="shared" si="8"/>
        <v>777.42866450821919</v>
      </c>
      <c r="BD285" s="81">
        <f t="shared" si="9"/>
        <v>0.77742866450821924</v>
      </c>
    </row>
    <row r="286" spans="1:56" x14ac:dyDescent="0.3">
      <c r="A286" s="58">
        <v>285</v>
      </c>
      <c r="B286" s="58" t="s">
        <v>6</v>
      </c>
      <c r="C286" s="67">
        <v>5</v>
      </c>
      <c r="D286" s="67">
        <v>22</v>
      </c>
      <c r="E286" s="58" t="s">
        <v>16</v>
      </c>
      <c r="F286" s="68">
        <v>1.0312440679381705</v>
      </c>
      <c r="G286" s="58" t="s">
        <v>26</v>
      </c>
      <c r="H286" s="20">
        <v>3016.1417322834641</v>
      </c>
      <c r="I286" s="47">
        <v>2.5190000000000001</v>
      </c>
      <c r="J286" s="20">
        <v>75.976610236220466</v>
      </c>
      <c r="K286" s="58" t="s">
        <v>28</v>
      </c>
      <c r="L286" s="20">
        <v>5846.9488188976366</v>
      </c>
      <c r="M286" s="41">
        <v>1.742</v>
      </c>
      <c r="N286" s="20">
        <v>101.85384842519684</v>
      </c>
      <c r="O286" s="48" t="s">
        <v>26</v>
      </c>
      <c r="P286" s="56"/>
      <c r="Q286" s="34">
        <v>4214.0255905511813</v>
      </c>
      <c r="R286" s="44">
        <v>1.726</v>
      </c>
      <c r="S286" s="34">
        <v>72.734081692913392</v>
      </c>
      <c r="T286" s="58" t="s">
        <v>35</v>
      </c>
      <c r="U286" s="58"/>
      <c r="V286" s="75">
        <v>5275.5905511811025</v>
      </c>
      <c r="W286" s="57">
        <v>2.016</v>
      </c>
      <c r="X286" s="75">
        <v>106.35590551181103</v>
      </c>
      <c r="Y286" s="58" t="s">
        <v>28</v>
      </c>
      <c r="Z286" s="58"/>
      <c r="AA286" s="75">
        <v>2844.4881889763783</v>
      </c>
      <c r="AB286" s="57">
        <v>1.7709999999999999</v>
      </c>
      <c r="AC286" s="75">
        <v>50.375885826771658</v>
      </c>
      <c r="AD286" s="58" t="s">
        <v>26</v>
      </c>
      <c r="AE286" s="58"/>
      <c r="AF286" s="75">
        <v>4650.5905511811025</v>
      </c>
      <c r="AG286" s="57">
        <v>2.2069999999999999</v>
      </c>
      <c r="AH286" s="75">
        <v>102.63853346456693</v>
      </c>
      <c r="AI286" s="58" t="s">
        <v>35</v>
      </c>
      <c r="AJ286" s="58"/>
      <c r="AK286" s="75">
        <v>5364.1732283464571</v>
      </c>
      <c r="AL286" s="57">
        <v>1.7010000000000001</v>
      </c>
      <c r="AM286" s="75">
        <v>91.244586614173244</v>
      </c>
      <c r="AN286" s="58" t="s">
        <v>28</v>
      </c>
      <c r="AO286" s="58"/>
      <c r="AP286" s="75">
        <v>3523.6220472440941</v>
      </c>
      <c r="AQ286" s="57">
        <v>1.601</v>
      </c>
      <c r="AR286" s="75">
        <v>56.413188976377945</v>
      </c>
      <c r="AS286" s="35" t="s">
        <v>26</v>
      </c>
      <c r="AT286" s="35"/>
      <c r="AU286" s="8">
        <v>3750</v>
      </c>
      <c r="AV286" s="33">
        <v>2.4736842105263155</v>
      </c>
      <c r="AW286" s="75">
        <v>92.763157894736835</v>
      </c>
      <c r="AX286" s="56" t="s">
        <v>35</v>
      </c>
      <c r="AY286" s="56"/>
      <c r="AZ286" s="20">
        <v>3312.0078740157483</v>
      </c>
      <c r="BA286" s="50">
        <v>1.8596491228070173</v>
      </c>
      <c r="BB286" s="20">
        <v>61.59172537643321</v>
      </c>
      <c r="BC286" s="52">
        <f t="shared" si="8"/>
        <v>811.94752401920164</v>
      </c>
      <c r="BD286" s="81">
        <f t="shared" si="9"/>
        <v>0.81194752401920167</v>
      </c>
    </row>
    <row r="287" spans="1:56" x14ac:dyDescent="0.3">
      <c r="A287" s="58">
        <v>286</v>
      </c>
      <c r="B287" s="58" t="s">
        <v>6</v>
      </c>
      <c r="C287" s="67">
        <v>6</v>
      </c>
      <c r="D287" s="67">
        <v>23</v>
      </c>
      <c r="E287" s="58" t="s">
        <v>16</v>
      </c>
      <c r="F287" s="68">
        <v>1.2064196839634422</v>
      </c>
      <c r="G287" s="58" t="s">
        <v>26</v>
      </c>
      <c r="H287" s="20">
        <v>3961.8110236220468</v>
      </c>
      <c r="I287" s="47">
        <v>2.3170000000000002</v>
      </c>
      <c r="J287" s="20">
        <v>91.795161417322831</v>
      </c>
      <c r="K287" s="58" t="s">
        <v>28</v>
      </c>
      <c r="L287" s="20">
        <v>5565.4527559055123</v>
      </c>
      <c r="M287" s="41">
        <v>1.6919999999999999</v>
      </c>
      <c r="N287" s="20">
        <v>94.16746062992128</v>
      </c>
      <c r="O287" s="48" t="s">
        <v>26</v>
      </c>
      <c r="P287" s="56"/>
      <c r="Q287" s="34">
        <v>4484.2027559055123</v>
      </c>
      <c r="R287" s="44">
        <v>1.7110000000000001</v>
      </c>
      <c r="S287" s="34">
        <v>76.724709153543316</v>
      </c>
      <c r="T287" s="58" t="s">
        <v>35</v>
      </c>
      <c r="U287" s="58"/>
      <c r="V287" s="75">
        <v>6136.8110236220473</v>
      </c>
      <c r="W287" s="57">
        <v>2.0409999999999999</v>
      </c>
      <c r="X287" s="75">
        <v>125.25231299212597</v>
      </c>
      <c r="Y287" s="58" t="s">
        <v>34</v>
      </c>
      <c r="Z287" s="58"/>
      <c r="AA287" s="75">
        <v>935</v>
      </c>
      <c r="AB287" s="57">
        <v>3.121</v>
      </c>
      <c r="AC287" s="75">
        <v>29.181350000000002</v>
      </c>
      <c r="AD287" s="58" t="s">
        <v>26</v>
      </c>
      <c r="AE287" s="58"/>
      <c r="AF287" s="75">
        <v>5472.4409448818897</v>
      </c>
      <c r="AG287" s="57">
        <v>2.339</v>
      </c>
      <c r="AH287" s="75">
        <v>128.00039370078741</v>
      </c>
      <c r="AI287" s="58" t="s">
        <v>35</v>
      </c>
      <c r="AJ287" s="58"/>
      <c r="AK287" s="75">
        <v>6313.9763779527566</v>
      </c>
      <c r="AL287" s="57">
        <v>2.4</v>
      </c>
      <c r="AM287" s="75">
        <v>151.53543307086616</v>
      </c>
      <c r="AN287" s="58" t="s">
        <v>34</v>
      </c>
      <c r="AO287" s="58"/>
      <c r="AP287" s="75">
        <v>715</v>
      </c>
      <c r="AQ287" s="57">
        <v>3.6419999999999999</v>
      </c>
      <c r="AR287" s="75">
        <v>26.040300000000002</v>
      </c>
      <c r="AS287" s="35" t="s">
        <v>26</v>
      </c>
      <c r="AT287" s="35"/>
      <c r="AU287" s="8">
        <v>3745.0787401574803</v>
      </c>
      <c r="AV287" s="33">
        <v>2.4210526315789473</v>
      </c>
      <c r="AW287" s="75">
        <v>90.670327393286371</v>
      </c>
      <c r="AX287" s="56" t="s">
        <v>35</v>
      </c>
      <c r="AY287" s="56"/>
      <c r="AZ287" s="20">
        <v>4020.6692913385823</v>
      </c>
      <c r="BA287" s="50">
        <v>1.8771929824561402</v>
      </c>
      <c r="BB287" s="20">
        <v>75.475721784776894</v>
      </c>
      <c r="BC287" s="52">
        <f t="shared" si="8"/>
        <v>888.84317014263013</v>
      </c>
      <c r="BD287" s="81">
        <f t="shared" si="9"/>
        <v>0.88884317014263015</v>
      </c>
    </row>
    <row r="288" spans="1:56" x14ac:dyDescent="0.3">
      <c r="A288" s="58">
        <v>287</v>
      </c>
      <c r="B288" s="58" t="s">
        <v>7</v>
      </c>
      <c r="C288" s="67">
        <v>1</v>
      </c>
      <c r="D288" s="67">
        <v>24</v>
      </c>
      <c r="E288" s="58" t="s">
        <v>16</v>
      </c>
      <c r="F288" s="68">
        <v>1.075812103452471</v>
      </c>
      <c r="G288" s="58" t="s">
        <v>26</v>
      </c>
      <c r="H288" s="20">
        <v>3443.0610236220473</v>
      </c>
      <c r="I288" s="47">
        <v>2.4830000000000001</v>
      </c>
      <c r="J288" s="20">
        <v>85.491205216535434</v>
      </c>
      <c r="K288" s="58" t="s">
        <v>28</v>
      </c>
      <c r="L288" s="20">
        <v>4732.2834645669291</v>
      </c>
      <c r="M288" s="41">
        <v>1.702</v>
      </c>
      <c r="N288" s="20">
        <v>80.543464566929131</v>
      </c>
      <c r="O288" s="48" t="s">
        <v>35</v>
      </c>
      <c r="P288" s="56"/>
      <c r="Q288" s="34">
        <v>6473.3759842519694</v>
      </c>
      <c r="R288" s="44">
        <v>2.0720000000000001</v>
      </c>
      <c r="S288" s="34">
        <v>134.12835039370083</v>
      </c>
      <c r="T288" s="58" t="s">
        <v>38</v>
      </c>
      <c r="U288" s="34"/>
      <c r="V288" s="75" t="s">
        <v>125</v>
      </c>
      <c r="W288" s="74" t="s">
        <v>125</v>
      </c>
      <c r="X288" s="75"/>
      <c r="Y288" s="58" t="s">
        <v>26</v>
      </c>
      <c r="Z288" s="58"/>
      <c r="AA288" s="75">
        <v>3243.1102362204724</v>
      </c>
      <c r="AB288" s="57">
        <v>2.5209999999999999</v>
      </c>
      <c r="AC288" s="75">
        <v>81.758809055118107</v>
      </c>
      <c r="AD288" s="58" t="s">
        <v>35</v>
      </c>
      <c r="AE288" s="58"/>
      <c r="AF288" s="75">
        <v>6102.3622047244089</v>
      </c>
      <c r="AG288" s="57">
        <v>2.097</v>
      </c>
      <c r="AH288" s="75">
        <v>127.96653543307085</v>
      </c>
      <c r="AI288" s="58" t="s">
        <v>59</v>
      </c>
      <c r="AJ288" s="58"/>
      <c r="AK288" s="75">
        <v>1295</v>
      </c>
      <c r="AL288" s="57">
        <v>4.476</v>
      </c>
      <c r="AM288" s="75">
        <v>57.964199999999998</v>
      </c>
      <c r="AN288" s="58" t="s">
        <v>26</v>
      </c>
      <c r="AO288" s="58"/>
      <c r="AP288" s="75">
        <v>3863.1889763779527</v>
      </c>
      <c r="AQ288" s="57">
        <v>2.581</v>
      </c>
      <c r="AR288" s="75">
        <v>99.708907480314963</v>
      </c>
      <c r="AS288" s="35" t="s">
        <v>35</v>
      </c>
      <c r="AT288" s="35"/>
      <c r="AU288" s="8">
        <v>5777.5590551181094</v>
      </c>
      <c r="AV288" s="33">
        <v>1.7192982456140351</v>
      </c>
      <c r="AW288" s="75">
        <v>99.333471473960472</v>
      </c>
      <c r="AX288" s="56" t="s">
        <v>70</v>
      </c>
      <c r="AY288" s="56"/>
      <c r="AZ288" s="56" t="s">
        <v>70</v>
      </c>
      <c r="BA288" s="48" t="s">
        <v>70</v>
      </c>
      <c r="BB288" s="56"/>
      <c r="BC288" s="52">
        <f t="shared" si="8"/>
        <v>766.89494361962977</v>
      </c>
      <c r="BD288" s="81">
        <f t="shared" si="9"/>
        <v>0.76689494361962973</v>
      </c>
    </row>
    <row r="289" spans="1:56" x14ac:dyDescent="0.3">
      <c r="A289" s="58">
        <v>288</v>
      </c>
      <c r="B289" s="58" t="s">
        <v>7</v>
      </c>
      <c r="C289" s="67">
        <v>2</v>
      </c>
      <c r="D289" s="67">
        <v>25</v>
      </c>
      <c r="E289" s="58" t="s">
        <v>16</v>
      </c>
      <c r="F289" s="68">
        <v>1.2465720469605672</v>
      </c>
      <c r="G289" s="58" t="s">
        <v>26</v>
      </c>
      <c r="H289" s="20">
        <v>3858.267716535433</v>
      </c>
      <c r="I289" s="47">
        <v>2.3660000000000001</v>
      </c>
      <c r="J289" s="20">
        <v>91.286614173228344</v>
      </c>
      <c r="K289" s="58" t="s">
        <v>28</v>
      </c>
      <c r="L289" s="20">
        <v>5593.0118110236217</v>
      </c>
      <c r="M289" s="41">
        <v>1.5640000000000001</v>
      </c>
      <c r="N289" s="20">
        <v>87.474704724409449</v>
      </c>
      <c r="O289" s="48" t="s">
        <v>35</v>
      </c>
      <c r="P289" s="56"/>
      <c r="Q289" s="34">
        <v>5950.2460629921261</v>
      </c>
      <c r="R289" s="44">
        <v>1.9710000000000001</v>
      </c>
      <c r="S289" s="34">
        <v>117.27934990157482</v>
      </c>
      <c r="T289" s="58" t="s">
        <v>38</v>
      </c>
      <c r="U289" s="58"/>
      <c r="V289" s="75">
        <v>735</v>
      </c>
      <c r="W289" s="30">
        <v>3.2717999999999998</v>
      </c>
      <c r="X289" s="75">
        <v>24.047729999999998</v>
      </c>
      <c r="Y289" s="58" t="s">
        <v>26</v>
      </c>
      <c r="Z289" s="58"/>
      <c r="AA289" s="75">
        <v>3656.4960629921261</v>
      </c>
      <c r="AB289" s="57">
        <v>2.7959999999999998</v>
      </c>
      <c r="AC289" s="75">
        <v>102.23562992125984</v>
      </c>
      <c r="AD289" s="58" t="s">
        <v>35</v>
      </c>
      <c r="AE289" s="58"/>
      <c r="AF289" s="75">
        <v>6983.2677165354335</v>
      </c>
      <c r="AG289" s="57">
        <v>1.9790000000000001</v>
      </c>
      <c r="AH289" s="75">
        <v>138.19886811023625</v>
      </c>
      <c r="AI289" s="58" t="s">
        <v>37</v>
      </c>
      <c r="AJ289" s="58"/>
      <c r="AK289" s="75">
        <v>2110</v>
      </c>
      <c r="AL289" s="57">
        <v>3.0489999999999999</v>
      </c>
      <c r="AM289" s="75">
        <v>64.3339</v>
      </c>
      <c r="AN289" s="58" t="s">
        <v>26</v>
      </c>
      <c r="AO289" s="58"/>
      <c r="AP289" s="75">
        <v>3518.7007874015744</v>
      </c>
      <c r="AQ289" s="57">
        <v>2.6640000000000001</v>
      </c>
      <c r="AR289" s="75">
        <v>93.738188976377941</v>
      </c>
      <c r="AS289" s="35" t="s">
        <v>35</v>
      </c>
      <c r="AT289" s="35"/>
      <c r="AU289" s="8">
        <v>5669.2913385826778</v>
      </c>
      <c r="AV289" s="37">
        <v>2.2339000000000002</v>
      </c>
      <c r="AW289" s="75">
        <v>126.64629921259845</v>
      </c>
      <c r="AX289" s="56" t="s">
        <v>79</v>
      </c>
      <c r="AY289" s="56"/>
      <c r="AZ289" s="20">
        <v>1765</v>
      </c>
      <c r="BA289" s="48">
        <v>3.1036999999999999</v>
      </c>
      <c r="BB289" s="20">
        <v>54.780304999999998</v>
      </c>
      <c r="BC289" s="52">
        <f t="shared" si="8"/>
        <v>900.02159001968516</v>
      </c>
      <c r="BD289" s="81">
        <f t="shared" si="9"/>
        <v>0.90002159001968518</v>
      </c>
    </row>
    <row r="290" spans="1:56" x14ac:dyDescent="0.3">
      <c r="A290" s="58">
        <v>289</v>
      </c>
      <c r="B290" s="58" t="s">
        <v>7</v>
      </c>
      <c r="C290" s="67">
        <v>2</v>
      </c>
      <c r="D290" s="67">
        <v>26</v>
      </c>
      <c r="E290" s="58" t="s">
        <v>16</v>
      </c>
      <c r="F290" s="68">
        <v>1.0618229468833937</v>
      </c>
      <c r="G290" s="58" t="s">
        <v>26</v>
      </c>
      <c r="H290" s="20">
        <v>4265.6496062992128</v>
      </c>
      <c r="I290" s="47">
        <v>2.3759999999999999</v>
      </c>
      <c r="J290" s="20">
        <v>101.3518346456693</v>
      </c>
      <c r="K290" s="58" t="s">
        <v>28</v>
      </c>
      <c r="L290" s="20">
        <v>5429.1338582677163</v>
      </c>
      <c r="M290" s="41">
        <v>1.498</v>
      </c>
      <c r="N290" s="20">
        <v>81.32842519685039</v>
      </c>
      <c r="O290" s="48" t="s">
        <v>35</v>
      </c>
      <c r="P290" s="56"/>
      <c r="Q290" s="34">
        <v>4574.7539370078739</v>
      </c>
      <c r="R290" s="44">
        <v>1.99</v>
      </c>
      <c r="S290" s="34">
        <v>91.037603346456692</v>
      </c>
      <c r="T290" s="58" t="s">
        <v>37</v>
      </c>
      <c r="U290" s="58"/>
      <c r="V290" s="75">
        <v>2555</v>
      </c>
      <c r="W290" s="57">
        <v>2.8639999999999999</v>
      </c>
      <c r="X290" s="75">
        <v>73.175200000000004</v>
      </c>
      <c r="Y290" s="58" t="s">
        <v>26</v>
      </c>
      <c r="Z290" s="58"/>
      <c r="AA290" s="75">
        <v>4379.9212598425202</v>
      </c>
      <c r="AB290" s="57">
        <v>2.9449999999999998</v>
      </c>
      <c r="AC290" s="75">
        <v>128.98868110236219</v>
      </c>
      <c r="AD290" s="58" t="s">
        <v>35</v>
      </c>
      <c r="AE290" s="58"/>
      <c r="AF290" s="75">
        <v>7263.7795275590552</v>
      </c>
      <c r="AG290" s="57">
        <v>2.1309999999999998</v>
      </c>
      <c r="AH290" s="75">
        <v>154.79114173228345</v>
      </c>
      <c r="AI290" s="58" t="s">
        <v>37</v>
      </c>
      <c r="AJ290" s="58"/>
      <c r="AK290" s="75">
        <v>1035</v>
      </c>
      <c r="AL290" s="57">
        <v>3.2069999999999999</v>
      </c>
      <c r="AM290" s="75">
        <v>33.192450000000001</v>
      </c>
      <c r="AN290" s="58" t="s">
        <v>26</v>
      </c>
      <c r="AO290" s="58"/>
      <c r="AP290" s="75">
        <v>3823.8188976377951</v>
      </c>
      <c r="AQ290" s="57">
        <v>2.4710000000000001</v>
      </c>
      <c r="AR290" s="75">
        <v>94.48656496062992</v>
      </c>
      <c r="AS290" s="35" t="s">
        <v>35</v>
      </c>
      <c r="AT290" s="35"/>
      <c r="AU290" s="8">
        <v>6441.9291338582671</v>
      </c>
      <c r="AV290" s="37">
        <v>2.2738999999999998</v>
      </c>
      <c r="AW290" s="75">
        <v>146.48302657480312</v>
      </c>
      <c r="AX290" s="56" t="s">
        <v>79</v>
      </c>
      <c r="AY290" s="56"/>
      <c r="AZ290" s="20">
        <v>110</v>
      </c>
      <c r="BA290" s="48">
        <v>2.9198</v>
      </c>
      <c r="BB290" s="20">
        <v>3.2117799999999996</v>
      </c>
      <c r="BC290" s="52">
        <f t="shared" si="8"/>
        <v>908.04670755905511</v>
      </c>
      <c r="BD290" s="81">
        <f t="shared" si="9"/>
        <v>0.90804670755905514</v>
      </c>
    </row>
    <row r="291" spans="1:56" x14ac:dyDescent="0.3">
      <c r="A291" s="58">
        <v>290</v>
      </c>
      <c r="B291" s="58" t="s">
        <v>7</v>
      </c>
      <c r="C291" s="67">
        <v>3</v>
      </c>
      <c r="D291" s="67">
        <v>27</v>
      </c>
      <c r="E291" s="58" t="s">
        <v>16</v>
      </c>
      <c r="F291" s="68">
        <v>1.0857217683592153</v>
      </c>
      <c r="G291" s="58" t="s">
        <v>26</v>
      </c>
      <c r="H291" s="20">
        <v>2773.2775590551182</v>
      </c>
      <c r="I291" s="47">
        <v>2.343</v>
      </c>
      <c r="J291" s="20">
        <v>64.977893208661413</v>
      </c>
      <c r="K291" s="58" t="s">
        <v>28</v>
      </c>
      <c r="L291" s="20">
        <v>5277.5590551181103</v>
      </c>
      <c r="M291" s="41">
        <v>1.528</v>
      </c>
      <c r="N291" s="20">
        <v>80.641102362204734</v>
      </c>
      <c r="O291" s="48" t="s">
        <v>35</v>
      </c>
      <c r="P291" s="56"/>
      <c r="Q291" s="34">
        <v>5109.2027559055123</v>
      </c>
      <c r="R291" s="44">
        <v>1.8979999999999999</v>
      </c>
      <c r="S291" s="34">
        <v>96.972668307086622</v>
      </c>
      <c r="T291" s="58" t="s">
        <v>28</v>
      </c>
      <c r="U291" s="58"/>
      <c r="V291" s="75">
        <v>4891.7322834645674</v>
      </c>
      <c r="W291" s="59">
        <v>1.581</v>
      </c>
      <c r="X291" s="75">
        <v>77.338287401574817</v>
      </c>
      <c r="Y291" s="58" t="s">
        <v>26</v>
      </c>
      <c r="Z291" s="58"/>
      <c r="AA291" s="75">
        <v>3016.732283464567</v>
      </c>
      <c r="AB291" s="57">
        <v>2.4849999999999999</v>
      </c>
      <c r="AC291" s="75">
        <v>74.965797244094475</v>
      </c>
      <c r="AD291" s="58" t="s">
        <v>35</v>
      </c>
      <c r="AE291" s="58"/>
      <c r="AF291" s="75">
        <v>6205.7086614173222</v>
      </c>
      <c r="AG291" s="57">
        <v>1.8939999999999999</v>
      </c>
      <c r="AH291" s="75">
        <v>117.53612204724408</v>
      </c>
      <c r="AI291" s="58" t="s">
        <v>28</v>
      </c>
      <c r="AJ291" s="58"/>
      <c r="AK291" s="75">
        <v>5152.5590551181094</v>
      </c>
      <c r="AL291" s="57">
        <v>1.9390000000000001</v>
      </c>
      <c r="AM291" s="75">
        <v>99.90812007874014</v>
      </c>
      <c r="AN291" s="58" t="s">
        <v>26</v>
      </c>
      <c r="AO291" s="58"/>
      <c r="AP291" s="75">
        <v>2874.0157480314965</v>
      </c>
      <c r="AQ291" s="57">
        <v>2.456</v>
      </c>
      <c r="AR291" s="75">
        <v>70.585826771653544</v>
      </c>
      <c r="AS291" s="35" t="s">
        <v>35</v>
      </c>
      <c r="AT291" s="35"/>
      <c r="AU291" s="8">
        <v>5900.5905511811025</v>
      </c>
      <c r="AV291" s="33">
        <v>1.7192982456140351</v>
      </c>
      <c r="AW291" s="75">
        <v>101.44874982732421</v>
      </c>
      <c r="AX291" s="56" t="s">
        <v>28</v>
      </c>
      <c r="AY291" s="56"/>
      <c r="AZ291" s="20">
        <v>4050.1968503937005</v>
      </c>
      <c r="BA291" s="48">
        <v>1.5239</v>
      </c>
      <c r="BB291" s="20">
        <v>61.720949803149608</v>
      </c>
      <c r="BC291" s="52">
        <f t="shared" si="8"/>
        <v>846.0955170517334</v>
      </c>
      <c r="BD291" s="81">
        <f t="shared" si="9"/>
        <v>0.84609551705173336</v>
      </c>
    </row>
    <row r="292" spans="1:56" x14ac:dyDescent="0.3">
      <c r="A292" s="58">
        <v>291</v>
      </c>
      <c r="B292" s="58" t="s">
        <v>7</v>
      </c>
      <c r="C292" s="67">
        <v>4</v>
      </c>
      <c r="D292" s="67">
        <v>28</v>
      </c>
      <c r="E292" s="58" t="s">
        <v>16</v>
      </c>
      <c r="F292" s="68">
        <v>0.89018093068811854</v>
      </c>
      <c r="G292" s="58" t="s">
        <v>26</v>
      </c>
      <c r="H292" s="20">
        <v>1548.2283464566931</v>
      </c>
      <c r="I292" s="47">
        <v>2.504</v>
      </c>
      <c r="J292" s="20">
        <v>38.767637795275597</v>
      </c>
      <c r="K292" s="58" t="s">
        <v>28</v>
      </c>
      <c r="L292" s="20">
        <v>3714.5669291338577</v>
      </c>
      <c r="M292" s="41">
        <v>1.782</v>
      </c>
      <c r="N292" s="20">
        <v>66.193582677165338</v>
      </c>
      <c r="O292" s="48" t="s">
        <v>35</v>
      </c>
      <c r="P292" s="56"/>
      <c r="Q292" s="34">
        <v>2224.8523622047242</v>
      </c>
      <c r="R292" s="44">
        <v>2.7629999999999999</v>
      </c>
      <c r="S292" s="34">
        <v>61.472670767716522</v>
      </c>
      <c r="T292" s="58" t="s">
        <v>36</v>
      </c>
      <c r="U292" s="58"/>
      <c r="V292" s="75">
        <v>3125</v>
      </c>
      <c r="W292" s="57">
        <v>1.601</v>
      </c>
      <c r="X292" s="75">
        <v>50.03125</v>
      </c>
      <c r="Y292" s="58" t="s">
        <v>26</v>
      </c>
      <c r="Z292" s="58"/>
      <c r="AA292" s="75">
        <v>2869.0944881889764</v>
      </c>
      <c r="AB292" s="57">
        <v>2.6509999999999998</v>
      </c>
      <c r="AC292" s="75">
        <v>76.059694881889754</v>
      </c>
      <c r="AD292" s="58" t="s">
        <v>35</v>
      </c>
      <c r="AE292" s="58"/>
      <c r="AF292" s="75">
        <v>4872.0472440944886</v>
      </c>
      <c r="AG292" s="57">
        <v>1.7490000000000001</v>
      </c>
      <c r="AH292" s="75">
        <v>85.212106299212621</v>
      </c>
      <c r="AI292" s="58" t="s">
        <v>36</v>
      </c>
      <c r="AJ292" s="58"/>
      <c r="AK292" s="75">
        <v>3925.348646431501</v>
      </c>
      <c r="AL292" s="57">
        <v>1.667</v>
      </c>
      <c r="AM292" s="75">
        <v>65.43556193601313</v>
      </c>
      <c r="AN292" s="58" t="s">
        <v>26</v>
      </c>
      <c r="AO292" s="58"/>
      <c r="AP292" s="75">
        <v>2760.8267716535429</v>
      </c>
      <c r="AQ292" s="57">
        <v>2.972</v>
      </c>
      <c r="AR292" s="75">
        <v>82.051771653543298</v>
      </c>
      <c r="AS292" s="35" t="s">
        <v>35</v>
      </c>
      <c r="AT292" s="35"/>
      <c r="AU292" s="8">
        <v>3858.267716535433</v>
      </c>
      <c r="AV292" s="37">
        <v>2.3885999999999998</v>
      </c>
      <c r="AW292" s="75">
        <v>92.158582677165342</v>
      </c>
      <c r="AX292" s="56" t="s">
        <v>72</v>
      </c>
      <c r="AY292" s="56"/>
      <c r="AZ292" s="20">
        <v>3676.1811023622045</v>
      </c>
      <c r="BA292" s="48">
        <v>1.8448</v>
      </c>
      <c r="BB292" s="20">
        <v>67.81818897637794</v>
      </c>
      <c r="BC292" s="52">
        <f t="shared" si="8"/>
        <v>685.20104766435952</v>
      </c>
      <c r="BD292" s="81">
        <f t="shared" si="9"/>
        <v>0.68520104766435952</v>
      </c>
    </row>
    <row r="293" spans="1:56" x14ac:dyDescent="0.3">
      <c r="A293" s="58">
        <v>292</v>
      </c>
      <c r="B293" s="58" t="s">
        <v>7</v>
      </c>
      <c r="C293" s="67">
        <v>4</v>
      </c>
      <c r="D293" s="67">
        <v>29</v>
      </c>
      <c r="E293" s="58" t="s">
        <v>16</v>
      </c>
      <c r="F293" s="68">
        <v>1.0099577768622094</v>
      </c>
      <c r="G293" s="58" t="s">
        <v>26</v>
      </c>
      <c r="H293" s="20" t="s">
        <v>125</v>
      </c>
      <c r="I293" s="4" t="s">
        <v>125</v>
      </c>
      <c r="J293" s="20"/>
      <c r="K293" s="58" t="s">
        <v>28</v>
      </c>
      <c r="L293" s="20" t="s">
        <v>125</v>
      </c>
      <c r="M293" s="41" t="s">
        <v>125</v>
      </c>
      <c r="N293" s="20"/>
      <c r="O293" s="48" t="s">
        <v>35</v>
      </c>
      <c r="P293" s="56"/>
      <c r="Q293" s="34">
        <v>3616.5846456692911</v>
      </c>
      <c r="R293" s="44">
        <v>2.4279999999999999</v>
      </c>
      <c r="S293" s="34">
        <v>87.810675196850383</v>
      </c>
      <c r="T293" s="58" t="s">
        <v>36</v>
      </c>
      <c r="U293" s="58"/>
      <c r="V293" s="75" t="s">
        <v>125</v>
      </c>
      <c r="W293" s="57" t="s">
        <v>125</v>
      </c>
      <c r="X293" s="75"/>
      <c r="Y293" s="58" t="s">
        <v>26</v>
      </c>
      <c r="Z293" s="58"/>
      <c r="AA293" s="75">
        <v>3159.4488188976379</v>
      </c>
      <c r="AB293" s="57">
        <v>2.8079999999999998</v>
      </c>
      <c r="AC293" s="75">
        <v>88.717322834645671</v>
      </c>
      <c r="AD293" s="58" t="s">
        <v>35</v>
      </c>
      <c r="AE293" s="58"/>
      <c r="AF293" s="75">
        <v>4463.5826771653537</v>
      </c>
      <c r="AG293" s="57">
        <v>2.375</v>
      </c>
      <c r="AH293" s="75">
        <v>106.01008858267716</v>
      </c>
      <c r="AI293" s="58" t="s">
        <v>36</v>
      </c>
      <c r="AJ293" s="58"/>
      <c r="AK293" s="75" t="s">
        <v>125</v>
      </c>
      <c r="AL293" s="57" t="s">
        <v>125</v>
      </c>
      <c r="AM293" s="75"/>
      <c r="AN293" s="58" t="s">
        <v>26</v>
      </c>
      <c r="AO293" s="58"/>
      <c r="AP293" s="75">
        <v>2627.9527559055118</v>
      </c>
      <c r="AQ293" s="57">
        <v>3.0590000000000002</v>
      </c>
      <c r="AR293" s="75">
        <v>80.389074803149612</v>
      </c>
      <c r="AS293" s="35" t="s">
        <v>35</v>
      </c>
      <c r="AT293" s="35"/>
      <c r="AU293" s="8">
        <v>4980.3149606299212</v>
      </c>
      <c r="AV293" s="33">
        <v>2.3508771929824563</v>
      </c>
      <c r="AW293" s="75">
        <v>117.08108854814201</v>
      </c>
      <c r="AX293" s="56" t="s">
        <v>72</v>
      </c>
      <c r="AY293" s="56"/>
      <c r="AZ293" s="20">
        <v>4827.7559055118109</v>
      </c>
      <c r="BA293" s="48">
        <v>2.1435</v>
      </c>
      <c r="BB293" s="20">
        <v>103.48294783464566</v>
      </c>
      <c r="BC293" s="52">
        <f t="shared" si="8"/>
        <v>583.49119780011051</v>
      </c>
      <c r="BD293" s="81">
        <f t="shared" si="9"/>
        <v>0.58349119780011049</v>
      </c>
    </row>
    <row r="294" spans="1:56" x14ac:dyDescent="0.3">
      <c r="A294" s="58">
        <v>293</v>
      </c>
      <c r="B294" s="58" t="s">
        <v>7</v>
      </c>
      <c r="C294" s="67">
        <v>5</v>
      </c>
      <c r="D294" s="67">
        <v>30</v>
      </c>
      <c r="E294" s="58" t="s">
        <v>16</v>
      </c>
      <c r="F294" s="68">
        <v>0.94409609117451798</v>
      </c>
      <c r="G294" s="58" t="s">
        <v>26</v>
      </c>
      <c r="H294" s="20">
        <v>2760.2362204724409</v>
      </c>
      <c r="I294" s="47">
        <v>2.3239999999999998</v>
      </c>
      <c r="J294" s="20">
        <v>64.147889763779517</v>
      </c>
      <c r="K294" s="58" t="s">
        <v>28</v>
      </c>
      <c r="L294" s="20">
        <v>4082.1850393700788</v>
      </c>
      <c r="M294" s="41">
        <v>1.911</v>
      </c>
      <c r="N294" s="20">
        <v>78.010556102362216</v>
      </c>
      <c r="O294" s="48" t="s">
        <v>35</v>
      </c>
      <c r="P294" s="56"/>
      <c r="Q294" s="34">
        <v>6040.3051181102364</v>
      </c>
      <c r="R294" s="44">
        <v>2.1739999999999999</v>
      </c>
      <c r="S294" s="34">
        <v>131.31623326771654</v>
      </c>
      <c r="T294" s="58" t="s">
        <v>33</v>
      </c>
      <c r="U294" s="58"/>
      <c r="V294" s="75">
        <v>2352.3622047244094</v>
      </c>
      <c r="W294" s="35">
        <v>3.9272</v>
      </c>
      <c r="X294" s="75">
        <v>92.381968503937003</v>
      </c>
      <c r="Y294" s="58" t="s">
        <v>26</v>
      </c>
      <c r="Z294" s="58"/>
      <c r="AA294" s="75">
        <v>2623.0314960629921</v>
      </c>
      <c r="AB294" s="57">
        <v>2.4700000000000002</v>
      </c>
      <c r="AC294" s="75">
        <v>64.788877952755911</v>
      </c>
      <c r="AD294" s="58" t="s">
        <v>35</v>
      </c>
      <c r="AE294" s="58"/>
      <c r="AF294" s="75">
        <v>5162.4015748031488</v>
      </c>
      <c r="AG294" s="57">
        <v>2.085</v>
      </c>
      <c r="AH294" s="75">
        <v>107.63607283464566</v>
      </c>
      <c r="AI294" s="58" t="s">
        <v>33</v>
      </c>
      <c r="AJ294" s="58"/>
      <c r="AK294" s="75">
        <v>1300</v>
      </c>
      <c r="AL294" s="70">
        <v>3.9983</v>
      </c>
      <c r="AM294" s="75">
        <v>51.977899999999998</v>
      </c>
      <c r="AN294" s="58" t="s">
        <v>26</v>
      </c>
      <c r="AO294" s="58"/>
      <c r="AP294" s="75">
        <v>2554.1338582677163</v>
      </c>
      <c r="AQ294" s="57">
        <v>2.4729999999999999</v>
      </c>
      <c r="AR294" s="75">
        <v>63.163730314960617</v>
      </c>
      <c r="AS294" s="35" t="s">
        <v>35</v>
      </c>
      <c r="AT294" s="35"/>
      <c r="AU294" s="8">
        <v>4621.0629921259842</v>
      </c>
      <c r="AV294" s="33">
        <v>1.9298245614035088</v>
      </c>
      <c r="AW294" s="75">
        <v>89.178408619975144</v>
      </c>
      <c r="AX294" s="56" t="s">
        <v>33</v>
      </c>
      <c r="AY294" s="56"/>
      <c r="AZ294" s="20">
        <v>1166.3385826771653</v>
      </c>
      <c r="BA294" s="48">
        <v>4.0803000000000003</v>
      </c>
      <c r="BB294" s="20">
        <v>47.590113188976382</v>
      </c>
      <c r="BC294" s="52">
        <f t="shared" si="8"/>
        <v>790.19175054910897</v>
      </c>
      <c r="BD294" s="81">
        <f t="shared" si="9"/>
        <v>0.79019175054910895</v>
      </c>
    </row>
    <row r="295" spans="1:56" x14ac:dyDescent="0.3">
      <c r="A295" s="58">
        <v>297</v>
      </c>
      <c r="B295" s="58" t="s">
        <v>5</v>
      </c>
      <c r="C295" s="67">
        <v>1</v>
      </c>
      <c r="D295" s="67">
        <v>9</v>
      </c>
      <c r="E295" s="58" t="s">
        <v>17</v>
      </c>
      <c r="F295" s="68">
        <v>0.77145672103502283</v>
      </c>
      <c r="G295" s="58" t="s">
        <v>26</v>
      </c>
      <c r="H295" s="20">
        <v>1792.1259842519685</v>
      </c>
      <c r="I295" s="47">
        <v>3.3959999999999999</v>
      </c>
      <c r="J295" s="20">
        <v>60.860598425196841</v>
      </c>
      <c r="K295" s="58" t="s">
        <v>28</v>
      </c>
      <c r="L295" s="20">
        <v>4260.3346456692916</v>
      </c>
      <c r="M295" s="41">
        <v>2.0830000000000002</v>
      </c>
      <c r="N295" s="20">
        <v>88.742770669291346</v>
      </c>
      <c r="O295" s="48" t="s">
        <v>36</v>
      </c>
      <c r="P295" s="56"/>
      <c r="Q295" s="34">
        <v>3711.5649606299216</v>
      </c>
      <c r="R295" s="44">
        <v>2.3730000000000002</v>
      </c>
      <c r="S295" s="34">
        <v>88.075436515748038</v>
      </c>
      <c r="T295" s="58" t="s">
        <v>26</v>
      </c>
      <c r="U295" s="58"/>
      <c r="V295" s="75">
        <v>3912.4015748031497</v>
      </c>
      <c r="W295" s="57">
        <v>2.6160000000000001</v>
      </c>
      <c r="X295" s="75">
        <v>102.34842519685041</v>
      </c>
      <c r="Y295" s="58" t="s">
        <v>35</v>
      </c>
      <c r="Z295" s="58"/>
      <c r="AA295" s="75">
        <v>2819.8818897637793</v>
      </c>
      <c r="AB295" s="57">
        <v>2.242</v>
      </c>
      <c r="AC295" s="75">
        <v>63.221751968503931</v>
      </c>
      <c r="AD295" s="58" t="s">
        <v>36</v>
      </c>
      <c r="AE295" s="58"/>
      <c r="AF295" s="75">
        <v>3021.6535433070867</v>
      </c>
      <c r="AG295" s="57">
        <v>2.0230000000000001</v>
      </c>
      <c r="AH295" s="75">
        <v>61.128051181102371</v>
      </c>
      <c r="AI295" s="58" t="s">
        <v>26</v>
      </c>
      <c r="AJ295" s="58"/>
      <c r="AK295" s="75" t="s">
        <v>123</v>
      </c>
      <c r="AL295" s="57" t="s">
        <v>123</v>
      </c>
      <c r="AM295" s="75"/>
      <c r="AN295" s="58" t="s">
        <v>35</v>
      </c>
      <c r="AO295" s="58"/>
      <c r="AP295" s="75" t="s">
        <v>71</v>
      </c>
      <c r="AQ295" s="75" t="s">
        <v>71</v>
      </c>
      <c r="AR295" s="75"/>
      <c r="AS295" s="35" t="s">
        <v>71</v>
      </c>
      <c r="AT295" s="35"/>
      <c r="AU295" s="35" t="s">
        <v>71</v>
      </c>
      <c r="AV295" s="51" t="s">
        <v>71</v>
      </c>
      <c r="AW295" s="35"/>
      <c r="AX295" s="56" t="s">
        <v>26</v>
      </c>
      <c r="AY295" s="56"/>
      <c r="AZ295" s="20" t="s">
        <v>124</v>
      </c>
      <c r="BA295" s="41" t="s">
        <v>124</v>
      </c>
      <c r="BB295" s="20"/>
      <c r="BC295" s="52">
        <f t="shared" si="8"/>
        <v>464.37703395669297</v>
      </c>
      <c r="BD295" s="81">
        <f t="shared" si="9"/>
        <v>0.46437703395669294</v>
      </c>
    </row>
    <row r="296" spans="1:56" x14ac:dyDescent="0.3">
      <c r="A296" s="58">
        <v>298</v>
      </c>
      <c r="B296" s="58" t="s">
        <v>5</v>
      </c>
      <c r="C296" s="67">
        <v>1</v>
      </c>
      <c r="D296" s="67">
        <v>10</v>
      </c>
      <c r="E296" s="58" t="s">
        <v>17</v>
      </c>
      <c r="F296" s="68">
        <v>0.94535829905705426</v>
      </c>
      <c r="G296" s="58" t="s">
        <v>26</v>
      </c>
      <c r="H296" s="20" t="s">
        <v>125</v>
      </c>
      <c r="I296" s="47" t="s">
        <v>125</v>
      </c>
      <c r="J296" s="20"/>
      <c r="K296" s="58" t="s">
        <v>28</v>
      </c>
      <c r="L296" s="20">
        <v>5273.6220472440937</v>
      </c>
      <c r="M296" s="41">
        <v>1.37</v>
      </c>
      <c r="N296" s="20">
        <v>72.248622047244083</v>
      </c>
      <c r="O296" s="48" t="s">
        <v>36</v>
      </c>
      <c r="P296" s="56"/>
      <c r="Q296" s="34">
        <v>3304.0846456692911</v>
      </c>
      <c r="R296" s="44">
        <v>2.1360000000000001</v>
      </c>
      <c r="S296" s="34">
        <v>70.575248031496059</v>
      </c>
      <c r="T296" s="58" t="s">
        <v>26</v>
      </c>
      <c r="U296" s="58"/>
      <c r="V296" s="75">
        <v>4901.5748031496069</v>
      </c>
      <c r="W296" s="57">
        <v>2.145</v>
      </c>
      <c r="X296" s="75">
        <v>105.13877952755907</v>
      </c>
      <c r="Y296" s="58" t="s">
        <v>35</v>
      </c>
      <c r="Z296" s="58"/>
      <c r="AA296" s="75">
        <v>5334.6456692913389</v>
      </c>
      <c r="AB296" s="57">
        <v>1.8280000000000001</v>
      </c>
      <c r="AC296" s="75">
        <v>97.517322834645682</v>
      </c>
      <c r="AD296" s="58" t="s">
        <v>36</v>
      </c>
      <c r="AE296" s="58"/>
      <c r="AF296" s="75">
        <v>5295.2755905511813</v>
      </c>
      <c r="AG296" s="57">
        <v>1.61</v>
      </c>
      <c r="AH296" s="75">
        <v>85.253937007874015</v>
      </c>
      <c r="AI296" s="58" t="s">
        <v>26</v>
      </c>
      <c r="AJ296" s="58"/>
      <c r="AK296" s="75">
        <v>1840.5511811023621</v>
      </c>
      <c r="AL296" s="57">
        <v>2.4079999999999999</v>
      </c>
      <c r="AM296" s="75">
        <v>44.320472440944883</v>
      </c>
      <c r="AN296" s="58" t="s">
        <v>35</v>
      </c>
      <c r="AO296" s="58"/>
      <c r="AP296" s="75">
        <v>4133.858267716535</v>
      </c>
      <c r="AQ296" s="57">
        <v>1.9510000000000001</v>
      </c>
      <c r="AR296" s="75">
        <v>80.6515748031496</v>
      </c>
      <c r="AS296" s="35" t="s">
        <v>72</v>
      </c>
      <c r="AT296" s="35"/>
      <c r="AU296" s="8">
        <v>4680.1181102362207</v>
      </c>
      <c r="AV296" s="60">
        <v>1.9359999999999999</v>
      </c>
      <c r="AW296" s="75">
        <v>90.607086614173227</v>
      </c>
      <c r="AX296" s="56" t="s">
        <v>26</v>
      </c>
      <c r="AY296" s="56"/>
      <c r="AZ296" s="20">
        <v>2239.1732283464567</v>
      </c>
      <c r="BA296" s="14">
        <v>2.5789473684210522</v>
      </c>
      <c r="BB296" s="20">
        <v>57.747099046829661</v>
      </c>
      <c r="BC296" s="52">
        <f t="shared" si="8"/>
        <v>704.06014235391626</v>
      </c>
      <c r="BD296" s="81">
        <f t="shared" si="9"/>
        <v>0.70406014235391623</v>
      </c>
    </row>
    <row r="297" spans="1:56" x14ac:dyDescent="0.3">
      <c r="A297" s="58">
        <v>299</v>
      </c>
      <c r="B297" s="58" t="s">
        <v>5</v>
      </c>
      <c r="C297" s="67">
        <v>2</v>
      </c>
      <c r="D297" s="67">
        <v>11</v>
      </c>
      <c r="E297" s="58" t="s">
        <v>17</v>
      </c>
      <c r="F297" s="68">
        <v>0.9046898888639987</v>
      </c>
      <c r="G297" s="58" t="s">
        <v>26</v>
      </c>
      <c r="H297" s="20">
        <v>3402.8051181102364</v>
      </c>
      <c r="I297" s="47">
        <v>2.4630000000000001</v>
      </c>
      <c r="J297" s="20">
        <v>83.811090059055118</v>
      </c>
      <c r="K297" s="58" t="s">
        <v>28</v>
      </c>
      <c r="L297" s="20">
        <v>5604.8228346456699</v>
      </c>
      <c r="M297" s="41">
        <v>2</v>
      </c>
      <c r="N297" s="20">
        <v>112.09645669291341</v>
      </c>
      <c r="O297" s="48" t="s">
        <v>37</v>
      </c>
      <c r="P297" s="34">
        <v>1026.9555555555557</v>
      </c>
      <c r="Q297" s="34">
        <v>929.07630742382173</v>
      </c>
      <c r="R297" s="3">
        <v>3.5756079330378747</v>
      </c>
      <c r="S297" s="34">
        <v>33.220126152221525</v>
      </c>
      <c r="T297" s="58" t="s">
        <v>26</v>
      </c>
      <c r="U297" s="58"/>
      <c r="V297" s="75">
        <v>3651.5748031496064</v>
      </c>
      <c r="W297" s="57">
        <v>2.2810000000000001</v>
      </c>
      <c r="X297" s="75">
        <v>83.292421259842527</v>
      </c>
      <c r="Y297" s="58" t="s">
        <v>35</v>
      </c>
      <c r="Z297" s="58"/>
      <c r="AA297" s="75">
        <v>5098.4251968503931</v>
      </c>
      <c r="AB297" s="57">
        <v>2.0089999999999999</v>
      </c>
      <c r="AC297" s="75">
        <v>102.4273622047244</v>
      </c>
      <c r="AD297" s="58" t="s">
        <v>37</v>
      </c>
      <c r="AE297" s="58"/>
      <c r="AF297" s="75">
        <v>200</v>
      </c>
      <c r="AG297" s="57">
        <v>3.839</v>
      </c>
      <c r="AH297" s="75">
        <v>7.6779999999999999</v>
      </c>
      <c r="AI297" s="58" t="s">
        <v>26</v>
      </c>
      <c r="AJ297" s="58"/>
      <c r="AK297" s="75">
        <v>3400.5905511811025</v>
      </c>
      <c r="AL297" s="57">
        <v>2.145</v>
      </c>
      <c r="AM297" s="75">
        <v>72.942667322834652</v>
      </c>
      <c r="AN297" s="58" t="s">
        <v>35</v>
      </c>
      <c r="AO297" s="58"/>
      <c r="AP297" s="75">
        <v>4921.2598425196848</v>
      </c>
      <c r="AQ297" s="57">
        <v>2.093</v>
      </c>
      <c r="AR297" s="75">
        <v>103.00196850393701</v>
      </c>
      <c r="AS297" s="35" t="s">
        <v>59</v>
      </c>
      <c r="AT297" s="35"/>
      <c r="AU297" s="58">
        <v>1340</v>
      </c>
      <c r="AV297" s="60">
        <v>4.2939999999999996</v>
      </c>
      <c r="AW297" s="75">
        <v>57.5396</v>
      </c>
      <c r="AX297" s="56" t="s">
        <v>26</v>
      </c>
      <c r="AY297" s="56"/>
      <c r="AZ297" s="20">
        <v>2982.2834645669291</v>
      </c>
      <c r="BA297" s="50">
        <v>2.5789473684210522</v>
      </c>
      <c r="BB297" s="20">
        <v>76.911520928304995</v>
      </c>
      <c r="BC297" s="52">
        <f t="shared" si="8"/>
        <v>732.92121312383358</v>
      </c>
      <c r="BD297" s="81">
        <f t="shared" si="9"/>
        <v>0.73292121312383363</v>
      </c>
    </row>
    <row r="298" spans="1:56" x14ac:dyDescent="0.3">
      <c r="A298" s="58">
        <v>300</v>
      </c>
      <c r="B298" s="58" t="s">
        <v>5</v>
      </c>
      <c r="C298" s="67">
        <v>3</v>
      </c>
      <c r="D298" s="67">
        <v>12</v>
      </c>
      <c r="E298" s="58" t="s">
        <v>17</v>
      </c>
      <c r="F298" s="68">
        <v>1.1280456238532104</v>
      </c>
      <c r="G298" s="58" t="s">
        <v>26</v>
      </c>
      <c r="H298" s="20">
        <v>2638.0905511811025</v>
      </c>
      <c r="I298" s="47">
        <v>2.6150000000000002</v>
      </c>
      <c r="J298" s="20">
        <v>68.986067913385838</v>
      </c>
      <c r="K298" s="58" t="s">
        <v>28</v>
      </c>
      <c r="L298" s="20">
        <v>5062.5</v>
      </c>
      <c r="M298" s="41">
        <v>1.734</v>
      </c>
      <c r="N298" s="20">
        <v>87.783750000000012</v>
      </c>
      <c r="O298" s="48" t="s">
        <v>38</v>
      </c>
      <c r="P298" s="56">
        <v>2000</v>
      </c>
      <c r="Q298" s="34">
        <v>2256.0912477064207</v>
      </c>
      <c r="R298" s="3">
        <v>3.5520544569488179</v>
      </c>
      <c r="S298" s="34">
        <v>80.137589716988117</v>
      </c>
      <c r="T298" s="58" t="s">
        <v>26</v>
      </c>
      <c r="U298" s="58"/>
      <c r="V298" s="75">
        <v>4625.9842519685035</v>
      </c>
      <c r="W298" s="57">
        <v>2.4500000000000002</v>
      </c>
      <c r="X298" s="75">
        <v>113.33661417322834</v>
      </c>
      <c r="Y298" s="58" t="s">
        <v>35</v>
      </c>
      <c r="Z298" s="58"/>
      <c r="AA298" s="75">
        <v>5728.3464566929142</v>
      </c>
      <c r="AB298" s="57">
        <v>2.012</v>
      </c>
      <c r="AC298" s="75">
        <v>115.25433070866143</v>
      </c>
      <c r="AD298" s="58" t="s">
        <v>78</v>
      </c>
      <c r="AE298" s="58"/>
      <c r="AF298" s="75">
        <v>2030</v>
      </c>
      <c r="AG298" s="63">
        <v>3.9388000000000001</v>
      </c>
      <c r="AH298" s="75">
        <v>79.957639999999998</v>
      </c>
      <c r="AI298" s="58" t="s">
        <v>26</v>
      </c>
      <c r="AJ298" s="58"/>
      <c r="AK298" s="75">
        <v>4114.1732283464571</v>
      </c>
      <c r="AL298" s="57">
        <v>2.302</v>
      </c>
      <c r="AM298" s="75">
        <v>94.708267716535431</v>
      </c>
      <c r="AN298" s="58" t="s">
        <v>35</v>
      </c>
      <c r="AO298" s="58"/>
      <c r="AP298" s="75">
        <v>5457.6771653543301</v>
      </c>
      <c r="AQ298" s="57">
        <v>2.1680000000000001</v>
      </c>
      <c r="AR298" s="75">
        <v>118.32244094488189</v>
      </c>
      <c r="AS298" s="35" t="s">
        <v>33</v>
      </c>
      <c r="AT298" s="35"/>
      <c r="AU298" s="8">
        <v>2559.055118110236</v>
      </c>
      <c r="AV298" s="69">
        <v>4.0128000000000004</v>
      </c>
      <c r="AW298" s="75">
        <v>102.68976377952755</v>
      </c>
      <c r="AX298" s="56" t="s">
        <v>26</v>
      </c>
      <c r="AY298" s="56"/>
      <c r="AZ298" s="20">
        <v>3213.5826771653542</v>
      </c>
      <c r="BA298" s="50">
        <v>2.6140350877192984</v>
      </c>
      <c r="BB298" s="20">
        <v>84.004178753971544</v>
      </c>
      <c r="BC298" s="52">
        <f t="shared" si="8"/>
        <v>945.18064370718014</v>
      </c>
      <c r="BD298" s="81">
        <f t="shared" si="9"/>
        <v>0.94518064370718013</v>
      </c>
    </row>
    <row r="299" spans="1:56" x14ac:dyDescent="0.3">
      <c r="A299" s="58">
        <v>301</v>
      </c>
      <c r="B299" s="58" t="s">
        <v>5</v>
      </c>
      <c r="C299" s="67">
        <v>4</v>
      </c>
      <c r="D299" s="67">
        <v>13</v>
      </c>
      <c r="E299" s="58" t="s">
        <v>17</v>
      </c>
      <c r="F299" s="68">
        <v>1.0456324137523114</v>
      </c>
      <c r="G299" s="58" t="s">
        <v>26</v>
      </c>
      <c r="H299" s="20">
        <v>3131.25</v>
      </c>
      <c r="I299" s="47">
        <v>2.5430000000000001</v>
      </c>
      <c r="J299" s="20">
        <v>79.627687500000008</v>
      </c>
      <c r="K299" s="58" t="s">
        <v>28</v>
      </c>
      <c r="L299" s="20">
        <v>5269.6850393700788</v>
      </c>
      <c r="M299" s="41">
        <v>1.7789999999999999</v>
      </c>
      <c r="N299" s="20">
        <v>93.747696850393709</v>
      </c>
      <c r="O299" s="48" t="s">
        <v>33</v>
      </c>
      <c r="P299" s="56"/>
      <c r="Q299" s="34">
        <v>2116.1417322834645</v>
      </c>
      <c r="R299" s="56">
        <v>3.4020999999999999</v>
      </c>
      <c r="S299" s="34">
        <v>71.99325787401574</v>
      </c>
      <c r="T299" s="58" t="s">
        <v>26</v>
      </c>
      <c r="U299" s="58"/>
      <c r="V299" s="75">
        <v>4217.5196850393704</v>
      </c>
      <c r="W299" s="57">
        <v>2.3690000000000002</v>
      </c>
      <c r="X299" s="75">
        <v>99.913041338582701</v>
      </c>
      <c r="Y299" s="58" t="s">
        <v>35</v>
      </c>
      <c r="Z299" s="58"/>
      <c r="AA299" s="75">
        <v>4448.8188976377951</v>
      </c>
      <c r="AB299" s="57">
        <v>2.0550000000000002</v>
      </c>
      <c r="AC299" s="75">
        <v>91.423228346456696</v>
      </c>
      <c r="AD299" s="58" t="s">
        <v>33</v>
      </c>
      <c r="AE299" s="58"/>
      <c r="AF299" s="75">
        <v>3235</v>
      </c>
      <c r="AG299" s="63">
        <v>3.3184</v>
      </c>
      <c r="AH299" s="75">
        <v>107.35024</v>
      </c>
      <c r="AI299" s="58" t="s">
        <v>26</v>
      </c>
      <c r="AJ299" s="58"/>
      <c r="AK299" s="75">
        <v>4458.6614173228345</v>
      </c>
      <c r="AL299" s="57">
        <v>2.1070000000000002</v>
      </c>
      <c r="AM299" s="75">
        <v>93.943996062992127</v>
      </c>
      <c r="AN299" s="58" t="s">
        <v>35</v>
      </c>
      <c r="AO299" s="58"/>
      <c r="AP299" s="75">
        <v>5172.2440944881882</v>
      </c>
      <c r="AQ299" s="57">
        <v>2.0739999999999998</v>
      </c>
      <c r="AR299" s="75">
        <v>107.27234251968501</v>
      </c>
      <c r="AS299" s="35" t="s">
        <v>70</v>
      </c>
      <c r="AT299" s="35"/>
      <c r="AU299" s="35" t="s">
        <v>70</v>
      </c>
      <c r="AV299" s="51" t="s">
        <v>70</v>
      </c>
      <c r="AW299" s="35"/>
      <c r="AX299" s="56" t="s">
        <v>78</v>
      </c>
      <c r="AY299" s="56"/>
      <c r="AZ299" s="20">
        <v>1402.5590551181103</v>
      </c>
      <c r="BA299" s="48">
        <v>4.3541999999999996</v>
      </c>
      <c r="BB299" s="20">
        <v>61.070226377952757</v>
      </c>
      <c r="BC299" s="52">
        <f t="shared" si="8"/>
        <v>806.34171687007881</v>
      </c>
      <c r="BD299" s="81">
        <f t="shared" si="9"/>
        <v>0.80634171687007883</v>
      </c>
    </row>
    <row r="300" spans="1:56" x14ac:dyDescent="0.3">
      <c r="A300" s="58">
        <v>302</v>
      </c>
      <c r="B300" s="58" t="s">
        <v>5</v>
      </c>
      <c r="C300" s="67">
        <v>5</v>
      </c>
      <c r="D300" s="67">
        <v>14</v>
      </c>
      <c r="E300" s="58" t="s">
        <v>17</v>
      </c>
      <c r="F300" s="68">
        <v>1.1636588557643988</v>
      </c>
      <c r="G300" s="58" t="s">
        <v>26</v>
      </c>
      <c r="H300" s="20">
        <v>3497.8838582677163</v>
      </c>
      <c r="I300" s="47">
        <v>2.7290000000000001</v>
      </c>
      <c r="J300" s="20">
        <v>95.457250492125979</v>
      </c>
      <c r="K300" s="58" t="s">
        <v>28</v>
      </c>
      <c r="L300" s="20">
        <v>5446.9488188976375</v>
      </c>
      <c r="M300" s="41">
        <v>1.839</v>
      </c>
      <c r="N300" s="20">
        <v>100.16938877952755</v>
      </c>
      <c r="O300" s="48" t="s">
        <v>34</v>
      </c>
      <c r="P300" s="56"/>
      <c r="Q300" s="34">
        <v>2227.4499999999998</v>
      </c>
      <c r="R300" s="56">
        <v>2.9655999999999998</v>
      </c>
      <c r="S300" s="34">
        <v>66.057257199999995</v>
      </c>
      <c r="T300" s="58" t="s">
        <v>26</v>
      </c>
      <c r="U300" s="58"/>
      <c r="V300" s="75">
        <v>4542.322834645669</v>
      </c>
      <c r="W300" s="57">
        <v>2.5939999999999999</v>
      </c>
      <c r="X300" s="75">
        <v>117.82785433070865</v>
      </c>
      <c r="Y300" s="58" t="s">
        <v>35</v>
      </c>
      <c r="Z300" s="58"/>
      <c r="AA300" s="75">
        <v>5935.0393700787399</v>
      </c>
      <c r="AB300" s="57">
        <v>2.1019999999999999</v>
      </c>
      <c r="AC300" s="75">
        <v>124.75452755905509</v>
      </c>
      <c r="AD300" s="58" t="s">
        <v>34</v>
      </c>
      <c r="AE300" s="58"/>
      <c r="AF300" s="75">
        <v>2540</v>
      </c>
      <c r="AG300" s="57">
        <v>3.952</v>
      </c>
      <c r="AH300" s="75">
        <v>100.38079999999999</v>
      </c>
      <c r="AI300" s="58" t="s">
        <v>26</v>
      </c>
      <c r="AJ300" s="58"/>
      <c r="AK300" s="75">
        <v>3129.9212598425197</v>
      </c>
      <c r="AL300" s="57">
        <v>2.4700000000000002</v>
      </c>
      <c r="AM300" s="75">
        <v>77.309055118110251</v>
      </c>
      <c r="AN300" s="58" t="s">
        <v>35</v>
      </c>
      <c r="AO300" s="58"/>
      <c r="AP300" s="75">
        <v>4680.1181102362207</v>
      </c>
      <c r="AQ300" s="57">
        <v>2.2759999999999998</v>
      </c>
      <c r="AR300" s="75">
        <v>106.51948818897638</v>
      </c>
      <c r="AS300" s="35" t="s">
        <v>34</v>
      </c>
      <c r="AT300" s="35"/>
      <c r="AU300" s="58">
        <v>2355</v>
      </c>
      <c r="AV300" s="58">
        <v>3.0830000000000002</v>
      </c>
      <c r="AW300" s="75">
        <v>72.604650000000007</v>
      </c>
      <c r="AX300" s="56" t="s">
        <v>26</v>
      </c>
      <c r="AY300" s="56"/>
      <c r="AZ300" s="20">
        <v>2559.055118110236</v>
      </c>
      <c r="BA300" s="50">
        <v>2.5263157894736841</v>
      </c>
      <c r="BB300" s="20">
        <v>64.649813510153322</v>
      </c>
      <c r="BC300" s="52">
        <f t="shared" si="8"/>
        <v>925.73008517865719</v>
      </c>
      <c r="BD300" s="81">
        <f t="shared" si="9"/>
        <v>0.92573008517865718</v>
      </c>
    </row>
    <row r="301" spans="1:56" x14ac:dyDescent="0.3">
      <c r="A301" s="58">
        <v>303</v>
      </c>
      <c r="B301" s="58" t="s">
        <v>5</v>
      </c>
      <c r="C301" s="67">
        <v>6</v>
      </c>
      <c r="D301" s="67">
        <v>15</v>
      </c>
      <c r="E301" s="58" t="s">
        <v>17</v>
      </c>
      <c r="F301" s="68">
        <v>1.0781060215773686</v>
      </c>
      <c r="G301" s="58" t="s">
        <v>26</v>
      </c>
      <c r="H301" s="20">
        <v>2896.4566929133853</v>
      </c>
      <c r="I301" s="47">
        <v>2.573</v>
      </c>
      <c r="J301" s="20">
        <v>74.525830708661402</v>
      </c>
      <c r="K301" s="58" t="s">
        <v>28</v>
      </c>
      <c r="L301" s="20">
        <v>4869.6850393700788</v>
      </c>
      <c r="M301" s="41">
        <v>1.7270000000000001</v>
      </c>
      <c r="N301" s="20">
        <v>84.099460629921268</v>
      </c>
      <c r="O301" s="48" t="s">
        <v>28</v>
      </c>
      <c r="P301" s="56"/>
      <c r="Q301" s="34">
        <v>5170.7185039370088</v>
      </c>
      <c r="R301" s="44">
        <v>1.56</v>
      </c>
      <c r="S301" s="34">
        <v>80.663208661417343</v>
      </c>
      <c r="T301" s="58" t="s">
        <v>26</v>
      </c>
      <c r="U301" s="58"/>
      <c r="V301" s="75">
        <v>4197.8346456692916</v>
      </c>
      <c r="W301" s="57">
        <v>2.3940000000000001</v>
      </c>
      <c r="X301" s="75">
        <v>100.49616141732285</v>
      </c>
      <c r="Y301" s="58" t="s">
        <v>35</v>
      </c>
      <c r="Z301" s="58"/>
      <c r="AA301" s="75">
        <v>5831.6929133858266</v>
      </c>
      <c r="AB301" s="57">
        <v>1.925</v>
      </c>
      <c r="AC301" s="75">
        <v>112.26008858267716</v>
      </c>
      <c r="AD301" s="58" t="s">
        <v>28</v>
      </c>
      <c r="AE301" s="58"/>
      <c r="AF301" s="75">
        <v>5172.2440944881882</v>
      </c>
      <c r="AG301" s="57">
        <v>1.623</v>
      </c>
      <c r="AH301" s="75">
        <v>83.945521653543295</v>
      </c>
      <c r="AI301" s="58" t="s">
        <v>26</v>
      </c>
      <c r="AJ301" s="58"/>
      <c r="AK301" s="75">
        <v>4114.1732283464571</v>
      </c>
      <c r="AL301" s="57">
        <v>2.0129999999999999</v>
      </c>
      <c r="AM301" s="75">
        <v>82.818307086614169</v>
      </c>
      <c r="AN301" s="58" t="s">
        <v>35</v>
      </c>
      <c r="AO301" s="58"/>
      <c r="AP301" s="75">
        <v>4685.0393700787399</v>
      </c>
      <c r="AQ301" s="57">
        <v>2.1509999999999998</v>
      </c>
      <c r="AR301" s="75">
        <v>100.77519685039368</v>
      </c>
      <c r="AS301" s="35" t="s">
        <v>28</v>
      </c>
      <c r="AT301" s="35"/>
      <c r="AU301" s="8">
        <v>3380.9055118110236</v>
      </c>
      <c r="AV301" s="60">
        <v>1.89</v>
      </c>
      <c r="AW301" s="75">
        <v>63.899114173228348</v>
      </c>
      <c r="AX301" s="56" t="s">
        <v>26</v>
      </c>
      <c r="AY301" s="56"/>
      <c r="AZ301" s="20">
        <v>3085.6299212598424</v>
      </c>
      <c r="BA301" s="50">
        <v>2.4385964912280702</v>
      </c>
      <c r="BB301" s="20">
        <v>75.246062992125985</v>
      </c>
      <c r="BC301" s="52">
        <f t="shared" si="8"/>
        <v>858.72895275590542</v>
      </c>
      <c r="BD301" s="81">
        <f t="shared" si="9"/>
        <v>0.85872895275590544</v>
      </c>
    </row>
    <row r="302" spans="1:56" x14ac:dyDescent="0.3">
      <c r="A302" s="58">
        <v>304</v>
      </c>
      <c r="B302" s="58" t="s">
        <v>5</v>
      </c>
      <c r="C302" s="67">
        <v>6</v>
      </c>
      <c r="D302" s="67">
        <v>16</v>
      </c>
      <c r="E302" s="58" t="s">
        <v>17</v>
      </c>
      <c r="F302" s="68">
        <v>0.98811760863589326</v>
      </c>
      <c r="G302" s="58" t="s">
        <v>26</v>
      </c>
      <c r="H302" s="20">
        <v>2155.7086614173231</v>
      </c>
      <c r="I302" s="47">
        <v>1.99</v>
      </c>
      <c r="J302" s="20">
        <v>42.898602362204734</v>
      </c>
      <c r="K302" s="58" t="s">
        <v>28</v>
      </c>
      <c r="L302" s="20">
        <v>4173.8188976377951</v>
      </c>
      <c r="M302" s="41">
        <v>1.492</v>
      </c>
      <c r="N302" s="20">
        <v>62.273377952755901</v>
      </c>
      <c r="O302" s="48" t="s">
        <v>28</v>
      </c>
      <c r="P302" s="56"/>
      <c r="Q302" s="34">
        <v>4132.3326771653547</v>
      </c>
      <c r="R302" s="44">
        <v>1.53</v>
      </c>
      <c r="S302" s="34">
        <v>63.224689960629931</v>
      </c>
      <c r="T302" s="58" t="s">
        <v>26</v>
      </c>
      <c r="U302" s="58"/>
      <c r="V302" s="75">
        <v>4247.0472440944886</v>
      </c>
      <c r="W302" s="57">
        <v>2.3170000000000002</v>
      </c>
      <c r="X302" s="75">
        <v>98.404084645669315</v>
      </c>
      <c r="Y302" s="58" t="s">
        <v>35</v>
      </c>
      <c r="Z302" s="58"/>
      <c r="AA302" s="75">
        <v>5703.7401574803152</v>
      </c>
      <c r="AB302" s="57">
        <v>1.9</v>
      </c>
      <c r="AC302" s="75">
        <v>108.37106299212599</v>
      </c>
      <c r="AD302" s="58" t="s">
        <v>28</v>
      </c>
      <c r="AE302" s="58"/>
      <c r="AF302" s="75">
        <v>4468.5039370078739</v>
      </c>
      <c r="AG302" s="57">
        <v>1.39</v>
      </c>
      <c r="AH302" s="75">
        <v>62.112204724409445</v>
      </c>
      <c r="AI302" s="58" t="s">
        <v>26</v>
      </c>
      <c r="AJ302" s="58"/>
      <c r="AK302" s="75">
        <v>3843.5039370078739</v>
      </c>
      <c r="AL302" s="57">
        <v>2.1709999999999998</v>
      </c>
      <c r="AM302" s="75">
        <v>83.442470472440931</v>
      </c>
      <c r="AN302" s="58" t="s">
        <v>35</v>
      </c>
      <c r="AO302" s="58"/>
      <c r="AP302" s="75">
        <v>4699.8031496062995</v>
      </c>
      <c r="AQ302" s="57">
        <v>2.2789999999999999</v>
      </c>
      <c r="AR302" s="75">
        <v>107.10851377952756</v>
      </c>
      <c r="AS302" s="35" t="s">
        <v>28</v>
      </c>
      <c r="AT302" s="35"/>
      <c r="AU302" s="8" t="s">
        <v>123</v>
      </c>
      <c r="AV302" s="42" t="s">
        <v>123</v>
      </c>
      <c r="AW302" s="8"/>
      <c r="AX302" s="56" t="s">
        <v>26</v>
      </c>
      <c r="AY302" s="56"/>
      <c r="AZ302" s="20">
        <v>2632.8740157480315</v>
      </c>
      <c r="BA302" s="50">
        <v>2.1052631578947367</v>
      </c>
      <c r="BB302" s="20">
        <v>55.428926647326975</v>
      </c>
      <c r="BC302" s="52">
        <f t="shared" si="8"/>
        <v>683.26393353709079</v>
      </c>
      <c r="BD302" s="81">
        <f t="shared" si="9"/>
        <v>0.68326393353709081</v>
      </c>
    </row>
    <row r="303" spans="1:56" x14ac:dyDescent="0.3">
      <c r="A303" s="58">
        <v>305</v>
      </c>
      <c r="B303" s="58" t="s">
        <v>6</v>
      </c>
      <c r="C303" s="67">
        <v>1</v>
      </c>
      <c r="D303" s="67">
        <v>17</v>
      </c>
      <c r="E303" s="58" t="s">
        <v>17</v>
      </c>
      <c r="F303" s="68">
        <v>1.040353180098605</v>
      </c>
      <c r="G303" s="58" t="s">
        <v>26</v>
      </c>
      <c r="H303" s="20">
        <v>2674.0157480314965</v>
      </c>
      <c r="I303" s="47">
        <v>2.3959999999999999</v>
      </c>
      <c r="J303" s="20">
        <v>64.069417322834653</v>
      </c>
      <c r="K303" s="58" t="s">
        <v>28</v>
      </c>
      <c r="L303" s="20">
        <v>5385.9251968503941</v>
      </c>
      <c r="M303" s="41">
        <v>1.754</v>
      </c>
      <c r="N303" s="20">
        <v>94.469127952755912</v>
      </c>
      <c r="O303" s="48" t="s">
        <v>26</v>
      </c>
      <c r="P303" s="56"/>
      <c r="Q303" s="34">
        <v>4109.6948818897645</v>
      </c>
      <c r="R303" s="44">
        <v>2.1909999999999998</v>
      </c>
      <c r="S303" s="34">
        <v>90.043414862204742</v>
      </c>
      <c r="T303" s="58" t="s">
        <v>35</v>
      </c>
      <c r="U303" s="58"/>
      <c r="V303" s="75">
        <v>5255.9055118110236</v>
      </c>
      <c r="W303" s="57">
        <v>1.982</v>
      </c>
      <c r="X303" s="75">
        <v>104.17204724409449</v>
      </c>
      <c r="Y303" s="58" t="s">
        <v>33</v>
      </c>
      <c r="Z303" s="58"/>
      <c r="AA303" s="75">
        <v>1998.0314960629921</v>
      </c>
      <c r="AB303" s="63">
        <v>3.5707</v>
      </c>
      <c r="AC303" s="75">
        <v>71.343710629921262</v>
      </c>
      <c r="AD303" s="58" t="s">
        <v>26</v>
      </c>
      <c r="AE303" s="58"/>
      <c r="AF303" s="75">
        <v>4729.3307086614177</v>
      </c>
      <c r="AG303" s="57">
        <v>2.3639999999999999</v>
      </c>
      <c r="AH303" s="75">
        <v>111.8013779527559</v>
      </c>
      <c r="AI303" s="58" t="s">
        <v>35</v>
      </c>
      <c r="AJ303" s="58"/>
      <c r="AK303" s="75">
        <v>5418.3070866141734</v>
      </c>
      <c r="AL303" s="57">
        <v>1.8220000000000001</v>
      </c>
      <c r="AM303" s="75">
        <v>98.721555118110246</v>
      </c>
      <c r="AN303" s="58" t="s">
        <v>33</v>
      </c>
      <c r="AO303" s="58"/>
      <c r="AP303" s="75">
        <v>1510</v>
      </c>
      <c r="AQ303" s="63">
        <v>3.8740000000000001</v>
      </c>
      <c r="AR303" s="75">
        <v>58.497400000000006</v>
      </c>
      <c r="AS303" s="35" t="s">
        <v>26</v>
      </c>
      <c r="AT303" s="35"/>
      <c r="AU303" s="8">
        <v>3435.0393700787399</v>
      </c>
      <c r="AV303" s="33">
        <v>2.3157894736842102</v>
      </c>
      <c r="AW303" s="75">
        <v>79.548280149191868</v>
      </c>
      <c r="AX303" s="56" t="s">
        <v>35</v>
      </c>
      <c r="AY303" s="56"/>
      <c r="AZ303" s="20">
        <v>3533.4645669291335</v>
      </c>
      <c r="BA303" s="50">
        <v>1.631578947368421</v>
      </c>
      <c r="BB303" s="20">
        <v>57.651263986738492</v>
      </c>
      <c r="BC303" s="52">
        <f t="shared" si="8"/>
        <v>830.31759521860749</v>
      </c>
      <c r="BD303" s="81">
        <f t="shared" si="9"/>
        <v>0.83031759521860748</v>
      </c>
    </row>
    <row r="304" spans="1:56" x14ac:dyDescent="0.3">
      <c r="A304" s="58">
        <v>306</v>
      </c>
      <c r="B304" s="58" t="s">
        <v>6</v>
      </c>
      <c r="C304" s="67">
        <v>2</v>
      </c>
      <c r="D304" s="67">
        <v>18</v>
      </c>
      <c r="E304" s="58" t="s">
        <v>17</v>
      </c>
      <c r="F304" s="68">
        <v>1.0778435587297452</v>
      </c>
      <c r="G304" s="58" t="s">
        <v>26</v>
      </c>
      <c r="H304" s="20">
        <v>2320.3740157480315</v>
      </c>
      <c r="I304" s="47">
        <v>2.4449999999999998</v>
      </c>
      <c r="J304" s="20">
        <v>56.73314468503937</v>
      </c>
      <c r="K304" s="58" t="s">
        <v>28</v>
      </c>
      <c r="L304" s="20">
        <v>4858.3661417322837</v>
      </c>
      <c r="M304" s="41">
        <v>1.714</v>
      </c>
      <c r="N304" s="20">
        <v>83.272395669291342</v>
      </c>
      <c r="O304" s="48" t="s">
        <v>26</v>
      </c>
      <c r="P304" s="56"/>
      <c r="Q304" s="34">
        <v>4181.0531496062995</v>
      </c>
      <c r="R304" s="44">
        <v>2.4220000000000002</v>
      </c>
      <c r="S304" s="34">
        <v>101.26510728346459</v>
      </c>
      <c r="T304" s="58" t="s">
        <v>35</v>
      </c>
      <c r="U304" s="58"/>
      <c r="V304" s="75">
        <v>5575.787401574803</v>
      </c>
      <c r="W304" s="57">
        <v>2.0609999999999999</v>
      </c>
      <c r="X304" s="75">
        <v>114.91697834645669</v>
      </c>
      <c r="Y304" s="58" t="s">
        <v>37</v>
      </c>
      <c r="Z304" s="58"/>
      <c r="AA304" s="75">
        <v>985</v>
      </c>
      <c r="AB304" s="57">
        <v>3.3140000000000001</v>
      </c>
      <c r="AC304" s="75">
        <v>32.642900000000004</v>
      </c>
      <c r="AD304" s="58" t="s">
        <v>26</v>
      </c>
      <c r="AE304" s="58"/>
      <c r="AF304" s="75">
        <v>5501.968503937007</v>
      </c>
      <c r="AG304" s="57">
        <v>2.4870000000000001</v>
      </c>
      <c r="AH304" s="75">
        <v>136.83395669291338</v>
      </c>
      <c r="AI304" s="58" t="s">
        <v>35</v>
      </c>
      <c r="AJ304" s="58"/>
      <c r="AK304" s="75">
        <v>6053.1496062992128</v>
      </c>
      <c r="AL304" s="57">
        <v>2.133</v>
      </c>
      <c r="AM304" s="75">
        <v>129.11368110236222</v>
      </c>
      <c r="AN304" s="58" t="s">
        <v>37</v>
      </c>
      <c r="AO304" s="58"/>
      <c r="AP304" s="75">
        <v>345</v>
      </c>
      <c r="AQ304" s="57">
        <v>3.7829999999999999</v>
      </c>
      <c r="AR304" s="75">
        <v>13.051350000000001</v>
      </c>
      <c r="AS304" s="35" t="s">
        <v>26</v>
      </c>
      <c r="AT304" s="35"/>
      <c r="AU304" s="8">
        <v>4055.1181102362207</v>
      </c>
      <c r="AV304" s="33">
        <v>2.5614035087719298</v>
      </c>
      <c r="AW304" s="75">
        <v>103.86793756043653</v>
      </c>
      <c r="AX304" s="56" t="s">
        <v>35</v>
      </c>
      <c r="AY304" s="56"/>
      <c r="AZ304" s="20">
        <v>2780.5118110236217</v>
      </c>
      <c r="BA304" s="50">
        <v>1.7543859649122806</v>
      </c>
      <c r="BB304" s="20">
        <v>48.780908965326695</v>
      </c>
      <c r="BC304" s="52">
        <f t="shared" si="8"/>
        <v>820.47836030529072</v>
      </c>
      <c r="BD304" s="81">
        <f t="shared" si="9"/>
        <v>0.82047836030529075</v>
      </c>
    </row>
    <row r="305" spans="1:56" x14ac:dyDescent="0.3">
      <c r="A305" s="58">
        <v>307</v>
      </c>
      <c r="B305" s="58" t="s">
        <v>6</v>
      </c>
      <c r="C305" s="67">
        <v>3</v>
      </c>
      <c r="D305" s="67">
        <v>19</v>
      </c>
      <c r="E305" s="58" t="s">
        <v>17</v>
      </c>
      <c r="F305" s="68">
        <v>1.0882794605388348</v>
      </c>
      <c r="G305" s="58" t="s">
        <v>26</v>
      </c>
      <c r="H305" s="20">
        <v>3050.1968503937005</v>
      </c>
      <c r="I305" s="47">
        <v>2.3809999999999998</v>
      </c>
      <c r="J305" s="20">
        <v>72.625187007874004</v>
      </c>
      <c r="K305" s="58" t="s">
        <v>28</v>
      </c>
      <c r="L305" s="20">
        <v>6505.5118110236217</v>
      </c>
      <c r="M305" s="41">
        <v>1.6479999999999999</v>
      </c>
      <c r="N305" s="20">
        <v>107.21083464566928</v>
      </c>
      <c r="O305" s="48" t="s">
        <v>26</v>
      </c>
      <c r="P305" s="56"/>
      <c r="Q305" s="34">
        <v>4487.1555118110236</v>
      </c>
      <c r="R305" s="44">
        <v>2.0539999999999998</v>
      </c>
      <c r="S305" s="34">
        <v>92.16617421259842</v>
      </c>
      <c r="T305" s="58" t="s">
        <v>35</v>
      </c>
      <c r="U305" s="58"/>
      <c r="V305" s="75">
        <v>5103.3464566929133</v>
      </c>
      <c r="W305" s="57">
        <v>2.0179999999999998</v>
      </c>
      <c r="X305" s="75">
        <v>102.98553149606298</v>
      </c>
      <c r="Y305" s="58" t="s">
        <v>38</v>
      </c>
      <c r="Z305" s="58"/>
      <c r="AA305" s="75">
        <v>1560.0393700787401</v>
      </c>
      <c r="AB305" s="63">
        <v>3.5657999999999999</v>
      </c>
      <c r="AC305" s="75">
        <v>55.627883858267708</v>
      </c>
      <c r="AD305" s="58" t="s">
        <v>26</v>
      </c>
      <c r="AE305" s="58"/>
      <c r="AF305" s="75">
        <v>4625.9842519685035</v>
      </c>
      <c r="AG305" s="57">
        <v>2.6</v>
      </c>
      <c r="AH305" s="75">
        <v>120.2755905511811</v>
      </c>
      <c r="AI305" s="58" t="s">
        <v>35</v>
      </c>
      <c r="AJ305" s="58"/>
      <c r="AK305" s="75">
        <v>3769.6850393700788</v>
      </c>
      <c r="AL305" s="57">
        <v>2.3559999999999999</v>
      </c>
      <c r="AM305" s="75">
        <v>88.813779527559049</v>
      </c>
      <c r="AN305" s="58" t="s">
        <v>59</v>
      </c>
      <c r="AO305" s="58"/>
      <c r="AP305" s="75">
        <v>1330</v>
      </c>
      <c r="AQ305" s="57">
        <v>4.1559999999999997</v>
      </c>
      <c r="AR305" s="75">
        <v>55.274799999999999</v>
      </c>
      <c r="AS305" s="35" t="s">
        <v>26</v>
      </c>
      <c r="AT305" s="35"/>
      <c r="AU305" s="8">
        <v>4143.7007874015744</v>
      </c>
      <c r="AV305" s="33">
        <v>2.6140350877192984</v>
      </c>
      <c r="AW305" s="75">
        <v>108.31779251277801</v>
      </c>
      <c r="AX305" s="56" t="s">
        <v>35</v>
      </c>
      <c r="AY305" s="56"/>
      <c r="AZ305" s="20">
        <v>4586.6141732283468</v>
      </c>
      <c r="BA305" s="50">
        <v>2.0701754385964914</v>
      </c>
      <c r="BB305" s="20">
        <v>94.950960077358772</v>
      </c>
      <c r="BC305" s="52">
        <f t="shared" si="8"/>
        <v>898.24853388934946</v>
      </c>
      <c r="BD305" s="81">
        <f t="shared" si="9"/>
        <v>0.89824853388934944</v>
      </c>
    </row>
    <row r="306" spans="1:56" x14ac:dyDescent="0.3">
      <c r="A306" s="58">
        <v>308</v>
      </c>
      <c r="B306" s="58" t="s">
        <v>6</v>
      </c>
      <c r="C306" s="67">
        <v>3</v>
      </c>
      <c r="D306" s="67">
        <v>20</v>
      </c>
      <c r="E306" s="58" t="s">
        <v>17</v>
      </c>
      <c r="F306" s="68">
        <v>1.0487789761543493</v>
      </c>
      <c r="G306" s="58" t="s">
        <v>26</v>
      </c>
      <c r="H306" s="20">
        <v>3141.7322834645665</v>
      </c>
      <c r="I306" s="47">
        <v>2.5150000000000001</v>
      </c>
      <c r="J306" s="20">
        <v>79.014566929133849</v>
      </c>
      <c r="K306" s="58" t="s">
        <v>28</v>
      </c>
      <c r="L306" s="20">
        <v>6259.4488188976375</v>
      </c>
      <c r="M306" s="41">
        <v>2.0960000000000001</v>
      </c>
      <c r="N306" s="20">
        <v>131.19804724409448</v>
      </c>
      <c r="O306" s="48" t="s">
        <v>26</v>
      </c>
      <c r="P306" s="56"/>
      <c r="Q306" s="34">
        <v>4393.1594488188975</v>
      </c>
      <c r="R306" s="44">
        <v>2.532</v>
      </c>
      <c r="S306" s="34">
        <v>111.23479724409448</v>
      </c>
      <c r="T306" s="58" t="s">
        <v>35</v>
      </c>
      <c r="U306" s="58"/>
      <c r="V306" s="75">
        <v>4621.0629921259842</v>
      </c>
      <c r="W306" s="57">
        <v>2.2309999999999999</v>
      </c>
      <c r="X306" s="75">
        <v>103.09591535433071</v>
      </c>
      <c r="Y306" s="58" t="s">
        <v>38</v>
      </c>
      <c r="Z306" s="58"/>
      <c r="AA306" s="75">
        <v>1737.2047244094488</v>
      </c>
      <c r="AB306" s="63">
        <v>3.9681000000000002</v>
      </c>
      <c r="AC306" s="75">
        <v>68.934020669291343</v>
      </c>
      <c r="AD306" s="58" t="s">
        <v>26</v>
      </c>
      <c r="AE306" s="58"/>
      <c r="AF306" s="75">
        <v>4827.7559055118109</v>
      </c>
      <c r="AG306" s="57">
        <v>2.5790000000000002</v>
      </c>
      <c r="AH306" s="75">
        <v>124.5078248031496</v>
      </c>
      <c r="AI306" s="58" t="s">
        <v>35</v>
      </c>
      <c r="AJ306" s="58"/>
      <c r="AK306" s="75">
        <v>5999.0157480314965</v>
      </c>
      <c r="AL306" s="57">
        <v>2.1859999999999999</v>
      </c>
      <c r="AM306" s="75">
        <v>131.13848425196852</v>
      </c>
      <c r="AN306" s="58" t="s">
        <v>59</v>
      </c>
      <c r="AO306" s="58"/>
      <c r="AP306" s="75">
        <v>985</v>
      </c>
      <c r="AQ306" s="57">
        <v>3.8380000000000001</v>
      </c>
      <c r="AR306" s="75">
        <v>37.804299999999998</v>
      </c>
      <c r="AS306" s="35" t="s">
        <v>26</v>
      </c>
      <c r="AT306" s="35"/>
      <c r="AU306" s="8">
        <v>1712.5984251968503</v>
      </c>
      <c r="AV306" s="33">
        <v>1.4210526315789473</v>
      </c>
      <c r="AW306" s="75">
        <v>24.336924989639453</v>
      </c>
      <c r="AX306" s="56" t="s">
        <v>35</v>
      </c>
      <c r="AY306" s="56"/>
      <c r="AZ306" s="20">
        <v>5241.1417322834641</v>
      </c>
      <c r="BA306" s="50">
        <v>1.9824561403508774</v>
      </c>
      <c r="BB306" s="20">
        <v>103.90333609614586</v>
      </c>
      <c r="BC306" s="52">
        <f t="shared" si="8"/>
        <v>915.16821758184824</v>
      </c>
      <c r="BD306" s="81">
        <f t="shared" si="9"/>
        <v>0.91516821758184819</v>
      </c>
    </row>
    <row r="307" spans="1:56" x14ac:dyDescent="0.3">
      <c r="A307" s="58">
        <v>309</v>
      </c>
      <c r="B307" s="58" t="s">
        <v>6</v>
      </c>
      <c r="C307" s="67">
        <v>5</v>
      </c>
      <c r="D307" s="67">
        <v>21</v>
      </c>
      <c r="E307" s="58" t="s">
        <v>17</v>
      </c>
      <c r="F307" s="68">
        <v>1.0640666590997863</v>
      </c>
      <c r="G307" s="58" t="s">
        <v>26</v>
      </c>
      <c r="H307" s="20">
        <v>2637.4507874015744</v>
      </c>
      <c r="I307" s="47">
        <v>2.4889999999999999</v>
      </c>
      <c r="J307" s="20">
        <v>65.646150098425181</v>
      </c>
      <c r="K307" s="58" t="s">
        <v>28</v>
      </c>
      <c r="L307" s="20">
        <v>4615.2559055118109</v>
      </c>
      <c r="M307" s="41">
        <v>1.6459999999999999</v>
      </c>
      <c r="N307" s="20">
        <v>75.967112204724401</v>
      </c>
      <c r="O307" s="48" t="s">
        <v>26</v>
      </c>
      <c r="P307" s="56"/>
      <c r="Q307" s="34">
        <v>3317.8641732283468</v>
      </c>
      <c r="R307" s="44">
        <v>1.9630000000000001</v>
      </c>
      <c r="S307" s="34">
        <v>65.129673720472454</v>
      </c>
      <c r="T307" s="58" t="s">
        <v>35</v>
      </c>
      <c r="U307" s="58"/>
      <c r="V307" s="75">
        <v>5196.8503937007872</v>
      </c>
      <c r="W307" s="57">
        <v>2.0249999999999999</v>
      </c>
      <c r="X307" s="75">
        <v>105.23622047244095</v>
      </c>
      <c r="Y307" s="58" t="s">
        <v>28</v>
      </c>
      <c r="Z307" s="58"/>
      <c r="AA307" s="75">
        <v>3198.8188976377951</v>
      </c>
      <c r="AB307" s="57">
        <v>2.036</v>
      </c>
      <c r="AC307" s="75">
        <v>65.127952755905511</v>
      </c>
      <c r="AD307" s="58" t="s">
        <v>26</v>
      </c>
      <c r="AE307" s="58"/>
      <c r="AF307" s="75">
        <v>6003.9370078740158</v>
      </c>
      <c r="AG307" s="57">
        <v>2.5710000000000002</v>
      </c>
      <c r="AH307" s="75">
        <v>154.36122047244095</v>
      </c>
      <c r="AI307" s="58" t="s">
        <v>35</v>
      </c>
      <c r="AJ307" s="58"/>
      <c r="AK307" s="75">
        <v>5201.7716535433065</v>
      </c>
      <c r="AL307" s="57">
        <v>1.9850000000000001</v>
      </c>
      <c r="AM307" s="75">
        <v>103.25516732283464</v>
      </c>
      <c r="AN307" s="58" t="s">
        <v>28</v>
      </c>
      <c r="AO307" s="58"/>
      <c r="AP307" s="75">
        <v>4896.6535433070867</v>
      </c>
      <c r="AQ307" s="57">
        <v>1.8380000000000001</v>
      </c>
      <c r="AR307" s="75">
        <v>90.000492125984252</v>
      </c>
      <c r="AS307" s="35" t="s">
        <v>26</v>
      </c>
      <c r="AT307" s="35"/>
      <c r="AU307" s="8">
        <v>3016.732283464567</v>
      </c>
      <c r="AV307" s="33">
        <v>2.3333333333333335</v>
      </c>
      <c r="AW307" s="75">
        <v>70.390419947506572</v>
      </c>
      <c r="AX307" s="56" t="s">
        <v>35</v>
      </c>
      <c r="AY307" s="56"/>
      <c r="AZ307" s="20">
        <v>4783.464566929134</v>
      </c>
      <c r="BA307" s="50">
        <v>1.9298245614035088</v>
      </c>
      <c r="BB307" s="20">
        <v>92.312474098632421</v>
      </c>
      <c r="BC307" s="52">
        <f t="shared" si="8"/>
        <v>887.42688321936714</v>
      </c>
      <c r="BD307" s="81">
        <f t="shared" si="9"/>
        <v>0.88742688321936714</v>
      </c>
    </row>
    <row r="308" spans="1:56" x14ac:dyDescent="0.3">
      <c r="A308" s="58">
        <v>310</v>
      </c>
      <c r="B308" s="58" t="s">
        <v>6</v>
      </c>
      <c r="C308" s="67">
        <v>5</v>
      </c>
      <c r="D308" s="67">
        <v>22</v>
      </c>
      <c r="E308" s="58" t="s">
        <v>17</v>
      </c>
      <c r="F308" s="68">
        <v>1.0273888495714516</v>
      </c>
      <c r="G308" s="58" t="s">
        <v>26</v>
      </c>
      <c r="H308" s="20">
        <v>3948.4251968503941</v>
      </c>
      <c r="I308" s="47">
        <v>2.4350000000000001</v>
      </c>
      <c r="J308" s="20">
        <v>96.144153543307098</v>
      </c>
      <c r="K308" s="58" t="s">
        <v>28</v>
      </c>
      <c r="L308" s="20">
        <v>6058.5629921259842</v>
      </c>
      <c r="M308" s="41">
        <v>1.3959999999999999</v>
      </c>
      <c r="N308" s="20">
        <v>84.577539370078725</v>
      </c>
      <c r="O308" s="48" t="s">
        <v>26</v>
      </c>
      <c r="P308" s="56"/>
      <c r="Q308" s="34">
        <v>3126.9192913385823</v>
      </c>
      <c r="R308" s="44">
        <v>1.8180000000000001</v>
      </c>
      <c r="S308" s="34">
        <v>56.847392716535431</v>
      </c>
      <c r="T308" s="58" t="s">
        <v>35</v>
      </c>
      <c r="U308" s="58"/>
      <c r="V308" s="75">
        <v>5644.6850393700788</v>
      </c>
      <c r="W308" s="57">
        <v>2.1349999999999998</v>
      </c>
      <c r="X308" s="75">
        <v>120.51402559055117</v>
      </c>
      <c r="Y308" s="58" t="s">
        <v>28</v>
      </c>
      <c r="Z308" s="58"/>
      <c r="AA308" s="75">
        <v>2632.8740157480315</v>
      </c>
      <c r="AB308" s="57">
        <v>1.8819999999999999</v>
      </c>
      <c r="AC308" s="75">
        <v>49.550688976377955</v>
      </c>
      <c r="AD308" s="58" t="s">
        <v>26</v>
      </c>
      <c r="AE308" s="58"/>
      <c r="AF308" s="75">
        <v>4217.5196850393704</v>
      </c>
      <c r="AG308" s="57">
        <v>2.2669999999999999</v>
      </c>
      <c r="AH308" s="75">
        <v>95.611171259842521</v>
      </c>
      <c r="AI308" s="58" t="s">
        <v>35</v>
      </c>
      <c r="AJ308" s="58"/>
      <c r="AK308" s="75">
        <v>5969.4881889763783</v>
      </c>
      <c r="AL308" s="57">
        <v>1.7310000000000001</v>
      </c>
      <c r="AM308" s="75">
        <v>103.33184055118112</v>
      </c>
      <c r="AN308" s="58" t="s">
        <v>28</v>
      </c>
      <c r="AO308" s="58"/>
      <c r="AP308" s="75">
        <v>4163.3858267716532</v>
      </c>
      <c r="AQ308" s="57">
        <v>1.87</v>
      </c>
      <c r="AR308" s="75">
        <v>77.855314960629926</v>
      </c>
      <c r="AS308" s="35" t="s">
        <v>26</v>
      </c>
      <c r="AT308" s="35"/>
      <c r="AU308" s="8">
        <v>3188.9763779527561</v>
      </c>
      <c r="AV308" s="33">
        <v>2.4561403508771931</v>
      </c>
      <c r="AW308" s="75">
        <v>78.325735598839628</v>
      </c>
      <c r="AX308" s="56" t="s">
        <v>35</v>
      </c>
      <c r="AY308" s="56"/>
      <c r="AZ308" s="20">
        <v>2568.8976377952754</v>
      </c>
      <c r="BA308" s="50">
        <v>1.6140350877192982</v>
      </c>
      <c r="BB308" s="20">
        <v>41.462909241607953</v>
      </c>
      <c r="BC308" s="52">
        <f t="shared" si="8"/>
        <v>804.22077180895155</v>
      </c>
      <c r="BD308" s="81">
        <f t="shared" si="9"/>
        <v>0.80422077180895157</v>
      </c>
    </row>
    <row r="309" spans="1:56" x14ac:dyDescent="0.3">
      <c r="A309" s="58">
        <v>311</v>
      </c>
      <c r="B309" s="58" t="s">
        <v>6</v>
      </c>
      <c r="C309" s="67">
        <v>6</v>
      </c>
      <c r="D309" s="67">
        <v>23</v>
      </c>
      <c r="E309" s="58" t="s">
        <v>17</v>
      </c>
      <c r="F309" s="68">
        <v>1.1705768904077369</v>
      </c>
      <c r="G309" s="58" t="s">
        <v>26</v>
      </c>
      <c r="H309" s="20">
        <v>4513.7303149606296</v>
      </c>
      <c r="I309" s="47">
        <v>2.3959999999999999</v>
      </c>
      <c r="J309" s="20">
        <v>108.14897834645667</v>
      </c>
      <c r="K309" s="58" t="s">
        <v>28</v>
      </c>
      <c r="L309" s="20">
        <v>5781.0039370078739</v>
      </c>
      <c r="M309" s="12">
        <v>1.7001190199508132</v>
      </c>
      <c r="N309" s="20">
        <v>98.283947477176199</v>
      </c>
      <c r="O309" s="48" t="s">
        <v>26</v>
      </c>
      <c r="P309" s="56"/>
      <c r="Q309" s="34">
        <v>5087.0570866141734</v>
      </c>
      <c r="R309" s="44">
        <v>1.972</v>
      </c>
      <c r="S309" s="34">
        <v>100.3167657480315</v>
      </c>
      <c r="T309" s="58" t="s">
        <v>35</v>
      </c>
      <c r="U309" s="58"/>
      <c r="V309" s="75">
        <v>7401.5748031496059</v>
      </c>
      <c r="W309" s="57">
        <v>2.077</v>
      </c>
      <c r="X309" s="75">
        <v>153.73070866141731</v>
      </c>
      <c r="Y309" s="58" t="s">
        <v>34</v>
      </c>
      <c r="Z309" s="58"/>
      <c r="AA309" s="75">
        <v>920</v>
      </c>
      <c r="AB309" s="57">
        <v>3.2349999999999999</v>
      </c>
      <c r="AC309" s="75">
        <v>29.761999999999997</v>
      </c>
      <c r="AD309" s="58" t="s">
        <v>26</v>
      </c>
      <c r="AE309" s="58"/>
      <c r="AF309" s="75">
        <v>4724.4094488188975</v>
      </c>
      <c r="AG309" s="57">
        <v>2.4449999999999998</v>
      </c>
      <c r="AH309" s="75">
        <v>115.51181102362204</v>
      </c>
      <c r="AI309" s="58" t="s">
        <v>35</v>
      </c>
      <c r="AJ309" s="58"/>
      <c r="AK309" s="75">
        <v>5979.3307086614177</v>
      </c>
      <c r="AL309" s="57">
        <v>2.004</v>
      </c>
      <c r="AM309" s="75">
        <v>119.8257874015748</v>
      </c>
      <c r="AN309" s="58" t="s">
        <v>34</v>
      </c>
      <c r="AO309" s="58"/>
      <c r="AP309" s="75">
        <v>350</v>
      </c>
      <c r="AQ309" s="57">
        <v>3.899</v>
      </c>
      <c r="AR309" s="75">
        <v>13.6465</v>
      </c>
      <c r="AS309" s="35" t="s">
        <v>26</v>
      </c>
      <c r="AT309" s="35"/>
      <c r="AU309" s="8">
        <v>3996.0629921259842</v>
      </c>
      <c r="AV309" s="33">
        <v>2.6315789473684208</v>
      </c>
      <c r="AW309" s="75">
        <v>105.159552424368</v>
      </c>
      <c r="AX309" s="56" t="s">
        <v>35</v>
      </c>
      <c r="AY309" s="56"/>
      <c r="AZ309" s="20">
        <v>3971.4566929133853</v>
      </c>
      <c r="BA309" s="50">
        <v>2.0526315789473681</v>
      </c>
      <c r="BB309" s="20">
        <v>81.519374222958945</v>
      </c>
      <c r="BC309" s="52">
        <f t="shared" si="8"/>
        <v>925.90542530560538</v>
      </c>
      <c r="BD309" s="81">
        <f t="shared" si="9"/>
        <v>0.92590542530560538</v>
      </c>
    </row>
    <row r="310" spans="1:56" x14ac:dyDescent="0.3">
      <c r="A310" s="58">
        <v>312</v>
      </c>
      <c r="B310" s="58" t="s">
        <v>6</v>
      </c>
      <c r="C310" s="67">
        <v>6</v>
      </c>
      <c r="D310" s="67">
        <v>24</v>
      </c>
      <c r="E310" s="58" t="s">
        <v>17</v>
      </c>
      <c r="F310" s="68">
        <v>1.0344063728017241</v>
      </c>
      <c r="G310" s="58" t="s">
        <v>26</v>
      </c>
      <c r="H310" s="20">
        <v>4018.4547244094483</v>
      </c>
      <c r="I310" s="47">
        <v>2.6989999999999998</v>
      </c>
      <c r="J310" s="20">
        <v>108.45809301181102</v>
      </c>
      <c r="K310" s="58" t="s">
        <v>28</v>
      </c>
      <c r="L310" s="20">
        <v>5564.4685039370088</v>
      </c>
      <c r="M310" s="41">
        <v>1.3520000000000001</v>
      </c>
      <c r="N310" s="20">
        <v>75.231614173228365</v>
      </c>
      <c r="O310" s="48" t="s">
        <v>26</v>
      </c>
      <c r="P310" s="56"/>
      <c r="Q310" s="34">
        <v>4902.0177165354326</v>
      </c>
      <c r="R310" s="44">
        <v>1.867</v>
      </c>
      <c r="S310" s="34">
        <v>91.520670767716524</v>
      </c>
      <c r="T310" s="58" t="s">
        <v>35</v>
      </c>
      <c r="U310" s="58"/>
      <c r="V310" s="75">
        <v>5807.0866141732276</v>
      </c>
      <c r="W310" s="57">
        <v>2.173</v>
      </c>
      <c r="X310" s="75">
        <v>126.18799212598424</v>
      </c>
      <c r="Y310" s="58" t="s">
        <v>34</v>
      </c>
      <c r="Z310" s="58"/>
      <c r="AA310" s="75">
        <v>1110</v>
      </c>
      <c r="AB310" s="57">
        <v>3.32</v>
      </c>
      <c r="AC310" s="75">
        <v>36.852000000000004</v>
      </c>
      <c r="AD310" s="58" t="s">
        <v>26</v>
      </c>
      <c r="AE310" s="58"/>
      <c r="AF310" s="75">
        <v>4360.2362204724413</v>
      </c>
      <c r="AG310" s="57">
        <v>2.4740000000000002</v>
      </c>
      <c r="AH310" s="75">
        <v>107.87224409448821</v>
      </c>
      <c r="AI310" s="58" t="s">
        <v>35</v>
      </c>
      <c r="AJ310" s="58"/>
      <c r="AK310" s="75">
        <v>5487.2047244094483</v>
      </c>
      <c r="AL310" s="57">
        <v>2.3149999999999999</v>
      </c>
      <c r="AM310" s="75">
        <v>127.02878937007873</v>
      </c>
      <c r="AN310" s="58" t="s">
        <v>34</v>
      </c>
      <c r="AO310" s="58"/>
      <c r="AP310" s="75">
        <v>240</v>
      </c>
      <c r="AQ310" s="57">
        <v>3.7210000000000001</v>
      </c>
      <c r="AR310" s="75">
        <v>8.9304000000000006</v>
      </c>
      <c r="AS310" s="35" t="s">
        <v>26</v>
      </c>
      <c r="AT310" s="35"/>
      <c r="AU310" s="8">
        <v>1973.4251968503938</v>
      </c>
      <c r="AV310" s="33">
        <v>2.3157894736842102</v>
      </c>
      <c r="AW310" s="75">
        <v>45.700372979693327</v>
      </c>
      <c r="AX310" s="56" t="s">
        <v>35</v>
      </c>
      <c r="AY310" s="56"/>
      <c r="AZ310" s="20">
        <v>4079.7244094488187</v>
      </c>
      <c r="BA310" s="50">
        <v>1.8771929824561402</v>
      </c>
      <c r="BB310" s="20">
        <v>76.584300317723432</v>
      </c>
      <c r="BC310" s="52">
        <f t="shared" si="8"/>
        <v>804.36647684072375</v>
      </c>
      <c r="BD310" s="81">
        <f t="shared" si="9"/>
        <v>0.80436647684072371</v>
      </c>
    </row>
    <row r="311" spans="1:56" x14ac:dyDescent="0.3">
      <c r="A311" s="58">
        <v>313</v>
      </c>
      <c r="B311" s="58" t="s">
        <v>7</v>
      </c>
      <c r="C311" s="67">
        <v>1</v>
      </c>
      <c r="D311" s="67">
        <v>25</v>
      </c>
      <c r="E311" s="58" t="s">
        <v>17</v>
      </c>
      <c r="F311" s="68">
        <v>1.118567593077689</v>
      </c>
      <c r="G311" s="58" t="s">
        <v>26</v>
      </c>
      <c r="H311" s="20">
        <v>2940.3051181102364</v>
      </c>
      <c r="I311" s="47">
        <v>2.4940000000000002</v>
      </c>
      <c r="J311" s="20">
        <v>73.331209645669304</v>
      </c>
      <c r="K311" s="58" t="s">
        <v>28</v>
      </c>
      <c r="L311" s="20">
        <v>4960.1377952755902</v>
      </c>
      <c r="M311" s="41">
        <v>1.4650000000000001</v>
      </c>
      <c r="N311" s="20">
        <v>72.666018700787404</v>
      </c>
      <c r="O311" s="48" t="s">
        <v>35</v>
      </c>
      <c r="P311" s="56"/>
      <c r="Q311" s="34">
        <v>6690.4035433070858</v>
      </c>
      <c r="R311" s="44">
        <v>1.9730000000000001</v>
      </c>
      <c r="S311" s="34">
        <v>132.00166190944881</v>
      </c>
      <c r="T311" s="58" t="s">
        <v>38</v>
      </c>
      <c r="U311" s="58"/>
      <c r="V311" s="75">
        <v>410</v>
      </c>
      <c r="W311" s="35">
        <v>3.9582999999999999</v>
      </c>
      <c r="X311" s="75">
        <v>16.229030000000002</v>
      </c>
      <c r="Y311" s="58" t="s">
        <v>26</v>
      </c>
      <c r="Z311" s="58"/>
      <c r="AA311" s="75">
        <v>4055.1181102362207</v>
      </c>
      <c r="AB311" s="57">
        <v>2.4830000000000001</v>
      </c>
      <c r="AC311" s="75">
        <v>100.68858267716537</v>
      </c>
      <c r="AD311" s="58" t="s">
        <v>35</v>
      </c>
      <c r="AE311" s="34">
        <v>5523.0471744129354</v>
      </c>
      <c r="AF311" s="75">
        <v>6177.9015843376083</v>
      </c>
      <c r="AG311" s="13">
        <v>2.2839594534467738</v>
      </c>
      <c r="AH311" s="75">
        <v>141.10076726011681</v>
      </c>
      <c r="AI311" s="58" t="s">
        <v>59</v>
      </c>
      <c r="AJ311" s="58"/>
      <c r="AK311" s="75">
        <v>2325</v>
      </c>
      <c r="AL311" s="57">
        <v>4.2220000000000004</v>
      </c>
      <c r="AM311" s="75">
        <v>98.161500000000018</v>
      </c>
      <c r="AN311" s="58" t="s">
        <v>26</v>
      </c>
      <c r="AO311" s="58"/>
      <c r="AP311" s="75">
        <v>2972.4409448818897</v>
      </c>
      <c r="AQ311" s="57">
        <v>2.4449999999999998</v>
      </c>
      <c r="AR311" s="75">
        <v>72.676181102362207</v>
      </c>
      <c r="AS311" s="35" t="s">
        <v>35</v>
      </c>
      <c r="AT311" s="35"/>
      <c r="AU311" s="8">
        <v>5334.6456692913389</v>
      </c>
      <c r="AV311" s="33">
        <v>1.9824561403508774</v>
      </c>
      <c r="AW311" s="75">
        <v>105.7570106368283</v>
      </c>
      <c r="AX311" s="56" t="s">
        <v>70</v>
      </c>
      <c r="AY311" s="56"/>
      <c r="AZ311" s="56" t="s">
        <v>70</v>
      </c>
      <c r="BA311" s="48" t="s">
        <v>70</v>
      </c>
      <c r="BB311" s="56"/>
      <c r="BC311" s="52">
        <f t="shared" si="8"/>
        <v>812.61196193237822</v>
      </c>
      <c r="BD311" s="81">
        <f t="shared" si="9"/>
        <v>0.81261196193237817</v>
      </c>
    </row>
    <row r="312" spans="1:56" x14ac:dyDescent="0.3">
      <c r="A312" s="58">
        <v>314</v>
      </c>
      <c r="B312" s="58" t="s">
        <v>7</v>
      </c>
      <c r="C312" s="67">
        <v>2</v>
      </c>
      <c r="D312" s="67">
        <v>26</v>
      </c>
      <c r="E312" s="58" t="s">
        <v>17</v>
      </c>
      <c r="F312" s="68">
        <v>0.9280087743737756</v>
      </c>
      <c r="G312" s="58" t="s">
        <v>26</v>
      </c>
      <c r="H312" s="20">
        <v>2295.964566929134</v>
      </c>
      <c r="I312" s="47">
        <v>2.3730000000000002</v>
      </c>
      <c r="J312" s="20">
        <v>54.483239173228348</v>
      </c>
      <c r="K312" s="58" t="s">
        <v>28</v>
      </c>
      <c r="L312" s="20">
        <v>4573.3267716535429</v>
      </c>
      <c r="M312" s="41">
        <v>1.5329999999999999</v>
      </c>
      <c r="N312" s="20">
        <v>70.109099409448817</v>
      </c>
      <c r="O312" s="48" t="s">
        <v>35</v>
      </c>
      <c r="P312" s="56"/>
      <c r="Q312" s="34">
        <v>5809.0059055118118</v>
      </c>
      <c r="R312" s="44">
        <v>1.92</v>
      </c>
      <c r="S312" s="34">
        <v>111.53291338582677</v>
      </c>
      <c r="T312" s="58" t="s">
        <v>37</v>
      </c>
      <c r="U312" s="58"/>
      <c r="V312" s="75">
        <v>1750</v>
      </c>
      <c r="W312" s="57">
        <v>2.5219999999999998</v>
      </c>
      <c r="X312" s="75">
        <v>44.134999999999998</v>
      </c>
      <c r="Y312" s="58" t="s">
        <v>26</v>
      </c>
      <c r="Z312" s="58"/>
      <c r="AA312" s="75">
        <v>3626.9685039370079</v>
      </c>
      <c r="AB312" s="57">
        <v>2.2799999999999998</v>
      </c>
      <c r="AC312" s="75">
        <v>82.694881889763764</v>
      </c>
      <c r="AD312" s="58" t="s">
        <v>35</v>
      </c>
      <c r="AE312" s="58"/>
      <c r="AF312" s="75">
        <v>4483.2677165354326</v>
      </c>
      <c r="AG312" s="57">
        <v>2.0779999999999998</v>
      </c>
      <c r="AH312" s="75">
        <v>93.162303149606288</v>
      </c>
      <c r="AI312" s="58" t="s">
        <v>37</v>
      </c>
      <c r="AJ312" s="58"/>
      <c r="AK312" s="75">
        <v>970</v>
      </c>
      <c r="AL312" s="57">
        <v>2.9129999999999998</v>
      </c>
      <c r="AM312" s="75">
        <v>28.2561</v>
      </c>
      <c r="AN312" s="58" t="s">
        <v>26</v>
      </c>
      <c r="AO312" s="58"/>
      <c r="AP312" s="75">
        <v>2770.6692913385823</v>
      </c>
      <c r="AQ312" s="57">
        <v>2.7949999999999999</v>
      </c>
      <c r="AR312" s="75">
        <v>77.440206692913378</v>
      </c>
      <c r="AS312" s="35" t="s">
        <v>35</v>
      </c>
      <c r="AT312" s="35"/>
      <c r="AU312" s="8">
        <v>4625.9842519685035</v>
      </c>
      <c r="AV312" s="33">
        <v>1.9824561403508774</v>
      </c>
      <c r="AW312" s="75">
        <v>91.708108854814199</v>
      </c>
      <c r="AX312" s="56" t="s">
        <v>79</v>
      </c>
      <c r="AY312" s="56"/>
      <c r="AZ312" s="20">
        <v>1810</v>
      </c>
      <c r="BA312" s="48">
        <v>3.351</v>
      </c>
      <c r="BB312" s="20">
        <v>60.653099999999995</v>
      </c>
      <c r="BC312" s="52">
        <f t="shared" si="8"/>
        <v>714.17495255560152</v>
      </c>
      <c r="BD312" s="81">
        <f t="shared" si="9"/>
        <v>0.71417495255560148</v>
      </c>
    </row>
    <row r="313" spans="1:56" x14ac:dyDescent="0.3">
      <c r="A313" s="58">
        <v>315</v>
      </c>
      <c r="B313" s="58" t="s">
        <v>7</v>
      </c>
      <c r="C313" s="67">
        <v>2</v>
      </c>
      <c r="D313" s="67">
        <v>27</v>
      </c>
      <c r="E313" s="58" t="s">
        <v>17</v>
      </c>
      <c r="F313" s="68">
        <v>1.2134270073847881</v>
      </c>
      <c r="G313" s="58" t="s">
        <v>26</v>
      </c>
      <c r="H313" s="20" t="s">
        <v>125</v>
      </c>
      <c r="I313" s="47" t="s">
        <v>125</v>
      </c>
      <c r="J313" s="20"/>
      <c r="K313" s="58" t="s">
        <v>28</v>
      </c>
      <c r="L313" s="20" t="s">
        <v>125</v>
      </c>
      <c r="M313" s="41" t="s">
        <v>125</v>
      </c>
      <c r="N313" s="20"/>
      <c r="O313" s="48" t="s">
        <v>35</v>
      </c>
      <c r="P313" s="56"/>
      <c r="Q313" s="34">
        <v>5351.8208661417329</v>
      </c>
      <c r="R313" s="44">
        <v>2.2930000000000001</v>
      </c>
      <c r="S313" s="34">
        <v>122.71725246062995</v>
      </c>
      <c r="T313" s="58" t="s">
        <v>37</v>
      </c>
      <c r="U313" s="34"/>
      <c r="V313" s="75" t="s">
        <v>125</v>
      </c>
      <c r="W313" s="57" t="s">
        <v>125</v>
      </c>
      <c r="X313" s="75"/>
      <c r="Y313" s="58" t="s">
        <v>26</v>
      </c>
      <c r="Z313" s="58"/>
      <c r="AA313" s="75">
        <v>4478.3464566929133</v>
      </c>
      <c r="AB313" s="57">
        <v>2.7589999999999999</v>
      </c>
      <c r="AC313" s="75">
        <v>123.55757874015748</v>
      </c>
      <c r="AD313" s="58" t="s">
        <v>35</v>
      </c>
      <c r="AE313" s="58"/>
      <c r="AF313" s="75">
        <v>4921.2598425196848</v>
      </c>
      <c r="AG313" s="57">
        <v>2.4020000000000001</v>
      </c>
      <c r="AH313" s="75">
        <v>118.20866141732283</v>
      </c>
      <c r="AI313" s="58" t="s">
        <v>37</v>
      </c>
      <c r="AJ313" s="58"/>
      <c r="AK313" s="75" t="s">
        <v>123</v>
      </c>
      <c r="AL313" s="57" t="s">
        <v>123</v>
      </c>
      <c r="AM313" s="75"/>
      <c r="AN313" s="58" t="s">
        <v>26</v>
      </c>
      <c r="AO313" s="58"/>
      <c r="AP313" s="75">
        <v>4576.7716535433074</v>
      </c>
      <c r="AQ313" s="57">
        <v>2.7650000000000001</v>
      </c>
      <c r="AR313" s="75">
        <v>126.54773622047246</v>
      </c>
      <c r="AS313" s="35" t="s">
        <v>35</v>
      </c>
      <c r="AT313" s="35"/>
      <c r="AU313" s="8">
        <v>5103.3464566929133</v>
      </c>
      <c r="AV313" s="33">
        <v>2.1052631578947367</v>
      </c>
      <c r="AW313" s="75">
        <v>107.43887277248238</v>
      </c>
      <c r="AX313" s="56" t="s">
        <v>79</v>
      </c>
      <c r="AY313" s="56"/>
      <c r="AZ313" s="20">
        <v>2111.2204724409448</v>
      </c>
      <c r="BA313" s="48">
        <v>3.3582999999999998</v>
      </c>
      <c r="BB313" s="20">
        <v>70.901117125984257</v>
      </c>
      <c r="BC313" s="52">
        <f t="shared" si="8"/>
        <v>669.37121873704939</v>
      </c>
      <c r="BD313" s="81">
        <f t="shared" si="9"/>
        <v>0.66937121873704941</v>
      </c>
    </row>
    <row r="314" spans="1:56" x14ac:dyDescent="0.3">
      <c r="A314" s="58">
        <v>316</v>
      </c>
      <c r="B314" s="58" t="s">
        <v>7</v>
      </c>
      <c r="C314" s="67">
        <v>3</v>
      </c>
      <c r="D314" s="67">
        <v>28</v>
      </c>
      <c r="E314" s="58" t="s">
        <v>17</v>
      </c>
      <c r="F314" s="68">
        <v>1.0138910327798798</v>
      </c>
      <c r="G314" s="58" t="s">
        <v>26</v>
      </c>
      <c r="H314" s="20" t="s">
        <v>125</v>
      </c>
      <c r="I314" s="47" t="s">
        <v>125</v>
      </c>
      <c r="J314" s="20"/>
      <c r="K314" s="58" t="s">
        <v>28</v>
      </c>
      <c r="L314" s="20" t="s">
        <v>125</v>
      </c>
      <c r="M314" s="41" t="s">
        <v>125</v>
      </c>
      <c r="N314" s="20"/>
      <c r="O314" s="48" t="s">
        <v>35</v>
      </c>
      <c r="P314" s="56"/>
      <c r="Q314" s="34">
        <v>4059.9901574803148</v>
      </c>
      <c r="R314" s="44">
        <v>2.4569999999999999</v>
      </c>
      <c r="S314" s="34">
        <v>99.753958169291323</v>
      </c>
      <c r="T314" s="58" t="s">
        <v>28</v>
      </c>
      <c r="U314" s="58"/>
      <c r="V314" s="75" t="s">
        <v>125</v>
      </c>
      <c r="W314" s="74" t="s">
        <v>125</v>
      </c>
      <c r="X314" s="75"/>
      <c r="Y314" s="58" t="s">
        <v>26</v>
      </c>
      <c r="Z314" s="58"/>
      <c r="AA314" s="75">
        <v>3312.0078740157483</v>
      </c>
      <c r="AB314" s="57">
        <v>2.9540000000000002</v>
      </c>
      <c r="AC314" s="75">
        <v>97.836712598425208</v>
      </c>
      <c r="AD314" s="58" t="s">
        <v>35</v>
      </c>
      <c r="AE314" s="58"/>
      <c r="AF314" s="75">
        <v>4901.5748031496069</v>
      </c>
      <c r="AG314" s="57">
        <v>2.2930000000000001</v>
      </c>
      <c r="AH314" s="75">
        <v>112.39311023622049</v>
      </c>
      <c r="AI314" s="58" t="s">
        <v>28</v>
      </c>
      <c r="AJ314" s="58"/>
      <c r="AK314" s="75">
        <v>5123.031496062993</v>
      </c>
      <c r="AL314" s="57">
        <v>2.04</v>
      </c>
      <c r="AM314" s="75">
        <v>104.50984251968507</v>
      </c>
      <c r="AN314" s="58" t="s">
        <v>26</v>
      </c>
      <c r="AO314" s="58"/>
      <c r="AP314" s="75">
        <v>3051.1811023622045</v>
      </c>
      <c r="AQ314" s="57">
        <v>3.0270000000000001</v>
      </c>
      <c r="AR314" s="75">
        <v>92.359251968503941</v>
      </c>
      <c r="AS314" s="35" t="s">
        <v>35</v>
      </c>
      <c r="AT314" s="35"/>
      <c r="AU314" s="8">
        <v>5172.2440944881882</v>
      </c>
      <c r="AV314" s="33">
        <v>2.4912280701754383</v>
      </c>
      <c r="AW314" s="75">
        <v>128.85239673988116</v>
      </c>
      <c r="AX314" s="56" t="s">
        <v>28</v>
      </c>
      <c r="AY314" s="56"/>
      <c r="AZ314" s="20">
        <v>2062.0078740157483</v>
      </c>
      <c r="BA314" s="48">
        <v>2.323</v>
      </c>
      <c r="BB314" s="20">
        <v>47.900442913385831</v>
      </c>
      <c r="BC314" s="52">
        <f t="shared" si="8"/>
        <v>683.60571514539311</v>
      </c>
      <c r="BD314" s="81">
        <f t="shared" si="9"/>
        <v>0.68360571514539314</v>
      </c>
    </row>
    <row r="315" spans="1:56" x14ac:dyDescent="0.3">
      <c r="A315" s="58">
        <v>323</v>
      </c>
      <c r="B315" s="58" t="s">
        <v>5</v>
      </c>
      <c r="C315" s="67">
        <v>1</v>
      </c>
      <c r="D315" s="67">
        <v>10</v>
      </c>
      <c r="E315" s="58" t="s">
        <v>18</v>
      </c>
      <c r="F315" s="68">
        <v>0.90861474440644585</v>
      </c>
      <c r="G315" s="58" t="s">
        <v>26</v>
      </c>
      <c r="H315" s="20">
        <v>1930.9547244094488</v>
      </c>
      <c r="I315" s="47">
        <v>2.6829999999999998</v>
      </c>
      <c r="J315" s="20">
        <v>51.807515255905507</v>
      </c>
      <c r="K315" s="58" t="s">
        <v>28</v>
      </c>
      <c r="L315" s="20">
        <v>5676.1811023622058</v>
      </c>
      <c r="M315" s="41">
        <v>2.0590000000000002</v>
      </c>
      <c r="N315" s="20">
        <v>116.87256889763782</v>
      </c>
      <c r="O315" s="48" t="s">
        <v>36</v>
      </c>
      <c r="P315" s="56"/>
      <c r="Q315" s="34">
        <v>5208.6122047244098</v>
      </c>
      <c r="R315" s="44">
        <v>2.3580000000000001</v>
      </c>
      <c r="S315" s="34">
        <v>122.81907578740159</v>
      </c>
      <c r="T315" s="58" t="s">
        <v>26</v>
      </c>
      <c r="U315" s="58"/>
      <c r="V315" s="75">
        <v>3051.1811023622045</v>
      </c>
      <c r="W315" s="57">
        <v>2.7890000000000001</v>
      </c>
      <c r="X315" s="75">
        <v>85.097440944881882</v>
      </c>
      <c r="Y315" s="58" t="s">
        <v>35</v>
      </c>
      <c r="Z315" s="58"/>
      <c r="AA315" s="75">
        <v>4468.5039370078739</v>
      </c>
      <c r="AB315" s="57">
        <v>2.2610000000000001</v>
      </c>
      <c r="AC315" s="75">
        <v>101.03287401574804</v>
      </c>
      <c r="AD315" s="58" t="s">
        <v>36</v>
      </c>
      <c r="AE315" s="58"/>
      <c r="AF315" s="75">
        <v>3100.3937007874015</v>
      </c>
      <c r="AG315" s="57">
        <v>2.0390000000000001</v>
      </c>
      <c r="AH315" s="75">
        <v>63.217027559055126</v>
      </c>
      <c r="AI315" s="58" t="s">
        <v>26</v>
      </c>
      <c r="AJ315" s="58"/>
      <c r="AK315" s="75" t="s">
        <v>123</v>
      </c>
      <c r="AL315" s="57" t="s">
        <v>123</v>
      </c>
      <c r="AM315" s="75"/>
      <c r="AN315" s="58" t="s">
        <v>35</v>
      </c>
      <c r="AO315" s="58"/>
      <c r="AP315" s="75" t="s">
        <v>71</v>
      </c>
      <c r="AQ315" s="75" t="s">
        <v>71</v>
      </c>
      <c r="AR315" s="75"/>
      <c r="AS315" s="35" t="s">
        <v>71</v>
      </c>
      <c r="AT315" s="35"/>
      <c r="AU315" s="35" t="s">
        <v>71</v>
      </c>
      <c r="AV315" s="51" t="s">
        <v>71</v>
      </c>
      <c r="AW315" s="35"/>
      <c r="AX315" s="56" t="s">
        <v>26</v>
      </c>
      <c r="AY315" s="56"/>
      <c r="AZ315" s="20" t="s">
        <v>124</v>
      </c>
      <c r="BA315" s="41" t="s">
        <v>124</v>
      </c>
      <c r="BB315" s="20"/>
      <c r="BC315" s="52">
        <f t="shared" si="8"/>
        <v>540.84650246063006</v>
      </c>
      <c r="BD315" s="81">
        <f t="shared" si="9"/>
        <v>0.54084650246063004</v>
      </c>
    </row>
    <row r="316" spans="1:56" x14ac:dyDescent="0.3">
      <c r="A316" s="58">
        <v>324</v>
      </c>
      <c r="B316" s="58" t="s">
        <v>5</v>
      </c>
      <c r="C316" s="67">
        <v>2</v>
      </c>
      <c r="D316" s="67">
        <v>11</v>
      </c>
      <c r="E316" s="58" t="s">
        <v>18</v>
      </c>
      <c r="F316" s="68">
        <v>0.83719750626458267</v>
      </c>
      <c r="G316" s="58" t="s">
        <v>26</v>
      </c>
      <c r="H316" s="20">
        <v>2350.3937007874019</v>
      </c>
      <c r="I316" s="76">
        <v>2.1920000000000002</v>
      </c>
      <c r="J316" s="20">
        <v>51.520629921259854</v>
      </c>
      <c r="K316" s="58" t="s">
        <v>28</v>
      </c>
      <c r="L316" s="20">
        <v>4710.6299212598433</v>
      </c>
      <c r="M316" s="41">
        <v>1.732</v>
      </c>
      <c r="N316" s="20">
        <v>81.588110236220473</v>
      </c>
      <c r="O316" s="48" t="s">
        <v>37</v>
      </c>
      <c r="P316" s="56"/>
      <c r="Q316" s="34">
        <v>1392.6499999999999</v>
      </c>
      <c r="R316" s="56">
        <v>3.4533</v>
      </c>
      <c r="S316" s="34">
        <v>48.092382449999995</v>
      </c>
      <c r="T316" s="58" t="s">
        <v>26</v>
      </c>
      <c r="U316" s="58"/>
      <c r="V316" s="75">
        <v>3981.2992125984247</v>
      </c>
      <c r="W316" s="57">
        <v>2.4119999999999999</v>
      </c>
      <c r="X316" s="75">
        <v>96.028937007874006</v>
      </c>
      <c r="Y316" s="58" t="s">
        <v>35</v>
      </c>
      <c r="Z316" s="58"/>
      <c r="AA316" s="75">
        <v>4532.4803149606296</v>
      </c>
      <c r="AB316" s="57">
        <v>2.3530000000000002</v>
      </c>
      <c r="AC316" s="75">
        <v>106.64926181102362</v>
      </c>
      <c r="AD316" s="58" t="s">
        <v>37</v>
      </c>
      <c r="AE316" s="58"/>
      <c r="AF316" s="75">
        <v>970</v>
      </c>
      <c r="AG316" s="57">
        <v>3.5219999999999998</v>
      </c>
      <c r="AH316" s="75">
        <v>34.163400000000003</v>
      </c>
      <c r="AI316" s="58" t="s">
        <v>26</v>
      </c>
      <c r="AJ316" s="58"/>
      <c r="AK316" s="75">
        <v>2214.5669291338581</v>
      </c>
      <c r="AL316" s="57">
        <v>2.7280000000000002</v>
      </c>
      <c r="AM316" s="75">
        <v>60.413385826771652</v>
      </c>
      <c r="AN316" s="58" t="s">
        <v>35</v>
      </c>
      <c r="AO316" s="58"/>
      <c r="AP316" s="75">
        <v>3016.732283464567</v>
      </c>
      <c r="AQ316" s="57">
        <v>2.137</v>
      </c>
      <c r="AR316" s="75">
        <v>64.46756889763779</v>
      </c>
      <c r="AS316" s="35" t="s">
        <v>59</v>
      </c>
      <c r="AT316" s="35"/>
      <c r="AU316" s="58">
        <v>615</v>
      </c>
      <c r="AV316" s="57">
        <v>4.1239999999999997</v>
      </c>
      <c r="AW316" s="75">
        <v>25.3626</v>
      </c>
      <c r="AX316" s="56" t="s">
        <v>26</v>
      </c>
      <c r="AY316" s="56"/>
      <c r="AZ316" s="20">
        <v>2741.1417322834641</v>
      </c>
      <c r="BA316" s="50">
        <v>2.3859649122807016</v>
      </c>
      <c r="BB316" s="20">
        <v>65.402679928166847</v>
      </c>
      <c r="BC316" s="52">
        <f t="shared" si="8"/>
        <v>633.68895607895433</v>
      </c>
      <c r="BD316" s="81">
        <f t="shared" si="9"/>
        <v>0.63368895607895437</v>
      </c>
    </row>
    <row r="317" spans="1:56" x14ac:dyDescent="0.3">
      <c r="A317" s="58">
        <v>325</v>
      </c>
      <c r="B317" s="58" t="s">
        <v>5</v>
      </c>
      <c r="C317" s="67">
        <v>2</v>
      </c>
      <c r="D317" s="67">
        <v>12</v>
      </c>
      <c r="E317" s="58" t="s">
        <v>18</v>
      </c>
      <c r="F317" s="68">
        <v>1.0497441562448793</v>
      </c>
      <c r="G317" s="58" t="s">
        <v>26</v>
      </c>
      <c r="H317" s="20">
        <v>3004.7736220472443</v>
      </c>
      <c r="I317" s="47">
        <v>2.5419999999999998</v>
      </c>
      <c r="J317" s="20">
        <v>76.381345472440941</v>
      </c>
      <c r="K317" s="58" t="s">
        <v>28</v>
      </c>
      <c r="L317" s="20">
        <v>5316.929133858268</v>
      </c>
      <c r="M317" s="41">
        <v>1.6950000000000001</v>
      </c>
      <c r="N317" s="20">
        <v>90.121948818897636</v>
      </c>
      <c r="O317" s="48" t="s">
        <v>37</v>
      </c>
      <c r="P317" s="56"/>
      <c r="Q317" s="34">
        <v>1757.9499999999998</v>
      </c>
      <c r="R317" s="56">
        <v>3.3416000000000001</v>
      </c>
      <c r="S317" s="34">
        <v>58.743657199999994</v>
      </c>
      <c r="T317" s="58" t="s">
        <v>26</v>
      </c>
      <c r="U317" s="58"/>
      <c r="V317" s="75">
        <v>4040.3543307086611</v>
      </c>
      <c r="W317" s="57">
        <v>2.641</v>
      </c>
      <c r="X317" s="75">
        <v>106.70575787401573</v>
      </c>
      <c r="Y317" s="58" t="s">
        <v>35</v>
      </c>
      <c r="Z317" s="58"/>
      <c r="AA317" s="75">
        <v>5812.0078740157478</v>
      </c>
      <c r="AB317" s="57">
        <v>1.96</v>
      </c>
      <c r="AC317" s="75">
        <v>113.91535433070865</v>
      </c>
      <c r="AD317" s="58" t="s">
        <v>37</v>
      </c>
      <c r="AE317" s="58"/>
      <c r="AF317" s="75">
        <v>1305</v>
      </c>
      <c r="AG317" s="57">
        <v>3.3069999999999999</v>
      </c>
      <c r="AH317" s="75">
        <v>43.156350000000003</v>
      </c>
      <c r="AI317" s="58" t="s">
        <v>26</v>
      </c>
      <c r="AJ317" s="58"/>
      <c r="AK317" s="75">
        <v>3129.9212598425197</v>
      </c>
      <c r="AL317" s="57">
        <v>2.266</v>
      </c>
      <c r="AM317" s="75">
        <v>70.924015748031493</v>
      </c>
      <c r="AN317" s="58" t="s">
        <v>35</v>
      </c>
      <c r="AO317" s="58"/>
      <c r="AP317" s="75">
        <v>4881.889763779528</v>
      </c>
      <c r="AQ317" s="57">
        <v>2.0329999999999999</v>
      </c>
      <c r="AR317" s="75">
        <v>99.248818897637804</v>
      </c>
      <c r="AS317" s="35" t="s">
        <v>59</v>
      </c>
      <c r="AT317" s="35"/>
      <c r="AU317" s="58">
        <v>1125</v>
      </c>
      <c r="AV317" s="57">
        <v>4.05</v>
      </c>
      <c r="AW317" s="75">
        <v>45.5625</v>
      </c>
      <c r="AX317" s="56" t="s">
        <v>26</v>
      </c>
      <c r="AY317" s="56"/>
      <c r="AZ317" s="20">
        <v>2947.8346456692911</v>
      </c>
      <c r="BA317" s="50">
        <v>2.4035087719298245</v>
      </c>
      <c r="BB317" s="20">
        <v>70.851464290647883</v>
      </c>
      <c r="BC317" s="52">
        <f t="shared" si="8"/>
        <v>775.6112126323801</v>
      </c>
      <c r="BD317" s="81">
        <f t="shared" si="9"/>
        <v>0.77561121263238009</v>
      </c>
    </row>
    <row r="318" spans="1:56" x14ac:dyDescent="0.3">
      <c r="A318" s="58">
        <v>326</v>
      </c>
      <c r="B318" s="58" t="s">
        <v>5</v>
      </c>
      <c r="C318" s="67">
        <v>3</v>
      </c>
      <c r="D318" s="67">
        <v>13</v>
      </c>
      <c r="E318" s="58" t="s">
        <v>18</v>
      </c>
      <c r="F318" s="68">
        <v>1.1860364009131237</v>
      </c>
      <c r="G318" s="58" t="s">
        <v>26</v>
      </c>
      <c r="H318" s="20">
        <v>2554.5275590551182</v>
      </c>
      <c r="I318" s="76">
        <v>2.2290000000000001</v>
      </c>
      <c r="J318" s="20">
        <v>56.940419291338586</v>
      </c>
      <c r="K318" s="58" t="s">
        <v>28</v>
      </c>
      <c r="L318" s="20">
        <v>4841.0433070866147</v>
      </c>
      <c r="M318" s="41">
        <v>1.78</v>
      </c>
      <c r="N318" s="20">
        <v>86.170570866141745</v>
      </c>
      <c r="O318" s="48" t="s">
        <v>38</v>
      </c>
      <c r="P318" s="56">
        <v>2000</v>
      </c>
      <c r="Q318" s="34">
        <v>2372.0728018262475</v>
      </c>
      <c r="R318" s="3">
        <v>3.5692257667040352</v>
      </c>
      <c r="S318" s="34">
        <v>84.664633647760766</v>
      </c>
      <c r="T318" s="58" t="s">
        <v>26</v>
      </c>
      <c r="U318" s="58"/>
      <c r="V318" s="75">
        <v>5098.4251968503931</v>
      </c>
      <c r="W318" s="57">
        <v>2.71</v>
      </c>
      <c r="X318" s="75">
        <v>138.16732283464566</v>
      </c>
      <c r="Y318" s="58" t="s">
        <v>35</v>
      </c>
      <c r="Z318" s="58"/>
      <c r="AA318" s="75">
        <v>6151.5748031496059</v>
      </c>
      <c r="AB318" s="57">
        <v>2.1230000000000002</v>
      </c>
      <c r="AC318" s="75">
        <v>130.59793307086616</v>
      </c>
      <c r="AD318" s="58" t="s">
        <v>78</v>
      </c>
      <c r="AE318" s="58"/>
      <c r="AF318" s="75">
        <v>2720</v>
      </c>
      <c r="AG318" s="63">
        <v>3.4335</v>
      </c>
      <c r="AH318" s="75">
        <v>93.391199999999998</v>
      </c>
      <c r="AI318" s="58" t="s">
        <v>26</v>
      </c>
      <c r="AJ318" s="58"/>
      <c r="AK318" s="75">
        <v>4286.4173228346453</v>
      </c>
      <c r="AL318" s="57">
        <v>2.101</v>
      </c>
      <c r="AM318" s="75">
        <v>90.057627952755908</v>
      </c>
      <c r="AN318" s="58" t="s">
        <v>35</v>
      </c>
      <c r="AO318" s="58"/>
      <c r="AP318" s="75">
        <v>5600.393700787401</v>
      </c>
      <c r="AQ318" s="57">
        <v>2.2290000000000001</v>
      </c>
      <c r="AR318" s="75">
        <v>124.83277559055118</v>
      </c>
      <c r="AS318" s="35" t="s">
        <v>33</v>
      </c>
      <c r="AT318" s="35"/>
      <c r="AU318" s="8">
        <v>2573.8188976377951</v>
      </c>
      <c r="AV318" s="69">
        <v>3.8531</v>
      </c>
      <c r="AW318" s="75">
        <v>99.171815944881885</v>
      </c>
      <c r="AX318" s="56" t="s">
        <v>26</v>
      </c>
      <c r="AY318" s="56"/>
      <c r="AZ318" s="20">
        <v>3267.7165354330709</v>
      </c>
      <c r="BA318" s="50">
        <v>2.0701754385964914</v>
      </c>
      <c r="BB318" s="20">
        <v>67.647465119491656</v>
      </c>
      <c r="BC318" s="52">
        <f t="shared" si="8"/>
        <v>971.6417643184335</v>
      </c>
      <c r="BD318" s="81">
        <f t="shared" si="9"/>
        <v>0.97164176431843352</v>
      </c>
    </row>
    <row r="319" spans="1:56" x14ac:dyDescent="0.3">
      <c r="A319" s="58">
        <v>327</v>
      </c>
      <c r="B319" s="58" t="s">
        <v>5</v>
      </c>
      <c r="C319" s="67">
        <v>4</v>
      </c>
      <c r="D319" s="67">
        <v>14</v>
      </c>
      <c r="E319" s="58" t="s">
        <v>18</v>
      </c>
      <c r="F319" s="68">
        <v>1.0921869226962633</v>
      </c>
      <c r="G319" s="58" t="s">
        <v>26</v>
      </c>
      <c r="H319" s="20">
        <v>2677.5590551181103</v>
      </c>
      <c r="I319" s="47">
        <v>2.62</v>
      </c>
      <c r="J319" s="20">
        <v>70.15204724409449</v>
      </c>
      <c r="K319" s="58" t="s">
        <v>28</v>
      </c>
      <c r="L319" s="20">
        <v>5420.3740157480315</v>
      </c>
      <c r="M319" s="41">
        <v>1.339</v>
      </c>
      <c r="N319" s="20">
        <v>72.578808070866131</v>
      </c>
      <c r="O319" s="48" t="s">
        <v>33</v>
      </c>
      <c r="P319" s="56"/>
      <c r="Q319" s="34">
        <v>3228.3464566929133</v>
      </c>
      <c r="R319" s="56">
        <v>3.3405</v>
      </c>
      <c r="S319" s="34">
        <v>107.84291338582676</v>
      </c>
      <c r="T319" s="58" t="s">
        <v>26</v>
      </c>
      <c r="U319" s="58"/>
      <c r="V319" s="75">
        <v>3912.4015748031497</v>
      </c>
      <c r="W319" s="57">
        <v>2.4220000000000002</v>
      </c>
      <c r="X319" s="75">
        <v>94.758366141732296</v>
      </c>
      <c r="Y319" s="58" t="s">
        <v>35</v>
      </c>
      <c r="Z319" s="58"/>
      <c r="AA319" s="75">
        <v>5511.8110236220473</v>
      </c>
      <c r="AB319" s="57">
        <v>2.06</v>
      </c>
      <c r="AC319" s="75">
        <v>113.54330708661418</v>
      </c>
      <c r="AD319" s="58" t="s">
        <v>33</v>
      </c>
      <c r="AE319" s="58"/>
      <c r="AF319" s="75">
        <v>2875</v>
      </c>
      <c r="AG319" s="63">
        <v>3.1322999999999999</v>
      </c>
      <c r="AH319" s="75">
        <v>90.053624999999997</v>
      </c>
      <c r="AI319" s="58" t="s">
        <v>26</v>
      </c>
      <c r="AJ319" s="58"/>
      <c r="AK319" s="75">
        <v>4109.251968503937</v>
      </c>
      <c r="AL319" s="57">
        <v>2.0590000000000002</v>
      </c>
      <c r="AM319" s="75">
        <v>84.609498031496059</v>
      </c>
      <c r="AN319" s="58" t="s">
        <v>35</v>
      </c>
      <c r="AO319" s="58"/>
      <c r="AP319" s="75">
        <v>5201.7716535433065</v>
      </c>
      <c r="AQ319" s="57">
        <v>2.0289999999999999</v>
      </c>
      <c r="AR319" s="75">
        <v>105.54394685039368</v>
      </c>
      <c r="AS319" s="35" t="s">
        <v>70</v>
      </c>
      <c r="AT319" s="35"/>
      <c r="AU319" s="35" t="s">
        <v>70</v>
      </c>
      <c r="AV319" s="51" t="s">
        <v>70</v>
      </c>
      <c r="AW319" s="35"/>
      <c r="AX319" s="56" t="s">
        <v>78</v>
      </c>
      <c r="AY319" s="56"/>
      <c r="AZ319" s="20">
        <v>1801.1811023622047</v>
      </c>
      <c r="BA319" s="48">
        <v>4.468</v>
      </c>
      <c r="BB319" s="20">
        <v>80.476771653543295</v>
      </c>
      <c r="BC319" s="52">
        <f t="shared" si="8"/>
        <v>819.55928346456687</v>
      </c>
      <c r="BD319" s="81">
        <f t="shared" si="9"/>
        <v>0.81955928346456686</v>
      </c>
    </row>
    <row r="320" spans="1:56" x14ac:dyDescent="0.3">
      <c r="A320" s="58">
        <v>328</v>
      </c>
      <c r="B320" s="58" t="s">
        <v>5</v>
      </c>
      <c r="C320" s="67">
        <v>5</v>
      </c>
      <c r="D320" s="67">
        <v>15</v>
      </c>
      <c r="E320" s="58" t="s">
        <v>18</v>
      </c>
      <c r="F320" s="68">
        <v>1.1514004198089964</v>
      </c>
      <c r="G320" s="58" t="s">
        <v>26</v>
      </c>
      <c r="H320" s="20">
        <v>2958.3661417322833</v>
      </c>
      <c r="I320" s="76">
        <v>2.1160000000000001</v>
      </c>
      <c r="J320" s="20">
        <v>62.599027559055116</v>
      </c>
      <c r="K320" s="58" t="s">
        <v>28</v>
      </c>
      <c r="L320" s="20">
        <v>5075.393700787401</v>
      </c>
      <c r="M320" s="41">
        <v>1.655</v>
      </c>
      <c r="N320" s="20">
        <v>83.997765748031483</v>
      </c>
      <c r="O320" s="48" t="s">
        <v>34</v>
      </c>
      <c r="P320" s="56"/>
      <c r="Q320" s="34">
        <v>2157.9499999999998</v>
      </c>
      <c r="R320" s="56">
        <v>2.9175</v>
      </c>
      <c r="S320" s="34">
        <v>62.958191249999992</v>
      </c>
      <c r="T320" s="58" t="s">
        <v>26</v>
      </c>
      <c r="U320" s="58"/>
      <c r="V320" s="75">
        <v>4812.9921259842522</v>
      </c>
      <c r="W320" s="57">
        <v>2.5299999999999998</v>
      </c>
      <c r="X320" s="75">
        <v>121.76870078740158</v>
      </c>
      <c r="Y320" s="58" t="s">
        <v>35</v>
      </c>
      <c r="Z320" s="58"/>
      <c r="AA320" s="75">
        <v>4847.4409448818897</v>
      </c>
      <c r="AB320" s="57">
        <v>1.823</v>
      </c>
      <c r="AC320" s="75">
        <v>88.368848425196845</v>
      </c>
      <c r="AD320" s="58" t="s">
        <v>34</v>
      </c>
      <c r="AE320" s="58"/>
      <c r="AF320" s="75">
        <v>2185</v>
      </c>
      <c r="AG320" s="57">
        <v>3.6539999999999999</v>
      </c>
      <c r="AH320" s="75">
        <v>79.839899999999986</v>
      </c>
      <c r="AI320" s="58" t="s">
        <v>26</v>
      </c>
      <c r="AJ320" s="58"/>
      <c r="AK320" s="75">
        <v>3932.0866141732286</v>
      </c>
      <c r="AL320" s="57">
        <v>2.359</v>
      </c>
      <c r="AM320" s="75">
        <v>92.757923228346456</v>
      </c>
      <c r="AN320" s="58" t="s">
        <v>35</v>
      </c>
      <c r="AO320" s="58"/>
      <c r="AP320" s="75">
        <v>5669.2913385826778</v>
      </c>
      <c r="AQ320" s="57">
        <v>2.2400000000000002</v>
      </c>
      <c r="AR320" s="75">
        <v>126.992125984252</v>
      </c>
      <c r="AS320" s="35" t="s">
        <v>34</v>
      </c>
      <c r="AT320" s="35"/>
      <c r="AU320" s="58">
        <v>1445</v>
      </c>
      <c r="AV320" s="58">
        <v>3.4089999999999998</v>
      </c>
      <c r="AW320" s="75">
        <v>49.260049999999993</v>
      </c>
      <c r="AX320" s="56" t="s">
        <v>26</v>
      </c>
      <c r="AY320" s="56"/>
      <c r="AZ320" s="20">
        <v>4173.2283464566926</v>
      </c>
      <c r="BA320" s="50">
        <v>2.1052631578947367</v>
      </c>
      <c r="BB320" s="20">
        <v>87.857438872772477</v>
      </c>
      <c r="BC320" s="52">
        <f t="shared" si="8"/>
        <v>856.39997185505592</v>
      </c>
      <c r="BD320" s="81">
        <f t="shared" si="9"/>
        <v>0.8563999718550559</v>
      </c>
    </row>
    <row r="321" spans="1:56" x14ac:dyDescent="0.3">
      <c r="A321" s="58">
        <v>329</v>
      </c>
      <c r="B321" s="58" t="s">
        <v>5</v>
      </c>
      <c r="C321" s="67">
        <v>6</v>
      </c>
      <c r="D321" s="67">
        <v>16</v>
      </c>
      <c r="E321" s="58" t="s">
        <v>18</v>
      </c>
      <c r="F321" s="68">
        <v>1.1615694433791548</v>
      </c>
      <c r="G321" s="58" t="s">
        <v>26</v>
      </c>
      <c r="H321" s="20">
        <v>3097.4901574803148</v>
      </c>
      <c r="I321" s="76">
        <v>2.2200000000000002</v>
      </c>
      <c r="J321" s="20">
        <v>68.764281496062992</v>
      </c>
      <c r="K321" s="58" t="s">
        <v>28</v>
      </c>
      <c r="L321" s="20">
        <v>5946.9488188976375</v>
      </c>
      <c r="M321" s="41">
        <v>2.0619999999999998</v>
      </c>
      <c r="N321" s="20">
        <v>122.62608464566928</v>
      </c>
      <c r="O321" s="48" t="s">
        <v>28</v>
      </c>
      <c r="P321" s="56"/>
      <c r="Q321" s="34">
        <v>5973.8681102362207</v>
      </c>
      <c r="R321" s="44">
        <v>1.587</v>
      </c>
      <c r="S321" s="34">
        <v>94.80528690944881</v>
      </c>
      <c r="T321" s="58" t="s">
        <v>26</v>
      </c>
      <c r="U321" s="58"/>
      <c r="V321" s="75">
        <v>4724.4094488188975</v>
      </c>
      <c r="W321" s="57">
        <v>2.1339999999999999</v>
      </c>
      <c r="X321" s="75">
        <v>100.81889763779526</v>
      </c>
      <c r="Y321" s="58" t="s">
        <v>35</v>
      </c>
      <c r="Z321" s="58"/>
      <c r="AA321" s="75">
        <v>4847.4409448818897</v>
      </c>
      <c r="AB321" s="57">
        <v>1.929</v>
      </c>
      <c r="AC321" s="75">
        <v>93.507135826771659</v>
      </c>
      <c r="AD321" s="58" t="s">
        <v>28</v>
      </c>
      <c r="AE321" s="58"/>
      <c r="AF321" s="75">
        <v>5216.535433070866</v>
      </c>
      <c r="AG321" s="57">
        <v>1.6140000000000001</v>
      </c>
      <c r="AH321" s="75">
        <v>84.194881889763792</v>
      </c>
      <c r="AI321" s="58" t="s">
        <v>26</v>
      </c>
      <c r="AJ321" s="58"/>
      <c r="AK321" s="75">
        <v>4025.5905511811025</v>
      </c>
      <c r="AL321" s="57">
        <v>2.153</v>
      </c>
      <c r="AM321" s="75">
        <v>86.670964566929143</v>
      </c>
      <c r="AN321" s="58" t="s">
        <v>35</v>
      </c>
      <c r="AO321" s="58"/>
      <c r="AP321" s="75">
        <v>6102.3622047244089</v>
      </c>
      <c r="AQ321" s="57">
        <v>2.2010000000000001</v>
      </c>
      <c r="AR321" s="75">
        <v>134.31299212598424</v>
      </c>
      <c r="AS321" s="35" t="s">
        <v>28</v>
      </c>
      <c r="AT321" s="35"/>
      <c r="AU321" s="8">
        <v>3955.21653543307</v>
      </c>
      <c r="AV321" s="58">
        <v>1.8460000000000001</v>
      </c>
      <c r="AW321" s="75">
        <v>73.013297244094474</v>
      </c>
      <c r="AX321" s="56" t="s">
        <v>26</v>
      </c>
      <c r="AY321" s="56"/>
      <c r="AZ321" s="20">
        <v>3100.3937007874015</v>
      </c>
      <c r="BA321" s="50">
        <v>1.7719298245614035</v>
      </c>
      <c r="BB321" s="20">
        <v>54.936800663075005</v>
      </c>
      <c r="BC321" s="52">
        <f t="shared" si="8"/>
        <v>913.65062300559464</v>
      </c>
      <c r="BD321" s="81">
        <f t="shared" si="9"/>
        <v>0.91365062300559463</v>
      </c>
    </row>
    <row r="322" spans="1:56" x14ac:dyDescent="0.3">
      <c r="A322" s="58">
        <v>330</v>
      </c>
      <c r="B322" s="58" t="s">
        <v>5</v>
      </c>
      <c r="C322" s="67">
        <v>6</v>
      </c>
      <c r="D322" s="67">
        <v>17</v>
      </c>
      <c r="E322" s="58" t="s">
        <v>18</v>
      </c>
      <c r="F322" s="68">
        <v>1.1648851564336293</v>
      </c>
      <c r="G322" s="58" t="s">
        <v>26</v>
      </c>
      <c r="H322" s="20">
        <v>3547.8838582677163</v>
      </c>
      <c r="I322" s="76">
        <v>2.3069999999999999</v>
      </c>
      <c r="J322" s="20">
        <v>81.84968061023622</v>
      </c>
      <c r="K322" s="58" t="s">
        <v>28</v>
      </c>
      <c r="L322" s="20">
        <v>5433.6614173228336</v>
      </c>
      <c r="M322" s="41">
        <v>1.74</v>
      </c>
      <c r="N322" s="20">
        <v>94.545708661417294</v>
      </c>
      <c r="O322" s="48" t="s">
        <v>28</v>
      </c>
      <c r="P322" s="56"/>
      <c r="Q322" s="34">
        <v>5552.6082677165359</v>
      </c>
      <c r="R322" s="44">
        <v>1.647</v>
      </c>
      <c r="S322" s="34">
        <v>91.451458169291342</v>
      </c>
      <c r="T322" s="58" t="s">
        <v>26</v>
      </c>
      <c r="U322" s="58"/>
      <c r="V322" s="75">
        <v>4350.393700787401</v>
      </c>
      <c r="W322" s="57">
        <v>2.1360000000000001</v>
      </c>
      <c r="X322" s="75">
        <v>92.924409448818892</v>
      </c>
      <c r="Y322" s="58" t="s">
        <v>35</v>
      </c>
      <c r="Z322" s="58"/>
      <c r="AA322" s="75">
        <v>5014.7637795275587</v>
      </c>
      <c r="AB322" s="57">
        <v>1.8979999999999999</v>
      </c>
      <c r="AC322" s="75">
        <v>95.180216535433061</v>
      </c>
      <c r="AD322" s="58" t="s">
        <v>28</v>
      </c>
      <c r="AE322" s="58"/>
      <c r="AF322" s="75">
        <v>5492.1259842519685</v>
      </c>
      <c r="AG322" s="57">
        <v>1.5029999999999999</v>
      </c>
      <c r="AH322" s="75">
        <v>82.546653543307073</v>
      </c>
      <c r="AI322" s="58" t="s">
        <v>26</v>
      </c>
      <c r="AJ322" s="58"/>
      <c r="AK322" s="75">
        <v>4069.8818897637793</v>
      </c>
      <c r="AL322" s="57">
        <v>2.577</v>
      </c>
      <c r="AM322" s="75">
        <v>104.8808562992126</v>
      </c>
      <c r="AN322" s="58" t="s">
        <v>35</v>
      </c>
      <c r="AO322" s="58"/>
      <c r="AP322" s="75">
        <v>5123.0314960629903</v>
      </c>
      <c r="AQ322" s="57">
        <v>2.407</v>
      </c>
      <c r="AR322" s="75">
        <v>123.31136811023619</v>
      </c>
      <c r="AS322" s="35" t="s">
        <v>28</v>
      </c>
      <c r="AT322" s="35"/>
      <c r="AU322" s="8">
        <v>4413.3858267716532</v>
      </c>
      <c r="AV322" s="58">
        <v>1.675</v>
      </c>
      <c r="AW322" s="75">
        <v>73.9242125984252</v>
      </c>
      <c r="AX322" s="56" t="s">
        <v>26</v>
      </c>
      <c r="AY322" s="56"/>
      <c r="AZ322" s="20">
        <v>3454.7244094488187</v>
      </c>
      <c r="BA322" s="50">
        <v>2</v>
      </c>
      <c r="BB322" s="20">
        <v>69.094488188976371</v>
      </c>
      <c r="BC322" s="52">
        <f t="shared" ref="BC322:BC370" si="10">J322+N322+S322+X322+AC322+AH322+AM322+AR322+AW322+BB322</f>
        <v>909.70905216535436</v>
      </c>
      <c r="BD322" s="81">
        <f t="shared" si="9"/>
        <v>0.90970905216535436</v>
      </c>
    </row>
    <row r="323" spans="1:56" x14ac:dyDescent="0.3">
      <c r="A323" s="58">
        <v>331</v>
      </c>
      <c r="B323" s="58" t="s">
        <v>6</v>
      </c>
      <c r="C323" s="67">
        <v>1</v>
      </c>
      <c r="D323" s="67">
        <v>18</v>
      </c>
      <c r="E323" s="58" t="s">
        <v>18</v>
      </c>
      <c r="F323" s="68">
        <v>0.95469921782297207</v>
      </c>
      <c r="G323" s="58" t="s">
        <v>26</v>
      </c>
      <c r="H323" s="20">
        <v>2152.4114173228345</v>
      </c>
      <c r="I323" s="76">
        <v>2.21</v>
      </c>
      <c r="J323" s="20">
        <v>47.568292322834637</v>
      </c>
      <c r="K323" s="58" t="s">
        <v>28</v>
      </c>
      <c r="L323" s="20">
        <v>4812.5984251968503</v>
      </c>
      <c r="M323" s="41">
        <v>1.7789999999999999</v>
      </c>
      <c r="N323" s="20">
        <v>85.616125984251966</v>
      </c>
      <c r="O323" s="48" t="s">
        <v>26</v>
      </c>
      <c r="P323" s="56"/>
      <c r="Q323" s="34">
        <v>3758.3169291338581</v>
      </c>
      <c r="R323" s="44">
        <v>1.944</v>
      </c>
      <c r="S323" s="34">
        <v>73.061681102362201</v>
      </c>
      <c r="T323" s="58" t="s">
        <v>35</v>
      </c>
      <c r="U323" s="58"/>
      <c r="V323" s="75">
        <v>5059.0551181102355</v>
      </c>
      <c r="W323" s="57">
        <v>2.1160000000000001</v>
      </c>
      <c r="X323" s="75">
        <v>107.0496062992126</v>
      </c>
      <c r="Y323" s="58" t="s">
        <v>33</v>
      </c>
      <c r="Z323" s="58"/>
      <c r="AA323" s="75">
        <v>1673.2283464566931</v>
      </c>
      <c r="AB323" s="63">
        <v>3.5053000000000001</v>
      </c>
      <c r="AC323" s="75">
        <v>58.651673228346468</v>
      </c>
      <c r="AD323" s="58" t="s">
        <v>26</v>
      </c>
      <c r="AE323" s="58"/>
      <c r="AF323" s="75">
        <v>4768.7007874015744</v>
      </c>
      <c r="AG323" s="57">
        <v>2.4359999999999999</v>
      </c>
      <c r="AH323" s="75">
        <v>116.16555118110234</v>
      </c>
      <c r="AI323" s="58" t="s">
        <v>35</v>
      </c>
      <c r="AJ323" s="58"/>
      <c r="AK323" s="75">
        <v>5167.322834645669</v>
      </c>
      <c r="AL323" s="57">
        <v>2.1779999999999999</v>
      </c>
      <c r="AM323" s="75">
        <v>112.54429133858268</v>
      </c>
      <c r="AN323" s="58" t="s">
        <v>33</v>
      </c>
      <c r="AO323" s="58"/>
      <c r="AP323" s="75">
        <v>1340</v>
      </c>
      <c r="AQ323" s="63">
        <v>4.2882999999999996</v>
      </c>
      <c r="AR323" s="75">
        <v>57.46322</v>
      </c>
      <c r="AS323" s="35" t="s">
        <v>26</v>
      </c>
      <c r="AT323" s="35"/>
      <c r="AU323" s="8">
        <v>2386.8110236220473</v>
      </c>
      <c r="AV323" s="29">
        <v>1.7192982456140351</v>
      </c>
      <c r="AW323" s="75">
        <v>41.036400055256252</v>
      </c>
      <c r="AX323" s="56" t="s">
        <v>35</v>
      </c>
      <c r="AY323" s="56"/>
      <c r="AZ323" s="20">
        <v>4375</v>
      </c>
      <c r="BA323" s="50">
        <v>1.263157894736842</v>
      </c>
      <c r="BB323" s="20">
        <v>55.263157894736842</v>
      </c>
      <c r="BC323" s="52">
        <f t="shared" si="10"/>
        <v>754.41999940668597</v>
      </c>
      <c r="BD323" s="81">
        <f t="shared" ref="BD323:BD370" si="11">BC323/1000</f>
        <v>0.75441999940668603</v>
      </c>
    </row>
    <row r="324" spans="1:56" x14ac:dyDescent="0.3">
      <c r="A324" s="58">
        <v>332</v>
      </c>
      <c r="B324" s="58" t="s">
        <v>6</v>
      </c>
      <c r="C324" s="67">
        <v>2</v>
      </c>
      <c r="D324" s="67">
        <v>19</v>
      </c>
      <c r="E324" s="58" t="s">
        <v>18</v>
      </c>
      <c r="F324" s="68">
        <v>0.9595771104978531</v>
      </c>
      <c r="G324" s="58" t="s">
        <v>26</v>
      </c>
      <c r="H324" s="20">
        <v>2865.7480314960635</v>
      </c>
      <c r="I324" s="76">
        <v>2.0710000000000002</v>
      </c>
      <c r="J324" s="20">
        <v>59.34964173228348</v>
      </c>
      <c r="K324" s="58" t="s">
        <v>28</v>
      </c>
      <c r="L324" s="20">
        <v>5316.535433070866</v>
      </c>
      <c r="M324" s="41">
        <v>1.5580000000000001</v>
      </c>
      <c r="N324" s="20">
        <v>82.831622047244096</v>
      </c>
      <c r="O324" s="48" t="s">
        <v>26</v>
      </c>
      <c r="P324" s="56"/>
      <c r="Q324" s="34">
        <v>4348.3759842519685</v>
      </c>
      <c r="R324" s="44">
        <v>2.0190000000000001</v>
      </c>
      <c r="S324" s="34">
        <v>87.793711122047242</v>
      </c>
      <c r="T324" s="58" t="s">
        <v>35</v>
      </c>
      <c r="U324" s="58"/>
      <c r="V324" s="75">
        <v>5531.4960629921261</v>
      </c>
      <c r="W324" s="57">
        <v>2.0529999999999999</v>
      </c>
      <c r="X324" s="75">
        <v>113.56161417322835</v>
      </c>
      <c r="Y324" s="58" t="s">
        <v>37</v>
      </c>
      <c r="Z324" s="58"/>
      <c r="AA324" s="75">
        <v>470</v>
      </c>
      <c r="AB324" s="57">
        <v>3.262</v>
      </c>
      <c r="AC324" s="75">
        <v>15.331400000000002</v>
      </c>
      <c r="AD324" s="58" t="s">
        <v>26</v>
      </c>
      <c r="AE324" s="58"/>
      <c r="AF324" s="75">
        <v>4399.606299212599</v>
      </c>
      <c r="AG324" s="57">
        <v>2.3050000000000002</v>
      </c>
      <c r="AH324" s="75">
        <v>101.41092519685041</v>
      </c>
      <c r="AI324" s="58" t="s">
        <v>35</v>
      </c>
      <c r="AJ324" s="58"/>
      <c r="AK324" s="75">
        <v>5103.3464566929133</v>
      </c>
      <c r="AL324" s="57">
        <v>1.77</v>
      </c>
      <c r="AM324" s="75">
        <v>90.329232283464563</v>
      </c>
      <c r="AN324" s="58" t="s">
        <v>37</v>
      </c>
      <c r="AO324" s="58"/>
      <c r="AP324" s="75" t="s">
        <v>123</v>
      </c>
      <c r="AQ324" s="57" t="s">
        <v>123</v>
      </c>
      <c r="AR324" s="75"/>
      <c r="AS324" s="35" t="s">
        <v>26</v>
      </c>
      <c r="AT324" s="35"/>
      <c r="AU324" s="8">
        <v>2588.5826771653542</v>
      </c>
      <c r="AV324" s="33">
        <v>2.3508771929824563</v>
      </c>
      <c r="AW324" s="75">
        <v>60.854399778974994</v>
      </c>
      <c r="AX324" s="56" t="s">
        <v>35</v>
      </c>
      <c r="AY324" s="56"/>
      <c r="AZ324" s="20">
        <v>4187.9921259842522</v>
      </c>
      <c r="BA324" s="50">
        <v>1.5614035087719298</v>
      </c>
      <c r="BB324" s="20">
        <v>65.391456002210248</v>
      </c>
      <c r="BC324" s="52">
        <f t="shared" si="10"/>
        <v>676.85400233630344</v>
      </c>
      <c r="BD324" s="81">
        <f t="shared" si="11"/>
        <v>0.67685400233630344</v>
      </c>
    </row>
    <row r="325" spans="1:56" x14ac:dyDescent="0.3">
      <c r="A325" s="58">
        <v>333</v>
      </c>
      <c r="B325" s="58" t="s">
        <v>6</v>
      </c>
      <c r="C325" s="67">
        <v>3</v>
      </c>
      <c r="D325" s="67">
        <v>20</v>
      </c>
      <c r="E325" s="58" t="s">
        <v>18</v>
      </c>
      <c r="F325" s="68">
        <v>1.0504205234573987</v>
      </c>
      <c r="G325" s="58" t="s">
        <v>26</v>
      </c>
      <c r="H325" s="20">
        <v>3432.3326771653547</v>
      </c>
      <c r="I325" s="76">
        <v>2.2890000000000001</v>
      </c>
      <c r="J325" s="20">
        <v>78.566094980314972</v>
      </c>
      <c r="K325" s="58" t="s">
        <v>28</v>
      </c>
      <c r="L325" s="20">
        <v>5286.5157480314965</v>
      </c>
      <c r="M325" s="41">
        <v>1.7569999999999999</v>
      </c>
      <c r="N325" s="20">
        <v>92.884081692913384</v>
      </c>
      <c r="O325" s="48" t="s">
        <v>26</v>
      </c>
      <c r="P325" s="56"/>
      <c r="Q325" s="34">
        <v>4509.3011811023625</v>
      </c>
      <c r="R325" s="44">
        <v>1.954</v>
      </c>
      <c r="S325" s="34">
        <v>88.111745078740157</v>
      </c>
      <c r="T325" s="58" t="s">
        <v>35</v>
      </c>
      <c r="U325" s="58"/>
      <c r="V325" s="75">
        <v>5014.7637795275587</v>
      </c>
      <c r="W325" s="57">
        <v>1.9970000000000001</v>
      </c>
      <c r="X325" s="75">
        <v>100.14483267716535</v>
      </c>
      <c r="Y325" s="58" t="s">
        <v>38</v>
      </c>
      <c r="Z325" s="58"/>
      <c r="AA325" s="75">
        <v>1225.3937007874017</v>
      </c>
      <c r="AB325" s="63">
        <v>3.5047999999999999</v>
      </c>
      <c r="AC325" s="75">
        <v>42.947598425196851</v>
      </c>
      <c r="AD325" s="58" t="s">
        <v>26</v>
      </c>
      <c r="AE325" s="58"/>
      <c r="AF325" s="75">
        <v>4532.4803149606296</v>
      </c>
      <c r="AG325" s="57">
        <v>2.339</v>
      </c>
      <c r="AH325" s="75">
        <v>106.01471456692913</v>
      </c>
      <c r="AI325" s="58" t="s">
        <v>35</v>
      </c>
      <c r="AJ325" s="58"/>
      <c r="AK325" s="75">
        <v>6023.6220472440946</v>
      </c>
      <c r="AL325" s="57">
        <v>1.9590000000000001</v>
      </c>
      <c r="AM325" s="75">
        <v>118.0027559055118</v>
      </c>
      <c r="AN325" s="58" t="s">
        <v>59</v>
      </c>
      <c r="AO325" s="58"/>
      <c r="AP325" s="75">
        <v>855</v>
      </c>
      <c r="AQ325" s="57">
        <v>3.84</v>
      </c>
      <c r="AR325" s="75">
        <v>32.831999999999994</v>
      </c>
      <c r="AS325" s="35" t="s">
        <v>26</v>
      </c>
      <c r="AT325" s="35"/>
      <c r="AU325" s="8">
        <v>3912.4015748031497</v>
      </c>
      <c r="AV325" s="33">
        <v>2.2982456140350878</v>
      </c>
      <c r="AW325" s="75">
        <v>89.9165975963531</v>
      </c>
      <c r="AX325" s="56" t="s">
        <v>35</v>
      </c>
      <c r="AY325" s="56"/>
      <c r="AZ325" s="20">
        <v>4704.7244094488187</v>
      </c>
      <c r="BA325" s="14">
        <v>1.7543859649122806</v>
      </c>
      <c r="BB325" s="20">
        <v>82.539024727172247</v>
      </c>
      <c r="BC325" s="52">
        <f t="shared" si="10"/>
        <v>831.95944565029697</v>
      </c>
      <c r="BD325" s="81">
        <f t="shared" si="11"/>
        <v>0.831959445650297</v>
      </c>
    </row>
    <row r="326" spans="1:56" x14ac:dyDescent="0.3">
      <c r="A326" s="58">
        <v>334</v>
      </c>
      <c r="B326" s="58" t="s">
        <v>6</v>
      </c>
      <c r="C326" s="67">
        <v>4</v>
      </c>
      <c r="D326" s="67">
        <v>21</v>
      </c>
      <c r="E326" s="58" t="s">
        <v>18</v>
      </c>
      <c r="F326" s="68">
        <v>1.1243811418479541</v>
      </c>
      <c r="G326" s="58" t="s">
        <v>26</v>
      </c>
      <c r="H326" s="20">
        <v>3137.0570866141734</v>
      </c>
      <c r="I326" s="76">
        <v>2.1850000000000001</v>
      </c>
      <c r="J326" s="20">
        <v>68.544697342519697</v>
      </c>
      <c r="K326" s="58" t="s">
        <v>28</v>
      </c>
      <c r="L326" s="20">
        <v>5215.6496062992119</v>
      </c>
      <c r="M326" s="41">
        <v>1.6619999999999999</v>
      </c>
      <c r="N326" s="20">
        <v>86.684096456692899</v>
      </c>
      <c r="O326" s="48" t="s">
        <v>26</v>
      </c>
      <c r="P326" s="56"/>
      <c r="Q326" s="34">
        <v>4298.6712598425202</v>
      </c>
      <c r="R326" s="44">
        <v>1.869</v>
      </c>
      <c r="S326" s="34">
        <v>80.342165846456695</v>
      </c>
      <c r="T326" s="58" t="s">
        <v>35</v>
      </c>
      <c r="U326" s="58"/>
      <c r="V326" s="75">
        <v>5733.2677165354335</v>
      </c>
      <c r="W326" s="57">
        <v>2.0339999999999998</v>
      </c>
      <c r="X326" s="75">
        <v>116.6146653543307</v>
      </c>
      <c r="Y326" s="58" t="s">
        <v>36</v>
      </c>
      <c r="Z326" s="58"/>
      <c r="AA326" s="75">
        <v>5374.0157480314965</v>
      </c>
      <c r="AB326" s="57">
        <v>1.4530000000000001</v>
      </c>
      <c r="AC326" s="75">
        <v>78.084448818897656</v>
      </c>
      <c r="AD326" s="58" t="s">
        <v>26</v>
      </c>
      <c r="AE326" s="58"/>
      <c r="AF326" s="75">
        <v>5305.1181102362207</v>
      </c>
      <c r="AG326" s="57">
        <v>2.1320000000000001</v>
      </c>
      <c r="AH326" s="75">
        <v>113.10511811023623</v>
      </c>
      <c r="AI326" s="58" t="s">
        <v>35</v>
      </c>
      <c r="AJ326" s="58"/>
      <c r="AK326" s="75">
        <v>6146.6535433070858</v>
      </c>
      <c r="AL326" s="57">
        <v>1.8879999999999999</v>
      </c>
      <c r="AM326" s="75">
        <v>116.04881889763776</v>
      </c>
      <c r="AN326" s="58" t="s">
        <v>36</v>
      </c>
      <c r="AO326" s="58"/>
      <c r="AP326" s="75">
        <v>5595</v>
      </c>
      <c r="AQ326" s="57">
        <v>1.5469999999999999</v>
      </c>
      <c r="AR326" s="75">
        <v>86.554649999999995</v>
      </c>
      <c r="AS326" s="35" t="s">
        <v>26</v>
      </c>
      <c r="AT326" s="35"/>
      <c r="AU326" s="8">
        <v>2598.4251968503936</v>
      </c>
      <c r="AV326" s="29">
        <v>2.3333333333333335</v>
      </c>
      <c r="AW326" s="75">
        <v>60.629921259842519</v>
      </c>
      <c r="AX326" s="56" t="s">
        <v>35</v>
      </c>
      <c r="AY326" s="56"/>
      <c r="AZ326" s="20">
        <v>5059.0551181102355</v>
      </c>
      <c r="BA326" s="50">
        <v>1.6140350877192982</v>
      </c>
      <c r="BB326" s="20">
        <v>81.654924713358184</v>
      </c>
      <c r="BC326" s="52">
        <f t="shared" si="10"/>
        <v>888.26350679997222</v>
      </c>
      <c r="BD326" s="81">
        <f t="shared" si="11"/>
        <v>0.88826350679997224</v>
      </c>
    </row>
    <row r="327" spans="1:56" x14ac:dyDescent="0.3">
      <c r="A327" s="58">
        <v>335</v>
      </c>
      <c r="B327" s="58" t="s">
        <v>6</v>
      </c>
      <c r="C327" s="67">
        <v>4</v>
      </c>
      <c r="D327" s="67">
        <v>22</v>
      </c>
      <c r="E327" s="58" t="s">
        <v>18</v>
      </c>
      <c r="F327" s="68">
        <v>1.0382907621558173</v>
      </c>
      <c r="G327" s="58" t="s">
        <v>26</v>
      </c>
      <c r="H327" s="20">
        <v>3571.8503937007872</v>
      </c>
      <c r="I327" s="76">
        <v>2.3450000000000002</v>
      </c>
      <c r="J327" s="20">
        <v>83.759891732283464</v>
      </c>
      <c r="K327" s="58" t="s">
        <v>28</v>
      </c>
      <c r="L327" s="20">
        <v>6051.6732283464571</v>
      </c>
      <c r="M327" s="41">
        <v>1.734</v>
      </c>
      <c r="N327" s="20">
        <v>104.93601377952757</v>
      </c>
      <c r="O327" s="48" t="s">
        <v>26</v>
      </c>
      <c r="P327" s="56"/>
      <c r="Q327" s="34">
        <v>5679.5767716535429</v>
      </c>
      <c r="R327" s="44">
        <v>1.861</v>
      </c>
      <c r="S327" s="34">
        <v>105.69692372047244</v>
      </c>
      <c r="T327" s="58" t="s">
        <v>35</v>
      </c>
      <c r="U327" s="58"/>
      <c r="V327" s="75">
        <v>4478.3464566929133</v>
      </c>
      <c r="W327" s="57">
        <v>2.2029999999999998</v>
      </c>
      <c r="X327" s="75">
        <v>98.657972440944874</v>
      </c>
      <c r="Y327" s="58" t="s">
        <v>36</v>
      </c>
      <c r="Z327" s="58"/>
      <c r="AA327" s="75">
        <v>3626.9685039370079</v>
      </c>
      <c r="AB327" s="57">
        <v>1.573</v>
      </c>
      <c r="AC327" s="75">
        <v>57.052214566929138</v>
      </c>
      <c r="AD327" s="58" t="s">
        <v>26</v>
      </c>
      <c r="AE327" s="58"/>
      <c r="AF327" s="75">
        <v>4798.2283464566926</v>
      </c>
      <c r="AG327" s="57">
        <v>2.202</v>
      </c>
      <c r="AH327" s="75">
        <v>105.65698818897636</v>
      </c>
      <c r="AI327" s="58" t="s">
        <v>35</v>
      </c>
      <c r="AJ327" s="58"/>
      <c r="AK327" s="75">
        <v>5959.6456692913389</v>
      </c>
      <c r="AL327" s="57">
        <v>1.929</v>
      </c>
      <c r="AM327" s="75">
        <v>114.96156496062994</v>
      </c>
      <c r="AN327" s="58" t="s">
        <v>36</v>
      </c>
      <c r="AO327" s="58"/>
      <c r="AP327" s="75">
        <v>3955</v>
      </c>
      <c r="AQ327" s="58">
        <v>1.883</v>
      </c>
      <c r="AR327" s="75">
        <v>74.472650000000002</v>
      </c>
      <c r="AS327" s="35" t="s">
        <v>26</v>
      </c>
      <c r="AT327" s="35"/>
      <c r="AU327" s="8">
        <v>3287.4015748031497</v>
      </c>
      <c r="AV327" s="33">
        <v>2.4736842105263155</v>
      </c>
      <c r="AW327" s="75">
        <v>81.31993369249895</v>
      </c>
      <c r="AX327" s="56" t="s">
        <v>35</v>
      </c>
      <c r="AY327" s="56"/>
      <c r="AZ327" s="20">
        <v>2987.2047244094488</v>
      </c>
      <c r="BA327" s="50">
        <v>1.9824561403508774</v>
      </c>
      <c r="BB327" s="20">
        <v>59.220023483906616</v>
      </c>
      <c r="BC327" s="52">
        <f t="shared" si="10"/>
        <v>885.73417656616948</v>
      </c>
      <c r="BD327" s="81">
        <f t="shared" si="11"/>
        <v>0.88573417656616948</v>
      </c>
    </row>
    <row r="328" spans="1:56" x14ac:dyDescent="0.3">
      <c r="A328" s="58">
        <v>336</v>
      </c>
      <c r="B328" s="58" t="s">
        <v>6</v>
      </c>
      <c r="C328" s="67">
        <v>5</v>
      </c>
      <c r="D328" s="67">
        <v>23</v>
      </c>
      <c r="E328" s="58" t="s">
        <v>18</v>
      </c>
      <c r="F328" s="68">
        <v>1.1942385413640815</v>
      </c>
      <c r="G328" s="58" t="s">
        <v>26</v>
      </c>
      <c r="H328" s="20">
        <v>3705.1181102362207</v>
      </c>
      <c r="I328" s="76">
        <v>2.343</v>
      </c>
      <c r="J328" s="20">
        <v>86.810917322834655</v>
      </c>
      <c r="K328" s="58" t="s">
        <v>28</v>
      </c>
      <c r="L328" s="20">
        <v>6188.4842519685035</v>
      </c>
      <c r="M328" s="41">
        <v>1.4910000000000001</v>
      </c>
      <c r="N328" s="20">
        <v>92.2703001968504</v>
      </c>
      <c r="O328" s="48" t="s">
        <v>26</v>
      </c>
      <c r="P328" s="56"/>
      <c r="Q328" s="34">
        <v>5429.0846456692916</v>
      </c>
      <c r="R328" s="44">
        <v>2.2050000000000001</v>
      </c>
      <c r="S328" s="34">
        <v>119.71131643700788</v>
      </c>
      <c r="T328" s="58" t="s">
        <v>35</v>
      </c>
      <c r="U328" s="58"/>
      <c r="V328" s="75">
        <v>5428.1496062992128</v>
      </c>
      <c r="W328" s="57">
        <v>2.1800000000000002</v>
      </c>
      <c r="X328" s="75">
        <v>118.33366141732284</v>
      </c>
      <c r="Y328" s="58" t="s">
        <v>28</v>
      </c>
      <c r="Z328" s="58"/>
      <c r="AA328" s="75">
        <v>3459.6456692913389</v>
      </c>
      <c r="AB328" s="57">
        <v>1.857</v>
      </c>
      <c r="AC328" s="75">
        <v>64.24562007874016</v>
      </c>
      <c r="AD328" s="58" t="s">
        <v>26</v>
      </c>
      <c r="AE328" s="58"/>
      <c r="AF328" s="75">
        <v>4389.7637795275587</v>
      </c>
      <c r="AG328" s="57">
        <v>2.3010000000000002</v>
      </c>
      <c r="AH328" s="75">
        <v>101.00846456692913</v>
      </c>
      <c r="AI328" s="58" t="s">
        <v>35</v>
      </c>
      <c r="AJ328" s="58"/>
      <c r="AK328" s="75">
        <v>5787.4015748031488</v>
      </c>
      <c r="AL328" s="57">
        <v>2.13</v>
      </c>
      <c r="AM328" s="75">
        <v>123.27165354330707</v>
      </c>
      <c r="AN328" s="58" t="s">
        <v>28</v>
      </c>
      <c r="AO328" s="58"/>
      <c r="AP328" s="75">
        <v>4414.3700787401576</v>
      </c>
      <c r="AQ328" s="57">
        <v>1.9059999999999999</v>
      </c>
      <c r="AR328" s="75">
        <v>84.137893700787401</v>
      </c>
      <c r="AS328" s="35" t="s">
        <v>26</v>
      </c>
      <c r="AT328" s="35"/>
      <c r="AU328" s="8">
        <v>4689.9606299212601</v>
      </c>
      <c r="AV328" s="33">
        <v>2.1929824561403506</v>
      </c>
      <c r="AW328" s="75">
        <v>102.85001381406272</v>
      </c>
      <c r="AX328" s="56" t="s">
        <v>35</v>
      </c>
      <c r="AY328" s="56"/>
      <c r="AZ328" s="20">
        <v>4104.3307086614177</v>
      </c>
      <c r="BA328" s="50">
        <v>1.9298245614035088</v>
      </c>
      <c r="BB328" s="20">
        <v>79.206382096974735</v>
      </c>
      <c r="BC328" s="52">
        <f t="shared" si="10"/>
        <v>971.84622317481694</v>
      </c>
      <c r="BD328" s="81">
        <f t="shared" si="11"/>
        <v>0.97184622317481695</v>
      </c>
    </row>
    <row r="329" spans="1:56" x14ac:dyDescent="0.3">
      <c r="A329" s="58">
        <v>337</v>
      </c>
      <c r="B329" s="58" t="s">
        <v>6</v>
      </c>
      <c r="C329" s="67">
        <v>6</v>
      </c>
      <c r="D329" s="67">
        <v>24</v>
      </c>
      <c r="E329" s="58" t="s">
        <v>18</v>
      </c>
      <c r="F329" s="68">
        <v>0.94032138381539665</v>
      </c>
      <c r="G329" s="58" t="s">
        <v>26</v>
      </c>
      <c r="H329" s="20">
        <v>3748.5728346456694</v>
      </c>
      <c r="I329" s="76">
        <v>2.4369999999999998</v>
      </c>
      <c r="J329" s="20">
        <v>91.352719980314959</v>
      </c>
      <c r="K329" s="58" t="s">
        <v>28</v>
      </c>
      <c r="L329" s="20">
        <v>5131.8897637795271</v>
      </c>
      <c r="M329" s="41">
        <v>1.571</v>
      </c>
      <c r="N329" s="20">
        <v>80.62198818897636</v>
      </c>
      <c r="O329" s="48" t="s">
        <v>26</v>
      </c>
      <c r="P329" s="56"/>
      <c r="Q329" s="34">
        <v>4218.9468503937005</v>
      </c>
      <c r="R329" s="44">
        <v>1.8660000000000001</v>
      </c>
      <c r="S329" s="34">
        <v>78.725548228346454</v>
      </c>
      <c r="T329" s="58" t="s">
        <v>35</v>
      </c>
      <c r="U329" s="58"/>
      <c r="V329" s="75">
        <v>5172.2440944881882</v>
      </c>
      <c r="W329" s="57">
        <v>2.0859999999999999</v>
      </c>
      <c r="X329" s="75">
        <v>107.89301181102361</v>
      </c>
      <c r="Y329" s="58" t="s">
        <v>34</v>
      </c>
      <c r="Z329" s="58"/>
      <c r="AA329" s="75">
        <v>325</v>
      </c>
      <c r="AB329" s="57">
        <v>3.206</v>
      </c>
      <c r="AC329" s="75">
        <v>10.419499999999999</v>
      </c>
      <c r="AD329" s="58" t="s">
        <v>26</v>
      </c>
      <c r="AE329" s="58"/>
      <c r="AF329" s="75">
        <v>5319.8818897637793</v>
      </c>
      <c r="AG329" s="57">
        <v>2.278</v>
      </c>
      <c r="AH329" s="75">
        <v>121.18690944881889</v>
      </c>
      <c r="AI329" s="58" t="s">
        <v>35</v>
      </c>
      <c r="AJ329" s="58"/>
      <c r="AK329" s="75">
        <v>5103.3464566929133</v>
      </c>
      <c r="AL329" s="57">
        <v>1.76</v>
      </c>
      <c r="AM329" s="75">
        <v>89.818897637795274</v>
      </c>
      <c r="AN329" s="58" t="s">
        <v>34</v>
      </c>
      <c r="AO329" s="58"/>
      <c r="AP329" s="75">
        <v>600</v>
      </c>
      <c r="AQ329" s="57">
        <v>3.5619999999999998</v>
      </c>
      <c r="AR329" s="75">
        <v>21.372</v>
      </c>
      <c r="AS329" s="35" t="s">
        <v>26</v>
      </c>
      <c r="AT329" s="35"/>
      <c r="AU329" s="8">
        <v>1348.4251968503938</v>
      </c>
      <c r="AV329" s="33">
        <v>2.4385964912280702</v>
      </c>
      <c r="AW329" s="75">
        <v>32.8826495372289</v>
      </c>
      <c r="AX329" s="56" t="s">
        <v>35</v>
      </c>
      <c r="AY329" s="56"/>
      <c r="AZ329" s="20">
        <v>2755.9055118110236</v>
      </c>
      <c r="BA329" s="50">
        <v>1.7719298245614035</v>
      </c>
      <c r="BB329" s="20">
        <v>48.832711700511119</v>
      </c>
      <c r="BC329" s="52">
        <f t="shared" si="10"/>
        <v>683.10593653301544</v>
      </c>
      <c r="BD329" s="81">
        <f t="shared" si="11"/>
        <v>0.68310593653301543</v>
      </c>
    </row>
    <row r="330" spans="1:56" x14ac:dyDescent="0.3">
      <c r="A330" s="58">
        <v>338</v>
      </c>
      <c r="B330" s="58" t="s">
        <v>7</v>
      </c>
      <c r="C330" s="67">
        <v>1</v>
      </c>
      <c r="D330" s="67">
        <v>25</v>
      </c>
      <c r="E330" s="58" t="s">
        <v>18</v>
      </c>
      <c r="F330" s="68">
        <v>1.1047366010063877</v>
      </c>
      <c r="G330" s="58" t="s">
        <v>26</v>
      </c>
      <c r="H330" s="20">
        <v>4024.8031496062995</v>
      </c>
      <c r="I330" s="76">
        <v>2.077</v>
      </c>
      <c r="J330" s="20">
        <v>83.595161417322842</v>
      </c>
      <c r="K330" s="58" t="s">
        <v>28</v>
      </c>
      <c r="L330" s="20">
        <v>5096.9488188976375</v>
      </c>
      <c r="M330" s="41">
        <v>0.96850000000000003</v>
      </c>
      <c r="N330" s="20">
        <v>49.363949311023624</v>
      </c>
      <c r="O330" s="48" t="s">
        <v>35</v>
      </c>
      <c r="P330" s="56"/>
      <c r="Q330" s="34">
        <v>5815.8956692913389</v>
      </c>
      <c r="R330" s="44">
        <v>2.4790000000000001</v>
      </c>
      <c r="S330" s="34">
        <v>144.1760536417323</v>
      </c>
      <c r="T330" s="58" t="s">
        <v>38</v>
      </c>
      <c r="U330" s="34"/>
      <c r="V330" s="75" t="s">
        <v>123</v>
      </c>
      <c r="W330" s="57" t="s">
        <v>123</v>
      </c>
      <c r="X330" s="75"/>
      <c r="Y330" s="58" t="s">
        <v>26</v>
      </c>
      <c r="Z330" s="58"/>
      <c r="AA330" s="75">
        <v>3380.9055118110236</v>
      </c>
      <c r="AB330" s="57">
        <v>2.431</v>
      </c>
      <c r="AC330" s="75">
        <v>82.189812992125994</v>
      </c>
      <c r="AD330" s="58" t="s">
        <v>35</v>
      </c>
      <c r="AE330" s="58"/>
      <c r="AF330" s="75">
        <v>5506.8897637795271</v>
      </c>
      <c r="AG330" s="57">
        <v>1.954</v>
      </c>
      <c r="AH330" s="75">
        <v>107.60462598425195</v>
      </c>
      <c r="AI330" s="58" t="s">
        <v>59</v>
      </c>
      <c r="AJ330" s="58"/>
      <c r="AK330" s="75">
        <v>1940</v>
      </c>
      <c r="AL330" s="57">
        <v>3.7120000000000002</v>
      </c>
      <c r="AM330" s="75">
        <v>72.012799999999999</v>
      </c>
      <c r="AN330" s="58" t="s">
        <v>26</v>
      </c>
      <c r="AO330" s="58"/>
      <c r="AP330" s="75">
        <v>3105.3149606299212</v>
      </c>
      <c r="AQ330" s="57">
        <v>2.472</v>
      </c>
      <c r="AR330" s="75">
        <v>76.763385826771653</v>
      </c>
      <c r="AS330" s="35" t="s">
        <v>35</v>
      </c>
      <c r="AT330" s="35"/>
      <c r="AU330" s="8">
        <v>4458.6614173228345</v>
      </c>
      <c r="AV330" s="33">
        <v>2</v>
      </c>
      <c r="AW330" s="75">
        <v>89.173228346456696</v>
      </c>
      <c r="AX330" s="56" t="s">
        <v>79</v>
      </c>
      <c r="AY330" s="56"/>
      <c r="AZ330" s="20">
        <v>1890</v>
      </c>
      <c r="BA330" s="47">
        <v>3.0930317460317456</v>
      </c>
      <c r="BB330" s="20">
        <v>58.458299999999994</v>
      </c>
      <c r="BC330" s="52">
        <f t="shared" si="10"/>
        <v>763.33731751968503</v>
      </c>
      <c r="BD330" s="81">
        <f t="shared" si="11"/>
        <v>0.76333731751968503</v>
      </c>
    </row>
    <row r="331" spans="1:56" x14ac:dyDescent="0.3">
      <c r="A331" s="58">
        <v>348</v>
      </c>
      <c r="B331" s="58" t="s">
        <v>5</v>
      </c>
      <c r="C331" s="67">
        <v>1</v>
      </c>
      <c r="D331" s="67">
        <v>11</v>
      </c>
      <c r="E331" s="58" t="s">
        <v>19</v>
      </c>
      <c r="F331" s="68">
        <v>1.0527327061685452</v>
      </c>
      <c r="G331" s="58" t="s">
        <v>26</v>
      </c>
      <c r="H331" s="20">
        <v>3649.6555118110236</v>
      </c>
      <c r="I331" s="76">
        <v>2.536</v>
      </c>
      <c r="J331" s="20">
        <v>92.555263779527564</v>
      </c>
      <c r="K331" s="58" t="s">
        <v>28</v>
      </c>
      <c r="L331" s="20">
        <v>5144.1929133858266</v>
      </c>
      <c r="M331" s="41">
        <v>1.468</v>
      </c>
      <c r="N331" s="20">
        <v>75.516751968503939</v>
      </c>
      <c r="O331" s="48" t="s">
        <v>36</v>
      </c>
      <c r="P331" s="56"/>
      <c r="Q331" s="34">
        <v>3293.75</v>
      </c>
      <c r="R331" s="44">
        <v>2.1339999999999999</v>
      </c>
      <c r="S331" s="34">
        <v>70.288624999999996</v>
      </c>
      <c r="T331" s="58" t="s">
        <v>26</v>
      </c>
      <c r="U331" s="58"/>
      <c r="V331" s="75">
        <v>3449.8031496062995</v>
      </c>
      <c r="W331" s="57">
        <v>2.3690000000000002</v>
      </c>
      <c r="X331" s="75">
        <v>81.725836614173247</v>
      </c>
      <c r="Y331" s="58" t="s">
        <v>35</v>
      </c>
      <c r="Z331" s="58"/>
      <c r="AA331" s="75">
        <v>5457.6771653543301</v>
      </c>
      <c r="AB331" s="57">
        <v>2.0649999999999999</v>
      </c>
      <c r="AC331" s="75">
        <v>112.7010334645669</v>
      </c>
      <c r="AD331" s="58" t="s">
        <v>36</v>
      </c>
      <c r="AE331" s="58"/>
      <c r="AF331" s="75">
        <v>7140.748031496063</v>
      </c>
      <c r="AG331" s="57">
        <v>1.8080000000000001</v>
      </c>
      <c r="AH331" s="75">
        <v>129.10472440944881</v>
      </c>
      <c r="AI331" s="58" t="s">
        <v>26</v>
      </c>
      <c r="AJ331" s="58"/>
      <c r="AK331" s="75">
        <v>3695.8661417322833</v>
      </c>
      <c r="AL331" s="57">
        <v>2.1349999999999998</v>
      </c>
      <c r="AM331" s="75">
        <v>78.906742125984238</v>
      </c>
      <c r="AN331" s="58" t="s">
        <v>35</v>
      </c>
      <c r="AO331" s="58"/>
      <c r="AP331" s="75">
        <v>3705.7086614173227</v>
      </c>
      <c r="AQ331" s="57">
        <v>2.089</v>
      </c>
      <c r="AR331" s="75">
        <v>77.412253937007861</v>
      </c>
      <c r="AS331" s="35" t="s">
        <v>72</v>
      </c>
      <c r="AT331" s="35"/>
      <c r="AU331" s="8">
        <v>5939.9606299212601</v>
      </c>
      <c r="AV331" s="57">
        <v>2.16</v>
      </c>
      <c r="AW331" s="75">
        <v>128.30314960629923</v>
      </c>
      <c r="AX331" s="56" t="s">
        <v>26</v>
      </c>
      <c r="AY331" s="56"/>
      <c r="AZ331" s="20">
        <v>1988.1889763779527</v>
      </c>
      <c r="BA331" s="50">
        <v>2.87719298245614</v>
      </c>
      <c r="BB331" s="20">
        <v>57.20403370631302</v>
      </c>
      <c r="BC331" s="52">
        <f t="shared" si="10"/>
        <v>903.71841461182476</v>
      </c>
      <c r="BD331" s="81">
        <f t="shared" si="11"/>
        <v>0.90371841461182478</v>
      </c>
    </row>
    <row r="332" spans="1:56" x14ac:dyDescent="0.3">
      <c r="A332" s="58">
        <v>349</v>
      </c>
      <c r="B332" s="58" t="s">
        <v>5</v>
      </c>
      <c r="C332" s="67">
        <v>2</v>
      </c>
      <c r="D332" s="67">
        <v>12</v>
      </c>
      <c r="E332" s="58" t="s">
        <v>19</v>
      </c>
      <c r="F332" s="68">
        <v>0.85663554777817574</v>
      </c>
      <c r="G332" s="58" t="s">
        <v>26</v>
      </c>
      <c r="H332" s="20" t="s">
        <v>125</v>
      </c>
      <c r="I332" s="76" t="s">
        <v>125</v>
      </c>
      <c r="J332" s="20"/>
      <c r="K332" s="58" t="s">
        <v>28</v>
      </c>
      <c r="L332" s="20">
        <v>5964.5669291338581</v>
      </c>
      <c r="M332" s="41">
        <v>1.165</v>
      </c>
      <c r="N332" s="20">
        <v>69.487204724409452</v>
      </c>
      <c r="O332" s="48" t="s">
        <v>37</v>
      </c>
      <c r="P332" s="56"/>
      <c r="Q332" s="34">
        <v>239.95000000000002</v>
      </c>
      <c r="R332" s="3">
        <v>3.6450081785847273</v>
      </c>
      <c r="S332" s="34">
        <v>8.7461971245140528</v>
      </c>
      <c r="T332" s="58" t="s">
        <v>26</v>
      </c>
      <c r="U332" s="58"/>
      <c r="V332" s="75">
        <v>4375</v>
      </c>
      <c r="W332" s="57">
        <v>2.3570000000000002</v>
      </c>
      <c r="X332" s="75">
        <v>103.11875000000001</v>
      </c>
      <c r="Y332" s="58" t="s">
        <v>35</v>
      </c>
      <c r="Z332" s="58"/>
      <c r="AA332" s="75">
        <v>4320.8661417322837</v>
      </c>
      <c r="AB332" s="57">
        <v>1.53</v>
      </c>
      <c r="AC332" s="75">
        <v>66.109251968503941</v>
      </c>
      <c r="AD332" s="58" t="s">
        <v>37</v>
      </c>
      <c r="AE332" s="58"/>
      <c r="AF332" s="75">
        <v>2260</v>
      </c>
      <c r="AG332" s="57">
        <v>3.8149999999999999</v>
      </c>
      <c r="AH332" s="75">
        <v>86.218999999999994</v>
      </c>
      <c r="AI332" s="58" t="s">
        <v>26</v>
      </c>
      <c r="AJ332" s="58"/>
      <c r="AK332" s="75">
        <v>3356.2992125984247</v>
      </c>
      <c r="AL332" s="57">
        <v>2.1080000000000001</v>
      </c>
      <c r="AM332" s="75">
        <v>70.750787401574797</v>
      </c>
      <c r="AN332" s="58" t="s">
        <v>35</v>
      </c>
      <c r="AO332" s="58"/>
      <c r="AP332" s="75">
        <v>3607.2834645669291</v>
      </c>
      <c r="AQ332" s="57">
        <v>2.1120000000000001</v>
      </c>
      <c r="AR332" s="75">
        <v>76.185826771653538</v>
      </c>
      <c r="AS332" s="35" t="s">
        <v>59</v>
      </c>
      <c r="AT332" s="35"/>
      <c r="AU332" s="58">
        <v>365</v>
      </c>
      <c r="AV332" s="57">
        <v>4.0839999999999996</v>
      </c>
      <c r="AW332" s="75">
        <v>14.906599999999997</v>
      </c>
      <c r="AX332" s="56" t="s">
        <v>26</v>
      </c>
      <c r="AY332" s="56"/>
      <c r="AZ332" s="20">
        <v>2170.2755905511813</v>
      </c>
      <c r="BA332" s="50">
        <v>2.736842105263158</v>
      </c>
      <c r="BB332" s="20">
        <v>59.397016162453383</v>
      </c>
      <c r="BC332" s="52">
        <f t="shared" si="10"/>
        <v>554.92063415310918</v>
      </c>
      <c r="BD332" s="81">
        <f t="shared" si="11"/>
        <v>0.55492063415310922</v>
      </c>
    </row>
    <row r="333" spans="1:56" x14ac:dyDescent="0.3">
      <c r="A333" s="58">
        <v>350</v>
      </c>
      <c r="B333" s="58" t="s">
        <v>5</v>
      </c>
      <c r="C333" s="67">
        <v>3</v>
      </c>
      <c r="D333" s="67">
        <v>13</v>
      </c>
      <c r="E333" s="58" t="s">
        <v>19</v>
      </c>
      <c r="F333" s="68">
        <v>1.0653340419349475</v>
      </c>
      <c r="G333" s="58" t="s">
        <v>26</v>
      </c>
      <c r="H333" s="20">
        <v>2970.0295275590547</v>
      </c>
      <c r="I333" s="76">
        <v>2.4420000000000002</v>
      </c>
      <c r="J333" s="20">
        <v>72.528121062992113</v>
      </c>
      <c r="K333" s="58" t="s">
        <v>28</v>
      </c>
      <c r="L333" s="20">
        <v>4513.3858267716532</v>
      </c>
      <c r="M333" s="41">
        <v>1.2509999999999999</v>
      </c>
      <c r="N333" s="20">
        <v>56.462456692913378</v>
      </c>
      <c r="O333" s="48" t="s">
        <v>38</v>
      </c>
      <c r="P333" s="56">
        <v>2000</v>
      </c>
      <c r="Q333" s="34">
        <v>2130.6680838698949</v>
      </c>
      <c r="R333" s="3">
        <v>3.5325630714707361</v>
      </c>
      <c r="S333" s="34">
        <v>75.267193906401033</v>
      </c>
      <c r="T333" s="58" t="s">
        <v>26</v>
      </c>
      <c r="U333" s="58"/>
      <c r="V333" s="75">
        <v>4699.8031496062995</v>
      </c>
      <c r="W333" s="57">
        <v>2.67</v>
      </c>
      <c r="X333" s="75">
        <v>125.48474409448819</v>
      </c>
      <c r="Y333" s="58" t="s">
        <v>35</v>
      </c>
      <c r="Z333" s="58"/>
      <c r="AA333" s="75">
        <v>5246.0629921259842</v>
      </c>
      <c r="AB333" s="57">
        <v>2.0840000000000001</v>
      </c>
      <c r="AC333" s="75">
        <v>109.32795275590551</v>
      </c>
      <c r="AD333" s="58" t="s">
        <v>78</v>
      </c>
      <c r="AE333" s="58"/>
      <c r="AF333" s="75">
        <v>2550</v>
      </c>
      <c r="AG333" s="63">
        <v>3.2875999999999999</v>
      </c>
      <c r="AH333" s="75">
        <v>83.833799999999982</v>
      </c>
      <c r="AI333" s="58" t="s">
        <v>26</v>
      </c>
      <c r="AJ333" s="58"/>
      <c r="AK333" s="75">
        <v>4060.0393700787399</v>
      </c>
      <c r="AL333" s="57">
        <v>2.5110000000000001</v>
      </c>
      <c r="AM333" s="75">
        <v>101.94758858267716</v>
      </c>
      <c r="AN333" s="58" t="s">
        <v>35</v>
      </c>
      <c r="AO333" s="58"/>
      <c r="AP333" s="75">
        <v>4975.393700787401</v>
      </c>
      <c r="AQ333" s="58">
        <v>2.1520000000000001</v>
      </c>
      <c r="AR333" s="75">
        <v>107.07047244094487</v>
      </c>
      <c r="AS333" s="35" t="s">
        <v>33</v>
      </c>
      <c r="AT333" s="35"/>
      <c r="AU333" s="8">
        <v>2086.6141732283463</v>
      </c>
      <c r="AV333" s="69">
        <v>3.9237000000000002</v>
      </c>
      <c r="AW333" s="75">
        <v>81.872480314960626</v>
      </c>
      <c r="AX333" s="56" t="s">
        <v>26</v>
      </c>
      <c r="AY333" s="56"/>
      <c r="AZ333" s="20">
        <v>2332.6771653543306</v>
      </c>
      <c r="BA333" s="50">
        <v>2.5263157894736841</v>
      </c>
      <c r="BB333" s="20">
        <v>58.93079154579361</v>
      </c>
      <c r="BC333" s="52">
        <f t="shared" si="10"/>
        <v>872.7256013970765</v>
      </c>
      <c r="BD333" s="81">
        <f t="shared" si="11"/>
        <v>0.87272560139707656</v>
      </c>
    </row>
    <row r="334" spans="1:56" x14ac:dyDescent="0.3">
      <c r="A334" s="58">
        <v>351</v>
      </c>
      <c r="B334" s="58" t="s">
        <v>5</v>
      </c>
      <c r="C334" s="67">
        <v>4</v>
      </c>
      <c r="D334" s="67">
        <v>14</v>
      </c>
      <c r="E334" s="58" t="s">
        <v>19</v>
      </c>
      <c r="F334" s="68">
        <v>0.96413535744575873</v>
      </c>
      <c r="G334" s="58" t="s">
        <v>26</v>
      </c>
      <c r="H334" s="20">
        <v>1073.4251968503938</v>
      </c>
      <c r="I334" s="76">
        <v>2.2309999999999999</v>
      </c>
      <c r="J334" s="20">
        <v>23.948116141732285</v>
      </c>
      <c r="K334" s="58" t="s">
        <v>28</v>
      </c>
      <c r="L334" s="20">
        <v>4162.9921259842522</v>
      </c>
      <c r="M334" s="41">
        <v>1.411</v>
      </c>
      <c r="N334" s="20">
        <v>58.739818897637804</v>
      </c>
      <c r="O334" s="48" t="s">
        <v>33</v>
      </c>
      <c r="P334" s="56"/>
      <c r="Q334" s="34">
        <v>3105.3149606299212</v>
      </c>
      <c r="R334" s="56">
        <v>3.4752000000000001</v>
      </c>
      <c r="S334" s="34">
        <v>107.91590551181102</v>
      </c>
      <c r="T334" s="58" t="s">
        <v>26</v>
      </c>
      <c r="U334" s="58"/>
      <c r="V334" s="75">
        <v>4207.677165354331</v>
      </c>
      <c r="W334" s="57">
        <v>2.3460000000000001</v>
      </c>
      <c r="X334" s="75">
        <v>98.712106299212607</v>
      </c>
      <c r="Y334" s="58" t="s">
        <v>35</v>
      </c>
      <c r="Z334" s="58"/>
      <c r="AA334" s="75">
        <v>5221.4566929133853</v>
      </c>
      <c r="AB334" s="57">
        <v>2.0569999999999999</v>
      </c>
      <c r="AC334" s="75">
        <v>107.40536417322832</v>
      </c>
      <c r="AD334" s="58" t="s">
        <v>33</v>
      </c>
      <c r="AE334" s="58"/>
      <c r="AF334" s="75">
        <v>2880</v>
      </c>
      <c r="AG334" s="63">
        <v>3.3241000000000001</v>
      </c>
      <c r="AH334" s="75">
        <v>95.734080000000006</v>
      </c>
      <c r="AI334" s="58" t="s">
        <v>26</v>
      </c>
      <c r="AJ334" s="58"/>
      <c r="AK334" s="75">
        <v>3720.4724409448818</v>
      </c>
      <c r="AL334" s="57">
        <v>2.081</v>
      </c>
      <c r="AM334" s="75">
        <v>77.42303149606299</v>
      </c>
      <c r="AN334" s="58" t="s">
        <v>35</v>
      </c>
      <c r="AO334" s="58"/>
      <c r="AP334" s="75">
        <v>5088.5826771653537</v>
      </c>
      <c r="AQ334" s="58">
        <v>2.1659999999999999</v>
      </c>
      <c r="AR334" s="75">
        <v>110.21870078740156</v>
      </c>
      <c r="AS334" s="35" t="s">
        <v>70</v>
      </c>
      <c r="AT334" s="35"/>
      <c r="AU334" s="35" t="s">
        <v>70</v>
      </c>
      <c r="AV334" s="51" t="s">
        <v>70</v>
      </c>
      <c r="AW334" s="35"/>
      <c r="AX334" s="56" t="s">
        <v>78</v>
      </c>
      <c r="AY334" s="56"/>
      <c r="AZ334" s="20">
        <v>1614.1732283464567</v>
      </c>
      <c r="BA334" s="48">
        <v>4.8647</v>
      </c>
      <c r="BB334" s="20">
        <v>78.524685039370084</v>
      </c>
      <c r="BC334" s="52">
        <f t="shared" si="10"/>
        <v>758.62180834645665</v>
      </c>
      <c r="BD334" s="81">
        <f t="shared" si="11"/>
        <v>0.75862180834645665</v>
      </c>
    </row>
    <row r="335" spans="1:56" x14ac:dyDescent="0.3">
      <c r="A335" s="58">
        <v>352</v>
      </c>
      <c r="B335" s="58" t="s">
        <v>5</v>
      </c>
      <c r="C335" s="67">
        <v>5</v>
      </c>
      <c r="D335" s="67">
        <v>15</v>
      </c>
      <c r="E335" s="58" t="s">
        <v>19</v>
      </c>
      <c r="F335" s="68">
        <v>1.0715714394683191</v>
      </c>
      <c r="G335" s="58" t="s">
        <v>26</v>
      </c>
      <c r="H335" s="20">
        <v>2976.0334645669291</v>
      </c>
      <c r="I335" s="76">
        <v>2.2669999999999999</v>
      </c>
      <c r="J335" s="20">
        <v>67.466678641732273</v>
      </c>
      <c r="K335" s="58" t="s">
        <v>28</v>
      </c>
      <c r="L335" s="20">
        <v>5110.3346456692916</v>
      </c>
      <c r="M335" s="41">
        <v>1.486</v>
      </c>
      <c r="N335" s="20">
        <v>75.939572834645674</v>
      </c>
      <c r="O335" s="48" t="s">
        <v>34</v>
      </c>
      <c r="P335" s="56"/>
      <c r="Q335" s="34">
        <v>1775.4499999999998</v>
      </c>
      <c r="R335" s="56">
        <v>3.0579000000000001</v>
      </c>
      <c r="S335" s="34">
        <v>54.291485549999997</v>
      </c>
      <c r="T335" s="58" t="s">
        <v>26</v>
      </c>
      <c r="U335" s="58"/>
      <c r="V335" s="75">
        <v>3818.8976377952754</v>
      </c>
      <c r="W335" s="57">
        <v>2.5979999999999999</v>
      </c>
      <c r="X335" s="75">
        <v>99.214960629921251</v>
      </c>
      <c r="Y335" s="58" t="s">
        <v>35</v>
      </c>
      <c r="Z335" s="58"/>
      <c r="AA335" s="75">
        <v>5413.3858267716541</v>
      </c>
      <c r="AB335" s="57">
        <v>2.1339999999999999</v>
      </c>
      <c r="AC335" s="75">
        <v>115.52165354330708</v>
      </c>
      <c r="AD335" s="58" t="s">
        <v>34</v>
      </c>
      <c r="AE335" s="58"/>
      <c r="AF335" s="75">
        <v>2040</v>
      </c>
      <c r="AG335" s="57">
        <v>3.758</v>
      </c>
      <c r="AH335" s="75">
        <v>76.663200000000003</v>
      </c>
      <c r="AI335" s="58" t="s">
        <v>26</v>
      </c>
      <c r="AJ335" s="58"/>
      <c r="AK335" s="75">
        <v>3612.2047244094488</v>
      </c>
      <c r="AL335" s="57">
        <v>2.4609999999999999</v>
      </c>
      <c r="AM335" s="75">
        <v>88.896358267716536</v>
      </c>
      <c r="AN335" s="58" t="s">
        <v>35</v>
      </c>
      <c r="AO335" s="58"/>
      <c r="AP335" s="75">
        <v>5310.0393700787399</v>
      </c>
      <c r="AQ335" s="57">
        <v>2.1219999999999999</v>
      </c>
      <c r="AR335" s="75">
        <v>112.67903543307085</v>
      </c>
      <c r="AS335" s="35" t="s">
        <v>34</v>
      </c>
      <c r="AT335" s="35"/>
      <c r="AU335" s="58">
        <v>1930</v>
      </c>
      <c r="AV335" s="58">
        <v>3.0609999999999999</v>
      </c>
      <c r="AW335" s="75">
        <v>59.077299999999994</v>
      </c>
      <c r="AX335" s="56" t="s">
        <v>26</v>
      </c>
      <c r="AY335" s="56"/>
      <c r="AZ335" s="20">
        <v>2878.9370078740158</v>
      </c>
      <c r="BA335" s="50">
        <v>2.0701754385964914</v>
      </c>
      <c r="BB335" s="20">
        <v>59.599046829672616</v>
      </c>
      <c r="BC335" s="52">
        <f t="shared" si="10"/>
        <v>809.3492917300664</v>
      </c>
      <c r="BD335" s="81">
        <f t="shared" si="11"/>
        <v>0.80934929173006642</v>
      </c>
    </row>
    <row r="336" spans="1:56" x14ac:dyDescent="0.3">
      <c r="A336" s="58">
        <v>353</v>
      </c>
      <c r="B336" s="58" t="s">
        <v>5</v>
      </c>
      <c r="C336" s="67">
        <v>5</v>
      </c>
      <c r="D336" s="67">
        <v>16</v>
      </c>
      <c r="E336" s="58" t="s">
        <v>19</v>
      </c>
      <c r="F336" s="68">
        <v>1.15913374079085</v>
      </c>
      <c r="G336" s="58" t="s">
        <v>26</v>
      </c>
      <c r="H336" s="20">
        <v>2977.8543307086611</v>
      </c>
      <c r="I336" s="76">
        <v>2.306</v>
      </c>
      <c r="J336" s="20">
        <v>68.669320866141732</v>
      </c>
      <c r="K336" s="58" t="s">
        <v>28</v>
      </c>
      <c r="L336" s="20">
        <v>5415.4527559055123</v>
      </c>
      <c r="M336" s="41">
        <v>1.4019999999999999</v>
      </c>
      <c r="N336" s="20">
        <v>75.924647637795275</v>
      </c>
      <c r="O336" s="48" t="s">
        <v>34</v>
      </c>
      <c r="P336" s="56"/>
      <c r="Q336" s="34">
        <v>1911.45</v>
      </c>
      <c r="R336" s="56">
        <v>2.9297</v>
      </c>
      <c r="S336" s="34">
        <v>55.999750650000003</v>
      </c>
      <c r="T336" s="58" t="s">
        <v>26</v>
      </c>
      <c r="U336" s="58"/>
      <c r="V336" s="75">
        <v>4675.1968503937005</v>
      </c>
      <c r="W336" s="57">
        <v>2.4380000000000002</v>
      </c>
      <c r="X336" s="75">
        <v>113.98129921259843</v>
      </c>
      <c r="Y336" s="58" t="s">
        <v>35</v>
      </c>
      <c r="Z336" s="58"/>
      <c r="AA336" s="75">
        <v>5442.9133858267724</v>
      </c>
      <c r="AB336" s="57">
        <v>2.1269999999999998</v>
      </c>
      <c r="AC336" s="75">
        <v>115.77076771653543</v>
      </c>
      <c r="AD336" s="58" t="s">
        <v>34</v>
      </c>
      <c r="AE336" s="58"/>
      <c r="AF336" s="75">
        <v>2415</v>
      </c>
      <c r="AG336" s="57">
        <v>3.742</v>
      </c>
      <c r="AH336" s="75">
        <v>90.36930000000001</v>
      </c>
      <c r="AI336" s="58" t="s">
        <v>26</v>
      </c>
      <c r="AJ336" s="58"/>
      <c r="AK336" s="75">
        <v>4079.7244094488187</v>
      </c>
      <c r="AL336" s="57">
        <v>2.4660000000000002</v>
      </c>
      <c r="AM336" s="75">
        <v>100.60600393700787</v>
      </c>
      <c r="AN336" s="58" t="s">
        <v>35</v>
      </c>
      <c r="AO336" s="58"/>
      <c r="AP336" s="75">
        <v>4906.4960629921261</v>
      </c>
      <c r="AQ336" s="57">
        <v>2.161</v>
      </c>
      <c r="AR336" s="75">
        <v>106.02937992125985</v>
      </c>
      <c r="AS336" s="35" t="s">
        <v>34</v>
      </c>
      <c r="AT336" s="35"/>
      <c r="AU336" s="58">
        <v>1955</v>
      </c>
      <c r="AV336" s="58">
        <v>3.4249999999999998</v>
      </c>
      <c r="AW336" s="75">
        <v>66.958749999999995</v>
      </c>
      <c r="AX336" s="56" t="s">
        <v>26</v>
      </c>
      <c r="AY336" s="56"/>
      <c r="AZ336" s="20">
        <v>3528.5433070866138</v>
      </c>
      <c r="BA336" s="50">
        <v>2.263157894736842</v>
      </c>
      <c r="BB336" s="20">
        <v>79.856506423539145</v>
      </c>
      <c r="BC336" s="52">
        <f t="shared" si="10"/>
        <v>874.16572636487786</v>
      </c>
      <c r="BD336" s="81">
        <f t="shared" si="11"/>
        <v>0.87416572636487788</v>
      </c>
    </row>
    <row r="337" spans="1:56" x14ac:dyDescent="0.3">
      <c r="A337" s="58">
        <v>354</v>
      </c>
      <c r="B337" s="58" t="s">
        <v>5</v>
      </c>
      <c r="C337" s="67">
        <v>6</v>
      </c>
      <c r="D337" s="67">
        <v>17</v>
      </c>
      <c r="E337" s="58" t="s">
        <v>19</v>
      </c>
      <c r="F337" s="68">
        <v>1.0055705354599698</v>
      </c>
      <c r="G337" s="58" t="s">
        <v>26</v>
      </c>
      <c r="H337" s="20">
        <v>2861.8110236220468</v>
      </c>
      <c r="I337" s="47">
        <v>2.3050000000000002</v>
      </c>
      <c r="J337" s="20">
        <v>65.964744094488182</v>
      </c>
      <c r="K337" s="58" t="s">
        <v>28</v>
      </c>
      <c r="L337" s="20">
        <v>4874.1141732283459</v>
      </c>
      <c r="M337" s="41">
        <v>1.7829999999999999</v>
      </c>
      <c r="N337" s="20">
        <v>86.905455708661407</v>
      </c>
      <c r="O337" s="48" t="s">
        <v>28</v>
      </c>
      <c r="P337" s="56"/>
      <c r="Q337" s="34">
        <v>4090.501968503937</v>
      </c>
      <c r="R337" s="44">
        <v>1.58</v>
      </c>
      <c r="S337" s="34">
        <v>64.629931102362207</v>
      </c>
      <c r="T337" s="58" t="s">
        <v>26</v>
      </c>
      <c r="U337" s="58"/>
      <c r="V337" s="75">
        <v>4261.8110236220473</v>
      </c>
      <c r="W337" s="57">
        <v>2.4340000000000002</v>
      </c>
      <c r="X337" s="75">
        <v>103.73248031496064</v>
      </c>
      <c r="Y337" s="58" t="s">
        <v>35</v>
      </c>
      <c r="Z337" s="58"/>
      <c r="AA337" s="75">
        <v>6043.3070866141734</v>
      </c>
      <c r="AB337" s="57">
        <v>2.0579999999999998</v>
      </c>
      <c r="AC337" s="75">
        <v>124.37125984251968</v>
      </c>
      <c r="AD337" s="58" t="s">
        <v>28</v>
      </c>
      <c r="AE337" s="58"/>
      <c r="AF337" s="75">
        <v>4084.6456692913389</v>
      </c>
      <c r="AG337" s="57">
        <v>1.85</v>
      </c>
      <c r="AH337" s="75">
        <v>75.565944881889777</v>
      </c>
      <c r="AI337" s="58" t="s">
        <v>26</v>
      </c>
      <c r="AJ337" s="58"/>
      <c r="AK337" s="75">
        <v>4060.0393700787399</v>
      </c>
      <c r="AL337" s="57">
        <v>1.9</v>
      </c>
      <c r="AM337" s="75">
        <v>77.140748031496059</v>
      </c>
      <c r="AN337" s="58" t="s">
        <v>35</v>
      </c>
      <c r="AO337" s="58"/>
      <c r="AP337" s="75">
        <v>4911.4173228346453</v>
      </c>
      <c r="AQ337" s="57">
        <v>2.109</v>
      </c>
      <c r="AR337" s="75">
        <v>103.58179133858268</v>
      </c>
      <c r="AS337" s="35" t="s">
        <v>28</v>
      </c>
      <c r="AT337" s="35"/>
      <c r="AU337" s="8">
        <v>3712.1062992125985</v>
      </c>
      <c r="AV337" s="58">
        <v>1.95</v>
      </c>
      <c r="AW337" s="75">
        <v>72.386072834645674</v>
      </c>
      <c r="AX337" s="56" t="s">
        <v>26</v>
      </c>
      <c r="AY337" s="56"/>
      <c r="AZ337" s="20">
        <v>2042.3228346456694</v>
      </c>
      <c r="BA337" s="50">
        <v>1.8245614035087718</v>
      </c>
      <c r="BB337" s="20">
        <v>37.263434175991158</v>
      </c>
      <c r="BC337" s="52">
        <f t="shared" si="10"/>
        <v>811.54186232559755</v>
      </c>
      <c r="BD337" s="81">
        <f t="shared" si="11"/>
        <v>0.81154186232559755</v>
      </c>
    </row>
    <row r="338" spans="1:56" x14ac:dyDescent="0.3">
      <c r="A338" s="58">
        <v>355</v>
      </c>
      <c r="B338" s="58" t="s">
        <v>6</v>
      </c>
      <c r="C338" s="67">
        <v>1</v>
      </c>
      <c r="D338" s="67">
        <v>18</v>
      </c>
      <c r="E338" s="58" t="s">
        <v>19</v>
      </c>
      <c r="F338" s="68">
        <v>1.1456148540442517</v>
      </c>
      <c r="G338" s="58" t="s">
        <v>26</v>
      </c>
      <c r="H338" s="20">
        <v>3467.2736220472439</v>
      </c>
      <c r="I338" s="47">
        <v>2.3069999999999999</v>
      </c>
      <c r="J338" s="20">
        <v>79.99000246062991</v>
      </c>
      <c r="K338" s="58" t="s">
        <v>28</v>
      </c>
      <c r="L338" s="20">
        <v>5804.7244094488187</v>
      </c>
      <c r="M338" s="41">
        <v>1.3089999999999999</v>
      </c>
      <c r="N338" s="20">
        <v>75.983842519685027</v>
      </c>
      <c r="O338" s="48" t="s">
        <v>26</v>
      </c>
      <c r="P338" s="56"/>
      <c r="Q338" s="34">
        <v>4294.2421259842522</v>
      </c>
      <c r="R338" s="44">
        <v>1.752</v>
      </c>
      <c r="S338" s="34">
        <v>75.235122047244104</v>
      </c>
      <c r="T338" s="58" t="s">
        <v>35</v>
      </c>
      <c r="U338" s="58"/>
      <c r="V338" s="75">
        <v>5310.0393700787399</v>
      </c>
      <c r="W338" s="57">
        <v>2.0630000000000002</v>
      </c>
      <c r="X338" s="75">
        <v>109.54611220472442</v>
      </c>
      <c r="Y338" s="58" t="s">
        <v>33</v>
      </c>
      <c r="Z338" s="58"/>
      <c r="AA338" s="75">
        <v>2130.9055118110236</v>
      </c>
      <c r="AB338" s="63">
        <v>3.5910000000000002</v>
      </c>
      <c r="AC338" s="75">
        <v>76.520816929133872</v>
      </c>
      <c r="AD338" s="58" t="s">
        <v>26</v>
      </c>
      <c r="AE338" s="58"/>
      <c r="AF338" s="75">
        <v>5127.9527559055123</v>
      </c>
      <c r="AG338" s="57">
        <v>2.0459999999999998</v>
      </c>
      <c r="AH338" s="75">
        <v>104.91791338582678</v>
      </c>
      <c r="AI338" s="58" t="s">
        <v>35</v>
      </c>
      <c r="AJ338" s="58"/>
      <c r="AK338" s="75">
        <v>6166.3385826771646</v>
      </c>
      <c r="AL338" s="57">
        <v>1.7929999999999999</v>
      </c>
      <c r="AM338" s="75">
        <v>110.56245078740154</v>
      </c>
      <c r="AN338" s="58" t="s">
        <v>33</v>
      </c>
      <c r="AO338" s="58"/>
      <c r="AP338" s="75">
        <v>1430</v>
      </c>
      <c r="AQ338" s="63">
        <v>4.0784000000000002</v>
      </c>
      <c r="AR338" s="75">
        <v>58.321120000000001</v>
      </c>
      <c r="AS338" s="35" t="s">
        <v>26</v>
      </c>
      <c r="AT338" s="35"/>
      <c r="AU338" s="8">
        <v>4128.9370078740158</v>
      </c>
      <c r="AV338" s="29">
        <v>2.263157894736842</v>
      </c>
      <c r="AW338" s="75">
        <v>93.444363862411933</v>
      </c>
      <c r="AX338" s="56" t="s">
        <v>35</v>
      </c>
      <c r="AY338" s="56"/>
      <c r="AZ338" s="20">
        <v>4099.4094488188975</v>
      </c>
      <c r="BA338" s="50">
        <v>1.6140350877192982</v>
      </c>
      <c r="BB338" s="20">
        <v>66.165906893217297</v>
      </c>
      <c r="BC338" s="52">
        <f t="shared" si="10"/>
        <v>850.68765109027481</v>
      </c>
      <c r="BD338" s="81">
        <f t="shared" si="11"/>
        <v>0.85068765109027478</v>
      </c>
    </row>
    <row r="339" spans="1:56" x14ac:dyDescent="0.3">
      <c r="A339" s="58">
        <v>356</v>
      </c>
      <c r="B339" s="58" t="s">
        <v>6</v>
      </c>
      <c r="C339" s="67">
        <v>2</v>
      </c>
      <c r="D339" s="67">
        <v>19</v>
      </c>
      <c r="E339" s="58" t="s">
        <v>19</v>
      </c>
      <c r="F339" s="68">
        <v>1.0819068328430999</v>
      </c>
      <c r="G339" s="58" t="s">
        <v>26</v>
      </c>
      <c r="H339" s="20">
        <v>2845.570866141732</v>
      </c>
      <c r="I339" s="47">
        <v>2.3130000000000002</v>
      </c>
      <c r="J339" s="20">
        <v>65.818054133858269</v>
      </c>
      <c r="K339" s="58" t="s">
        <v>28</v>
      </c>
      <c r="L339" s="20">
        <v>4816.535433070866</v>
      </c>
      <c r="M339" s="41">
        <v>1.391</v>
      </c>
      <c r="N339" s="20">
        <v>66.998007874015755</v>
      </c>
      <c r="O339" s="48" t="s">
        <v>26</v>
      </c>
      <c r="P339" s="56"/>
      <c r="Q339" s="34">
        <v>4236.1712598425202</v>
      </c>
      <c r="R339" s="44">
        <v>1.889</v>
      </c>
      <c r="S339" s="34">
        <v>80.021275098425207</v>
      </c>
      <c r="T339" s="58" t="s">
        <v>35</v>
      </c>
      <c r="U339" s="58"/>
      <c r="V339" s="75">
        <v>6633.8582677165359</v>
      </c>
      <c r="W339" s="57">
        <v>2.2189999999999999</v>
      </c>
      <c r="X339" s="75">
        <v>147.20531496062992</v>
      </c>
      <c r="Y339" s="58" t="s">
        <v>37</v>
      </c>
      <c r="Z339" s="58"/>
      <c r="AA339" s="75">
        <v>560</v>
      </c>
      <c r="AB339" s="57">
        <v>3.2949999999999999</v>
      </c>
      <c r="AC339" s="75">
        <v>18.452000000000002</v>
      </c>
      <c r="AD339" s="58" t="s">
        <v>26</v>
      </c>
      <c r="AE339" s="58"/>
      <c r="AF339" s="75">
        <v>5669.2913385826778</v>
      </c>
      <c r="AG339" s="57">
        <v>2.4009999999999998</v>
      </c>
      <c r="AH339" s="75">
        <v>136.11968503937007</v>
      </c>
      <c r="AI339" s="58" t="s">
        <v>35</v>
      </c>
      <c r="AJ339" s="58"/>
      <c r="AK339" s="75">
        <v>3676.1811023622045</v>
      </c>
      <c r="AL339" s="57">
        <v>2.335</v>
      </c>
      <c r="AM339" s="75">
        <v>85.838828740157467</v>
      </c>
      <c r="AN339" s="58" t="s">
        <v>37</v>
      </c>
      <c r="AO339" s="58"/>
      <c r="AP339" s="75" t="s">
        <v>123</v>
      </c>
      <c r="AQ339" s="57" t="s">
        <v>123</v>
      </c>
      <c r="AR339" s="75"/>
      <c r="AS339" s="35" t="s">
        <v>26</v>
      </c>
      <c r="AT339" s="35"/>
      <c r="AU339" s="8">
        <v>4320.8661417322837</v>
      </c>
      <c r="AV339" s="33">
        <v>2.4912280701754383</v>
      </c>
      <c r="AW339" s="75">
        <v>107.64263019754108</v>
      </c>
      <c r="AX339" s="56" t="s">
        <v>35</v>
      </c>
      <c r="AY339" s="56"/>
      <c r="AZ339" s="20">
        <v>5615.1574803149606</v>
      </c>
      <c r="BA339" s="50">
        <v>1.7719298245614035</v>
      </c>
      <c r="BB339" s="20">
        <v>99.496650089791402</v>
      </c>
      <c r="BC339" s="52">
        <f t="shared" si="10"/>
        <v>807.59244613378917</v>
      </c>
      <c r="BD339" s="81">
        <f t="shared" si="11"/>
        <v>0.80759244613378922</v>
      </c>
    </row>
    <row r="340" spans="1:56" x14ac:dyDescent="0.3">
      <c r="A340" s="58">
        <v>357</v>
      </c>
      <c r="B340" s="58" t="s">
        <v>6</v>
      </c>
      <c r="C340" s="67">
        <v>2</v>
      </c>
      <c r="D340" s="67">
        <v>20</v>
      </c>
      <c r="E340" s="58" t="s">
        <v>19</v>
      </c>
      <c r="F340" s="68">
        <v>1.0848401023613343</v>
      </c>
      <c r="G340" s="58" t="s">
        <v>26</v>
      </c>
      <c r="H340" s="20">
        <v>2555.01968503937</v>
      </c>
      <c r="I340" s="47">
        <v>2.1509999999999998</v>
      </c>
      <c r="J340" s="20">
        <v>54.958473425196843</v>
      </c>
      <c r="K340" s="58" t="s">
        <v>28</v>
      </c>
      <c r="L340" s="20">
        <v>4151.6732283464571</v>
      </c>
      <c r="M340" s="41">
        <v>1.476</v>
      </c>
      <c r="N340" s="20">
        <v>61.278696850393708</v>
      </c>
      <c r="O340" s="48" t="s">
        <v>26</v>
      </c>
      <c r="P340" s="56"/>
      <c r="Q340" s="34">
        <v>5070.816929133859</v>
      </c>
      <c r="R340" s="44">
        <v>1.8380000000000001</v>
      </c>
      <c r="S340" s="34">
        <v>93.201615157480333</v>
      </c>
      <c r="T340" s="58" t="s">
        <v>35</v>
      </c>
      <c r="U340" s="58"/>
      <c r="V340" s="75">
        <v>6225.393700787401</v>
      </c>
      <c r="W340" s="57">
        <v>2.2549999999999999</v>
      </c>
      <c r="X340" s="75">
        <v>140.38262795275591</v>
      </c>
      <c r="Y340" s="58" t="s">
        <v>37</v>
      </c>
      <c r="Z340" s="58"/>
      <c r="AA340" s="75">
        <v>1065</v>
      </c>
      <c r="AB340" s="57">
        <v>3.31</v>
      </c>
      <c r="AC340" s="75">
        <v>35.2515</v>
      </c>
      <c r="AD340" s="58" t="s">
        <v>26</v>
      </c>
      <c r="AE340" s="58"/>
      <c r="AF340" s="75">
        <v>5905.5118110236217</v>
      </c>
      <c r="AG340" s="57">
        <v>2.3719999999999999</v>
      </c>
      <c r="AH340" s="75">
        <v>140.0787401574803</v>
      </c>
      <c r="AI340" s="58" t="s">
        <v>35</v>
      </c>
      <c r="AJ340" s="58"/>
      <c r="AK340" s="75">
        <v>4783.464566929134</v>
      </c>
      <c r="AL340" s="57">
        <v>2.3929999999999998</v>
      </c>
      <c r="AM340" s="75">
        <v>114.46830708661416</v>
      </c>
      <c r="AN340" s="58" t="s">
        <v>37</v>
      </c>
      <c r="AO340" s="58"/>
      <c r="AP340" s="75" t="s">
        <v>123</v>
      </c>
      <c r="AQ340" s="57" t="s">
        <v>123</v>
      </c>
      <c r="AR340" s="75"/>
      <c r="AS340" s="35" t="s">
        <v>26</v>
      </c>
      <c r="AT340" s="35"/>
      <c r="AU340" s="8">
        <v>4168.3070866141734</v>
      </c>
      <c r="AV340" s="33">
        <v>2.5087719298245617</v>
      </c>
      <c r="AW340" s="75">
        <v>104.57331813786436</v>
      </c>
      <c r="AX340" s="56" t="s">
        <v>35</v>
      </c>
      <c r="AY340" s="56"/>
      <c r="AZ340" s="20">
        <v>3479.3307086614177</v>
      </c>
      <c r="BA340" s="50">
        <v>1.6666666666666665</v>
      </c>
      <c r="BB340" s="20">
        <v>57.988845144356958</v>
      </c>
      <c r="BC340" s="52">
        <f t="shared" si="10"/>
        <v>802.18212391214252</v>
      </c>
      <c r="BD340" s="81">
        <f t="shared" si="11"/>
        <v>0.8021821239121425</v>
      </c>
    </row>
    <row r="341" spans="1:56" x14ac:dyDescent="0.3">
      <c r="A341" s="58">
        <v>358</v>
      </c>
      <c r="B341" s="58" t="s">
        <v>6</v>
      </c>
      <c r="C341" s="67">
        <v>4</v>
      </c>
      <c r="D341" s="67">
        <v>21</v>
      </c>
      <c r="E341" s="58" t="s">
        <v>19</v>
      </c>
      <c r="F341" s="68">
        <v>1.0166227814437958</v>
      </c>
      <c r="G341" s="58" t="s">
        <v>26</v>
      </c>
      <c r="H341" s="20">
        <v>3148.3759842519685</v>
      </c>
      <c r="I341" s="47">
        <v>2.319</v>
      </c>
      <c r="J341" s="20">
        <v>73.010839074803144</v>
      </c>
      <c r="K341" s="58" t="s">
        <v>28</v>
      </c>
      <c r="L341" s="20">
        <v>4417.9133858267714</v>
      </c>
      <c r="M341" s="41">
        <v>1.206</v>
      </c>
      <c r="N341" s="20">
        <v>53.280035433070864</v>
      </c>
      <c r="O341" s="48" t="s">
        <v>26</v>
      </c>
      <c r="P341" s="56"/>
      <c r="Q341" s="34">
        <v>4821.8011811023625</v>
      </c>
      <c r="R341" s="44">
        <v>1.7010000000000001</v>
      </c>
      <c r="S341" s="34">
        <v>82.018838090551185</v>
      </c>
      <c r="T341" s="58" t="s">
        <v>35</v>
      </c>
      <c r="U341" s="58"/>
      <c r="V341" s="75">
        <v>5969.4881889763783</v>
      </c>
      <c r="W341" s="57">
        <v>2.2839999999999998</v>
      </c>
      <c r="X341" s="75">
        <v>136.34311023622047</v>
      </c>
      <c r="Y341" s="58" t="s">
        <v>36</v>
      </c>
      <c r="Z341" s="58"/>
      <c r="AA341" s="75">
        <v>4719.4881889763783</v>
      </c>
      <c r="AB341" s="57">
        <v>1.397</v>
      </c>
      <c r="AC341" s="75">
        <v>65.931250000000006</v>
      </c>
      <c r="AD341" s="58" t="s">
        <v>26</v>
      </c>
      <c r="AE341" s="58"/>
      <c r="AF341" s="75">
        <v>4891.7322834645674</v>
      </c>
      <c r="AG341" s="57">
        <v>2.3319999999999999</v>
      </c>
      <c r="AH341" s="75">
        <v>114.0751968503937</v>
      </c>
      <c r="AI341" s="58" t="s">
        <v>35</v>
      </c>
      <c r="AJ341" s="58"/>
      <c r="AK341" s="75">
        <v>4429.1338582677163</v>
      </c>
      <c r="AL341" s="57">
        <v>1.5309999999999999</v>
      </c>
      <c r="AM341" s="75">
        <v>67.810039370078727</v>
      </c>
      <c r="AN341" s="58" t="s">
        <v>36</v>
      </c>
      <c r="AO341" s="58"/>
      <c r="AP341" s="75">
        <v>4940</v>
      </c>
      <c r="AQ341" s="57">
        <v>1.7070000000000001</v>
      </c>
      <c r="AR341" s="75">
        <v>84.325800000000015</v>
      </c>
      <c r="AS341" s="35" t="s">
        <v>26</v>
      </c>
      <c r="AT341" s="35"/>
      <c r="AU341" s="8">
        <v>3218.5039370078739</v>
      </c>
      <c r="AV341" s="33">
        <v>1.5438596491228072</v>
      </c>
      <c r="AW341" s="75">
        <v>49.689183588893492</v>
      </c>
      <c r="AX341" s="56" t="s">
        <v>35</v>
      </c>
      <c r="AY341" s="56"/>
      <c r="AZ341" s="20">
        <v>3090.5511811023621</v>
      </c>
      <c r="BA341" s="50">
        <v>1.6666666666666665</v>
      </c>
      <c r="BB341" s="20">
        <v>51.509186351706035</v>
      </c>
      <c r="BC341" s="52">
        <f t="shared" si="10"/>
        <v>777.99347899571751</v>
      </c>
      <c r="BD341" s="81">
        <f t="shared" si="11"/>
        <v>0.77799347899571747</v>
      </c>
    </row>
    <row r="342" spans="1:56" x14ac:dyDescent="0.3">
      <c r="A342" s="58">
        <v>359</v>
      </c>
      <c r="B342" s="58" t="s">
        <v>6</v>
      </c>
      <c r="C342" s="67">
        <v>4</v>
      </c>
      <c r="D342" s="67">
        <v>22</v>
      </c>
      <c r="E342" s="58" t="s">
        <v>19</v>
      </c>
      <c r="F342" s="68">
        <v>0.94995177048029933</v>
      </c>
      <c r="G342" s="58" t="s">
        <v>26</v>
      </c>
      <c r="H342" s="20">
        <v>3307.6279527559059</v>
      </c>
      <c r="I342" s="47">
        <v>2.3860000000000001</v>
      </c>
      <c r="J342" s="20">
        <v>78.920002952755922</v>
      </c>
      <c r="K342" s="58" t="s">
        <v>28</v>
      </c>
      <c r="L342" s="20">
        <v>4716.0433070866138</v>
      </c>
      <c r="M342" s="41">
        <v>1.3720000000000001</v>
      </c>
      <c r="N342" s="20">
        <v>64.704114173228348</v>
      </c>
      <c r="O342" s="48" t="s">
        <v>26</v>
      </c>
      <c r="P342" s="56"/>
      <c r="Q342" s="34">
        <v>4368.0610236220473</v>
      </c>
      <c r="R342" s="44">
        <v>1.8380000000000001</v>
      </c>
      <c r="S342" s="34">
        <v>80.284961614173227</v>
      </c>
      <c r="T342" s="58" t="s">
        <v>35</v>
      </c>
      <c r="U342" s="58"/>
      <c r="V342" s="75">
        <v>3213.5826771653542</v>
      </c>
      <c r="W342" s="57">
        <v>1.9770000000000001</v>
      </c>
      <c r="X342" s="75">
        <v>63.532529527559049</v>
      </c>
      <c r="Y342" s="58" t="s">
        <v>36</v>
      </c>
      <c r="Z342" s="58"/>
      <c r="AA342" s="75">
        <v>2859.251968503937</v>
      </c>
      <c r="AB342" s="57">
        <v>1.42</v>
      </c>
      <c r="AC342" s="75">
        <v>40.601377952755904</v>
      </c>
      <c r="AD342" s="58" t="s">
        <v>26</v>
      </c>
      <c r="AE342" s="58"/>
      <c r="AF342" s="75">
        <v>5073.8188976377951</v>
      </c>
      <c r="AG342" s="57">
        <v>2.0710000000000002</v>
      </c>
      <c r="AH342" s="75">
        <v>105.07878937007875</v>
      </c>
      <c r="AI342" s="58" t="s">
        <v>35</v>
      </c>
      <c r="AJ342" s="58"/>
      <c r="AK342" s="75">
        <v>5187.0078740157478</v>
      </c>
      <c r="AL342" s="57">
        <v>2.1949999999999998</v>
      </c>
      <c r="AM342" s="75">
        <v>113.85482283464565</v>
      </c>
      <c r="AN342" s="58" t="s">
        <v>36</v>
      </c>
      <c r="AO342" s="58"/>
      <c r="AP342" s="75">
        <v>4550</v>
      </c>
      <c r="AQ342" s="57">
        <v>1.593</v>
      </c>
      <c r="AR342" s="75">
        <v>72.481499999999997</v>
      </c>
      <c r="AS342" s="35" t="s">
        <v>26</v>
      </c>
      <c r="AT342" s="35"/>
      <c r="AU342" s="8">
        <v>3567.9133858267714</v>
      </c>
      <c r="AV342" s="33">
        <v>2.0526315789473681</v>
      </c>
      <c r="AW342" s="75">
        <v>73.236116866970562</v>
      </c>
      <c r="AX342" s="56" t="s">
        <v>35</v>
      </c>
      <c r="AY342" s="56"/>
      <c r="AZ342" s="20">
        <v>3262.7952755905512</v>
      </c>
      <c r="BA342" s="50">
        <v>1.7543859649122806</v>
      </c>
      <c r="BB342" s="20">
        <v>57.242022378781598</v>
      </c>
      <c r="BC342" s="52">
        <f t="shared" si="10"/>
        <v>749.93623767094903</v>
      </c>
      <c r="BD342" s="81">
        <f t="shared" si="11"/>
        <v>0.74993623767094908</v>
      </c>
    </row>
    <row r="343" spans="1:56" x14ac:dyDescent="0.3">
      <c r="A343" s="58">
        <v>360</v>
      </c>
      <c r="B343" s="58" t="s">
        <v>6</v>
      </c>
      <c r="C343" s="67">
        <v>5</v>
      </c>
      <c r="D343" s="67">
        <v>23</v>
      </c>
      <c r="E343" s="58" t="s">
        <v>19</v>
      </c>
      <c r="F343" s="68">
        <v>0.89580636490197685</v>
      </c>
      <c r="G343" s="58" t="s">
        <v>26</v>
      </c>
      <c r="H343" s="20">
        <v>3229.4783464566926</v>
      </c>
      <c r="I343" s="47">
        <v>2.2250000000000001</v>
      </c>
      <c r="J343" s="20">
        <v>71.855893208661413</v>
      </c>
      <c r="K343" s="58" t="s">
        <v>28</v>
      </c>
      <c r="L343" s="20">
        <v>4961.6141732283468</v>
      </c>
      <c r="M343" s="41">
        <v>1.0469999999999999</v>
      </c>
      <c r="N343" s="20">
        <v>51.948100393700791</v>
      </c>
      <c r="O343" s="48" t="s">
        <v>26</v>
      </c>
      <c r="P343" s="56"/>
      <c r="Q343" s="34">
        <v>3786.8602362204724</v>
      </c>
      <c r="R343" s="44">
        <v>1.7889999999999999</v>
      </c>
      <c r="S343" s="34">
        <v>67.746929625984251</v>
      </c>
      <c r="T343" s="58" t="s">
        <v>35</v>
      </c>
      <c r="U343" s="58"/>
      <c r="V343" s="75" t="s">
        <v>125</v>
      </c>
      <c r="W343" s="74" t="s">
        <v>125</v>
      </c>
      <c r="X343" s="75"/>
      <c r="Y343" s="58" t="s">
        <v>28</v>
      </c>
      <c r="Z343" s="58"/>
      <c r="AA343" s="75">
        <v>2583.6614173228345</v>
      </c>
      <c r="AB343" s="57">
        <v>2.1459999999999999</v>
      </c>
      <c r="AC343" s="75">
        <v>55.44537401574803</v>
      </c>
      <c r="AD343" s="58" t="s">
        <v>26</v>
      </c>
      <c r="AE343" s="58"/>
      <c r="AF343" s="75">
        <v>3725.3937007874015</v>
      </c>
      <c r="AG343" s="57">
        <v>2.4140000000000001</v>
      </c>
      <c r="AH343" s="75">
        <v>89.931003937007873</v>
      </c>
      <c r="AI343" s="58" t="s">
        <v>35</v>
      </c>
      <c r="AJ343" s="58"/>
      <c r="AK343" s="75">
        <v>5339.5669291338581</v>
      </c>
      <c r="AL343" s="57">
        <v>2.867</v>
      </c>
      <c r="AM343" s="75">
        <v>153.0853838582677</v>
      </c>
      <c r="AN343" s="58" t="s">
        <v>28</v>
      </c>
      <c r="AO343" s="58"/>
      <c r="AP343" s="75">
        <v>3292.3228346456694</v>
      </c>
      <c r="AQ343" s="57">
        <v>2.254</v>
      </c>
      <c r="AR343" s="75">
        <v>74.208956692913389</v>
      </c>
      <c r="AS343" s="35" t="s">
        <v>26</v>
      </c>
      <c r="AT343" s="35"/>
      <c r="AU343" s="8">
        <v>2726.3779527559054</v>
      </c>
      <c r="AV343" s="33">
        <v>2.5964912280701755</v>
      </c>
      <c r="AW343" s="75">
        <v>70.790164387346323</v>
      </c>
      <c r="AX343" s="56" t="s">
        <v>35</v>
      </c>
      <c r="AY343" s="56"/>
      <c r="AZ343" s="20">
        <v>1963.5826771653544</v>
      </c>
      <c r="BA343" s="50">
        <v>2.2807017543859649</v>
      </c>
      <c r="BB343" s="20">
        <v>44.78346456692914</v>
      </c>
      <c r="BC343" s="52">
        <f t="shared" si="10"/>
        <v>679.79527068655887</v>
      </c>
      <c r="BD343" s="81">
        <f t="shared" si="11"/>
        <v>0.67979527068655887</v>
      </c>
    </row>
    <row r="344" spans="1:56" x14ac:dyDescent="0.3">
      <c r="A344" s="58">
        <v>371</v>
      </c>
      <c r="B344" s="58" t="s">
        <v>5</v>
      </c>
      <c r="C344" s="67">
        <v>1</v>
      </c>
      <c r="D344" s="67">
        <v>12</v>
      </c>
      <c r="E344" s="58" t="s">
        <v>20</v>
      </c>
      <c r="F344" s="68">
        <v>0.93754898142497323</v>
      </c>
      <c r="G344" s="58" t="s">
        <v>26</v>
      </c>
      <c r="H344" s="20">
        <v>1882.8248031496062</v>
      </c>
      <c r="I344" s="47">
        <v>2.4990000000000001</v>
      </c>
      <c r="J344" s="20">
        <v>47.051791830708659</v>
      </c>
      <c r="K344" s="58" t="s">
        <v>28</v>
      </c>
      <c r="L344" s="20">
        <v>4528.0511811023625</v>
      </c>
      <c r="M344" s="41">
        <v>1.9670000000000001</v>
      </c>
      <c r="N344" s="20">
        <v>89.066766732283469</v>
      </c>
      <c r="O344" s="48" t="s">
        <v>36</v>
      </c>
      <c r="P344" s="56"/>
      <c r="Q344" s="34">
        <v>3785.875984251968</v>
      </c>
      <c r="R344" s="44">
        <v>2.7770000000000001</v>
      </c>
      <c r="S344" s="34">
        <v>105.13377608267716</v>
      </c>
      <c r="T344" s="58" t="s">
        <v>26</v>
      </c>
      <c r="U344" s="58"/>
      <c r="V344" s="75">
        <v>4074.8031496062995</v>
      </c>
      <c r="W344" s="57">
        <v>2.6139999999999999</v>
      </c>
      <c r="X344" s="75">
        <v>106.51535433070867</v>
      </c>
      <c r="Y344" s="58" t="s">
        <v>35</v>
      </c>
      <c r="Z344" s="58"/>
      <c r="AA344" s="75">
        <v>4345.4724409448818</v>
      </c>
      <c r="AB344" s="57">
        <v>2.6219999999999999</v>
      </c>
      <c r="AC344" s="75">
        <v>113.9382874015748</v>
      </c>
      <c r="AD344" s="58" t="s">
        <v>36</v>
      </c>
      <c r="AE344" s="58"/>
      <c r="AF344" s="75">
        <v>6786.4173228346453</v>
      </c>
      <c r="AG344" s="57">
        <v>1.6950000000000001</v>
      </c>
      <c r="AH344" s="75">
        <v>115.02977362204723</v>
      </c>
      <c r="AI344" s="58" t="s">
        <v>26</v>
      </c>
      <c r="AJ344" s="58"/>
      <c r="AK344" s="75">
        <v>3794.2913385826773</v>
      </c>
      <c r="AL344" s="57">
        <v>2.9329999999999998</v>
      </c>
      <c r="AM344" s="75">
        <v>111.28656496062992</v>
      </c>
      <c r="AN344" s="58" t="s">
        <v>35</v>
      </c>
      <c r="AO344" s="58"/>
      <c r="AP344" s="75">
        <v>3941.929133858268</v>
      </c>
      <c r="AQ344" s="57">
        <v>2.6869999999999998</v>
      </c>
      <c r="AR344" s="75">
        <v>105.91963582677165</v>
      </c>
      <c r="AS344" s="35" t="s">
        <v>72</v>
      </c>
      <c r="AT344" s="35"/>
      <c r="AU344" s="8">
        <v>3779.5275590551182</v>
      </c>
      <c r="AV344" s="57">
        <v>2.9060000000000001</v>
      </c>
      <c r="AW344" s="75">
        <v>109.83307086614174</v>
      </c>
      <c r="AX344" s="56" t="s">
        <v>26</v>
      </c>
      <c r="AY344" s="56"/>
      <c r="AZ344" s="20">
        <v>2076.7716535433069</v>
      </c>
      <c r="BA344" s="50">
        <v>2.8421052631578947</v>
      </c>
      <c r="BB344" s="20">
        <v>59.024036469125562</v>
      </c>
      <c r="BC344" s="52">
        <f t="shared" si="10"/>
        <v>962.79905812266895</v>
      </c>
      <c r="BD344" s="81">
        <f t="shared" si="11"/>
        <v>0.96279905812266897</v>
      </c>
    </row>
    <row r="345" spans="1:56" x14ac:dyDescent="0.3">
      <c r="A345" s="58">
        <v>372</v>
      </c>
      <c r="B345" s="58" t="s">
        <v>5</v>
      </c>
      <c r="C345" s="67">
        <v>2</v>
      </c>
      <c r="D345" s="67">
        <v>13</v>
      </c>
      <c r="E345" s="58" t="s">
        <v>20</v>
      </c>
      <c r="F345" s="68">
        <v>0.95042063679121269</v>
      </c>
      <c r="G345" s="58" t="s">
        <v>26</v>
      </c>
      <c r="H345" s="20">
        <v>3010.3346456692911</v>
      </c>
      <c r="I345" s="47">
        <v>2.0449999999999999</v>
      </c>
      <c r="J345" s="20">
        <v>61.561343503937003</v>
      </c>
      <c r="K345" s="58" t="s">
        <v>28</v>
      </c>
      <c r="L345" s="20">
        <v>4932.677165354331</v>
      </c>
      <c r="M345" s="41">
        <v>1.23</v>
      </c>
      <c r="N345" s="20">
        <v>60.671929133858271</v>
      </c>
      <c r="O345" s="48" t="s">
        <v>37</v>
      </c>
      <c r="P345" s="56"/>
      <c r="Q345" s="34">
        <v>1143.95</v>
      </c>
      <c r="R345" s="56">
        <v>3.5891999999999999</v>
      </c>
      <c r="S345" s="34">
        <v>41.058653400000004</v>
      </c>
      <c r="T345" s="58" t="s">
        <v>26</v>
      </c>
      <c r="U345" s="58"/>
      <c r="V345" s="75">
        <v>5196.8503937007872</v>
      </c>
      <c r="W345" s="57">
        <v>2.3370000000000002</v>
      </c>
      <c r="X345" s="75">
        <v>121.4503937007874</v>
      </c>
      <c r="Y345" s="58" t="s">
        <v>35</v>
      </c>
      <c r="Z345" s="58"/>
      <c r="AA345" s="75">
        <v>5305.1181102362207</v>
      </c>
      <c r="AB345" s="57">
        <v>2.0939999999999999</v>
      </c>
      <c r="AC345" s="75">
        <v>111.08917322834647</v>
      </c>
      <c r="AD345" s="58" t="s">
        <v>37</v>
      </c>
      <c r="AE345" s="58"/>
      <c r="AF345" s="75">
        <v>255</v>
      </c>
      <c r="AG345" s="57">
        <v>3.2519999999999998</v>
      </c>
      <c r="AH345" s="75">
        <v>8.2926000000000002</v>
      </c>
      <c r="AI345" s="58" t="s">
        <v>26</v>
      </c>
      <c r="AJ345" s="58"/>
      <c r="AK345" s="75">
        <v>3169.2913385826773</v>
      </c>
      <c r="AL345" s="57">
        <v>2.0449999999999999</v>
      </c>
      <c r="AM345" s="75">
        <v>64.812007874015748</v>
      </c>
      <c r="AN345" s="58" t="s">
        <v>35</v>
      </c>
      <c r="AO345" s="58"/>
      <c r="AP345" s="75">
        <v>5639.7637795275587</v>
      </c>
      <c r="AQ345" s="57">
        <v>2.1059999999999999</v>
      </c>
      <c r="AR345" s="75">
        <v>118.77342519685038</v>
      </c>
      <c r="AS345" s="35" t="s">
        <v>59</v>
      </c>
      <c r="AT345" s="35"/>
      <c r="AU345" s="58">
        <v>715</v>
      </c>
      <c r="AV345" s="57">
        <v>3.7930000000000001</v>
      </c>
      <c r="AW345" s="75">
        <v>27.119949999999999</v>
      </c>
      <c r="AX345" s="56" t="s">
        <v>26</v>
      </c>
      <c r="AY345" s="56"/>
      <c r="AZ345" s="20">
        <v>3415.3543307086611</v>
      </c>
      <c r="BA345" s="50">
        <v>2.3684210526315788</v>
      </c>
      <c r="BB345" s="20">
        <v>80.889970990468285</v>
      </c>
      <c r="BC345" s="52">
        <f t="shared" si="10"/>
        <v>695.71944702826363</v>
      </c>
      <c r="BD345" s="81">
        <f t="shared" si="11"/>
        <v>0.6957194470282636</v>
      </c>
    </row>
    <row r="346" spans="1:56" x14ac:dyDescent="0.3">
      <c r="A346" s="58">
        <v>373</v>
      </c>
      <c r="B346" s="58" t="s">
        <v>5</v>
      </c>
      <c r="C346" s="67">
        <v>3</v>
      </c>
      <c r="D346" s="67">
        <v>14</v>
      </c>
      <c r="E346" s="58" t="s">
        <v>20</v>
      </c>
      <c r="F346" s="68">
        <v>1.1259630552480107</v>
      </c>
      <c r="G346" s="58" t="s">
        <v>26</v>
      </c>
      <c r="H346" s="20">
        <v>3102.2637795275591</v>
      </c>
      <c r="I346" s="47">
        <v>2.5270000000000001</v>
      </c>
      <c r="J346" s="20">
        <v>78.394205708661417</v>
      </c>
      <c r="K346" s="58" t="s">
        <v>28</v>
      </c>
      <c r="L346" s="20">
        <v>5246.6535433070858</v>
      </c>
      <c r="M346" s="41">
        <v>1.61</v>
      </c>
      <c r="N346" s="20">
        <v>84.47112204724408</v>
      </c>
      <c r="O346" s="48" t="s">
        <v>38</v>
      </c>
      <c r="P346" s="56">
        <v>2000</v>
      </c>
      <c r="Q346" s="34">
        <v>2251.9261104960215</v>
      </c>
      <c r="R346" s="3">
        <v>3.5514230782308411</v>
      </c>
      <c r="S346" s="34">
        <v>79.975423592861858</v>
      </c>
      <c r="T346" s="58" t="s">
        <v>26</v>
      </c>
      <c r="U346" s="58"/>
      <c r="V346" s="75">
        <v>4911.4173228346453</v>
      </c>
      <c r="W346" s="57">
        <v>2.4820000000000002</v>
      </c>
      <c r="X346" s="75">
        <v>121.90137795275591</v>
      </c>
      <c r="Y346" s="58" t="s">
        <v>35</v>
      </c>
      <c r="Z346" s="58"/>
      <c r="AA346" s="75">
        <v>5305.1181102362207</v>
      </c>
      <c r="AB346" s="57">
        <v>2.1549999999999998</v>
      </c>
      <c r="AC346" s="75">
        <v>114.32529527559055</v>
      </c>
      <c r="AD346" s="58" t="s">
        <v>78</v>
      </c>
      <c r="AE346" s="58"/>
      <c r="AF346" s="75">
        <v>2750</v>
      </c>
      <c r="AG346" s="63">
        <v>3.4199000000000002</v>
      </c>
      <c r="AH346" s="75">
        <v>94.047250000000005</v>
      </c>
      <c r="AI346" s="58" t="s">
        <v>26</v>
      </c>
      <c r="AJ346" s="58"/>
      <c r="AK346" s="75">
        <v>3528.5433070866138</v>
      </c>
      <c r="AL346" s="57">
        <v>2.3140000000000001</v>
      </c>
      <c r="AM346" s="75">
        <v>81.650492125984243</v>
      </c>
      <c r="AN346" s="58" t="s">
        <v>35</v>
      </c>
      <c r="AO346" s="58"/>
      <c r="AP346" s="75">
        <v>4763.7795275590552</v>
      </c>
      <c r="AQ346" s="57">
        <v>2.1800000000000002</v>
      </c>
      <c r="AR346" s="75">
        <v>103.85039370078741</v>
      </c>
      <c r="AS346" s="35" t="s">
        <v>33</v>
      </c>
      <c r="AT346" s="35"/>
      <c r="AU346" s="8">
        <v>2470.4724409448818</v>
      </c>
      <c r="AV346" s="69">
        <v>3.8727</v>
      </c>
      <c r="AW346" s="75">
        <v>95.673986220472429</v>
      </c>
      <c r="AX346" s="56" t="s">
        <v>26</v>
      </c>
      <c r="AY346" s="56"/>
      <c r="AZ346" s="20">
        <v>2800.1968503937005</v>
      </c>
      <c r="BA346" s="50">
        <v>2.3157894736842102</v>
      </c>
      <c r="BB346" s="20">
        <v>64.846663903854108</v>
      </c>
      <c r="BC346" s="52">
        <f t="shared" si="10"/>
        <v>919.1362105282119</v>
      </c>
      <c r="BD346" s="81">
        <f t="shared" si="11"/>
        <v>0.91913621052821193</v>
      </c>
    </row>
    <row r="347" spans="1:56" x14ac:dyDescent="0.3">
      <c r="A347" s="58">
        <v>374</v>
      </c>
      <c r="B347" s="58" t="s">
        <v>5</v>
      </c>
      <c r="C347" s="67">
        <v>4</v>
      </c>
      <c r="D347" s="67">
        <v>15</v>
      </c>
      <c r="E347" s="58" t="s">
        <v>20</v>
      </c>
      <c r="F347" s="68">
        <v>1.1192748151759835</v>
      </c>
      <c r="G347" s="58" t="s">
        <v>26</v>
      </c>
      <c r="H347" s="20">
        <v>3534.0059055118109</v>
      </c>
      <c r="I347" s="47">
        <v>2.4049999999999998</v>
      </c>
      <c r="J347" s="20">
        <v>84.99284202755905</v>
      </c>
      <c r="K347" s="58" t="s">
        <v>28</v>
      </c>
      <c r="L347" s="20">
        <v>4580.8070866141734</v>
      </c>
      <c r="M347" s="41">
        <v>1.3109999999999999</v>
      </c>
      <c r="N347" s="20">
        <v>60.054380905511813</v>
      </c>
      <c r="O347" s="48" t="s">
        <v>33</v>
      </c>
      <c r="P347" s="56"/>
      <c r="Q347" s="34">
        <v>2819.8818897637793</v>
      </c>
      <c r="R347" s="56">
        <v>3.4847000000000001</v>
      </c>
      <c r="S347" s="34">
        <v>98.264424212598428</v>
      </c>
      <c r="T347" s="58" t="s">
        <v>26</v>
      </c>
      <c r="U347" s="58"/>
      <c r="V347" s="75">
        <v>4955.7086614173222</v>
      </c>
      <c r="W347" s="57">
        <v>2.5099999999999998</v>
      </c>
      <c r="X347" s="75">
        <v>124.38828740157477</v>
      </c>
      <c r="Y347" s="58" t="s">
        <v>35</v>
      </c>
      <c r="Z347" s="58"/>
      <c r="AA347" s="75">
        <v>5182.0866141732276</v>
      </c>
      <c r="AB347" s="57">
        <v>1.97</v>
      </c>
      <c r="AC347" s="75">
        <v>102.08710629921258</v>
      </c>
      <c r="AD347" s="58" t="s">
        <v>33</v>
      </c>
      <c r="AE347" s="58"/>
      <c r="AF347" s="75">
        <v>2625</v>
      </c>
      <c r="AG347" s="63">
        <v>3.8098999999999998</v>
      </c>
      <c r="AH347" s="75">
        <v>100.00987500000001</v>
      </c>
      <c r="AI347" s="58" t="s">
        <v>26</v>
      </c>
      <c r="AJ347" s="58"/>
      <c r="AK347" s="75">
        <v>4458.6614173228345</v>
      </c>
      <c r="AL347" s="57">
        <v>2.0419999999999998</v>
      </c>
      <c r="AM347" s="75">
        <v>91.045866141732262</v>
      </c>
      <c r="AN347" s="58" t="s">
        <v>35</v>
      </c>
      <c r="AO347" s="58"/>
      <c r="AP347" s="75">
        <v>5826.7716535433065</v>
      </c>
      <c r="AQ347" s="57">
        <v>2.0369999999999999</v>
      </c>
      <c r="AR347" s="75">
        <v>118.69133858267715</v>
      </c>
      <c r="AS347" s="35" t="s">
        <v>70</v>
      </c>
      <c r="AT347" s="35"/>
      <c r="AU347" s="35" t="s">
        <v>70</v>
      </c>
      <c r="AV347" s="51" t="s">
        <v>70</v>
      </c>
      <c r="AW347" s="35"/>
      <c r="AX347" s="56" t="s">
        <v>78</v>
      </c>
      <c r="AY347" s="56"/>
      <c r="AZ347" s="20">
        <v>1653.5433070866143</v>
      </c>
      <c r="BA347" s="48">
        <v>4.1349999999999998</v>
      </c>
      <c r="BB347" s="20">
        <v>68.374015748031496</v>
      </c>
      <c r="BC347" s="52">
        <f t="shared" si="10"/>
        <v>847.90813631889762</v>
      </c>
      <c r="BD347" s="81">
        <f t="shared" si="11"/>
        <v>0.84790813631889761</v>
      </c>
    </row>
    <row r="348" spans="1:56" x14ac:dyDescent="0.3">
      <c r="A348" s="58">
        <v>375</v>
      </c>
      <c r="B348" s="58" t="s">
        <v>5</v>
      </c>
      <c r="C348" s="67">
        <v>5</v>
      </c>
      <c r="D348" s="67">
        <v>16</v>
      </c>
      <c r="E348" s="58" t="s">
        <v>20</v>
      </c>
      <c r="F348" s="68">
        <v>1.1122222146558136</v>
      </c>
      <c r="G348" s="58" t="s">
        <v>26</v>
      </c>
      <c r="H348" s="20">
        <v>2815.8464566929133</v>
      </c>
      <c r="I348" s="47">
        <v>2.6269999999999998</v>
      </c>
      <c r="J348" s="20">
        <v>73.972286417322834</v>
      </c>
      <c r="K348" s="58" t="s">
        <v>28</v>
      </c>
      <c r="L348" s="20">
        <v>4586.7125984251961</v>
      </c>
      <c r="M348" s="41">
        <v>1.1819999999999999</v>
      </c>
      <c r="N348" s="20">
        <v>54.214942913385812</v>
      </c>
      <c r="O348" s="48" t="s">
        <v>34</v>
      </c>
      <c r="P348" s="56"/>
      <c r="Q348" s="34">
        <v>2187.9499999999998</v>
      </c>
      <c r="R348" s="56">
        <v>3.3633000000000002</v>
      </c>
      <c r="S348" s="34">
        <v>73.587322349999994</v>
      </c>
      <c r="T348" s="58" t="s">
        <v>26</v>
      </c>
      <c r="U348" s="58"/>
      <c r="V348" s="75">
        <v>4389.7637795275587</v>
      </c>
      <c r="W348" s="57">
        <v>2.5609999999999999</v>
      </c>
      <c r="X348" s="75">
        <v>112.42185039370078</v>
      </c>
      <c r="Y348" s="58" t="s">
        <v>35</v>
      </c>
      <c r="Z348" s="58"/>
      <c r="AA348" s="75">
        <v>4650.5905511811025</v>
      </c>
      <c r="AB348" s="57">
        <v>2.17</v>
      </c>
      <c r="AC348" s="75">
        <v>100.91781496062993</v>
      </c>
      <c r="AD348" s="58" t="s">
        <v>34</v>
      </c>
      <c r="AE348" s="58"/>
      <c r="AF348" s="75">
        <v>2610</v>
      </c>
      <c r="AG348" s="57">
        <v>3.786</v>
      </c>
      <c r="AH348" s="75">
        <v>98.814599999999999</v>
      </c>
      <c r="AI348" s="58" t="s">
        <v>26</v>
      </c>
      <c r="AJ348" s="58"/>
      <c r="AK348" s="75">
        <v>4394.6850393700788</v>
      </c>
      <c r="AL348" s="57">
        <v>2.2269999999999999</v>
      </c>
      <c r="AM348" s="75">
        <v>97.869635826771642</v>
      </c>
      <c r="AN348" s="58" t="s">
        <v>35</v>
      </c>
      <c r="AO348" s="58"/>
      <c r="AP348" s="75">
        <v>4749.0157480314956</v>
      </c>
      <c r="AQ348" s="57">
        <v>2.149</v>
      </c>
      <c r="AR348" s="75">
        <v>102.05634842519683</v>
      </c>
      <c r="AS348" s="35" t="s">
        <v>34</v>
      </c>
      <c r="AT348" s="35"/>
      <c r="AU348" s="58">
        <v>2020</v>
      </c>
      <c r="AV348" s="58">
        <v>3.173</v>
      </c>
      <c r="AW348" s="75">
        <v>64.0946</v>
      </c>
      <c r="AX348" s="56" t="s">
        <v>26</v>
      </c>
      <c r="AY348" s="56"/>
      <c r="AZ348" s="20">
        <v>2662.4015748031497</v>
      </c>
      <c r="BA348" s="50">
        <v>2.4035087719298245</v>
      </c>
      <c r="BB348" s="20">
        <v>63.991055394391495</v>
      </c>
      <c r="BC348" s="52">
        <f t="shared" si="10"/>
        <v>841.94045668139938</v>
      </c>
      <c r="BD348" s="81">
        <f t="shared" si="11"/>
        <v>0.84194045668139939</v>
      </c>
    </row>
    <row r="349" spans="1:56" x14ac:dyDescent="0.3">
      <c r="A349" s="58">
        <v>376</v>
      </c>
      <c r="B349" s="58" t="s">
        <v>5</v>
      </c>
      <c r="C349" s="67">
        <v>5</v>
      </c>
      <c r="D349" s="67">
        <v>17</v>
      </c>
      <c r="E349" s="58" t="s">
        <v>20</v>
      </c>
      <c r="F349" s="68">
        <v>1.1351298325361694</v>
      </c>
      <c r="G349" s="58" t="s">
        <v>26</v>
      </c>
      <c r="H349" s="20">
        <v>2325.2460629921261</v>
      </c>
      <c r="I349" s="47">
        <v>2.3780000000000001</v>
      </c>
      <c r="J349" s="20">
        <v>55.294351377952765</v>
      </c>
      <c r="K349" s="58" t="s">
        <v>28</v>
      </c>
      <c r="L349" s="20">
        <v>4516.8307086614177</v>
      </c>
      <c r="M349" s="41">
        <v>1.2609999999999999</v>
      </c>
      <c r="N349" s="20">
        <v>56.957235236220477</v>
      </c>
      <c r="O349" s="48" t="s">
        <v>34</v>
      </c>
      <c r="P349" s="56"/>
      <c r="Q349" s="34">
        <v>2125.4499999999998</v>
      </c>
      <c r="R349" s="56">
        <v>3.0478000000000001</v>
      </c>
      <c r="S349" s="34">
        <v>64.779465099999996</v>
      </c>
      <c r="T349" s="58" t="s">
        <v>26</v>
      </c>
      <c r="U349" s="58"/>
      <c r="V349" s="75">
        <v>4419.2913385826778</v>
      </c>
      <c r="W349" s="57">
        <v>2.5659999999999998</v>
      </c>
      <c r="X349" s="75">
        <v>113.3990157480315</v>
      </c>
      <c r="Y349" s="58" t="s">
        <v>35</v>
      </c>
      <c r="Z349" s="58"/>
      <c r="AA349" s="75">
        <v>5580.7086614173222</v>
      </c>
      <c r="AB349" s="57">
        <v>2.0840000000000001</v>
      </c>
      <c r="AC349" s="75">
        <v>116.301968503937</v>
      </c>
      <c r="AD349" s="58" t="s">
        <v>34</v>
      </c>
      <c r="AE349" s="58"/>
      <c r="AF349" s="75">
        <v>2245</v>
      </c>
      <c r="AG349" s="57">
        <v>3.76</v>
      </c>
      <c r="AH349" s="75">
        <v>84.411999999999992</v>
      </c>
      <c r="AI349" s="58" t="s">
        <v>26</v>
      </c>
      <c r="AJ349" s="58"/>
      <c r="AK349" s="75">
        <v>3676.1811023622045</v>
      </c>
      <c r="AL349" s="57">
        <v>2.375</v>
      </c>
      <c r="AM349" s="75">
        <v>87.309301181102356</v>
      </c>
      <c r="AN349" s="58" t="s">
        <v>35</v>
      </c>
      <c r="AO349" s="58"/>
      <c r="AP349" s="75">
        <v>5157.4803149606296</v>
      </c>
      <c r="AQ349" s="58">
        <v>2.032</v>
      </c>
      <c r="AR349" s="75">
        <v>104.8</v>
      </c>
      <c r="AS349" s="35" t="s">
        <v>34</v>
      </c>
      <c r="AT349" s="35"/>
      <c r="AU349" s="58">
        <v>2160</v>
      </c>
      <c r="AV349" s="58">
        <v>3.1989999999999998</v>
      </c>
      <c r="AW349" s="75">
        <v>69.098399999999998</v>
      </c>
      <c r="AX349" s="56" t="s">
        <v>26</v>
      </c>
      <c r="AY349" s="56"/>
      <c r="AZ349" s="20">
        <v>3892.7165354330709</v>
      </c>
      <c r="BA349" s="50">
        <v>1.9649122807017543</v>
      </c>
      <c r="BB349" s="20">
        <v>76.488465257632257</v>
      </c>
      <c r="BC349" s="52">
        <f t="shared" si="10"/>
        <v>828.84020240487632</v>
      </c>
      <c r="BD349" s="81">
        <f t="shared" si="11"/>
        <v>0.82884020240487633</v>
      </c>
    </row>
    <row r="350" spans="1:56" x14ac:dyDescent="0.3">
      <c r="A350" s="58">
        <v>377</v>
      </c>
      <c r="B350" s="58" t="s">
        <v>6</v>
      </c>
      <c r="C350" s="67">
        <v>1</v>
      </c>
      <c r="D350" s="67">
        <v>18</v>
      </c>
      <c r="E350" s="58" t="s">
        <v>20</v>
      </c>
      <c r="F350" s="68">
        <v>1.0894559439797662</v>
      </c>
      <c r="G350" s="58" t="s">
        <v>26</v>
      </c>
      <c r="H350" s="20">
        <v>2828.4940944881891</v>
      </c>
      <c r="I350" s="47">
        <v>2.3839999999999999</v>
      </c>
      <c r="J350" s="20">
        <v>67.431299212598432</v>
      </c>
      <c r="K350" s="58" t="s">
        <v>28</v>
      </c>
      <c r="L350" s="20">
        <v>3757.48031496063</v>
      </c>
      <c r="M350" s="41">
        <v>1.3009999999999999</v>
      </c>
      <c r="N350" s="20">
        <v>48.884818897637793</v>
      </c>
      <c r="O350" s="48" t="s">
        <v>26</v>
      </c>
      <c r="P350" s="56"/>
      <c r="Q350" s="34">
        <v>3647.0964566929138</v>
      </c>
      <c r="R350" s="44">
        <v>2.1389999999999998</v>
      </c>
      <c r="S350" s="34">
        <v>78.011393208661417</v>
      </c>
      <c r="T350" s="58" t="s">
        <v>35</v>
      </c>
      <c r="U350" s="58"/>
      <c r="V350" s="75">
        <v>5615.1574803149606</v>
      </c>
      <c r="W350" s="57">
        <v>2.343</v>
      </c>
      <c r="X350" s="75">
        <v>131.56313976377953</v>
      </c>
      <c r="Y350" s="58" t="s">
        <v>33</v>
      </c>
      <c r="Z350" s="58"/>
      <c r="AA350" s="75">
        <v>2219.4881889763778</v>
      </c>
      <c r="AB350" s="63">
        <v>3.6040000000000001</v>
      </c>
      <c r="AC350" s="75">
        <v>79.990354330708669</v>
      </c>
      <c r="AD350" s="58" t="s">
        <v>26</v>
      </c>
      <c r="AE350" s="58"/>
      <c r="AF350" s="75">
        <v>5329.7244094488187</v>
      </c>
      <c r="AG350" s="57">
        <v>2.512</v>
      </c>
      <c r="AH350" s="75">
        <v>133.88267716535432</v>
      </c>
      <c r="AI350" s="58" t="s">
        <v>35</v>
      </c>
      <c r="AJ350" s="58"/>
      <c r="AK350" s="75">
        <v>5890.748031496063</v>
      </c>
      <c r="AL350" s="57">
        <v>2.173</v>
      </c>
      <c r="AM350" s="75">
        <v>128.00595472440943</v>
      </c>
      <c r="AN350" s="58" t="s">
        <v>33</v>
      </c>
      <c r="AO350" s="58"/>
      <c r="AP350" s="75">
        <v>1470</v>
      </c>
      <c r="AQ350" s="63">
        <v>4.1155999999999997</v>
      </c>
      <c r="AR350" s="75">
        <v>60.499319999999997</v>
      </c>
      <c r="AS350" s="35" t="s">
        <v>26</v>
      </c>
      <c r="AT350" s="35"/>
      <c r="AU350" s="8">
        <v>3075.787401574803</v>
      </c>
      <c r="AV350" s="33">
        <v>2.5789473684210522</v>
      </c>
      <c r="AW350" s="75">
        <v>79.322938251139647</v>
      </c>
      <c r="AX350" s="56" t="s">
        <v>35</v>
      </c>
      <c r="AY350" s="56"/>
      <c r="AZ350" s="20">
        <v>5615.1574803149606</v>
      </c>
      <c r="BA350" s="50">
        <v>1.6491228070175439</v>
      </c>
      <c r="BB350" s="20">
        <v>92.600842657825666</v>
      </c>
      <c r="BC350" s="52">
        <f t="shared" si="10"/>
        <v>900.19273821211493</v>
      </c>
      <c r="BD350" s="81">
        <f t="shared" si="11"/>
        <v>0.90019273821211498</v>
      </c>
    </row>
    <row r="351" spans="1:56" x14ac:dyDescent="0.3">
      <c r="A351" s="58">
        <v>378</v>
      </c>
      <c r="B351" s="58" t="s">
        <v>6</v>
      </c>
      <c r="C351" s="67">
        <v>1</v>
      </c>
      <c r="D351" s="67">
        <v>19</v>
      </c>
      <c r="E351" s="58" t="s">
        <v>20</v>
      </c>
      <c r="F351" s="68">
        <v>1.0849295059455917</v>
      </c>
      <c r="G351" s="58" t="s">
        <v>26</v>
      </c>
      <c r="H351" s="20">
        <v>3028.0019685039365</v>
      </c>
      <c r="I351" s="47">
        <v>2.323</v>
      </c>
      <c r="J351" s="20">
        <v>70.340485728346451</v>
      </c>
      <c r="K351" s="58" t="s">
        <v>28</v>
      </c>
      <c r="L351" s="20">
        <v>4418.4055118110236</v>
      </c>
      <c r="M351" s="41">
        <v>1.631</v>
      </c>
      <c r="N351" s="20">
        <v>72.064193897637807</v>
      </c>
      <c r="O351" s="48" t="s">
        <v>26</v>
      </c>
      <c r="P351" s="56"/>
      <c r="Q351" s="34">
        <v>4642.6673228346453</v>
      </c>
      <c r="R351" s="44">
        <v>1.8240000000000001</v>
      </c>
      <c r="S351" s="34">
        <v>84.682251968503934</v>
      </c>
      <c r="T351" s="58" t="s">
        <v>35</v>
      </c>
      <c r="U351" s="58"/>
      <c r="V351" s="75">
        <v>5147.6377952755902</v>
      </c>
      <c r="W351" s="57">
        <v>2.222</v>
      </c>
      <c r="X351" s="75">
        <v>114.38051181102361</v>
      </c>
      <c r="Y351" s="58" t="s">
        <v>33</v>
      </c>
      <c r="Z351" s="58"/>
      <c r="AA351" s="75">
        <v>2086.6141732283463</v>
      </c>
      <c r="AB351" s="63">
        <v>3.5541</v>
      </c>
      <c r="AC351" s="75">
        <v>74.160354330708657</v>
      </c>
      <c r="AD351" s="58" t="s">
        <v>26</v>
      </c>
      <c r="AE351" s="58"/>
      <c r="AF351" s="75">
        <v>5206.6929133858266</v>
      </c>
      <c r="AG351" s="57">
        <v>2.206</v>
      </c>
      <c r="AH351" s="75">
        <v>114.85964566929134</v>
      </c>
      <c r="AI351" s="58" t="s">
        <v>35</v>
      </c>
      <c r="AJ351" s="58"/>
      <c r="AK351" s="75">
        <v>4566.929133858268</v>
      </c>
      <c r="AL351" s="57">
        <v>1.716</v>
      </c>
      <c r="AM351" s="75">
        <v>78.368503937007873</v>
      </c>
      <c r="AN351" s="58" t="s">
        <v>33</v>
      </c>
      <c r="AO351" s="58"/>
      <c r="AP351" s="75">
        <v>1285</v>
      </c>
      <c r="AQ351" s="63">
        <v>4.2332999999999998</v>
      </c>
      <c r="AR351" s="75">
        <v>54.397904999999994</v>
      </c>
      <c r="AS351" s="35" t="s">
        <v>26</v>
      </c>
      <c r="AT351" s="35"/>
      <c r="AU351" s="8">
        <v>3799.212598425197</v>
      </c>
      <c r="AV351" s="33">
        <v>2.1929824561403506</v>
      </c>
      <c r="AW351" s="75">
        <v>83.316065754938521</v>
      </c>
      <c r="AX351" s="56" t="s">
        <v>35</v>
      </c>
      <c r="AY351" s="56"/>
      <c r="AZ351" s="20">
        <v>5182.0866141732276</v>
      </c>
      <c r="BA351" s="50">
        <v>1.5438596491228072</v>
      </c>
      <c r="BB351" s="20">
        <v>80.004144218814744</v>
      </c>
      <c r="BC351" s="52">
        <f t="shared" si="10"/>
        <v>826.57406231627306</v>
      </c>
      <c r="BD351" s="81">
        <f t="shared" si="11"/>
        <v>0.82657406231627306</v>
      </c>
    </row>
    <row r="352" spans="1:56" x14ac:dyDescent="0.3">
      <c r="A352" s="58">
        <v>379</v>
      </c>
      <c r="B352" s="58" t="s">
        <v>6</v>
      </c>
      <c r="C352" s="67">
        <v>2</v>
      </c>
      <c r="D352" s="67">
        <v>20</v>
      </c>
      <c r="E352" s="58" t="s">
        <v>20</v>
      </c>
      <c r="F352" s="68">
        <v>1.0637163741707565</v>
      </c>
      <c r="G352" s="58" t="s">
        <v>26</v>
      </c>
      <c r="H352" s="20">
        <v>3275.4921259842517</v>
      </c>
      <c r="I352" s="47">
        <v>2.27</v>
      </c>
      <c r="J352" s="20">
        <v>74.353671259842514</v>
      </c>
      <c r="K352" s="58" t="s">
        <v>28</v>
      </c>
      <c r="L352" s="20">
        <v>4107.8740157480315</v>
      </c>
      <c r="M352" s="41">
        <v>1.224</v>
      </c>
      <c r="N352" s="20">
        <v>50.280377952755906</v>
      </c>
      <c r="O352" s="48" t="s">
        <v>26</v>
      </c>
      <c r="P352" s="56"/>
      <c r="Q352" s="34">
        <v>4735.6791338582671</v>
      </c>
      <c r="R352" s="44">
        <v>1.8180000000000001</v>
      </c>
      <c r="S352" s="34">
        <v>86.094646653543307</v>
      </c>
      <c r="T352" s="58" t="s">
        <v>35</v>
      </c>
      <c r="U352" s="58"/>
      <c r="V352" s="75">
        <v>4094.4881889763783</v>
      </c>
      <c r="W352" s="57">
        <v>2.2879999999999998</v>
      </c>
      <c r="X352" s="75">
        <v>93.681889763779523</v>
      </c>
      <c r="Y352" s="58" t="s">
        <v>37</v>
      </c>
      <c r="Z352" s="58"/>
      <c r="AA352" s="75">
        <v>805</v>
      </c>
      <c r="AB352" s="57">
        <v>3.3650000000000002</v>
      </c>
      <c r="AC352" s="75">
        <v>27.088249999999999</v>
      </c>
      <c r="AD352" s="58" t="s">
        <v>26</v>
      </c>
      <c r="AE352" s="58"/>
      <c r="AF352" s="75">
        <v>5925.1968503937005</v>
      </c>
      <c r="AG352" s="57">
        <v>2.4550000000000001</v>
      </c>
      <c r="AH352" s="75">
        <v>145.46358267716536</v>
      </c>
      <c r="AI352" s="58" t="s">
        <v>35</v>
      </c>
      <c r="AJ352" s="58"/>
      <c r="AK352" s="75">
        <v>6643.7007874015753</v>
      </c>
      <c r="AL352" s="57">
        <v>2.1579999999999999</v>
      </c>
      <c r="AM352" s="75">
        <v>143.37106299212599</v>
      </c>
      <c r="AN352" s="58" t="s">
        <v>37</v>
      </c>
      <c r="AO352" s="58"/>
      <c r="AP352" s="75" t="s">
        <v>123</v>
      </c>
      <c r="AQ352" s="57" t="s">
        <v>123</v>
      </c>
      <c r="AR352" s="75"/>
      <c r="AS352" s="35" t="s">
        <v>26</v>
      </c>
      <c r="AT352" s="35"/>
      <c r="AU352" s="8">
        <v>3828.7401574803148</v>
      </c>
      <c r="AV352" s="12">
        <v>2.7608494028447699</v>
      </c>
      <c r="AW352" s="8">
        <v>105.70574977427317</v>
      </c>
      <c r="AX352" s="56" t="s">
        <v>35</v>
      </c>
      <c r="AY352" s="56"/>
      <c r="AZ352" s="20">
        <v>3730.3149606299212</v>
      </c>
      <c r="BA352" s="50">
        <v>1.8596491228070173</v>
      </c>
      <c r="BB352" s="20">
        <v>69.37076944329327</v>
      </c>
      <c r="BC352" s="52">
        <f t="shared" si="10"/>
        <v>795.41000051677906</v>
      </c>
      <c r="BD352" s="81">
        <f t="shared" si="11"/>
        <v>0.79541000051677901</v>
      </c>
    </row>
    <row r="353" spans="1:56" x14ac:dyDescent="0.3">
      <c r="A353" s="58">
        <v>380</v>
      </c>
      <c r="B353" s="58" t="s">
        <v>6</v>
      </c>
      <c r="C353" s="67">
        <v>3</v>
      </c>
      <c r="D353" s="67">
        <v>21</v>
      </c>
      <c r="E353" s="58" t="s">
        <v>20</v>
      </c>
      <c r="F353" s="68">
        <v>1.1575762261192251</v>
      </c>
      <c r="G353" s="58" t="s">
        <v>26</v>
      </c>
      <c r="H353" s="20">
        <v>3746.4566929133853</v>
      </c>
      <c r="I353" s="47">
        <v>2.415</v>
      </c>
      <c r="J353" s="20">
        <v>90.476929133858263</v>
      </c>
      <c r="K353" s="58" t="s">
        <v>28</v>
      </c>
      <c r="L353" s="20">
        <v>5206.2992125984256</v>
      </c>
      <c r="M353" s="41">
        <v>1.341</v>
      </c>
      <c r="N353" s="20">
        <v>69.816472440944892</v>
      </c>
      <c r="O353" s="48" t="s">
        <v>26</v>
      </c>
      <c r="P353" s="56"/>
      <c r="Q353" s="34">
        <v>4592.322834645669</v>
      </c>
      <c r="R353" s="44">
        <v>1.839</v>
      </c>
      <c r="S353" s="34">
        <v>84.45281692913386</v>
      </c>
      <c r="T353" s="58" t="s">
        <v>35</v>
      </c>
      <c r="U353" s="58"/>
      <c r="V353" s="75">
        <v>5211.6141732283459</v>
      </c>
      <c r="W353" s="57">
        <v>2.294</v>
      </c>
      <c r="X353" s="75">
        <v>119.55442913385826</v>
      </c>
      <c r="Y353" s="58" t="s">
        <v>38</v>
      </c>
      <c r="Z353" s="58"/>
      <c r="AA353" s="75">
        <v>1673.2283464566931</v>
      </c>
      <c r="AB353" s="63">
        <v>3.8887</v>
      </c>
      <c r="AC353" s="75">
        <v>65.066830708661428</v>
      </c>
      <c r="AD353" s="58" t="s">
        <v>26</v>
      </c>
      <c r="AE353" s="58"/>
      <c r="AF353" s="75">
        <v>5049.212598425197</v>
      </c>
      <c r="AG353" s="57">
        <v>2.2360000000000002</v>
      </c>
      <c r="AH353" s="75">
        <v>112.90039370078742</v>
      </c>
      <c r="AI353" s="58" t="s">
        <v>35</v>
      </c>
      <c r="AJ353" s="58"/>
      <c r="AK353" s="75">
        <v>6328.7401574803152</v>
      </c>
      <c r="AL353" s="57">
        <v>2.407</v>
      </c>
      <c r="AM353" s="75">
        <v>152.33277559055119</v>
      </c>
      <c r="AN353" s="58" t="s">
        <v>59</v>
      </c>
      <c r="AO353" s="58"/>
      <c r="AP353" s="75">
        <v>2270</v>
      </c>
      <c r="AQ353" s="57">
        <v>4.133</v>
      </c>
      <c r="AR353" s="75">
        <v>93.819099999999992</v>
      </c>
      <c r="AS353" s="35" t="s">
        <v>26</v>
      </c>
      <c r="AT353" s="35"/>
      <c r="AU353" s="8">
        <v>3331.6929133858271</v>
      </c>
      <c r="AV353" s="33">
        <v>2.4736842105263155</v>
      </c>
      <c r="AW353" s="75">
        <v>82.415561541649396</v>
      </c>
      <c r="AX353" s="56" t="s">
        <v>35</v>
      </c>
      <c r="AY353" s="56"/>
      <c r="AZ353" s="20">
        <v>2657.48031496063</v>
      </c>
      <c r="BA353" s="50">
        <v>1.9649122807017543</v>
      </c>
      <c r="BB353" s="20">
        <v>52.217157065893076</v>
      </c>
      <c r="BC353" s="52">
        <f t="shared" si="10"/>
        <v>923.05246624533777</v>
      </c>
      <c r="BD353" s="81">
        <f t="shared" si="11"/>
        <v>0.92305246624533777</v>
      </c>
    </row>
    <row r="354" spans="1:56" x14ac:dyDescent="0.3">
      <c r="A354" s="58">
        <v>381</v>
      </c>
      <c r="B354" s="58" t="s">
        <v>6</v>
      </c>
      <c r="C354" s="67">
        <v>3</v>
      </c>
      <c r="D354" s="67">
        <v>22</v>
      </c>
      <c r="E354" s="58" t="s">
        <v>20</v>
      </c>
      <c r="F354" s="68">
        <v>0.80727326904185559</v>
      </c>
      <c r="G354" s="58" t="s">
        <v>26</v>
      </c>
      <c r="H354" s="20">
        <v>3400</v>
      </c>
      <c r="I354" s="47">
        <v>2.2719999999999998</v>
      </c>
      <c r="J354" s="20">
        <v>77.24799999999999</v>
      </c>
      <c r="K354" s="58" t="s">
        <v>28</v>
      </c>
      <c r="L354" s="20">
        <v>4265.2559055118109</v>
      </c>
      <c r="M354" s="41">
        <v>0.93720000000000003</v>
      </c>
      <c r="N354" s="20">
        <v>39.97397834645669</v>
      </c>
      <c r="O354" s="48" t="s">
        <v>26</v>
      </c>
      <c r="P354" s="56"/>
      <c r="Q354" s="34">
        <v>3228.7893700787399</v>
      </c>
      <c r="R354" s="44">
        <v>1.778</v>
      </c>
      <c r="S354" s="34">
        <v>57.407874999999997</v>
      </c>
      <c r="T354" s="58" t="s">
        <v>35</v>
      </c>
      <c r="U354" s="58"/>
      <c r="V354" s="75" t="s">
        <v>125</v>
      </c>
      <c r="W354" s="74" t="s">
        <v>125</v>
      </c>
      <c r="X354" s="75"/>
      <c r="Y354" s="58" t="s">
        <v>38</v>
      </c>
      <c r="Z354" s="58"/>
      <c r="AA354" s="75">
        <v>1023.6220472440946</v>
      </c>
      <c r="AB354" s="63">
        <v>4.0308999999999999</v>
      </c>
      <c r="AC354" s="75">
        <v>41.261181102362208</v>
      </c>
      <c r="AD354" s="58" t="s">
        <v>26</v>
      </c>
      <c r="AE354" s="58"/>
      <c r="AF354" s="75">
        <v>3897.6377952755906</v>
      </c>
      <c r="AG354" s="57">
        <v>2.3220000000000001</v>
      </c>
      <c r="AH354" s="75">
        <v>90.503149606299218</v>
      </c>
      <c r="AI354" s="58" t="s">
        <v>35</v>
      </c>
      <c r="AJ354" s="58"/>
      <c r="AK354" s="75">
        <v>4778.5433070866138</v>
      </c>
      <c r="AL354" s="57">
        <v>2.7650000000000001</v>
      </c>
      <c r="AM354" s="75">
        <v>132.12672244094489</v>
      </c>
      <c r="AN354" s="58" t="s">
        <v>59</v>
      </c>
      <c r="AO354" s="58"/>
      <c r="AP354" s="75">
        <v>475</v>
      </c>
      <c r="AQ354" s="57">
        <v>4.0389999999999997</v>
      </c>
      <c r="AR354" s="75">
        <v>19.185249999999996</v>
      </c>
      <c r="AS354" s="35" t="s">
        <v>26</v>
      </c>
      <c r="AT354" s="35"/>
      <c r="AU354" s="8">
        <v>2888.7795275590547</v>
      </c>
      <c r="AV354" s="33">
        <v>2.4561403508771931</v>
      </c>
      <c r="AW354" s="75">
        <v>70.952479624257478</v>
      </c>
      <c r="AX354" s="56" t="s">
        <v>35</v>
      </c>
      <c r="AY354" s="56"/>
      <c r="AZ354" s="20">
        <v>2504.9212598425197</v>
      </c>
      <c r="BA354" s="50">
        <v>2.4035087719298245</v>
      </c>
      <c r="BB354" s="20">
        <v>60.206002210250034</v>
      </c>
      <c r="BC354" s="52">
        <f t="shared" si="10"/>
        <v>588.86463833057053</v>
      </c>
      <c r="BD354" s="81">
        <f t="shared" si="11"/>
        <v>0.58886463833057057</v>
      </c>
    </row>
    <row r="355" spans="1:56" x14ac:dyDescent="0.3">
      <c r="A355" s="58">
        <v>394</v>
      </c>
      <c r="B355" s="58" t="s">
        <v>5</v>
      </c>
      <c r="C355" s="67">
        <v>2</v>
      </c>
      <c r="D355" s="67">
        <v>13</v>
      </c>
      <c r="E355" s="58" t="s">
        <v>21</v>
      </c>
      <c r="F355" s="68">
        <v>1.1049496630216753</v>
      </c>
      <c r="G355" s="58" t="s">
        <v>26</v>
      </c>
      <c r="H355" s="20" t="s">
        <v>125</v>
      </c>
      <c r="I355" s="47" t="s">
        <v>125</v>
      </c>
      <c r="J355" s="20"/>
      <c r="K355" s="58" t="s">
        <v>28</v>
      </c>
      <c r="L355" s="20">
        <v>5126.4763779527566</v>
      </c>
      <c r="M355" s="41">
        <v>1.901</v>
      </c>
      <c r="N355" s="20">
        <v>97.454315944881898</v>
      </c>
      <c r="O355" s="48" t="s">
        <v>36</v>
      </c>
      <c r="P355" s="56"/>
      <c r="Q355" s="34">
        <v>4277.5098425196857</v>
      </c>
      <c r="R355" s="44">
        <v>2.698</v>
      </c>
      <c r="S355" s="34">
        <v>115.40721555118112</v>
      </c>
      <c r="T355" s="58" t="s">
        <v>26</v>
      </c>
      <c r="U355" s="58"/>
      <c r="V355" s="75">
        <v>3179.1338582677167</v>
      </c>
      <c r="W355" s="57">
        <v>3.31</v>
      </c>
      <c r="X355" s="75">
        <v>105.22933070866142</v>
      </c>
      <c r="Y355" s="58" t="s">
        <v>35</v>
      </c>
      <c r="Z355" s="58"/>
      <c r="AA355" s="75">
        <v>5103.3464566929133</v>
      </c>
      <c r="AB355" s="57">
        <v>1.8089999999999999</v>
      </c>
      <c r="AC355" s="75">
        <v>92.319537401574792</v>
      </c>
      <c r="AD355" s="58" t="s">
        <v>37</v>
      </c>
      <c r="AE355" s="58"/>
      <c r="AF355" s="75">
        <v>4480</v>
      </c>
      <c r="AG355" s="57">
        <v>3.3359999999999999</v>
      </c>
      <c r="AH355" s="75">
        <v>149.4528</v>
      </c>
      <c r="AI355" s="58" t="s">
        <v>26</v>
      </c>
      <c r="AJ355" s="58"/>
      <c r="AK355" s="75">
        <v>2524.6062992125985</v>
      </c>
      <c r="AL355" s="57">
        <v>2.5640000000000001</v>
      </c>
      <c r="AM355" s="75">
        <v>64.730905511811031</v>
      </c>
      <c r="AN355" s="58" t="s">
        <v>35</v>
      </c>
      <c r="AO355" s="58"/>
      <c r="AP355" s="75">
        <v>5669.2913385826778</v>
      </c>
      <c r="AQ355" s="57">
        <v>2.2799999999999998</v>
      </c>
      <c r="AR355" s="75">
        <v>129.25984251968504</v>
      </c>
      <c r="AS355" s="35" t="s">
        <v>59</v>
      </c>
      <c r="AT355" s="35"/>
      <c r="AU355" s="58">
        <v>155</v>
      </c>
      <c r="AV355" s="58">
        <v>3.9910000000000001</v>
      </c>
      <c r="AW355" s="75">
        <v>6.1860499999999998</v>
      </c>
      <c r="AX355" s="56" t="s">
        <v>26</v>
      </c>
      <c r="AY355" s="56"/>
      <c r="AZ355" s="20">
        <v>2504.9212598425197</v>
      </c>
      <c r="BA355" s="48">
        <v>2.5977999999999999</v>
      </c>
      <c r="BB355" s="20">
        <v>65.072844488188977</v>
      </c>
      <c r="BC355" s="52">
        <f t="shared" si="10"/>
        <v>825.11284212598423</v>
      </c>
      <c r="BD355" s="81">
        <f t="shared" si="11"/>
        <v>0.82511284212598424</v>
      </c>
    </row>
    <row r="356" spans="1:56" x14ac:dyDescent="0.3">
      <c r="A356" s="58">
        <v>395</v>
      </c>
      <c r="B356" s="58" t="s">
        <v>5</v>
      </c>
      <c r="C356" s="67">
        <v>2</v>
      </c>
      <c r="D356" s="67">
        <v>14</v>
      </c>
      <c r="E356" s="58" t="s">
        <v>21</v>
      </c>
      <c r="F356" s="68">
        <v>0.81815829561094189</v>
      </c>
      <c r="G356" s="58" t="s">
        <v>26</v>
      </c>
      <c r="H356" s="20">
        <v>1593.5531496062993</v>
      </c>
      <c r="I356" s="47">
        <v>2.2029999999999998</v>
      </c>
      <c r="J356" s="20">
        <v>35.105975885826766</v>
      </c>
      <c r="K356" s="58" t="s">
        <v>28</v>
      </c>
      <c r="L356" s="20">
        <v>4963.6811023622049</v>
      </c>
      <c r="M356" s="41">
        <v>1.329</v>
      </c>
      <c r="N356" s="20">
        <v>65.967321850393702</v>
      </c>
      <c r="O356" s="48" t="s">
        <v>37</v>
      </c>
      <c r="P356" s="56"/>
      <c r="Q356" s="34">
        <v>42.45</v>
      </c>
      <c r="R356" s="3">
        <v>3.7357719644415219</v>
      </c>
      <c r="S356" s="34">
        <v>1.5858351989054262</v>
      </c>
      <c r="T356" s="58" t="s">
        <v>26</v>
      </c>
      <c r="U356" s="58"/>
      <c r="V356" s="75">
        <v>4473.4251968503931</v>
      </c>
      <c r="W356" s="57">
        <v>2.4590000000000001</v>
      </c>
      <c r="X356" s="75">
        <v>110.00152559055117</v>
      </c>
      <c r="Y356" s="58" t="s">
        <v>35</v>
      </c>
      <c r="Z356" s="58"/>
      <c r="AA356" s="75">
        <v>4443.8976377952749</v>
      </c>
      <c r="AB356" s="57">
        <v>1.9079999999999999</v>
      </c>
      <c r="AC356" s="75">
        <v>84.789566929133841</v>
      </c>
      <c r="AD356" s="58" t="s">
        <v>37</v>
      </c>
      <c r="AE356" s="58"/>
      <c r="AF356" s="75" t="s">
        <v>125</v>
      </c>
      <c r="AG356" s="57" t="s">
        <v>125</v>
      </c>
      <c r="AH356" s="75"/>
      <c r="AI356" s="58" t="s">
        <v>26</v>
      </c>
      <c r="AJ356" s="58"/>
      <c r="AK356" s="75">
        <v>3316.929133858268</v>
      </c>
      <c r="AL356" s="57">
        <v>2.3660000000000001</v>
      </c>
      <c r="AM356" s="75">
        <v>78.478543307086625</v>
      </c>
      <c r="AN356" s="58" t="s">
        <v>35</v>
      </c>
      <c r="AO356" s="58"/>
      <c r="AP356" s="75">
        <v>5723.4251968503941</v>
      </c>
      <c r="AQ356" s="57">
        <v>1.9630000000000001</v>
      </c>
      <c r="AR356" s="75">
        <v>112.35083661417325</v>
      </c>
      <c r="AS356" s="35" t="s">
        <v>59</v>
      </c>
      <c r="AT356" s="35"/>
      <c r="AU356" s="58">
        <v>1780</v>
      </c>
      <c r="AV356" s="58">
        <v>4.2960000000000003</v>
      </c>
      <c r="AW356" s="75">
        <v>76.468800000000016</v>
      </c>
      <c r="AX356" s="56" t="s">
        <v>26</v>
      </c>
      <c r="AY356" s="56"/>
      <c r="AZ356" s="20">
        <v>2490.1574803149606</v>
      </c>
      <c r="BA356" s="50">
        <v>2.8245614035087723</v>
      </c>
      <c r="BB356" s="20">
        <v>70.336027075562939</v>
      </c>
      <c r="BC356" s="52">
        <f t="shared" si="10"/>
        <v>635.08443245163369</v>
      </c>
      <c r="BD356" s="81">
        <f t="shared" si="11"/>
        <v>0.63508443245163371</v>
      </c>
    </row>
    <row r="357" spans="1:56" x14ac:dyDescent="0.3">
      <c r="A357" s="58">
        <v>396</v>
      </c>
      <c r="B357" s="58" t="s">
        <v>5</v>
      </c>
      <c r="C357" s="67">
        <v>3</v>
      </c>
      <c r="D357" s="67">
        <v>15</v>
      </c>
      <c r="E357" s="58" t="s">
        <v>21</v>
      </c>
      <c r="F357" s="68">
        <v>0.96905625661503103</v>
      </c>
      <c r="G357" s="58" t="s">
        <v>26</v>
      </c>
      <c r="H357" s="20">
        <v>1568.9960629921259</v>
      </c>
      <c r="I357" s="47">
        <v>2.286</v>
      </c>
      <c r="J357" s="20">
        <v>35.867249999999999</v>
      </c>
      <c r="K357" s="58" t="s">
        <v>28</v>
      </c>
      <c r="L357" s="20">
        <v>3647.7362204724409</v>
      </c>
      <c r="M357" s="41">
        <v>1.7210000000000001</v>
      </c>
      <c r="N357" s="20">
        <v>62.777540354330704</v>
      </c>
      <c r="O357" s="48" t="s">
        <v>38</v>
      </c>
      <c r="P357" s="56">
        <v>2000</v>
      </c>
      <c r="Q357" s="34">
        <v>1938.1125132300619</v>
      </c>
      <c r="R357" s="3">
        <v>3.5005199976909704</v>
      </c>
      <c r="S357" s="34">
        <v>67.844016103369384</v>
      </c>
      <c r="T357" s="58" t="s">
        <v>26</v>
      </c>
      <c r="U357" s="58"/>
      <c r="V357" s="75">
        <v>4163.3858267716532</v>
      </c>
      <c r="W357" s="57">
        <v>2.8730000000000002</v>
      </c>
      <c r="X357" s="75">
        <v>119.61407480314961</v>
      </c>
      <c r="Y357" s="58" t="s">
        <v>35</v>
      </c>
      <c r="Z357" s="58"/>
      <c r="AA357" s="75">
        <v>4237.2047244094492</v>
      </c>
      <c r="AB357" s="57">
        <v>2.081</v>
      </c>
      <c r="AC357" s="75">
        <v>88.176230314960634</v>
      </c>
      <c r="AD357" s="58" t="s">
        <v>78</v>
      </c>
      <c r="AE357" s="58"/>
      <c r="AF357" s="75">
        <v>2510</v>
      </c>
      <c r="AG357" s="63">
        <v>3.3218000000000001</v>
      </c>
      <c r="AH357" s="75">
        <v>83.377179999999996</v>
      </c>
      <c r="AI357" s="58" t="s">
        <v>26</v>
      </c>
      <c r="AJ357" s="58"/>
      <c r="AK357" s="75">
        <v>3046.2598425196848</v>
      </c>
      <c r="AL357" s="57">
        <v>2.1659999999999999</v>
      </c>
      <c r="AM357" s="75">
        <v>65.981988188976374</v>
      </c>
      <c r="AN357" s="58" t="s">
        <v>35</v>
      </c>
      <c r="AO357" s="58"/>
      <c r="AP357" s="75">
        <v>5989.1732283464571</v>
      </c>
      <c r="AQ357" s="57">
        <v>1.944</v>
      </c>
      <c r="AR357" s="75">
        <v>116.42952755905512</v>
      </c>
      <c r="AS357" s="35" t="s">
        <v>33</v>
      </c>
      <c r="AT357" s="35"/>
      <c r="AU357" s="8">
        <v>2258.8582677165355</v>
      </c>
      <c r="AV357" s="69">
        <v>3.7277</v>
      </c>
      <c r="AW357" s="75">
        <v>84.203459645669284</v>
      </c>
      <c r="AX357" s="56" t="s">
        <v>26</v>
      </c>
      <c r="AY357" s="56"/>
      <c r="AZ357" s="20">
        <v>2810.0393700787399</v>
      </c>
      <c r="BA357" s="50">
        <v>1.8070175438596492</v>
      </c>
      <c r="BB357" s="20">
        <v>50.777904406686005</v>
      </c>
      <c r="BC357" s="52">
        <f t="shared" si="10"/>
        <v>775.04917137619714</v>
      </c>
      <c r="BD357" s="81">
        <f t="shared" si="11"/>
        <v>0.77504917137619711</v>
      </c>
    </row>
    <row r="358" spans="1:56" x14ac:dyDescent="0.3">
      <c r="A358" s="58">
        <v>397</v>
      </c>
      <c r="B358" s="58" t="s">
        <v>5</v>
      </c>
      <c r="C358" s="67">
        <v>4</v>
      </c>
      <c r="D358" s="67">
        <v>16</v>
      </c>
      <c r="E358" s="58" t="s">
        <v>21</v>
      </c>
      <c r="F358" s="68">
        <v>0.87305406650688611</v>
      </c>
      <c r="G358" s="58" t="s">
        <v>26</v>
      </c>
      <c r="H358" s="20">
        <v>2190.9940944881887</v>
      </c>
      <c r="I358" s="47">
        <v>2.3180000000000001</v>
      </c>
      <c r="J358" s="20">
        <v>50.787243110236211</v>
      </c>
      <c r="K358" s="58" t="s">
        <v>28</v>
      </c>
      <c r="L358" s="20">
        <v>3318.0118110236217</v>
      </c>
      <c r="M358" s="41">
        <v>1.2330000000000001</v>
      </c>
      <c r="N358" s="20">
        <v>40.91108562992126</v>
      </c>
      <c r="O358" s="48" t="s">
        <v>33</v>
      </c>
      <c r="P358" s="56"/>
      <c r="Q358" s="34">
        <v>2775.5905511811025</v>
      </c>
      <c r="R358" s="56">
        <v>3.4361000000000002</v>
      </c>
      <c r="S358" s="34">
        <v>95.372066929133865</v>
      </c>
      <c r="T358" s="58" t="s">
        <v>26</v>
      </c>
      <c r="U358" s="58"/>
      <c r="V358" s="75">
        <v>3858.267716535433</v>
      </c>
      <c r="W358" s="57">
        <v>2.661</v>
      </c>
      <c r="X358" s="75">
        <v>102.66850393700788</v>
      </c>
      <c r="Y358" s="58" t="s">
        <v>35</v>
      </c>
      <c r="Z358" s="58"/>
      <c r="AA358" s="75">
        <v>4079.7244094488187</v>
      </c>
      <c r="AB358" s="57">
        <v>1.982</v>
      </c>
      <c r="AC358" s="75">
        <v>80.860137795275591</v>
      </c>
      <c r="AD358" s="58" t="s">
        <v>33</v>
      </c>
      <c r="AE358" s="58"/>
      <c r="AF358" s="75">
        <v>2600</v>
      </c>
      <c r="AG358" s="63">
        <v>3.4727000000000001</v>
      </c>
      <c r="AH358" s="75">
        <v>90.290199999999999</v>
      </c>
      <c r="AI358" s="58" t="s">
        <v>26</v>
      </c>
      <c r="AJ358" s="58"/>
      <c r="AK358" s="75">
        <v>4015.748031496063</v>
      </c>
      <c r="AL358" s="57">
        <v>1.9810000000000001</v>
      </c>
      <c r="AM358" s="75">
        <v>79.551968503937019</v>
      </c>
      <c r="AN358" s="58" t="s">
        <v>35</v>
      </c>
      <c r="AO358" s="58"/>
      <c r="AP358" s="75">
        <v>3946.8503937007877</v>
      </c>
      <c r="AQ358" s="57">
        <v>1.986</v>
      </c>
      <c r="AR358" s="75">
        <v>78.384448818897638</v>
      </c>
      <c r="AS358" s="35" t="s">
        <v>70</v>
      </c>
      <c r="AT358" s="35"/>
      <c r="AU358" s="35" t="s">
        <v>70</v>
      </c>
      <c r="AV358" s="51" t="s">
        <v>70</v>
      </c>
      <c r="AW358" s="35"/>
      <c r="AX358" s="56" t="s">
        <v>78</v>
      </c>
      <c r="AY358" s="56"/>
      <c r="AZ358" s="20">
        <v>999.01574803149606</v>
      </c>
      <c r="BA358" s="48">
        <v>4.2236000000000002</v>
      </c>
      <c r="BB358" s="20">
        <v>42.194429133858272</v>
      </c>
      <c r="BC358" s="52">
        <f t="shared" si="10"/>
        <v>661.02008385826787</v>
      </c>
      <c r="BD358" s="81">
        <f t="shared" si="11"/>
        <v>0.66102008385826783</v>
      </c>
    </row>
    <row r="359" spans="1:56" x14ac:dyDescent="0.3">
      <c r="A359" s="58">
        <v>398</v>
      </c>
      <c r="B359" s="58" t="s">
        <v>5</v>
      </c>
      <c r="C359" s="67">
        <v>4</v>
      </c>
      <c r="D359" s="67">
        <v>17</v>
      </c>
      <c r="E359" s="58" t="s">
        <v>21</v>
      </c>
      <c r="F359" s="68">
        <v>0.99958102851583419</v>
      </c>
      <c r="G359" s="58" t="s">
        <v>26</v>
      </c>
      <c r="H359" s="20">
        <v>2571.161417322835</v>
      </c>
      <c r="I359" s="47">
        <v>2.206</v>
      </c>
      <c r="J359" s="20">
        <v>56.719820866141738</v>
      </c>
      <c r="K359" s="58" t="s">
        <v>28</v>
      </c>
      <c r="L359" s="20">
        <v>4330.8070866141734</v>
      </c>
      <c r="M359" s="41">
        <v>1.1950000000000001</v>
      </c>
      <c r="N359" s="20">
        <v>51.753144685039373</v>
      </c>
      <c r="O359" s="48" t="s">
        <v>34</v>
      </c>
      <c r="P359" s="56"/>
      <c r="Q359" s="34">
        <v>2455.4499999999998</v>
      </c>
      <c r="R359" s="56">
        <v>3.2178</v>
      </c>
      <c r="S359" s="34">
        <v>79.011470099999997</v>
      </c>
      <c r="T359" s="58" t="s">
        <v>26</v>
      </c>
      <c r="U359" s="58"/>
      <c r="V359" s="75">
        <v>4522.6377952755902</v>
      </c>
      <c r="W359" s="57">
        <v>2.419</v>
      </c>
      <c r="X359" s="75">
        <v>109.40260826771653</v>
      </c>
      <c r="Y359" s="58" t="s">
        <v>35</v>
      </c>
      <c r="Z359" s="58"/>
      <c r="AA359" s="75">
        <v>4862.2047244094492</v>
      </c>
      <c r="AB359" s="57">
        <v>2.0430000000000001</v>
      </c>
      <c r="AC359" s="75">
        <v>99.334842519685054</v>
      </c>
      <c r="AD359" s="58" t="s">
        <v>33</v>
      </c>
      <c r="AE359" s="58"/>
      <c r="AF359" s="75">
        <v>2445</v>
      </c>
      <c r="AG359" s="63">
        <v>3.3260999999999998</v>
      </c>
      <c r="AH359" s="75">
        <v>81.323144999999997</v>
      </c>
      <c r="AI359" s="58" t="s">
        <v>26</v>
      </c>
      <c r="AJ359" s="58"/>
      <c r="AK359" s="75">
        <v>4301.1811023622049</v>
      </c>
      <c r="AL359" s="57">
        <v>2.09</v>
      </c>
      <c r="AM359" s="75">
        <v>89.894685039370074</v>
      </c>
      <c r="AN359" s="58" t="s">
        <v>35</v>
      </c>
      <c r="AO359" s="58"/>
      <c r="AP359" s="75">
        <v>3912.4015748031497</v>
      </c>
      <c r="AQ359" s="57">
        <v>1.8939999999999999</v>
      </c>
      <c r="AR359" s="75">
        <v>74.100885826771645</v>
      </c>
      <c r="AS359" s="35" t="s">
        <v>70</v>
      </c>
      <c r="AT359" s="35"/>
      <c r="AU359" s="35" t="s">
        <v>70</v>
      </c>
      <c r="AV359" s="51" t="s">
        <v>70</v>
      </c>
      <c r="AW359" s="35"/>
      <c r="AX359" s="56" t="s">
        <v>78</v>
      </c>
      <c r="AY359" s="56"/>
      <c r="AZ359" s="20">
        <v>1190.9448818897638</v>
      </c>
      <c r="BA359" s="48">
        <v>4.1050000000000004</v>
      </c>
      <c r="BB359" s="20">
        <v>48.888287401574807</v>
      </c>
      <c r="BC359" s="52">
        <f t="shared" si="10"/>
        <v>690.42888970629917</v>
      </c>
      <c r="BD359" s="81">
        <f t="shared" si="11"/>
        <v>0.69042888970629912</v>
      </c>
    </row>
    <row r="360" spans="1:56" x14ac:dyDescent="0.3">
      <c r="A360" s="58">
        <v>399</v>
      </c>
      <c r="B360" s="58" t="s">
        <v>5</v>
      </c>
      <c r="C360" s="67">
        <v>6</v>
      </c>
      <c r="D360" s="67">
        <v>18</v>
      </c>
      <c r="E360" s="58" t="s">
        <v>21</v>
      </c>
      <c r="F360" s="68">
        <v>1.0914021566445158</v>
      </c>
      <c r="G360" s="58" t="s">
        <v>26</v>
      </c>
      <c r="H360" s="20">
        <v>3616.929133858268</v>
      </c>
      <c r="I360" s="47">
        <v>2.302</v>
      </c>
      <c r="J360" s="20">
        <v>83.26170866141733</v>
      </c>
      <c r="K360" s="58" t="s">
        <v>28</v>
      </c>
      <c r="L360" s="20">
        <v>3969.0944881889759</v>
      </c>
      <c r="M360" s="41">
        <v>1.157</v>
      </c>
      <c r="N360" s="20">
        <v>45.922423228346453</v>
      </c>
      <c r="O360" s="48" t="s">
        <v>28</v>
      </c>
      <c r="P360" s="56"/>
      <c r="Q360" s="34">
        <v>5451.2303149606305</v>
      </c>
      <c r="R360" s="44">
        <v>1.5169999999999999</v>
      </c>
      <c r="S360" s="34">
        <v>82.695163877952766</v>
      </c>
      <c r="T360" s="58" t="s">
        <v>26</v>
      </c>
      <c r="U360" s="58"/>
      <c r="V360" s="75">
        <v>4138.7795275590552</v>
      </c>
      <c r="W360" s="57">
        <v>2.169</v>
      </c>
      <c r="X360" s="75">
        <v>89.770127952755914</v>
      </c>
      <c r="Y360" s="58" t="s">
        <v>35</v>
      </c>
      <c r="Z360" s="58"/>
      <c r="AA360" s="75">
        <v>5398.6220472440946</v>
      </c>
      <c r="AB360" s="57">
        <v>1.786</v>
      </c>
      <c r="AC360" s="75">
        <v>96.419389763779535</v>
      </c>
      <c r="AD360" s="58" t="s">
        <v>28</v>
      </c>
      <c r="AE360" s="58"/>
      <c r="AF360" s="75">
        <v>5378.9370078740158</v>
      </c>
      <c r="AG360" s="57">
        <v>1.464</v>
      </c>
      <c r="AH360" s="75">
        <v>78.747637795275594</v>
      </c>
      <c r="AI360" s="58" t="s">
        <v>26</v>
      </c>
      <c r="AJ360" s="58"/>
      <c r="AK360" s="75">
        <v>3823.8188976377951</v>
      </c>
      <c r="AL360" s="57">
        <v>1.8759999999999999</v>
      </c>
      <c r="AM360" s="75">
        <v>71.734842519685031</v>
      </c>
      <c r="AN360" s="58" t="s">
        <v>35</v>
      </c>
      <c r="AO360" s="58"/>
      <c r="AP360" s="75">
        <v>6338.5826771653547</v>
      </c>
      <c r="AQ360" s="57">
        <v>2.2480000000000002</v>
      </c>
      <c r="AR360" s="75">
        <v>142.4913385826772</v>
      </c>
      <c r="AS360" s="35" t="s">
        <v>28</v>
      </c>
      <c r="AT360" s="35"/>
      <c r="AU360" s="8">
        <v>2883.858267716535</v>
      </c>
      <c r="AV360" s="58">
        <v>1.954</v>
      </c>
      <c r="AW360" s="75">
        <v>56.350590551181092</v>
      </c>
      <c r="AX360" s="56" t="s">
        <v>26</v>
      </c>
      <c r="AY360" s="56"/>
      <c r="AZ360" s="20">
        <v>2829.7244094488187</v>
      </c>
      <c r="BA360" s="50">
        <v>2.0175438596491229</v>
      </c>
      <c r="BB360" s="20">
        <v>57.090931067827043</v>
      </c>
      <c r="BC360" s="52">
        <f t="shared" si="10"/>
        <v>804.48415400089777</v>
      </c>
      <c r="BD360" s="81">
        <f t="shared" si="11"/>
        <v>0.80448415400089779</v>
      </c>
    </row>
    <row r="361" spans="1:56" x14ac:dyDescent="0.3">
      <c r="A361" s="58">
        <v>400</v>
      </c>
      <c r="B361" s="58" t="s">
        <v>5</v>
      </c>
      <c r="C361" s="67">
        <v>6</v>
      </c>
      <c r="D361" s="67">
        <v>19</v>
      </c>
      <c r="E361" s="58" t="s">
        <v>21</v>
      </c>
      <c r="F361" s="68">
        <v>0.94800764918374492</v>
      </c>
      <c r="G361" s="58" t="s">
        <v>26</v>
      </c>
      <c r="H361" s="20">
        <v>2394.1437007874015</v>
      </c>
      <c r="I361" s="47">
        <v>2.302</v>
      </c>
      <c r="J361" s="20">
        <v>55.11318799212598</v>
      </c>
      <c r="K361" s="58" t="s">
        <v>28</v>
      </c>
      <c r="L361" s="20">
        <v>3004.5275590551182</v>
      </c>
      <c r="M361" s="41">
        <v>1.19</v>
      </c>
      <c r="N361" s="20">
        <v>35.753877952755907</v>
      </c>
      <c r="O361" s="48" t="s">
        <v>28</v>
      </c>
      <c r="P361" s="56"/>
      <c r="Q361" s="34">
        <v>4360.679133858268</v>
      </c>
      <c r="R361" s="44">
        <v>1.569</v>
      </c>
      <c r="S361" s="34">
        <v>68.419055610236214</v>
      </c>
      <c r="T361" s="58" t="s">
        <v>26</v>
      </c>
      <c r="U361" s="58"/>
      <c r="V361" s="75">
        <v>4330.7086614173222</v>
      </c>
      <c r="W361" s="57">
        <v>2.069</v>
      </c>
      <c r="X361" s="75">
        <v>89.6023622047244</v>
      </c>
      <c r="Y361" s="58" t="s">
        <v>35</v>
      </c>
      <c r="Z361" s="58"/>
      <c r="AA361" s="75">
        <v>4207.677165354331</v>
      </c>
      <c r="AB361" s="57">
        <v>2.36</v>
      </c>
      <c r="AC361" s="75">
        <v>99.301181102362207</v>
      </c>
      <c r="AD361" s="58" t="s">
        <v>28</v>
      </c>
      <c r="AE361" s="58"/>
      <c r="AF361" s="75">
        <v>4685.0393700787399</v>
      </c>
      <c r="AG361" s="57">
        <v>1.6479999999999999</v>
      </c>
      <c r="AH361" s="75">
        <v>77.209448818897627</v>
      </c>
      <c r="AI361" s="58" t="s">
        <v>26</v>
      </c>
      <c r="AJ361" s="58"/>
      <c r="AK361" s="75">
        <v>2918.3070866141729</v>
      </c>
      <c r="AL361" s="57">
        <v>2.0569999999999999</v>
      </c>
      <c r="AM361" s="75">
        <v>60.029576771653531</v>
      </c>
      <c r="AN361" s="58" t="s">
        <v>35</v>
      </c>
      <c r="AO361" s="58"/>
      <c r="AP361" s="75">
        <v>4827.7559055118109</v>
      </c>
      <c r="AQ361" s="57">
        <v>2.0790000000000002</v>
      </c>
      <c r="AR361" s="75">
        <v>100.36904527559057</v>
      </c>
      <c r="AS361" s="35" t="s">
        <v>28</v>
      </c>
      <c r="AT361" s="35"/>
      <c r="AU361" s="8">
        <v>3016.732283464567</v>
      </c>
      <c r="AV361" s="58">
        <v>1.9890000000000001</v>
      </c>
      <c r="AW361" s="75">
        <v>60.002805118110238</v>
      </c>
      <c r="AX361" s="56" t="s">
        <v>26</v>
      </c>
      <c r="AY361" s="56"/>
      <c r="AZ361" s="20">
        <v>3720.4724409448818</v>
      </c>
      <c r="BA361" s="50">
        <v>2.3859649122807016</v>
      </c>
      <c r="BB361" s="20">
        <v>88.769167012018215</v>
      </c>
      <c r="BC361" s="52">
        <f t="shared" si="10"/>
        <v>734.56970785847489</v>
      </c>
      <c r="BD361" s="81">
        <f t="shared" si="11"/>
        <v>0.73456970785847486</v>
      </c>
    </row>
    <row r="362" spans="1:56" x14ac:dyDescent="0.3">
      <c r="A362" s="58">
        <v>401</v>
      </c>
      <c r="B362" s="58" t="s">
        <v>6</v>
      </c>
      <c r="C362" s="67">
        <v>1</v>
      </c>
      <c r="D362" s="67">
        <v>20</v>
      </c>
      <c r="E362" s="58" t="s">
        <v>21</v>
      </c>
      <c r="F362" s="68">
        <v>0.86027660942617279</v>
      </c>
      <c r="G362" s="58" t="s">
        <v>26</v>
      </c>
      <c r="H362" s="20">
        <v>3040.2559055118109</v>
      </c>
      <c r="I362" s="47">
        <v>2.1269999999999998</v>
      </c>
      <c r="J362" s="20">
        <v>64.666243110236209</v>
      </c>
      <c r="K362" s="58" t="s">
        <v>28</v>
      </c>
      <c r="L362" s="20">
        <v>3381.0039370078739</v>
      </c>
      <c r="M362" s="41">
        <v>1.17</v>
      </c>
      <c r="N362" s="20">
        <v>39.557746062992123</v>
      </c>
      <c r="O362" s="48" t="s">
        <v>26</v>
      </c>
      <c r="P362" s="56"/>
      <c r="Q362" s="34">
        <v>2775.0492125984247</v>
      </c>
      <c r="R362" s="44">
        <v>1.8720000000000001</v>
      </c>
      <c r="S362" s="34">
        <v>51.948921259842514</v>
      </c>
      <c r="T362" s="58" t="s">
        <v>35</v>
      </c>
      <c r="U362" s="58"/>
      <c r="V362" s="75">
        <v>3065.9448818897599</v>
      </c>
      <c r="W362" s="57">
        <v>1.756</v>
      </c>
      <c r="X362" s="75">
        <v>53.837992125984179</v>
      </c>
      <c r="Y362" s="58" t="s">
        <v>33</v>
      </c>
      <c r="Z362" s="58"/>
      <c r="AA362" s="75">
        <v>1456.6929133858266</v>
      </c>
      <c r="AB362" s="63">
        <v>3.3645999999999998</v>
      </c>
      <c r="AC362" s="75">
        <v>49.011889763779514</v>
      </c>
      <c r="AD362" s="58" t="s">
        <v>26</v>
      </c>
      <c r="AE362" s="58"/>
      <c r="AF362" s="75">
        <v>4990.1574803149606</v>
      </c>
      <c r="AG362" s="57">
        <v>2.3319999999999999</v>
      </c>
      <c r="AH362" s="75">
        <v>116.37047244094487</v>
      </c>
      <c r="AI362" s="58" t="s">
        <v>35</v>
      </c>
      <c r="AJ362" s="58"/>
      <c r="AK362" s="75">
        <v>5241.1417322834641</v>
      </c>
      <c r="AL362" s="57">
        <v>1.978</v>
      </c>
      <c r="AM362" s="75">
        <v>103.66978346456692</v>
      </c>
      <c r="AN362" s="58" t="s">
        <v>33</v>
      </c>
      <c r="AO362" s="58"/>
      <c r="AP362" s="75">
        <v>1475</v>
      </c>
      <c r="AQ362" s="63">
        <v>4.0551000000000004</v>
      </c>
      <c r="AR362" s="75">
        <v>59.812725000000007</v>
      </c>
      <c r="AS362" s="35" t="s">
        <v>26</v>
      </c>
      <c r="AT362" s="35"/>
      <c r="AU362" s="8">
        <v>2859.251968503937</v>
      </c>
      <c r="AV362" s="33">
        <v>2.1754385964912282</v>
      </c>
      <c r="AW362" s="75">
        <v>62.201270893769866</v>
      </c>
      <c r="AX362" s="56" t="s">
        <v>35</v>
      </c>
      <c r="AY362" s="56"/>
      <c r="AZ362" s="20">
        <v>2460.6299212598424</v>
      </c>
      <c r="BA362" s="50">
        <v>1.7192982456140351</v>
      </c>
      <c r="BB362" s="20">
        <v>42.305567067274481</v>
      </c>
      <c r="BC362" s="52">
        <f t="shared" si="10"/>
        <v>643.38261118939079</v>
      </c>
      <c r="BD362" s="81">
        <f t="shared" si="11"/>
        <v>0.64338261118939077</v>
      </c>
    </row>
    <row r="363" spans="1:56" x14ac:dyDescent="0.3">
      <c r="A363" s="58">
        <v>402</v>
      </c>
      <c r="B363" s="58" t="s">
        <v>6</v>
      </c>
      <c r="C363" s="67">
        <v>2</v>
      </c>
      <c r="D363" s="67">
        <v>21</v>
      </c>
      <c r="E363" s="58" t="s">
        <v>21</v>
      </c>
      <c r="F363" s="68">
        <v>0.9520147702659405</v>
      </c>
      <c r="G363" s="58" t="s">
        <v>26</v>
      </c>
      <c r="H363" s="20">
        <v>3205.462598425197</v>
      </c>
      <c r="I363" s="47">
        <v>2.3639999999999999</v>
      </c>
      <c r="J363" s="20">
        <v>75.777135826771655</v>
      </c>
      <c r="K363" s="58" t="s">
        <v>28</v>
      </c>
      <c r="L363" s="20">
        <v>4648.2283464566926</v>
      </c>
      <c r="M363" s="41">
        <v>1.6559999999999999</v>
      </c>
      <c r="N363" s="20">
        <v>76.974661417322821</v>
      </c>
      <c r="O363" s="48" t="s">
        <v>26</v>
      </c>
      <c r="P363" s="56"/>
      <c r="Q363" s="34">
        <v>4051.6240157480315</v>
      </c>
      <c r="R363" s="44">
        <v>2.04</v>
      </c>
      <c r="S363" s="34">
        <v>82.653129921259847</v>
      </c>
      <c r="T363" s="58" t="s">
        <v>35</v>
      </c>
      <c r="U363" s="58"/>
      <c r="V363" s="75">
        <v>4685.0393700787399</v>
      </c>
      <c r="W363" s="57">
        <v>2.1789999999999998</v>
      </c>
      <c r="X363" s="75">
        <v>102.08700787401573</v>
      </c>
      <c r="Y363" s="58" t="s">
        <v>37</v>
      </c>
      <c r="Z363" s="58"/>
      <c r="AA363" s="75">
        <v>315</v>
      </c>
      <c r="AB363" s="57">
        <v>3.6520000000000001</v>
      </c>
      <c r="AC363" s="75">
        <v>11.503800000000002</v>
      </c>
      <c r="AD363" s="58" t="s">
        <v>26</v>
      </c>
      <c r="AE363" s="58"/>
      <c r="AF363" s="75">
        <v>5561.0236220472434</v>
      </c>
      <c r="AG363" s="57">
        <v>2.306</v>
      </c>
      <c r="AH363" s="75">
        <v>128.23720472440942</v>
      </c>
      <c r="AI363" s="58" t="s">
        <v>35</v>
      </c>
      <c r="AJ363" s="58"/>
      <c r="AK363" s="75">
        <v>4822.8346456692916</v>
      </c>
      <c r="AL363" s="57">
        <v>2.5459999999999998</v>
      </c>
      <c r="AM363" s="75">
        <v>122.78937007874015</v>
      </c>
      <c r="AN363" s="58" t="s">
        <v>37</v>
      </c>
      <c r="AO363" s="58"/>
      <c r="AP363" s="75" t="s">
        <v>123</v>
      </c>
      <c r="AQ363" s="57" t="s">
        <v>123</v>
      </c>
      <c r="AR363" s="75"/>
      <c r="AS363" s="35" t="s">
        <v>26</v>
      </c>
      <c r="AT363" s="35"/>
      <c r="AU363" s="8">
        <v>3597.4409448818897</v>
      </c>
      <c r="AV363" s="33">
        <v>2.4912280701754383</v>
      </c>
      <c r="AW363" s="75">
        <v>89.620458626882154</v>
      </c>
      <c r="AX363" s="56" t="s">
        <v>35</v>
      </c>
      <c r="AY363" s="56"/>
      <c r="AZ363" s="20">
        <v>3710.6299212598424</v>
      </c>
      <c r="BA363" s="50">
        <v>2.0877192982456139</v>
      </c>
      <c r="BB363" s="20">
        <v>77.467536952617763</v>
      </c>
      <c r="BC363" s="52">
        <f t="shared" si="10"/>
        <v>767.11030542201956</v>
      </c>
      <c r="BD363" s="81">
        <f t="shared" si="11"/>
        <v>0.76711030542201952</v>
      </c>
    </row>
    <row r="364" spans="1:56" x14ac:dyDescent="0.3">
      <c r="A364" s="58">
        <v>419</v>
      </c>
      <c r="B364" s="58" t="s">
        <v>5</v>
      </c>
      <c r="C364" s="67">
        <v>2</v>
      </c>
      <c r="D364" s="67">
        <v>15</v>
      </c>
      <c r="E364" s="58" t="s">
        <v>22</v>
      </c>
      <c r="F364" s="68">
        <v>0.87856568412368563</v>
      </c>
      <c r="G364" s="58" t="s">
        <v>26</v>
      </c>
      <c r="H364" s="20">
        <v>2990.2066929133862</v>
      </c>
      <c r="I364" s="47">
        <v>2.4849999999999999</v>
      </c>
      <c r="J364" s="20">
        <v>74.306636318897631</v>
      </c>
      <c r="K364" s="58" t="s">
        <v>28</v>
      </c>
      <c r="L364" s="20">
        <v>3641.8307086614168</v>
      </c>
      <c r="M364" s="41">
        <v>1.1719999999999999</v>
      </c>
      <c r="N364" s="20">
        <v>42.682255905511802</v>
      </c>
      <c r="O364" s="48" t="s">
        <v>36</v>
      </c>
      <c r="P364" s="56"/>
      <c r="Q364" s="34">
        <v>5676.6240157480315</v>
      </c>
      <c r="R364" s="44">
        <v>2.2210000000000001</v>
      </c>
      <c r="S364" s="34">
        <v>126.07781938976379</v>
      </c>
      <c r="T364" s="58" t="s">
        <v>26</v>
      </c>
      <c r="U364" s="58"/>
      <c r="V364" s="75">
        <v>4512.7952755905508</v>
      </c>
      <c r="W364" s="57">
        <v>2.694</v>
      </c>
      <c r="X364" s="75">
        <v>121.57470472440943</v>
      </c>
      <c r="Y364" s="58" t="s">
        <v>35</v>
      </c>
      <c r="Z364" s="58"/>
      <c r="AA364" s="75">
        <v>3646.6535433070867</v>
      </c>
      <c r="AB364" s="57">
        <v>2.7679999999999998</v>
      </c>
      <c r="AC364" s="75">
        <v>100.93937007874014</v>
      </c>
      <c r="AD364" s="58" t="s">
        <v>37</v>
      </c>
      <c r="AE364" s="58"/>
      <c r="AF364" s="75" t="s">
        <v>125</v>
      </c>
      <c r="AG364" s="57" t="s">
        <v>125</v>
      </c>
      <c r="AH364" s="75"/>
      <c r="AI364" s="58" t="s">
        <v>26</v>
      </c>
      <c r="AJ364" s="58"/>
      <c r="AK364" s="75">
        <v>3287.4015748031497</v>
      </c>
      <c r="AL364" s="57">
        <v>2.6760000000000002</v>
      </c>
      <c r="AM364" s="75">
        <v>87.970866141732301</v>
      </c>
      <c r="AN364" s="58" t="s">
        <v>35</v>
      </c>
      <c r="AO364" s="58"/>
      <c r="AP364" s="75">
        <v>4542.322834645669</v>
      </c>
      <c r="AQ364" s="57">
        <v>2.0470000000000002</v>
      </c>
      <c r="AR364" s="75">
        <v>92.981348425196856</v>
      </c>
      <c r="AS364" s="35" t="s">
        <v>59</v>
      </c>
      <c r="AT364" s="35"/>
      <c r="AU364" s="58">
        <v>910</v>
      </c>
      <c r="AV364" s="58">
        <v>4.1180000000000003</v>
      </c>
      <c r="AW364" s="75">
        <v>37.473800000000004</v>
      </c>
      <c r="AX364" s="56" t="s">
        <v>26</v>
      </c>
      <c r="AY364" s="56"/>
      <c r="AZ364" s="20">
        <v>1806.1023622047244</v>
      </c>
      <c r="BA364" s="14">
        <v>2.7543859649122804</v>
      </c>
      <c r="BB364" s="20">
        <v>49.747029976516089</v>
      </c>
      <c r="BC364" s="52">
        <f t="shared" si="10"/>
        <v>733.75383096076803</v>
      </c>
      <c r="BD364" s="81">
        <f t="shared" si="11"/>
        <v>0.73375383096076807</v>
      </c>
    </row>
    <row r="365" spans="1:56" x14ac:dyDescent="0.3">
      <c r="A365" s="58">
        <v>420</v>
      </c>
      <c r="B365" s="58" t="s">
        <v>5</v>
      </c>
      <c r="C365" s="67">
        <v>3</v>
      </c>
      <c r="D365" s="67">
        <v>16</v>
      </c>
      <c r="E365" s="58" t="s">
        <v>22</v>
      </c>
      <c r="F365" s="68">
        <v>0.90799660093743284</v>
      </c>
      <c r="G365" s="58" t="s">
        <v>26</v>
      </c>
      <c r="H365" s="20">
        <v>2171.6535433070867</v>
      </c>
      <c r="I365" s="47">
        <v>2.36</v>
      </c>
      <c r="J365" s="20">
        <v>51.251023622047242</v>
      </c>
      <c r="K365" s="58" t="s">
        <v>28</v>
      </c>
      <c r="L365" s="20">
        <v>4774.7047244094492</v>
      </c>
      <c r="M365" s="41">
        <v>1.482</v>
      </c>
      <c r="N365" s="20">
        <v>70.761124015748038</v>
      </c>
      <c r="O365" s="48" t="s">
        <v>38</v>
      </c>
      <c r="P365" s="56">
        <v>2000</v>
      </c>
      <c r="Q365" s="34">
        <v>1815.9932018748657</v>
      </c>
      <c r="R365" s="3">
        <v>3.4786720871233778</v>
      </c>
      <c r="S365" s="34">
        <v>63.172448617679052</v>
      </c>
      <c r="T365" s="58" t="s">
        <v>26</v>
      </c>
      <c r="U365" s="58"/>
      <c r="V365" s="75">
        <v>3036.4173228346453</v>
      </c>
      <c r="W365" s="57">
        <v>3.2160000000000002</v>
      </c>
      <c r="X365" s="75">
        <v>97.651181102362202</v>
      </c>
      <c r="Y365" s="58" t="s">
        <v>35</v>
      </c>
      <c r="Z365" s="58"/>
      <c r="AA365" s="75">
        <v>4099.4094488188975</v>
      </c>
      <c r="AB365" s="57">
        <v>2.3359999999999999</v>
      </c>
      <c r="AC365" s="75">
        <v>95.762204724409443</v>
      </c>
      <c r="AD365" s="58" t="s">
        <v>78</v>
      </c>
      <c r="AE365" s="58"/>
      <c r="AF365" s="75">
        <v>2500</v>
      </c>
      <c r="AG365" s="63">
        <v>3.1823000000000001</v>
      </c>
      <c r="AH365" s="75">
        <v>79.557500000000005</v>
      </c>
      <c r="AI365" s="58" t="s">
        <v>26</v>
      </c>
      <c r="AJ365" s="58"/>
      <c r="AK365" s="75">
        <v>2898.6220472440941</v>
      </c>
      <c r="AL365" s="57">
        <v>2.734</v>
      </c>
      <c r="AM365" s="75">
        <v>79.248326771653538</v>
      </c>
      <c r="AN365" s="58" t="s">
        <v>35</v>
      </c>
      <c r="AO365" s="58"/>
      <c r="AP365" s="75">
        <v>5369.0944881889764</v>
      </c>
      <c r="AQ365" s="57">
        <v>1.9330000000000001</v>
      </c>
      <c r="AR365" s="75">
        <v>103.78459645669291</v>
      </c>
      <c r="AS365" s="35" t="s">
        <v>33</v>
      </c>
      <c r="AT365" s="35"/>
      <c r="AU365" s="8">
        <v>2062.0078740157483</v>
      </c>
      <c r="AV365" s="69">
        <v>4.3704000000000001</v>
      </c>
      <c r="AW365" s="75">
        <v>90.117992125984259</v>
      </c>
      <c r="AX365" s="56" t="s">
        <v>26</v>
      </c>
      <c r="AY365" s="56"/>
      <c r="AZ365" s="20">
        <v>1737.2047244094488</v>
      </c>
      <c r="BA365" s="50">
        <v>2.736842105263158</v>
      </c>
      <c r="BB365" s="20">
        <v>47.544550352258597</v>
      </c>
      <c r="BC365" s="52">
        <f t="shared" si="10"/>
        <v>778.85094778883547</v>
      </c>
      <c r="BD365" s="81">
        <f t="shared" si="11"/>
        <v>0.77885094778883546</v>
      </c>
    </row>
    <row r="366" spans="1:56" x14ac:dyDescent="0.3">
      <c r="A366" s="58">
        <v>421</v>
      </c>
      <c r="B366" s="58" t="s">
        <v>5</v>
      </c>
      <c r="C366" s="67">
        <v>4</v>
      </c>
      <c r="D366" s="67">
        <v>17</v>
      </c>
      <c r="E366" s="58" t="s">
        <v>22</v>
      </c>
      <c r="F366" s="68">
        <v>0.86066747492001561</v>
      </c>
      <c r="G366" s="58" t="s">
        <v>26</v>
      </c>
      <c r="H366" s="20">
        <v>2742.4704724409448</v>
      </c>
      <c r="I366" s="47">
        <v>2.66</v>
      </c>
      <c r="J366" s="20">
        <v>72.949714566929131</v>
      </c>
      <c r="K366" s="58" t="s">
        <v>28</v>
      </c>
      <c r="L366" s="20">
        <v>5768.7992125984247</v>
      </c>
      <c r="M366" s="41">
        <v>1.986</v>
      </c>
      <c r="N366" s="20">
        <v>114.56835236220471</v>
      </c>
      <c r="O366" s="48" t="s">
        <v>33</v>
      </c>
      <c r="P366" s="31">
        <v>2704.7244094488187</v>
      </c>
      <c r="Q366" s="34">
        <v>2327.8683278348453</v>
      </c>
      <c r="R366" s="3">
        <v>3.5627726011934917</v>
      </c>
      <c r="S366" s="34">
        <v>82.936654975960963</v>
      </c>
      <c r="T366" s="58" t="s">
        <v>26</v>
      </c>
      <c r="U366" s="58"/>
      <c r="V366" s="75">
        <v>3838.5826771653542</v>
      </c>
      <c r="W366" s="57">
        <v>2.71</v>
      </c>
      <c r="X366" s="75">
        <v>104.0255905511811</v>
      </c>
      <c r="Y366" s="58" t="s">
        <v>35</v>
      </c>
      <c r="Z366" s="58"/>
      <c r="AA366" s="75">
        <v>2977.3622047244094</v>
      </c>
      <c r="AB366" s="57">
        <v>2.746</v>
      </c>
      <c r="AC366" s="75">
        <v>81.758366141732282</v>
      </c>
      <c r="AD366" s="58" t="s">
        <v>33</v>
      </c>
      <c r="AE366" s="58"/>
      <c r="AF366" s="75" t="s">
        <v>125</v>
      </c>
      <c r="AG366" s="64" t="s">
        <v>125</v>
      </c>
      <c r="AH366" s="75"/>
      <c r="AI366" s="58" t="s">
        <v>26</v>
      </c>
      <c r="AJ366" s="58"/>
      <c r="AK366" s="75">
        <v>2381.8897637795276</v>
      </c>
      <c r="AL366" s="57">
        <v>2.7240000000000002</v>
      </c>
      <c r="AM366" s="75">
        <v>64.882677165354337</v>
      </c>
      <c r="AN366" s="58" t="s">
        <v>35</v>
      </c>
      <c r="AO366" s="58"/>
      <c r="AP366" s="75">
        <v>4955.7086614173222</v>
      </c>
      <c r="AQ366" s="57">
        <v>2.008</v>
      </c>
      <c r="AR366" s="75">
        <v>99.510629921259834</v>
      </c>
      <c r="AS366" s="35" t="s">
        <v>70</v>
      </c>
      <c r="AT366" s="35"/>
      <c r="AU366" s="35" t="s">
        <v>70</v>
      </c>
      <c r="AV366" s="51" t="s">
        <v>70</v>
      </c>
      <c r="AW366" s="35"/>
      <c r="AX366" s="56" t="s">
        <v>78</v>
      </c>
      <c r="AY366" s="56"/>
      <c r="AZ366" s="20">
        <v>826.77165354330714</v>
      </c>
      <c r="BA366" s="48">
        <v>4.5449000000000002</v>
      </c>
      <c r="BB366" s="20">
        <v>37.575944881889768</v>
      </c>
      <c r="BC366" s="52">
        <f t="shared" si="10"/>
        <v>658.20793056651212</v>
      </c>
      <c r="BD366" s="81">
        <f t="shared" si="11"/>
        <v>0.65820793056651217</v>
      </c>
    </row>
    <row r="367" spans="1:56" x14ac:dyDescent="0.3">
      <c r="A367" s="58">
        <v>422</v>
      </c>
      <c r="B367" s="58" t="s">
        <v>5</v>
      </c>
      <c r="C367" s="67">
        <v>5</v>
      </c>
      <c r="D367" s="67">
        <v>18</v>
      </c>
      <c r="E367" s="58" t="s">
        <v>22</v>
      </c>
      <c r="F367" s="68">
        <v>0.96958097376599961</v>
      </c>
      <c r="G367" s="58" t="s">
        <v>26</v>
      </c>
      <c r="H367" s="20">
        <v>3084.9409448818897</v>
      </c>
      <c r="I367" s="47">
        <v>2.286</v>
      </c>
      <c r="J367" s="20">
        <v>70.521749999999997</v>
      </c>
      <c r="K367" s="58" t="s">
        <v>28</v>
      </c>
      <c r="L367" s="20">
        <v>4328.3464566929133</v>
      </c>
      <c r="M367" s="41">
        <v>1.627</v>
      </c>
      <c r="N367" s="20">
        <v>70.422196850393703</v>
      </c>
      <c r="O367" s="48" t="s">
        <v>34</v>
      </c>
      <c r="P367" s="56"/>
      <c r="Q367" s="34">
        <v>1608.95</v>
      </c>
      <c r="R367" s="56">
        <v>2.8456000000000001</v>
      </c>
      <c r="S367" s="34">
        <v>45.784281200000002</v>
      </c>
      <c r="T367" s="58" t="s">
        <v>26</v>
      </c>
      <c r="U367" s="58"/>
      <c r="V367" s="75">
        <v>4985.2362204724413</v>
      </c>
      <c r="W367" s="57">
        <v>2.0209999999999999</v>
      </c>
      <c r="X367" s="75">
        <v>100.75162401574804</v>
      </c>
      <c r="Y367" s="58" t="s">
        <v>35</v>
      </c>
      <c r="Z367" s="58"/>
      <c r="AA367" s="75">
        <v>4335.6299212598424</v>
      </c>
      <c r="AB367" s="57">
        <v>2.028</v>
      </c>
      <c r="AC367" s="75">
        <v>87.926574803149606</v>
      </c>
      <c r="AD367" s="58" t="s">
        <v>34</v>
      </c>
      <c r="AE367" s="58"/>
      <c r="AF367" s="75">
        <v>2285</v>
      </c>
      <c r="AG367" s="57">
        <v>3.8050000000000002</v>
      </c>
      <c r="AH367" s="75">
        <v>86.944249999999997</v>
      </c>
      <c r="AI367" s="58" t="s">
        <v>26</v>
      </c>
      <c r="AJ367" s="58"/>
      <c r="AK367" s="75">
        <v>3459.6456692913389</v>
      </c>
      <c r="AL367" s="57">
        <v>2.6179999999999999</v>
      </c>
      <c r="AM367" s="75">
        <v>90.573523622047247</v>
      </c>
      <c r="AN367" s="58" t="s">
        <v>35</v>
      </c>
      <c r="AO367" s="58"/>
      <c r="AP367" s="75">
        <v>4729.3307086614177</v>
      </c>
      <c r="AQ367" s="57">
        <v>2.4</v>
      </c>
      <c r="AR367" s="75">
        <v>113.50393700787403</v>
      </c>
      <c r="AS367" s="35" t="s">
        <v>34</v>
      </c>
      <c r="AT367" s="35"/>
      <c r="AU367" s="58">
        <v>1395</v>
      </c>
      <c r="AV367" s="58">
        <v>3.21</v>
      </c>
      <c r="AW367" s="75">
        <v>44.779499999999999</v>
      </c>
      <c r="AX367" s="56" t="s">
        <v>26</v>
      </c>
      <c r="AY367" s="56"/>
      <c r="AZ367" s="20">
        <v>1564.9606299212599</v>
      </c>
      <c r="BA367" s="48">
        <v>2.6482999999999999</v>
      </c>
      <c r="BB367" s="20">
        <v>41.44485236220472</v>
      </c>
      <c r="BC367" s="52">
        <f t="shared" si="10"/>
        <v>752.65248986141739</v>
      </c>
      <c r="BD367" s="81">
        <f t="shared" si="11"/>
        <v>0.75265248986141742</v>
      </c>
    </row>
    <row r="368" spans="1:56" x14ac:dyDescent="0.3">
      <c r="A368" s="58">
        <v>423</v>
      </c>
      <c r="B368" s="58" t="s">
        <v>5</v>
      </c>
      <c r="C368" s="67">
        <v>6</v>
      </c>
      <c r="D368" s="67">
        <v>19</v>
      </c>
      <c r="E368" s="58" t="s">
        <v>22</v>
      </c>
      <c r="F368" s="68">
        <v>1.3136218811485543</v>
      </c>
      <c r="G368" s="58" t="s">
        <v>26</v>
      </c>
      <c r="H368" s="20" t="s">
        <v>125</v>
      </c>
      <c r="I368" s="47" t="s">
        <v>125</v>
      </c>
      <c r="J368" s="20"/>
      <c r="K368" s="58" t="s">
        <v>28</v>
      </c>
      <c r="L368" s="20" t="s">
        <v>125</v>
      </c>
      <c r="M368" s="47" t="s">
        <v>125</v>
      </c>
      <c r="N368" s="20"/>
      <c r="O368" s="48" t="s">
        <v>28</v>
      </c>
      <c r="P368" s="34">
        <v>4597.9385389326335</v>
      </c>
      <c r="Q368" s="34">
        <v>6039.9526729181207</v>
      </c>
      <c r="R368" s="3">
        <v>1.6016138371332929</v>
      </c>
      <c r="S368" s="34">
        <v>96.736717765758797</v>
      </c>
      <c r="T368" s="58" t="s">
        <v>26</v>
      </c>
      <c r="U368" s="58"/>
      <c r="V368" s="75" t="s">
        <v>125</v>
      </c>
      <c r="W368" s="57" t="s">
        <v>125</v>
      </c>
      <c r="X368" s="75"/>
      <c r="Y368" s="58" t="s">
        <v>35</v>
      </c>
      <c r="Z368" s="58"/>
      <c r="AA368" s="75" t="s">
        <v>125</v>
      </c>
      <c r="AB368" s="57" t="s">
        <v>125</v>
      </c>
      <c r="AC368" s="75"/>
      <c r="AD368" s="58" t="s">
        <v>28</v>
      </c>
      <c r="AE368" s="58"/>
      <c r="AF368" s="75">
        <v>5147.6377952755902</v>
      </c>
      <c r="AG368" s="57">
        <v>1.929</v>
      </c>
      <c r="AH368" s="75">
        <v>99.297933070866137</v>
      </c>
      <c r="AI368" s="58" t="s">
        <v>26</v>
      </c>
      <c r="AJ368" s="58"/>
      <c r="AK368" s="75">
        <v>4867.1259842519685</v>
      </c>
      <c r="AL368" s="57">
        <v>3.1139999999999999</v>
      </c>
      <c r="AM368" s="75">
        <v>151.56230314960629</v>
      </c>
      <c r="AN368" s="58" t="s">
        <v>35</v>
      </c>
      <c r="AO368" s="58"/>
      <c r="AP368" s="75" t="s">
        <v>125</v>
      </c>
      <c r="AQ368" s="57" t="s">
        <v>125</v>
      </c>
      <c r="AR368" s="75"/>
      <c r="AS368" s="35" t="s">
        <v>28</v>
      </c>
      <c r="AT368" s="35"/>
      <c r="AU368" s="8" t="s">
        <v>123</v>
      </c>
      <c r="AV368" s="27" t="s">
        <v>123</v>
      </c>
      <c r="AW368" s="8"/>
      <c r="AX368" s="56" t="s">
        <v>26</v>
      </c>
      <c r="AY368" s="56"/>
      <c r="AZ368" s="20">
        <v>3700.787401574803</v>
      </c>
      <c r="BA368" s="50">
        <v>2.7894736842105261</v>
      </c>
      <c r="BB368" s="20">
        <v>103.23249067550765</v>
      </c>
      <c r="BC368" s="52">
        <f t="shared" si="10"/>
        <v>450.82944466173888</v>
      </c>
      <c r="BD368" s="81">
        <f t="shared" si="11"/>
        <v>0.45082944466173885</v>
      </c>
    </row>
    <row r="369" spans="1:56" x14ac:dyDescent="0.3">
      <c r="A369" s="58">
        <v>424</v>
      </c>
      <c r="B369" s="58" t="s">
        <v>5</v>
      </c>
      <c r="C369" s="67">
        <v>6</v>
      </c>
      <c r="D369" s="67">
        <v>20</v>
      </c>
      <c r="E369" s="58" t="s">
        <v>22</v>
      </c>
      <c r="F369" s="68">
        <v>1.6171816786033055</v>
      </c>
      <c r="G369" s="58" t="s">
        <v>26</v>
      </c>
      <c r="H369" s="20" t="s">
        <v>125</v>
      </c>
      <c r="I369" s="47" t="s">
        <v>125</v>
      </c>
      <c r="J369" s="20"/>
      <c r="K369" s="58" t="s">
        <v>28</v>
      </c>
      <c r="L369" s="20" t="s">
        <v>125</v>
      </c>
      <c r="M369" s="47" t="s">
        <v>125</v>
      </c>
      <c r="N369" s="20"/>
      <c r="O369" s="48" t="s">
        <v>28</v>
      </c>
      <c r="P369" s="34">
        <v>4597.9385389326335</v>
      </c>
      <c r="Q369" s="34">
        <v>7435.7019645059063</v>
      </c>
      <c r="R369" s="3">
        <v>1.5753602440477272</v>
      </c>
      <c r="S369" s="34">
        <v>117.13909261470189</v>
      </c>
      <c r="T369" s="58" t="s">
        <v>26</v>
      </c>
      <c r="U369" s="58"/>
      <c r="V369" s="75" t="s">
        <v>125</v>
      </c>
      <c r="W369" s="57" t="s">
        <v>125</v>
      </c>
      <c r="X369" s="75"/>
      <c r="Y369" s="58" t="s">
        <v>35</v>
      </c>
      <c r="Z369" s="58"/>
      <c r="AA369" s="75" t="s">
        <v>125</v>
      </c>
      <c r="AB369" s="57" t="s">
        <v>125</v>
      </c>
      <c r="AC369" s="75"/>
      <c r="AD369" s="58" t="s">
        <v>28</v>
      </c>
      <c r="AE369" s="58"/>
      <c r="AF369" s="75" t="s">
        <v>125</v>
      </c>
      <c r="AG369" s="57" t="s">
        <v>125</v>
      </c>
      <c r="AH369" s="75"/>
      <c r="AI369" s="58" t="s">
        <v>26</v>
      </c>
      <c r="AJ369" s="58"/>
      <c r="AK369" s="75">
        <v>4345.4724409448818</v>
      </c>
      <c r="AL369" s="57">
        <v>2.7210000000000001</v>
      </c>
      <c r="AM369" s="75">
        <v>118.24030511811024</v>
      </c>
      <c r="AN369" s="58" t="s">
        <v>35</v>
      </c>
      <c r="AO369" s="58"/>
      <c r="AP369" s="75" t="s">
        <v>125</v>
      </c>
      <c r="AQ369" s="57" t="s">
        <v>125</v>
      </c>
      <c r="AR369" s="75"/>
      <c r="AS369" s="35" t="s">
        <v>28</v>
      </c>
      <c r="AT369" s="35"/>
      <c r="AU369" s="8" t="s">
        <v>123</v>
      </c>
      <c r="AV369" s="27" t="s">
        <v>123</v>
      </c>
      <c r="AW369" s="8"/>
      <c r="AX369" s="56" t="s">
        <v>26</v>
      </c>
      <c r="AY369" s="56"/>
      <c r="AZ369" s="20">
        <v>5034.4488188976375</v>
      </c>
      <c r="BA369" s="50">
        <v>2.5614035087719298</v>
      </c>
      <c r="BB369" s="20">
        <v>128.95254869457105</v>
      </c>
      <c r="BC369" s="52">
        <f t="shared" si="10"/>
        <v>364.33194642738317</v>
      </c>
      <c r="BD369" s="81">
        <f t="shared" si="11"/>
        <v>0.36433194642738315</v>
      </c>
    </row>
    <row r="370" spans="1:56" x14ac:dyDescent="0.3">
      <c r="A370" s="58">
        <v>425</v>
      </c>
      <c r="B370" s="58" t="s">
        <v>6</v>
      </c>
      <c r="C370" s="67">
        <v>1</v>
      </c>
      <c r="D370" s="67">
        <v>21</v>
      </c>
      <c r="E370" s="58" t="s">
        <v>22</v>
      </c>
      <c r="F370" s="68">
        <v>1.0197142798751859</v>
      </c>
      <c r="G370" s="58" t="s">
        <v>26</v>
      </c>
      <c r="H370" s="20" t="s">
        <v>125</v>
      </c>
      <c r="I370" s="47" t="s">
        <v>125</v>
      </c>
      <c r="J370" s="20"/>
      <c r="K370" s="58" t="s">
        <v>28</v>
      </c>
      <c r="L370" s="20" t="s">
        <v>125</v>
      </c>
      <c r="M370" s="47" t="s">
        <v>125</v>
      </c>
      <c r="N370" s="20"/>
      <c r="O370" s="48" t="s">
        <v>26</v>
      </c>
      <c r="P370" s="56"/>
      <c r="Q370" s="34">
        <v>8044.7342519685035</v>
      </c>
      <c r="R370" s="44">
        <v>2.5219999999999998</v>
      </c>
      <c r="S370" s="34">
        <v>202.88819783464567</v>
      </c>
      <c r="T370" s="58" t="s">
        <v>35</v>
      </c>
      <c r="U370" s="58"/>
      <c r="V370" s="75" t="s">
        <v>125</v>
      </c>
      <c r="W370" s="56" t="s">
        <v>125</v>
      </c>
      <c r="X370" s="75"/>
      <c r="Y370" s="58" t="s">
        <v>33</v>
      </c>
      <c r="Z370" s="58"/>
      <c r="AA370" s="75">
        <v>1038.3858267716535</v>
      </c>
      <c r="AB370" s="63">
        <v>3.7774999999999999</v>
      </c>
      <c r="AC370" s="75">
        <v>39.225024606299208</v>
      </c>
      <c r="AD370" s="58" t="s">
        <v>26</v>
      </c>
      <c r="AE370" s="58"/>
      <c r="AF370" s="75">
        <v>4862.2047244094492</v>
      </c>
      <c r="AG370" s="57">
        <v>1.9490000000000001</v>
      </c>
      <c r="AH370" s="75">
        <v>94.764370078740171</v>
      </c>
      <c r="AI370" s="58" t="s">
        <v>35</v>
      </c>
      <c r="AJ370" s="58"/>
      <c r="AK370" s="75">
        <v>4926.1811023622049</v>
      </c>
      <c r="AL370" s="57">
        <v>2.3559999999999999</v>
      </c>
      <c r="AM370" s="75">
        <v>116.06082677165354</v>
      </c>
      <c r="AN370" s="58" t="s">
        <v>33</v>
      </c>
      <c r="AO370" s="58"/>
      <c r="AP370" s="75">
        <v>1620</v>
      </c>
      <c r="AQ370" s="63">
        <v>3.7353000000000001</v>
      </c>
      <c r="AR370" s="75">
        <v>60.511859999999999</v>
      </c>
      <c r="AS370" s="35" t="s">
        <v>26</v>
      </c>
      <c r="AT370" s="35"/>
      <c r="AU370" s="8">
        <v>3622.0472440944882</v>
      </c>
      <c r="AV370" s="33">
        <v>1.9473684210526314</v>
      </c>
      <c r="AW370" s="75">
        <v>70.534604227103188</v>
      </c>
      <c r="AX370" s="56" t="s">
        <v>35</v>
      </c>
      <c r="AY370" s="56"/>
      <c r="AZ370" s="20">
        <v>1697.8346456692911</v>
      </c>
      <c r="BA370" s="50">
        <v>2.1578947368421053</v>
      </c>
      <c r="BB370" s="20">
        <v>36.63748445917944</v>
      </c>
      <c r="BC370" s="52">
        <f t="shared" si="10"/>
        <v>620.62236797762114</v>
      </c>
      <c r="BD370" s="81">
        <f t="shared" si="11"/>
        <v>0.62062236797762116</v>
      </c>
    </row>
  </sheetData>
  <sortState xmlns:xlrd2="http://schemas.microsoft.com/office/spreadsheetml/2017/richdata2" ref="A2:BB370">
    <sortCondition ref="A2:A370"/>
  </sortState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"/>
  <sheetViews>
    <sheetView tabSelected="1" workbookViewId="0">
      <selection activeCell="B13" sqref="B13"/>
    </sheetView>
  </sheetViews>
  <sheetFormatPr defaultRowHeight="14.4" x14ac:dyDescent="0.3"/>
  <cols>
    <col min="1" max="1" width="83.33203125" bestFit="1" customWidth="1"/>
    <col min="2" max="2" width="75.88671875" customWidth="1"/>
  </cols>
  <sheetData>
    <row r="1" spans="1:2" x14ac:dyDescent="0.3">
      <c r="A1" s="18" t="s">
        <v>128</v>
      </c>
      <c r="B1" s="18" t="s">
        <v>132</v>
      </c>
    </row>
    <row r="2" spans="1:2" x14ac:dyDescent="0.3">
      <c r="A2" t="s">
        <v>133</v>
      </c>
      <c r="B2" t="s">
        <v>135</v>
      </c>
    </row>
    <row r="3" spans="1:2" x14ac:dyDescent="0.3">
      <c r="A3" t="s">
        <v>129</v>
      </c>
      <c r="B3" t="s">
        <v>134</v>
      </c>
    </row>
    <row r="4" spans="1:2" x14ac:dyDescent="0.3">
      <c r="A4" t="s">
        <v>130</v>
      </c>
      <c r="B4" t="s">
        <v>137</v>
      </c>
    </row>
    <row r="5" spans="1:2" x14ac:dyDescent="0.3">
      <c r="A5" s="10" t="s">
        <v>131</v>
      </c>
      <c r="B5" t="s">
        <v>136</v>
      </c>
    </row>
    <row r="6" spans="1:2" x14ac:dyDescent="0.3">
      <c r="B6" s="27" t="s">
        <v>138</v>
      </c>
    </row>
    <row r="7" spans="1:2" x14ac:dyDescent="0.3">
      <c r="B7" s="27" t="s">
        <v>139</v>
      </c>
    </row>
    <row r="8" spans="1:2" x14ac:dyDescent="0.3">
      <c r="B8" s="27" t="s">
        <v>140</v>
      </c>
    </row>
    <row r="9" spans="1:2" x14ac:dyDescent="0.3">
      <c r="B9" t="s">
        <v>141</v>
      </c>
    </row>
    <row r="10" spans="1:2" x14ac:dyDescent="0.3">
      <c r="B10" t="s">
        <v>142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84"/>
  <sheetViews>
    <sheetView workbookViewId="0">
      <selection activeCell="C1" sqref="C1:C1048576"/>
    </sheetView>
  </sheetViews>
  <sheetFormatPr defaultRowHeight="14.4" x14ac:dyDescent="0.3"/>
  <cols>
    <col min="1" max="1" width="4.109375" style="91" bestFit="1" customWidth="1"/>
    <col min="2" max="2" width="4.109375" style="72" bestFit="1" customWidth="1"/>
    <col min="3" max="3" width="9.109375" style="101" customWidth="1"/>
  </cols>
  <sheetData>
    <row r="1" spans="1:3" ht="129.6" x14ac:dyDescent="0.3">
      <c r="A1" s="78" t="s">
        <v>0</v>
      </c>
      <c r="B1" s="72" t="s">
        <v>0</v>
      </c>
      <c r="C1" s="92" t="s">
        <v>237</v>
      </c>
    </row>
    <row r="2" spans="1:3" x14ac:dyDescent="0.3">
      <c r="A2" s="58">
        <v>3</v>
      </c>
      <c r="B2" s="95">
        <v>3</v>
      </c>
      <c r="C2" s="100">
        <v>1.2284528679176614</v>
      </c>
    </row>
    <row r="3" spans="1:3" x14ac:dyDescent="0.3">
      <c r="A3" s="58">
        <v>5</v>
      </c>
      <c r="B3" s="95">
        <v>5</v>
      </c>
      <c r="C3" s="100">
        <v>1.6734307771907559</v>
      </c>
    </row>
    <row r="4" spans="1:3" x14ac:dyDescent="0.3">
      <c r="A4" s="58">
        <v>7</v>
      </c>
      <c r="B4" s="95">
        <v>7</v>
      </c>
      <c r="C4" s="100">
        <v>1.440854162142476</v>
      </c>
    </row>
    <row r="5" spans="1:3" x14ac:dyDescent="0.3">
      <c r="A5" s="58">
        <v>9</v>
      </c>
      <c r="B5" s="95">
        <v>9</v>
      </c>
      <c r="C5" s="100">
        <v>1.6846392887593478</v>
      </c>
    </row>
    <row r="6" spans="1:3" x14ac:dyDescent="0.3">
      <c r="A6" s="58">
        <v>11</v>
      </c>
      <c r="B6" s="95">
        <v>11</v>
      </c>
      <c r="C6" s="100">
        <v>1.4044264995445528</v>
      </c>
    </row>
    <row r="7" spans="1:3" x14ac:dyDescent="0.3">
      <c r="A7" s="58">
        <v>13</v>
      </c>
      <c r="B7" s="95">
        <v>13</v>
      </c>
      <c r="C7" s="100">
        <v>1.3349337278192837</v>
      </c>
    </row>
    <row r="8" spans="1:3" x14ac:dyDescent="0.3">
      <c r="A8" s="58">
        <v>15</v>
      </c>
      <c r="B8" s="95">
        <v>15</v>
      </c>
      <c r="C8" s="100">
        <v>1.5198741687010484</v>
      </c>
    </row>
    <row r="9" spans="1:3" x14ac:dyDescent="0.3">
      <c r="A9" s="58">
        <v>17</v>
      </c>
      <c r="B9" s="95">
        <v>17</v>
      </c>
      <c r="C9" s="100">
        <v>1.6655848190927416</v>
      </c>
    </row>
    <row r="10" spans="1:3" x14ac:dyDescent="0.3">
      <c r="A10" s="58">
        <v>19</v>
      </c>
      <c r="B10" s="95">
        <v>19</v>
      </c>
      <c r="C10" s="100">
        <v>1.085544345418116</v>
      </c>
    </row>
    <row r="11" spans="1:3" x14ac:dyDescent="0.3">
      <c r="A11" s="58">
        <v>21</v>
      </c>
      <c r="B11" s="95">
        <v>21</v>
      </c>
      <c r="C11" s="100">
        <v>1.6016963031517684</v>
      </c>
    </row>
    <row r="12" spans="1:3" x14ac:dyDescent="0.3">
      <c r="A12" s="58">
        <v>23</v>
      </c>
      <c r="B12" s="95">
        <v>23</v>
      </c>
      <c r="C12" s="100">
        <v>1.2906601071233459</v>
      </c>
    </row>
    <row r="13" spans="1:3" x14ac:dyDescent="0.3">
      <c r="A13" s="58">
        <v>25</v>
      </c>
      <c r="B13" s="95">
        <v>25</v>
      </c>
      <c r="C13" s="100">
        <v>1.5848835357988809</v>
      </c>
    </row>
    <row r="14" spans="1:3" x14ac:dyDescent="0.3">
      <c r="A14" s="58">
        <v>27</v>
      </c>
      <c r="B14" s="95">
        <v>27</v>
      </c>
      <c r="C14" s="100">
        <v>1.4240413947895885</v>
      </c>
    </row>
    <row r="15" spans="1:3" x14ac:dyDescent="0.3">
      <c r="A15" s="58">
        <v>29</v>
      </c>
      <c r="B15" s="95">
        <v>29</v>
      </c>
      <c r="C15" s="100">
        <v>1.5663894917107042</v>
      </c>
    </row>
    <row r="16" spans="1:3" x14ac:dyDescent="0.3">
      <c r="A16" s="58">
        <v>31</v>
      </c>
      <c r="B16" s="95">
        <v>31</v>
      </c>
      <c r="C16" s="100">
        <v>1.6846392887593478</v>
      </c>
    </row>
    <row r="17" spans="1:3" x14ac:dyDescent="0.3">
      <c r="A17" s="58">
        <v>33</v>
      </c>
      <c r="B17" s="95">
        <v>33</v>
      </c>
      <c r="C17" s="100">
        <v>1.4044264995445528</v>
      </c>
    </row>
    <row r="18" spans="1:3" x14ac:dyDescent="0.3">
      <c r="A18" s="58">
        <v>35</v>
      </c>
      <c r="B18" s="95">
        <v>35</v>
      </c>
      <c r="C18" s="100">
        <v>1.2732869141920287</v>
      </c>
    </row>
    <row r="19" spans="1:3" x14ac:dyDescent="0.3">
      <c r="A19" s="58">
        <v>37</v>
      </c>
      <c r="B19" s="95">
        <v>37</v>
      </c>
      <c r="C19" s="100">
        <v>0.84624262342868095</v>
      </c>
    </row>
    <row r="20" spans="1:3" x14ac:dyDescent="0.3">
      <c r="A20" s="58">
        <v>39</v>
      </c>
      <c r="B20" s="95">
        <v>39</v>
      </c>
      <c r="C20" s="100">
        <v>1.1656852031335472</v>
      </c>
    </row>
    <row r="21" spans="1:3" x14ac:dyDescent="0.3">
      <c r="A21" s="58">
        <v>41</v>
      </c>
      <c r="B21" s="95">
        <v>41</v>
      </c>
      <c r="C21" s="100">
        <v>1.2732869141920287</v>
      </c>
    </row>
    <row r="22" spans="1:3" x14ac:dyDescent="0.3">
      <c r="A22" s="58">
        <v>43</v>
      </c>
      <c r="B22" s="95">
        <v>43</v>
      </c>
      <c r="C22" s="100">
        <v>1.7552529116414759</v>
      </c>
    </row>
    <row r="23" spans="1:3" x14ac:dyDescent="0.3">
      <c r="A23" s="58">
        <v>45</v>
      </c>
      <c r="B23" s="95">
        <v>45</v>
      </c>
      <c r="C23" s="100">
        <v>1.6016963031517684</v>
      </c>
    </row>
    <row r="24" spans="1:3" x14ac:dyDescent="0.3">
      <c r="A24" s="58">
        <v>47</v>
      </c>
      <c r="B24" s="95">
        <v>47</v>
      </c>
      <c r="C24" s="100">
        <v>1.2906601071233459</v>
      </c>
    </row>
    <row r="25" spans="1:3" x14ac:dyDescent="0.3">
      <c r="A25" s="58">
        <v>49</v>
      </c>
      <c r="B25" s="95">
        <v>49</v>
      </c>
      <c r="C25" s="100">
        <v>1.5848835357988809</v>
      </c>
    </row>
    <row r="26" spans="1:3" x14ac:dyDescent="0.3">
      <c r="A26" s="58">
        <v>51</v>
      </c>
      <c r="B26" s="95">
        <v>51</v>
      </c>
      <c r="C26" s="100">
        <v>1.4240413947895885</v>
      </c>
    </row>
    <row r="27" spans="1:3" x14ac:dyDescent="0.3">
      <c r="A27" s="58">
        <v>53</v>
      </c>
      <c r="B27" s="95">
        <v>53</v>
      </c>
      <c r="C27" s="100">
        <v>1.5663894917107042</v>
      </c>
    </row>
    <row r="28" spans="1:3" x14ac:dyDescent="0.3">
      <c r="A28" s="58">
        <v>55</v>
      </c>
      <c r="B28" s="95">
        <v>55</v>
      </c>
      <c r="C28" s="100">
        <v>1.6846392887593478</v>
      </c>
    </row>
    <row r="29" spans="1:3" x14ac:dyDescent="0.3">
      <c r="A29" s="58">
        <v>57</v>
      </c>
      <c r="B29" s="95">
        <v>57</v>
      </c>
      <c r="C29" s="100">
        <v>1.4044264995445528</v>
      </c>
    </row>
    <row r="30" spans="1:3" x14ac:dyDescent="0.3">
      <c r="A30" s="58">
        <v>59</v>
      </c>
      <c r="B30" s="95">
        <v>59</v>
      </c>
      <c r="C30" s="100">
        <v>1.2732869141920287</v>
      </c>
    </row>
    <row r="31" spans="1:3" x14ac:dyDescent="0.3">
      <c r="A31" s="58">
        <v>61</v>
      </c>
      <c r="B31" s="95">
        <v>61</v>
      </c>
      <c r="C31" s="100">
        <v>0.84624262342868095</v>
      </c>
    </row>
    <row r="32" spans="1:3" x14ac:dyDescent="0.3">
      <c r="A32" s="58">
        <v>63</v>
      </c>
      <c r="B32" s="95">
        <v>63</v>
      </c>
      <c r="C32" s="100">
        <v>1.5142699129167525</v>
      </c>
    </row>
    <row r="33" spans="1:3" x14ac:dyDescent="0.3">
      <c r="A33" s="58">
        <v>65</v>
      </c>
      <c r="B33" s="95">
        <v>65</v>
      </c>
      <c r="C33" s="100">
        <v>1.2732869141920287</v>
      </c>
    </row>
    <row r="34" spans="1:3" x14ac:dyDescent="0.3">
      <c r="A34" s="58">
        <v>67</v>
      </c>
      <c r="B34" s="95">
        <v>67</v>
      </c>
      <c r="C34" s="100">
        <v>1.2732869141920287</v>
      </c>
    </row>
    <row r="35" spans="1:3" x14ac:dyDescent="0.3">
      <c r="A35" s="58">
        <v>69</v>
      </c>
      <c r="B35" s="95">
        <v>69</v>
      </c>
      <c r="C35" s="100">
        <v>1.2480677631626971</v>
      </c>
    </row>
    <row r="36" spans="1:3" x14ac:dyDescent="0.3">
      <c r="A36" s="58">
        <v>71</v>
      </c>
      <c r="B36" s="95">
        <v>71</v>
      </c>
      <c r="C36" s="100">
        <v>1.6016963031517684</v>
      </c>
    </row>
    <row r="37" spans="1:3" x14ac:dyDescent="0.3">
      <c r="A37" s="58">
        <v>73</v>
      </c>
      <c r="B37" s="95">
        <v>73</v>
      </c>
      <c r="C37" s="100">
        <v>1.2906601071233459</v>
      </c>
    </row>
    <row r="38" spans="1:3" x14ac:dyDescent="0.3">
      <c r="A38" s="58">
        <v>75</v>
      </c>
      <c r="B38" s="95">
        <v>75</v>
      </c>
      <c r="C38" s="100">
        <v>1.5848835357988809</v>
      </c>
    </row>
    <row r="39" spans="1:3" x14ac:dyDescent="0.3">
      <c r="A39" s="58">
        <v>77</v>
      </c>
      <c r="B39" s="95">
        <v>77</v>
      </c>
      <c r="C39" s="100">
        <v>1.4240413947895885</v>
      </c>
    </row>
    <row r="40" spans="1:3" x14ac:dyDescent="0.3">
      <c r="A40" s="58">
        <v>79</v>
      </c>
      <c r="B40" s="95">
        <v>79</v>
      </c>
      <c r="C40" s="100">
        <v>1.5663894917107042</v>
      </c>
    </row>
    <row r="41" spans="1:3" x14ac:dyDescent="0.3">
      <c r="A41" s="58">
        <v>81</v>
      </c>
      <c r="B41" s="95">
        <v>81</v>
      </c>
      <c r="C41" s="100">
        <v>1.6846392887593478</v>
      </c>
    </row>
    <row r="42" spans="1:3" x14ac:dyDescent="0.3">
      <c r="A42" s="58">
        <v>83</v>
      </c>
      <c r="B42" s="95">
        <v>83</v>
      </c>
      <c r="C42" s="100">
        <v>1.3349337278192837</v>
      </c>
    </row>
    <row r="43" spans="1:3" x14ac:dyDescent="0.3">
      <c r="A43" s="58">
        <v>85</v>
      </c>
      <c r="B43" s="95">
        <v>85</v>
      </c>
      <c r="C43" s="100">
        <v>1.2732869141920287</v>
      </c>
    </row>
    <row r="44" spans="1:3" x14ac:dyDescent="0.3">
      <c r="A44" s="58">
        <v>87</v>
      </c>
      <c r="B44" s="95">
        <v>87</v>
      </c>
      <c r="C44" s="100">
        <v>1.6655848190927416</v>
      </c>
    </row>
    <row r="45" spans="1:3" x14ac:dyDescent="0.3">
      <c r="A45" s="58">
        <v>89</v>
      </c>
      <c r="B45" s="95">
        <v>89</v>
      </c>
      <c r="C45" s="100">
        <v>1.6655848190927416</v>
      </c>
    </row>
    <row r="46" spans="1:3" x14ac:dyDescent="0.3">
      <c r="A46" s="58">
        <v>91</v>
      </c>
      <c r="B46" s="95">
        <v>91</v>
      </c>
      <c r="C46" s="100">
        <v>1.2732869141920287</v>
      </c>
    </row>
    <row r="47" spans="1:3" x14ac:dyDescent="0.3">
      <c r="A47" s="58">
        <v>93</v>
      </c>
      <c r="B47" s="95">
        <v>93</v>
      </c>
      <c r="C47" s="100">
        <v>1.6655848190927416</v>
      </c>
    </row>
    <row r="48" spans="1:3" x14ac:dyDescent="0.3">
      <c r="A48" s="58">
        <v>95</v>
      </c>
      <c r="B48" s="95">
        <v>95</v>
      </c>
      <c r="C48" s="100">
        <v>1.7552529116414759</v>
      </c>
    </row>
    <row r="49" spans="1:3" x14ac:dyDescent="0.3">
      <c r="A49" s="58">
        <v>97</v>
      </c>
      <c r="B49" s="95">
        <v>97</v>
      </c>
      <c r="C49" s="100">
        <v>1.2480677631626971</v>
      </c>
    </row>
    <row r="50" spans="1:3" x14ac:dyDescent="0.3">
      <c r="A50" s="58">
        <v>99</v>
      </c>
      <c r="B50" s="95">
        <v>99</v>
      </c>
      <c r="C50" s="100">
        <v>1.6016963031517684</v>
      </c>
    </row>
    <row r="51" spans="1:3" x14ac:dyDescent="0.3">
      <c r="A51" s="58">
        <v>101</v>
      </c>
      <c r="B51" s="95">
        <v>101</v>
      </c>
      <c r="C51" s="100">
        <v>1.2284528679176614</v>
      </c>
    </row>
    <row r="52" spans="1:3" x14ac:dyDescent="0.3">
      <c r="A52" s="58">
        <v>103</v>
      </c>
      <c r="B52" s="95">
        <v>103</v>
      </c>
      <c r="C52" s="100">
        <v>1.6734307771907559</v>
      </c>
    </row>
    <row r="53" spans="1:3" x14ac:dyDescent="0.3">
      <c r="A53" s="58">
        <v>105</v>
      </c>
      <c r="B53" s="95">
        <v>105</v>
      </c>
      <c r="C53" s="100">
        <v>1.2615179770450071</v>
      </c>
    </row>
    <row r="54" spans="1:3" x14ac:dyDescent="0.3">
      <c r="A54" s="58">
        <v>107</v>
      </c>
      <c r="B54" s="95">
        <v>107</v>
      </c>
      <c r="C54" s="100">
        <v>1.5669499172891337</v>
      </c>
    </row>
    <row r="55" spans="1:3" x14ac:dyDescent="0.3">
      <c r="A55" s="58">
        <v>109</v>
      </c>
      <c r="B55" s="95">
        <v>109</v>
      </c>
      <c r="C55" s="100">
        <v>1.4044264995445528</v>
      </c>
    </row>
    <row r="56" spans="1:3" x14ac:dyDescent="0.3">
      <c r="A56" s="58">
        <v>111</v>
      </c>
      <c r="B56" s="95">
        <v>111</v>
      </c>
      <c r="C56" s="100">
        <v>1.3349337278192837</v>
      </c>
    </row>
    <row r="57" spans="1:3" x14ac:dyDescent="0.3">
      <c r="A57" s="58">
        <v>115</v>
      </c>
      <c r="B57" s="95">
        <v>115</v>
      </c>
      <c r="C57" s="100">
        <v>1.6767933306613334</v>
      </c>
    </row>
    <row r="58" spans="1:3" x14ac:dyDescent="0.3">
      <c r="A58" s="58">
        <v>117</v>
      </c>
      <c r="B58" s="95">
        <v>117</v>
      </c>
      <c r="C58" s="100">
        <v>1.6655848190927416</v>
      </c>
    </row>
    <row r="59" spans="1:3" x14ac:dyDescent="0.3">
      <c r="A59" s="58">
        <v>119</v>
      </c>
      <c r="B59" s="95">
        <v>119</v>
      </c>
      <c r="C59" s="100">
        <v>1.2732869141920287</v>
      </c>
    </row>
    <row r="60" spans="1:3" x14ac:dyDescent="0.3">
      <c r="A60" s="58">
        <v>121</v>
      </c>
      <c r="B60" s="95">
        <v>121</v>
      </c>
      <c r="C60" s="100">
        <v>1.6655848190927416</v>
      </c>
    </row>
    <row r="61" spans="1:3" x14ac:dyDescent="0.3">
      <c r="A61" s="58">
        <v>123</v>
      </c>
      <c r="B61" s="95">
        <v>123</v>
      </c>
      <c r="C61" s="100">
        <v>1.7552529116414759</v>
      </c>
    </row>
    <row r="62" spans="1:3" x14ac:dyDescent="0.3">
      <c r="A62" s="58">
        <v>125</v>
      </c>
      <c r="B62" s="95">
        <v>125</v>
      </c>
      <c r="C62" s="100">
        <v>1.6016963031517684</v>
      </c>
    </row>
    <row r="63" spans="1:3" x14ac:dyDescent="0.3">
      <c r="A63" s="58">
        <v>127</v>
      </c>
      <c r="B63" s="95">
        <v>127</v>
      </c>
      <c r="C63" s="100">
        <v>1.2284528679176614</v>
      </c>
    </row>
    <row r="64" spans="1:3" x14ac:dyDescent="0.3">
      <c r="A64" s="58">
        <v>129</v>
      </c>
      <c r="B64" s="95">
        <v>129</v>
      </c>
      <c r="C64" s="100">
        <v>1.5848835357988809</v>
      </c>
    </row>
    <row r="65" spans="1:3" x14ac:dyDescent="0.3">
      <c r="A65" s="58">
        <v>131</v>
      </c>
      <c r="B65" s="95">
        <v>131</v>
      </c>
      <c r="C65" s="100">
        <v>1.4240413947895885</v>
      </c>
    </row>
    <row r="66" spans="1:3" x14ac:dyDescent="0.3">
      <c r="A66" s="58">
        <v>133</v>
      </c>
      <c r="B66" s="95">
        <v>133</v>
      </c>
      <c r="C66" s="100">
        <v>1.5663894917107042</v>
      </c>
    </row>
    <row r="67" spans="1:3" x14ac:dyDescent="0.3">
      <c r="A67" s="58">
        <v>135</v>
      </c>
      <c r="B67" s="95">
        <v>135</v>
      </c>
      <c r="C67" s="100">
        <v>1.6846392887593478</v>
      </c>
    </row>
    <row r="68" spans="1:3" x14ac:dyDescent="0.3">
      <c r="A68" s="58">
        <v>137</v>
      </c>
      <c r="B68" s="95">
        <v>137</v>
      </c>
      <c r="C68" s="100">
        <v>1.4044264995445528</v>
      </c>
    </row>
    <row r="69" spans="1:3" x14ac:dyDescent="0.3">
      <c r="A69" s="58">
        <v>139</v>
      </c>
      <c r="B69" s="95">
        <v>139</v>
      </c>
      <c r="C69" s="100">
        <v>1.2732869141920287</v>
      </c>
    </row>
    <row r="70" spans="1:3" x14ac:dyDescent="0.3">
      <c r="A70" s="58">
        <v>141</v>
      </c>
      <c r="B70" s="95">
        <v>141</v>
      </c>
      <c r="C70" s="100">
        <v>1.6655848190927416</v>
      </c>
    </row>
    <row r="71" spans="1:3" x14ac:dyDescent="0.3">
      <c r="A71" s="58">
        <v>143</v>
      </c>
      <c r="B71" s="95">
        <v>143</v>
      </c>
      <c r="C71" s="100">
        <v>1.6655848190927416</v>
      </c>
    </row>
    <row r="72" spans="1:3" x14ac:dyDescent="0.3">
      <c r="A72" s="58">
        <v>145</v>
      </c>
      <c r="B72" s="95">
        <v>145</v>
      </c>
      <c r="C72" s="100">
        <v>1.2732869141920287</v>
      </c>
    </row>
    <row r="73" spans="1:3" x14ac:dyDescent="0.3">
      <c r="A73" s="58">
        <v>147</v>
      </c>
      <c r="B73" s="95">
        <v>147</v>
      </c>
      <c r="C73" s="100">
        <v>1.2732869141920287</v>
      </c>
    </row>
    <row r="74" spans="1:3" x14ac:dyDescent="0.3">
      <c r="A74" s="58">
        <v>149</v>
      </c>
      <c r="B74" s="95">
        <v>149</v>
      </c>
      <c r="C74" s="100">
        <v>1.7552529116414759</v>
      </c>
    </row>
    <row r="75" spans="1:3" x14ac:dyDescent="0.3">
      <c r="A75" s="58">
        <v>151</v>
      </c>
      <c r="B75" s="95">
        <v>151</v>
      </c>
      <c r="C75" s="100">
        <v>1.6016963031517684</v>
      </c>
    </row>
    <row r="76" spans="1:3" x14ac:dyDescent="0.3">
      <c r="A76" s="58">
        <v>153</v>
      </c>
      <c r="B76" s="95">
        <v>153</v>
      </c>
      <c r="C76" s="100">
        <v>1.2906601071233459</v>
      </c>
    </row>
    <row r="77" spans="1:3" x14ac:dyDescent="0.3">
      <c r="A77" s="58">
        <v>155</v>
      </c>
      <c r="B77" s="95">
        <v>155</v>
      </c>
      <c r="C77" s="100">
        <v>1.5848835357988809</v>
      </c>
    </row>
    <row r="78" spans="1:3" x14ac:dyDescent="0.3">
      <c r="A78" s="58">
        <v>157</v>
      </c>
      <c r="B78" s="95">
        <v>157</v>
      </c>
      <c r="C78" s="100">
        <v>1.6734307771907559</v>
      </c>
    </row>
    <row r="79" spans="1:3" x14ac:dyDescent="0.3">
      <c r="A79" s="58">
        <v>159</v>
      </c>
      <c r="B79" s="95">
        <v>159</v>
      </c>
      <c r="C79" s="100">
        <v>1.5663894917107042</v>
      </c>
    </row>
    <row r="80" spans="1:3" x14ac:dyDescent="0.3">
      <c r="A80" s="58">
        <v>161</v>
      </c>
      <c r="B80" s="95">
        <v>161</v>
      </c>
      <c r="C80" s="100">
        <v>1.6846392887593478</v>
      </c>
    </row>
    <row r="81" spans="1:3" x14ac:dyDescent="0.3">
      <c r="A81" s="58">
        <v>163</v>
      </c>
      <c r="B81" s="95">
        <v>163</v>
      </c>
      <c r="C81" s="100">
        <v>1.4044264995445528</v>
      </c>
    </row>
    <row r="82" spans="1:3" x14ac:dyDescent="0.3">
      <c r="A82" s="58">
        <v>165</v>
      </c>
      <c r="B82" s="95">
        <v>165</v>
      </c>
      <c r="C82" s="100">
        <v>1.3349337278192837</v>
      </c>
    </row>
    <row r="83" spans="1:3" x14ac:dyDescent="0.3">
      <c r="A83" s="58">
        <v>167</v>
      </c>
      <c r="B83" s="95">
        <v>167</v>
      </c>
      <c r="C83" s="100">
        <v>1.6655848190927416</v>
      </c>
    </row>
    <row r="84" spans="1:3" x14ac:dyDescent="0.3">
      <c r="A84" s="58">
        <v>169</v>
      </c>
      <c r="B84" s="95">
        <v>169</v>
      </c>
      <c r="C84" s="100">
        <v>1.6767933306613334</v>
      </c>
    </row>
    <row r="85" spans="1:3" x14ac:dyDescent="0.3">
      <c r="A85" s="58">
        <v>171</v>
      </c>
      <c r="B85" s="95">
        <v>171</v>
      </c>
      <c r="C85" s="100">
        <v>1.2732869141920287</v>
      </c>
    </row>
    <row r="86" spans="1:3" x14ac:dyDescent="0.3">
      <c r="A86" s="58">
        <v>173</v>
      </c>
      <c r="B86" s="95">
        <v>173</v>
      </c>
      <c r="C86" s="100">
        <v>1.2732869141920287</v>
      </c>
    </row>
    <row r="87" spans="1:3" x14ac:dyDescent="0.3">
      <c r="A87" s="58">
        <v>175</v>
      </c>
      <c r="B87" s="95">
        <v>175</v>
      </c>
      <c r="C87" s="100">
        <v>1.7552529116414759</v>
      </c>
    </row>
    <row r="88" spans="1:3" x14ac:dyDescent="0.3">
      <c r="A88" s="58">
        <v>177</v>
      </c>
      <c r="B88" s="95">
        <v>177</v>
      </c>
      <c r="C88" s="100">
        <v>1.2480677631626971</v>
      </c>
    </row>
    <row r="89" spans="1:3" x14ac:dyDescent="0.3">
      <c r="A89" s="58">
        <v>179</v>
      </c>
      <c r="B89" s="95">
        <v>179</v>
      </c>
      <c r="C89" s="100">
        <v>1.2906601071233459</v>
      </c>
    </row>
    <row r="90" spans="1:3" x14ac:dyDescent="0.3">
      <c r="A90" s="58">
        <v>181</v>
      </c>
      <c r="B90" s="95">
        <v>181</v>
      </c>
      <c r="C90" s="100">
        <v>1.5848835357988809</v>
      </c>
    </row>
    <row r="91" spans="1:3" x14ac:dyDescent="0.3">
      <c r="A91" s="58">
        <v>183</v>
      </c>
      <c r="B91" s="95">
        <v>183</v>
      </c>
      <c r="C91" s="100">
        <v>1.6734307771907559</v>
      </c>
    </row>
    <row r="92" spans="1:3" x14ac:dyDescent="0.3">
      <c r="A92" s="58">
        <v>185</v>
      </c>
      <c r="B92" s="95">
        <v>185</v>
      </c>
      <c r="C92" s="100">
        <v>1.5663894917107042</v>
      </c>
    </row>
    <row r="93" spans="1:3" x14ac:dyDescent="0.3">
      <c r="A93" s="58">
        <v>187</v>
      </c>
      <c r="B93" s="95">
        <v>187</v>
      </c>
      <c r="C93" s="100">
        <v>1.6846392887593478</v>
      </c>
    </row>
    <row r="94" spans="1:3" x14ac:dyDescent="0.3">
      <c r="A94" s="58">
        <v>189</v>
      </c>
      <c r="B94" s="95">
        <v>189</v>
      </c>
      <c r="C94" s="100">
        <v>1.4044264995445528</v>
      </c>
    </row>
    <row r="95" spans="1:3" x14ac:dyDescent="0.3">
      <c r="A95" s="58">
        <v>191</v>
      </c>
      <c r="B95" s="95">
        <v>191</v>
      </c>
      <c r="C95" s="100">
        <v>1.3349337278192837</v>
      </c>
    </row>
    <row r="96" spans="1:3" x14ac:dyDescent="0.3">
      <c r="A96" s="58">
        <v>193</v>
      </c>
      <c r="B96" s="95">
        <v>193</v>
      </c>
      <c r="C96" s="100">
        <v>1.6655848190927416</v>
      </c>
    </row>
    <row r="97" spans="1:3" x14ac:dyDescent="0.3">
      <c r="A97" s="58">
        <v>195</v>
      </c>
      <c r="B97" s="95">
        <v>195</v>
      </c>
      <c r="C97" s="100">
        <v>1.6767933306613334</v>
      </c>
    </row>
    <row r="98" spans="1:3" x14ac:dyDescent="0.3">
      <c r="A98" s="58">
        <v>197</v>
      </c>
      <c r="B98" s="95">
        <v>197</v>
      </c>
      <c r="C98" s="100">
        <v>1.2732869141920287</v>
      </c>
    </row>
    <row r="99" spans="1:3" x14ac:dyDescent="0.3">
      <c r="A99" s="58">
        <v>199</v>
      </c>
      <c r="B99" s="95">
        <v>199</v>
      </c>
      <c r="C99" s="100">
        <v>1.2732869141920287</v>
      </c>
    </row>
    <row r="100" spans="1:3" x14ac:dyDescent="0.3">
      <c r="A100" s="58">
        <v>201</v>
      </c>
      <c r="B100" s="95">
        <v>201</v>
      </c>
      <c r="C100" s="100">
        <v>1.7552529116414759</v>
      </c>
    </row>
    <row r="101" spans="1:3" x14ac:dyDescent="0.3">
      <c r="A101" s="58">
        <v>203</v>
      </c>
      <c r="B101" s="95">
        <v>203</v>
      </c>
      <c r="C101" s="100">
        <v>1.6016963031517684</v>
      </c>
    </row>
    <row r="102" spans="1:3" x14ac:dyDescent="0.3">
      <c r="A102" s="58">
        <v>205</v>
      </c>
      <c r="B102" s="95">
        <v>205</v>
      </c>
      <c r="C102" s="100">
        <v>1.2284528679176614</v>
      </c>
    </row>
    <row r="103" spans="1:3" x14ac:dyDescent="0.3">
      <c r="A103" s="58">
        <v>207</v>
      </c>
      <c r="B103" s="95">
        <v>207</v>
      </c>
      <c r="C103" s="100">
        <v>1.5848835357988809</v>
      </c>
    </row>
    <row r="104" spans="1:3" x14ac:dyDescent="0.3">
      <c r="A104" s="58">
        <v>209</v>
      </c>
      <c r="B104" s="95">
        <v>209</v>
      </c>
      <c r="C104" s="100">
        <v>1.4240413947895885</v>
      </c>
    </row>
    <row r="105" spans="1:3" x14ac:dyDescent="0.3">
      <c r="A105" s="58">
        <v>211</v>
      </c>
      <c r="B105" s="95">
        <v>211</v>
      </c>
      <c r="C105" s="100">
        <v>1.7294733350337148</v>
      </c>
    </row>
    <row r="106" spans="1:3" x14ac:dyDescent="0.3">
      <c r="A106" s="58">
        <v>213</v>
      </c>
      <c r="B106" s="95">
        <v>213</v>
      </c>
      <c r="C106" s="100">
        <v>1.3091541512115226</v>
      </c>
    </row>
    <row r="107" spans="1:3" x14ac:dyDescent="0.3">
      <c r="A107" s="58">
        <v>215</v>
      </c>
      <c r="B107" s="95">
        <v>215</v>
      </c>
      <c r="C107" s="100">
        <v>1.4044264995445528</v>
      </c>
    </row>
    <row r="108" spans="1:3" x14ac:dyDescent="0.3">
      <c r="A108" s="58">
        <v>217</v>
      </c>
      <c r="B108" s="95">
        <v>217</v>
      </c>
      <c r="C108" s="100">
        <v>1.2732869141920287</v>
      </c>
    </row>
    <row r="109" spans="1:3" x14ac:dyDescent="0.3">
      <c r="A109" s="58">
        <v>219</v>
      </c>
      <c r="B109" s="95">
        <v>219</v>
      </c>
      <c r="C109" s="100">
        <v>1.6655848190927416</v>
      </c>
    </row>
    <row r="110" spans="1:3" x14ac:dyDescent="0.3">
      <c r="A110" s="58">
        <v>221</v>
      </c>
      <c r="B110" s="95">
        <v>221</v>
      </c>
      <c r="C110" s="100">
        <v>1.6655848190927416</v>
      </c>
    </row>
    <row r="111" spans="1:3" x14ac:dyDescent="0.3">
      <c r="A111" s="58">
        <v>223</v>
      </c>
      <c r="B111" s="95">
        <v>223</v>
      </c>
      <c r="C111" s="100">
        <v>1.2732869141920287</v>
      </c>
    </row>
    <row r="112" spans="1:3" x14ac:dyDescent="0.3">
      <c r="A112" s="58">
        <v>225</v>
      </c>
      <c r="B112" s="95">
        <v>225</v>
      </c>
      <c r="C112" s="100">
        <v>1.7552529116414759</v>
      </c>
    </row>
    <row r="113" spans="1:3" x14ac:dyDescent="0.3">
      <c r="A113" s="58">
        <v>227</v>
      </c>
      <c r="B113" s="95">
        <v>227</v>
      </c>
      <c r="C113" s="100">
        <v>1.6016963031517684</v>
      </c>
    </row>
    <row r="114" spans="1:3" x14ac:dyDescent="0.3">
      <c r="A114" s="58">
        <v>229</v>
      </c>
      <c r="B114" s="95">
        <v>229</v>
      </c>
      <c r="C114" s="100">
        <v>1.2906601071233459</v>
      </c>
    </row>
    <row r="115" spans="1:3" x14ac:dyDescent="0.3">
      <c r="A115" s="58">
        <v>231</v>
      </c>
      <c r="B115" s="95">
        <v>231</v>
      </c>
      <c r="C115" s="100">
        <v>1.5848835357988809</v>
      </c>
    </row>
    <row r="116" spans="1:3" x14ac:dyDescent="0.3">
      <c r="A116" s="58">
        <v>233</v>
      </c>
      <c r="B116" s="95">
        <v>233</v>
      </c>
      <c r="C116" s="100">
        <v>1.6734307771907559</v>
      </c>
    </row>
    <row r="117" spans="1:3" x14ac:dyDescent="0.3">
      <c r="A117" s="58">
        <v>235</v>
      </c>
      <c r="B117" s="95">
        <v>235</v>
      </c>
      <c r="C117" s="100">
        <v>1.5663894917107042</v>
      </c>
    </row>
    <row r="118" spans="1:3" x14ac:dyDescent="0.3">
      <c r="A118" s="58">
        <v>237</v>
      </c>
      <c r="B118" s="95">
        <v>237</v>
      </c>
      <c r="C118" s="100">
        <v>1.6846392887593478</v>
      </c>
    </row>
    <row r="119" spans="1:3" x14ac:dyDescent="0.3">
      <c r="A119" s="58">
        <v>239</v>
      </c>
      <c r="B119" s="95">
        <v>239</v>
      </c>
      <c r="C119" s="100">
        <v>1.4044264995445528</v>
      </c>
    </row>
    <row r="120" spans="1:3" x14ac:dyDescent="0.3">
      <c r="A120" s="58">
        <v>241</v>
      </c>
      <c r="B120" s="95">
        <v>241</v>
      </c>
      <c r="C120" s="100">
        <v>1.2452656352705491</v>
      </c>
    </row>
    <row r="121" spans="1:3" x14ac:dyDescent="0.3">
      <c r="A121" s="58">
        <v>243</v>
      </c>
      <c r="B121" s="95">
        <v>243</v>
      </c>
      <c r="C121" s="100">
        <v>1.6655848190927416</v>
      </c>
    </row>
    <row r="122" spans="1:3" x14ac:dyDescent="0.3">
      <c r="A122" s="58">
        <v>245</v>
      </c>
      <c r="B122" s="95">
        <v>245</v>
      </c>
      <c r="C122" s="100">
        <v>1.6767933306613334</v>
      </c>
    </row>
    <row r="123" spans="1:3" x14ac:dyDescent="0.3">
      <c r="A123" s="58">
        <v>247</v>
      </c>
      <c r="B123" s="95">
        <v>247</v>
      </c>
      <c r="C123" s="100">
        <v>1.6655848190927416</v>
      </c>
    </row>
    <row r="124" spans="1:3" x14ac:dyDescent="0.3">
      <c r="A124" s="58">
        <v>249</v>
      </c>
      <c r="B124" s="95">
        <v>249</v>
      </c>
      <c r="C124" s="100">
        <v>1.7552529116414759</v>
      </c>
    </row>
    <row r="125" spans="1:3" x14ac:dyDescent="0.3">
      <c r="A125" s="58">
        <v>251</v>
      </c>
      <c r="B125" s="95">
        <v>251</v>
      </c>
      <c r="C125" s="100">
        <v>1.6016963031517684</v>
      </c>
    </row>
    <row r="126" spans="1:3" x14ac:dyDescent="0.3">
      <c r="A126" s="58">
        <v>253</v>
      </c>
      <c r="B126" s="95">
        <v>253</v>
      </c>
      <c r="C126" s="100">
        <v>1.2906601071233459</v>
      </c>
    </row>
    <row r="127" spans="1:3" x14ac:dyDescent="0.3">
      <c r="A127" s="58">
        <v>255</v>
      </c>
      <c r="B127" s="95">
        <v>255</v>
      </c>
      <c r="C127" s="100">
        <v>1.5848835357988809</v>
      </c>
    </row>
    <row r="128" spans="1:3" x14ac:dyDescent="0.3">
      <c r="A128" s="58">
        <v>257</v>
      </c>
      <c r="B128" s="95">
        <v>257</v>
      </c>
      <c r="C128" s="100">
        <v>1.6734307771907559</v>
      </c>
    </row>
    <row r="129" spans="1:3" x14ac:dyDescent="0.3">
      <c r="A129" s="58">
        <v>259</v>
      </c>
      <c r="B129" s="95">
        <v>259</v>
      </c>
      <c r="C129" s="100">
        <v>1.5663894917107042</v>
      </c>
    </row>
    <row r="130" spans="1:3" x14ac:dyDescent="0.3">
      <c r="A130" s="58">
        <v>261</v>
      </c>
      <c r="B130" s="95">
        <v>261</v>
      </c>
      <c r="C130" s="100">
        <v>1.6846392887593478</v>
      </c>
    </row>
    <row r="131" spans="1:3" x14ac:dyDescent="0.3">
      <c r="A131" s="58">
        <v>263</v>
      </c>
      <c r="B131" s="95">
        <v>263</v>
      </c>
      <c r="C131" s="100">
        <v>1.4044264995445528</v>
      </c>
    </row>
    <row r="132" spans="1:3" x14ac:dyDescent="0.3">
      <c r="A132" s="58">
        <v>265</v>
      </c>
      <c r="B132" s="95">
        <v>265</v>
      </c>
      <c r="C132" s="100">
        <v>1.2732869141920287</v>
      </c>
    </row>
    <row r="133" spans="1:3" x14ac:dyDescent="0.3">
      <c r="A133" s="58">
        <v>267</v>
      </c>
      <c r="B133" s="95">
        <v>267</v>
      </c>
      <c r="C133" s="100">
        <v>1.6655848190927416</v>
      </c>
    </row>
    <row r="134" spans="1:3" x14ac:dyDescent="0.3">
      <c r="A134" s="58">
        <v>269</v>
      </c>
      <c r="B134" s="95">
        <v>269</v>
      </c>
      <c r="C134" s="100">
        <v>1.5142699129167525</v>
      </c>
    </row>
    <row r="135" spans="1:3" x14ac:dyDescent="0.3">
      <c r="A135" s="58">
        <v>271</v>
      </c>
      <c r="B135" s="95">
        <v>271</v>
      </c>
      <c r="C135" s="100">
        <v>1.2732869141920287</v>
      </c>
    </row>
    <row r="136" spans="1:3" x14ac:dyDescent="0.3">
      <c r="A136" s="58">
        <v>273</v>
      </c>
      <c r="B136" s="95">
        <v>273</v>
      </c>
      <c r="C136" s="100">
        <v>1.2480677631626971</v>
      </c>
    </row>
    <row r="137" spans="1:3" x14ac:dyDescent="0.3">
      <c r="A137" s="58">
        <v>275</v>
      </c>
      <c r="B137" s="95">
        <v>275</v>
      </c>
      <c r="C137" s="100">
        <v>1.6016963031517684</v>
      </c>
    </row>
    <row r="138" spans="1:3" x14ac:dyDescent="0.3">
      <c r="A138" s="58">
        <v>277</v>
      </c>
      <c r="B138" s="95">
        <v>277</v>
      </c>
      <c r="C138" s="100">
        <v>1.2284528679176614</v>
      </c>
    </row>
    <row r="139" spans="1:3" x14ac:dyDescent="0.3">
      <c r="A139" s="58">
        <v>279</v>
      </c>
      <c r="B139" s="95">
        <v>279</v>
      </c>
      <c r="C139" s="100">
        <v>1.6734307771907559</v>
      </c>
    </row>
    <row r="140" spans="1:3" x14ac:dyDescent="0.3">
      <c r="A140" s="58">
        <v>281</v>
      </c>
      <c r="B140" s="95">
        <v>281</v>
      </c>
      <c r="C140" s="100">
        <v>1.5663894917107042</v>
      </c>
    </row>
    <row r="141" spans="1:3" x14ac:dyDescent="0.3">
      <c r="A141" s="58">
        <v>283</v>
      </c>
      <c r="B141" s="95">
        <v>283</v>
      </c>
      <c r="C141" s="100">
        <v>1.7294733350337148</v>
      </c>
    </row>
    <row r="142" spans="1:3" x14ac:dyDescent="0.3">
      <c r="A142" s="58">
        <v>285</v>
      </c>
      <c r="B142" s="95">
        <v>285</v>
      </c>
      <c r="C142" s="100">
        <v>1.6846392887593478</v>
      </c>
    </row>
    <row r="143" spans="1:3" x14ac:dyDescent="0.3">
      <c r="A143" s="58">
        <v>287</v>
      </c>
      <c r="B143" s="95">
        <v>287</v>
      </c>
      <c r="C143" s="100">
        <v>1.2900996815449164</v>
      </c>
    </row>
    <row r="144" spans="1:3" x14ac:dyDescent="0.3">
      <c r="A144" s="58">
        <v>289</v>
      </c>
      <c r="B144" s="95">
        <v>289</v>
      </c>
      <c r="C144" s="100">
        <v>1.2732869141920287</v>
      </c>
    </row>
    <row r="145" spans="1:3" x14ac:dyDescent="0.3">
      <c r="A145" s="58">
        <v>291</v>
      </c>
      <c r="B145" s="95">
        <v>291</v>
      </c>
      <c r="C145" s="100">
        <v>1.6767933306613334</v>
      </c>
    </row>
    <row r="146" spans="1:3" x14ac:dyDescent="0.3">
      <c r="A146" s="58">
        <v>293</v>
      </c>
      <c r="B146" s="95">
        <v>293</v>
      </c>
      <c r="C146" s="100">
        <v>1.6655848190927416</v>
      </c>
    </row>
    <row r="147" spans="1:3" x14ac:dyDescent="0.3">
      <c r="A147" s="58">
        <v>298</v>
      </c>
      <c r="B147" s="95">
        <v>298</v>
      </c>
      <c r="C147" s="100">
        <v>1.7552529116414759</v>
      </c>
    </row>
    <row r="148" spans="1:3" x14ac:dyDescent="0.3">
      <c r="A148" s="58">
        <v>300</v>
      </c>
      <c r="B148" s="95">
        <v>300</v>
      </c>
      <c r="C148" s="100">
        <v>1.6016963031517684</v>
      </c>
    </row>
    <row r="149" spans="1:3" x14ac:dyDescent="0.3">
      <c r="A149" s="58">
        <v>302</v>
      </c>
      <c r="B149" s="95">
        <v>302</v>
      </c>
      <c r="C149" s="100">
        <v>1.2284528679176614</v>
      </c>
    </row>
    <row r="150" spans="1:3" x14ac:dyDescent="0.3">
      <c r="A150" s="58">
        <v>304</v>
      </c>
      <c r="B150" s="95">
        <v>304</v>
      </c>
      <c r="C150" s="100">
        <v>1.5848835357988809</v>
      </c>
    </row>
    <row r="151" spans="1:3" x14ac:dyDescent="0.3">
      <c r="A151" s="58">
        <v>306</v>
      </c>
      <c r="B151" s="95">
        <v>306</v>
      </c>
      <c r="C151" s="100">
        <v>1.4240413947895885</v>
      </c>
    </row>
    <row r="152" spans="1:3" x14ac:dyDescent="0.3">
      <c r="A152" s="58">
        <v>308</v>
      </c>
      <c r="B152" s="95">
        <v>308</v>
      </c>
      <c r="C152" s="100">
        <v>1.5663894917107042</v>
      </c>
    </row>
    <row r="153" spans="1:3" x14ac:dyDescent="0.3">
      <c r="A153" s="58">
        <v>310</v>
      </c>
      <c r="B153" s="95">
        <v>310</v>
      </c>
      <c r="C153" s="100">
        <v>1.6846392887593478</v>
      </c>
    </row>
    <row r="154" spans="1:3" x14ac:dyDescent="0.3">
      <c r="A154" s="58">
        <v>312</v>
      </c>
      <c r="B154" s="95">
        <v>312</v>
      </c>
      <c r="C154" s="100">
        <v>1.4044264995445528</v>
      </c>
    </row>
    <row r="155" spans="1:3" x14ac:dyDescent="0.3">
      <c r="A155" s="58">
        <v>314</v>
      </c>
      <c r="B155" s="95">
        <v>314</v>
      </c>
      <c r="C155" s="100">
        <v>1.2732869141920287</v>
      </c>
    </row>
    <row r="156" spans="1:3" x14ac:dyDescent="0.3">
      <c r="A156" s="58">
        <v>316</v>
      </c>
      <c r="B156" s="95">
        <v>316</v>
      </c>
      <c r="C156" s="100">
        <v>1.3573507509564673</v>
      </c>
    </row>
    <row r="157" spans="1:3" x14ac:dyDescent="0.3">
      <c r="A157" s="58">
        <v>324</v>
      </c>
      <c r="B157" s="95">
        <v>324</v>
      </c>
      <c r="C157" s="100">
        <v>1.2480677631626971</v>
      </c>
    </row>
    <row r="158" spans="1:3" x14ac:dyDescent="0.3">
      <c r="A158" s="58">
        <v>326</v>
      </c>
      <c r="B158" s="95">
        <v>326</v>
      </c>
      <c r="C158" s="100">
        <v>1.6016963031517684</v>
      </c>
    </row>
    <row r="159" spans="1:3" x14ac:dyDescent="0.3">
      <c r="A159" s="58">
        <v>328</v>
      </c>
      <c r="B159" s="95">
        <v>328</v>
      </c>
      <c r="C159" s="100">
        <v>1.2284528679176614</v>
      </c>
    </row>
    <row r="160" spans="1:3" x14ac:dyDescent="0.3">
      <c r="A160" s="58">
        <v>330</v>
      </c>
      <c r="B160" s="95">
        <v>330</v>
      </c>
      <c r="C160" s="100">
        <v>1.5848835357988809</v>
      </c>
    </row>
    <row r="161" spans="1:3" x14ac:dyDescent="0.3">
      <c r="A161" s="58">
        <v>332</v>
      </c>
      <c r="B161" s="95">
        <v>332</v>
      </c>
      <c r="C161" s="100">
        <v>1.4240413947895885</v>
      </c>
    </row>
    <row r="162" spans="1:3" x14ac:dyDescent="0.3">
      <c r="A162" s="58">
        <v>334</v>
      </c>
      <c r="B162" s="95">
        <v>334</v>
      </c>
      <c r="C162" s="100">
        <v>1.7294733350337148</v>
      </c>
    </row>
    <row r="163" spans="1:3" x14ac:dyDescent="0.3">
      <c r="A163" s="58">
        <v>336</v>
      </c>
      <c r="B163" s="95">
        <v>336</v>
      </c>
      <c r="C163" s="100">
        <v>1.6846392887593478</v>
      </c>
    </row>
    <row r="164" spans="1:3" x14ac:dyDescent="0.3">
      <c r="A164" s="58">
        <v>338</v>
      </c>
      <c r="B164" s="95">
        <v>338</v>
      </c>
      <c r="C164" s="100">
        <v>1.3349337278192837</v>
      </c>
    </row>
    <row r="165" spans="1:3" x14ac:dyDescent="0.3">
      <c r="A165" s="58">
        <v>349</v>
      </c>
      <c r="B165" s="95">
        <v>349</v>
      </c>
      <c r="C165" s="100">
        <v>1.085544345418116</v>
      </c>
    </row>
    <row r="166" spans="1:3" x14ac:dyDescent="0.3">
      <c r="A166" s="58">
        <v>351</v>
      </c>
      <c r="B166" s="95">
        <v>351</v>
      </c>
      <c r="C166" s="100">
        <v>1.2906601071233459</v>
      </c>
    </row>
    <row r="167" spans="1:3" x14ac:dyDescent="0.3">
      <c r="A167" s="58">
        <v>353</v>
      </c>
      <c r="B167" s="95">
        <v>353</v>
      </c>
      <c r="C167" s="100">
        <v>1.2284528679176614</v>
      </c>
    </row>
    <row r="168" spans="1:3" x14ac:dyDescent="0.3">
      <c r="A168" s="58">
        <v>355</v>
      </c>
      <c r="B168" s="95">
        <v>355</v>
      </c>
      <c r="C168" s="100">
        <v>1.6734307771907559</v>
      </c>
    </row>
    <row r="169" spans="1:3" x14ac:dyDescent="0.3">
      <c r="A169" s="58">
        <v>357</v>
      </c>
      <c r="B169" s="95">
        <v>357</v>
      </c>
      <c r="C169" s="100">
        <v>1.4240413947895885</v>
      </c>
    </row>
    <row r="170" spans="1:3" x14ac:dyDescent="0.3">
      <c r="A170" s="58">
        <v>359</v>
      </c>
      <c r="B170" s="95">
        <v>359</v>
      </c>
      <c r="C170" s="100">
        <v>1.7294733350337148</v>
      </c>
    </row>
    <row r="171" spans="1:3" x14ac:dyDescent="0.3">
      <c r="A171" s="58">
        <v>371</v>
      </c>
      <c r="B171" s="95">
        <v>371</v>
      </c>
      <c r="C171" s="100">
        <v>1.7552529116414759</v>
      </c>
    </row>
    <row r="172" spans="1:3" x14ac:dyDescent="0.3">
      <c r="A172" s="58">
        <v>373</v>
      </c>
      <c r="B172" s="95">
        <v>373</v>
      </c>
      <c r="C172" s="100">
        <v>1.6016963031517684</v>
      </c>
    </row>
    <row r="173" spans="1:3" x14ac:dyDescent="0.3">
      <c r="A173" s="58">
        <v>375</v>
      </c>
      <c r="B173" s="95">
        <v>375</v>
      </c>
      <c r="C173" s="100">
        <v>1.2284528679176614</v>
      </c>
    </row>
    <row r="174" spans="1:3" x14ac:dyDescent="0.3">
      <c r="A174" s="58">
        <v>377</v>
      </c>
      <c r="B174" s="95">
        <v>377</v>
      </c>
      <c r="C174" s="100">
        <v>1.6734307771907559</v>
      </c>
    </row>
    <row r="175" spans="1:3" x14ac:dyDescent="0.3">
      <c r="A175" s="58">
        <v>379</v>
      </c>
      <c r="B175" s="95">
        <v>379</v>
      </c>
      <c r="C175" s="100">
        <v>1.4240413947895885</v>
      </c>
    </row>
    <row r="176" spans="1:3" x14ac:dyDescent="0.3">
      <c r="A176" s="58">
        <v>381</v>
      </c>
      <c r="B176" s="95">
        <v>381</v>
      </c>
      <c r="C176" s="100">
        <v>1.5215554454363369</v>
      </c>
    </row>
    <row r="177" spans="1:3" x14ac:dyDescent="0.3">
      <c r="A177" s="58">
        <v>395</v>
      </c>
      <c r="B177" s="95">
        <v>395</v>
      </c>
      <c r="C177" s="100">
        <v>1.2480677631626971</v>
      </c>
    </row>
    <row r="178" spans="1:3" x14ac:dyDescent="0.3">
      <c r="A178" s="58">
        <v>397</v>
      </c>
      <c r="B178" s="95">
        <v>397</v>
      </c>
      <c r="C178" s="100">
        <v>1.2906601071233459</v>
      </c>
    </row>
    <row r="179" spans="1:3" x14ac:dyDescent="0.3">
      <c r="A179" s="58">
        <v>399</v>
      </c>
      <c r="B179" s="95">
        <v>399</v>
      </c>
      <c r="C179" s="100">
        <v>1.5848835357988809</v>
      </c>
    </row>
    <row r="180" spans="1:3" x14ac:dyDescent="0.3">
      <c r="A180" s="58">
        <v>401</v>
      </c>
      <c r="B180" s="95">
        <v>401</v>
      </c>
      <c r="C180" s="100">
        <v>1.6734307771907559</v>
      </c>
    </row>
    <row r="181" spans="1:3" x14ac:dyDescent="0.3">
      <c r="A181" s="58">
        <v>419</v>
      </c>
      <c r="B181" s="95">
        <v>419</v>
      </c>
      <c r="C181" s="100">
        <v>1.2480677631626971</v>
      </c>
    </row>
    <row r="182" spans="1:3" x14ac:dyDescent="0.3">
      <c r="A182" s="58">
        <v>421</v>
      </c>
      <c r="B182" s="95">
        <v>421</v>
      </c>
      <c r="C182" s="100">
        <v>1.1673664798688359</v>
      </c>
    </row>
    <row r="183" spans="1:3" x14ac:dyDescent="0.3">
      <c r="A183" s="58">
        <v>423</v>
      </c>
      <c r="B183" s="95">
        <v>423</v>
      </c>
      <c r="C183" s="100">
        <v>1.0300622131535866</v>
      </c>
    </row>
    <row r="184" spans="1:3" x14ac:dyDescent="0.3">
      <c r="A184" s="58">
        <v>425</v>
      </c>
      <c r="B184" s="95">
        <v>425</v>
      </c>
      <c r="C184" s="100">
        <v>1.3764052206230732</v>
      </c>
    </row>
    <row r="185" spans="1:3" x14ac:dyDescent="0.3">
      <c r="A185" s="56"/>
    </row>
    <row r="186" spans="1:3" x14ac:dyDescent="0.3">
      <c r="A186" s="56"/>
    </row>
    <row r="187" spans="1:3" x14ac:dyDescent="0.3">
      <c r="A187" s="56"/>
    </row>
    <row r="188" spans="1:3" x14ac:dyDescent="0.3">
      <c r="A188" s="56"/>
    </row>
    <row r="189" spans="1:3" x14ac:dyDescent="0.3">
      <c r="A189" s="56"/>
    </row>
    <row r="190" spans="1:3" x14ac:dyDescent="0.3">
      <c r="A190" s="56"/>
    </row>
    <row r="191" spans="1:3" x14ac:dyDescent="0.3">
      <c r="A191" s="56"/>
    </row>
    <row r="192" spans="1:3" x14ac:dyDescent="0.3">
      <c r="A192" s="56"/>
    </row>
    <row r="193" spans="1:1" x14ac:dyDescent="0.3">
      <c r="A193" s="56"/>
    </row>
    <row r="194" spans="1:1" x14ac:dyDescent="0.3">
      <c r="A194" s="56"/>
    </row>
    <row r="195" spans="1:1" x14ac:dyDescent="0.3">
      <c r="A195" s="56"/>
    </row>
    <row r="196" spans="1:1" x14ac:dyDescent="0.3">
      <c r="A196" s="56"/>
    </row>
    <row r="197" spans="1:1" x14ac:dyDescent="0.3">
      <c r="A197" s="56"/>
    </row>
    <row r="198" spans="1:1" x14ac:dyDescent="0.3">
      <c r="A198" s="56"/>
    </row>
    <row r="369" spans="1:1" x14ac:dyDescent="0.3">
      <c r="A369" s="58"/>
    </row>
    <row r="370" spans="1:1" x14ac:dyDescent="0.3">
      <c r="A370" s="58"/>
    </row>
    <row r="371" spans="1:1" x14ac:dyDescent="0.3">
      <c r="A371" s="56"/>
    </row>
    <row r="372" spans="1:1" x14ac:dyDescent="0.3">
      <c r="A372" s="56"/>
    </row>
    <row r="373" spans="1:1" x14ac:dyDescent="0.3">
      <c r="A373" s="56"/>
    </row>
    <row r="374" spans="1:1" x14ac:dyDescent="0.3">
      <c r="A374" s="56"/>
    </row>
    <row r="375" spans="1:1" x14ac:dyDescent="0.3">
      <c r="A375" s="56"/>
    </row>
    <row r="376" spans="1:1" x14ac:dyDescent="0.3">
      <c r="A376" s="56"/>
    </row>
    <row r="377" spans="1:1" x14ac:dyDescent="0.3">
      <c r="A377" s="56"/>
    </row>
    <row r="378" spans="1:1" x14ac:dyDescent="0.3">
      <c r="A378" s="56"/>
    </row>
    <row r="379" spans="1:1" x14ac:dyDescent="0.3">
      <c r="A379" s="56"/>
    </row>
    <row r="380" spans="1:1" x14ac:dyDescent="0.3">
      <c r="A380" s="56"/>
    </row>
    <row r="381" spans="1:1" x14ac:dyDescent="0.3">
      <c r="A381" s="56"/>
    </row>
    <row r="382" spans="1:1" x14ac:dyDescent="0.3">
      <c r="A382" s="56"/>
    </row>
    <row r="383" spans="1:1" x14ac:dyDescent="0.3">
      <c r="A383" s="56"/>
    </row>
    <row r="384" spans="1:1" x14ac:dyDescent="0.3">
      <c r="A384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NUE split N application</vt:lpstr>
      <vt:lpstr>NUE spring only N application</vt:lpstr>
      <vt:lpstr>Fertilizer</vt:lpstr>
      <vt:lpstr>Grain N</vt:lpstr>
      <vt:lpstr>Assumptions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Unger, Rachel</dc:creator>
  <cp:lastModifiedBy>Carlson, Bryan</cp:lastModifiedBy>
  <dcterms:created xsi:type="dcterms:W3CDTF">2015-07-15T17:24:46Z</dcterms:created>
  <dcterms:modified xsi:type="dcterms:W3CDTF">2019-02-13T22:42:48Z</dcterms:modified>
</cp:coreProperties>
</file>