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bitha Brown\Desktop\Data for Bryan\2017_08_29_CAF Deep and Shallow\Shallow\"/>
    </mc:Choice>
  </mc:AlternateContent>
  <bookViews>
    <workbookView xWindow="0" yWindow="0" windowWidth="28800" windowHeight="12435"/>
  </bookViews>
  <sheets>
    <sheet name="2011_12_15_weightedBD_mulch" sheetId="1" r:id="rId1"/>
    <sheet name="source" sheetId="2" r:id="rId2"/>
  </sheets>
  <externalReferences>
    <externalReference r:id="rId3"/>
  </externalReferences>
  <definedNames>
    <definedName name="_xlnm.Database" localSheetId="0">'[1]98_30cmLeco_wardell'!$A$1:$W$185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79" i="1" l="1"/>
  <c r="W1479" i="1"/>
  <c r="U1479" i="1"/>
  <c r="Y1479" i="1" s="1"/>
  <c r="Z1479" i="1" s="1"/>
  <c r="A1479" i="1"/>
  <c r="AH1478" i="1"/>
  <c r="Z1478" i="1"/>
  <c r="Y1478" i="1"/>
  <c r="W1478" i="1"/>
  <c r="U1478" i="1"/>
  <c r="A1478" i="1"/>
  <c r="AH1477" i="1"/>
  <c r="W1477" i="1"/>
  <c r="U1477" i="1"/>
  <c r="Y1477" i="1" s="1"/>
  <c r="A1477" i="1"/>
  <c r="AH1476" i="1"/>
  <c r="Z1476" i="1"/>
  <c r="Y1476" i="1"/>
  <c r="W1476" i="1"/>
  <c r="U1476" i="1"/>
  <c r="A1476" i="1"/>
  <c r="AH1475" i="1"/>
  <c r="W1475" i="1"/>
  <c r="U1475" i="1"/>
  <c r="Y1475" i="1" s="1"/>
  <c r="A1475" i="1"/>
  <c r="AH1474" i="1"/>
  <c r="W1474" i="1"/>
  <c r="U1474" i="1"/>
  <c r="Y1474" i="1" s="1"/>
  <c r="Z1474" i="1" s="1"/>
  <c r="A1474" i="1"/>
  <c r="AH1473" i="1"/>
  <c r="W1473" i="1"/>
  <c r="U1473" i="1"/>
  <c r="Y1473" i="1" s="1"/>
  <c r="Z1473" i="1" s="1"/>
  <c r="A1473" i="1"/>
  <c r="AH1472" i="1"/>
  <c r="W1472" i="1"/>
  <c r="U1472" i="1"/>
  <c r="Y1472" i="1" s="1"/>
  <c r="Z1472" i="1" s="1"/>
  <c r="A1472" i="1"/>
  <c r="AH1471" i="1"/>
  <c r="W1471" i="1"/>
  <c r="U1471" i="1"/>
  <c r="Y1471" i="1" s="1"/>
  <c r="A1471" i="1"/>
  <c r="AH1470" i="1"/>
  <c r="Z1470" i="1"/>
  <c r="W1470" i="1"/>
  <c r="U1470" i="1"/>
  <c r="Y1470" i="1" s="1"/>
  <c r="A1470" i="1"/>
  <c r="AH1469" i="1"/>
  <c r="W1469" i="1"/>
  <c r="U1469" i="1"/>
  <c r="Y1469" i="1" s="1"/>
  <c r="Z1469" i="1" s="1"/>
  <c r="A1469" i="1"/>
  <c r="AH1468" i="1"/>
  <c r="W1468" i="1"/>
  <c r="U1468" i="1"/>
  <c r="Y1468" i="1" s="1"/>
  <c r="Z1468" i="1" s="1"/>
  <c r="A1468" i="1"/>
  <c r="AH1467" i="1"/>
  <c r="W1467" i="1"/>
  <c r="U1467" i="1"/>
  <c r="Y1467" i="1" s="1"/>
  <c r="Z1467" i="1" s="1"/>
  <c r="A1467" i="1"/>
  <c r="AH1466" i="1"/>
  <c r="W1466" i="1"/>
  <c r="U1466" i="1"/>
  <c r="Y1466" i="1" s="1"/>
  <c r="Z1466" i="1" s="1"/>
  <c r="A1466" i="1"/>
  <c r="AH1465" i="1"/>
  <c r="W1465" i="1"/>
  <c r="U1465" i="1"/>
  <c r="Y1465" i="1" s="1"/>
  <c r="Z1465" i="1" s="1"/>
  <c r="A1465" i="1"/>
  <c r="AH1464" i="1"/>
  <c r="Z1464" i="1"/>
  <c r="W1464" i="1"/>
  <c r="U1464" i="1"/>
  <c r="Y1464" i="1" s="1"/>
  <c r="A1464" i="1"/>
  <c r="AH1463" i="1"/>
  <c r="W1463" i="1"/>
  <c r="U1463" i="1"/>
  <c r="Y1463" i="1" s="1"/>
  <c r="A1463" i="1"/>
  <c r="AH1462" i="1"/>
  <c r="Z1462" i="1"/>
  <c r="W1462" i="1"/>
  <c r="U1462" i="1"/>
  <c r="Y1462" i="1" s="1"/>
  <c r="A1462" i="1"/>
  <c r="AH1461" i="1"/>
  <c r="Y1461" i="1"/>
  <c r="W1461" i="1"/>
  <c r="Z1461" i="1" s="1"/>
  <c r="U1461" i="1"/>
  <c r="A1461" i="1"/>
  <c r="AH1460" i="1"/>
  <c r="W1460" i="1"/>
  <c r="U1460" i="1"/>
  <c r="Y1460" i="1" s="1"/>
  <c r="Z1460" i="1" s="1"/>
  <c r="A1460" i="1"/>
  <c r="AH1459" i="1"/>
  <c r="Y1459" i="1"/>
  <c r="W1459" i="1"/>
  <c r="Z1459" i="1" s="1"/>
  <c r="U1459" i="1"/>
  <c r="A1459" i="1"/>
  <c r="AH1458" i="1"/>
  <c r="Z1458" i="1"/>
  <c r="W1458" i="1"/>
  <c r="U1458" i="1"/>
  <c r="Y1458" i="1" s="1"/>
  <c r="A1458" i="1"/>
  <c r="AH1457" i="1"/>
  <c r="Y1457" i="1"/>
  <c r="W1457" i="1"/>
  <c r="Z1457" i="1" s="1"/>
  <c r="U1457" i="1"/>
  <c r="A1457" i="1"/>
  <c r="Y1456" i="1"/>
  <c r="Z1456" i="1" s="1"/>
  <c r="W1456" i="1"/>
  <c r="U1456" i="1"/>
  <c r="A1456" i="1"/>
  <c r="AH1455" i="1"/>
  <c r="W1455" i="1"/>
  <c r="U1455" i="1"/>
  <c r="Y1455" i="1" s="1"/>
  <c r="Z1455" i="1" s="1"/>
  <c r="A1455" i="1"/>
  <c r="AH1454" i="1"/>
  <c r="Y1454" i="1"/>
  <c r="W1454" i="1"/>
  <c r="U1454" i="1"/>
  <c r="A1454" i="1"/>
  <c r="AH1453" i="1"/>
  <c r="Z1453" i="1"/>
  <c r="W1453" i="1"/>
  <c r="U1453" i="1"/>
  <c r="Y1453" i="1" s="1"/>
  <c r="A1453" i="1"/>
  <c r="AH1452" i="1"/>
  <c r="Y1452" i="1"/>
  <c r="Z1452" i="1" s="1"/>
  <c r="W1452" i="1"/>
  <c r="U1452" i="1"/>
  <c r="A1452" i="1"/>
  <c r="AH1451" i="1"/>
  <c r="W1451" i="1"/>
  <c r="U1451" i="1"/>
  <c r="Y1451" i="1" s="1"/>
  <c r="Z1451" i="1" s="1"/>
  <c r="A1451" i="1"/>
  <c r="AH1450" i="1"/>
  <c r="Y1450" i="1"/>
  <c r="W1450" i="1"/>
  <c r="U1450" i="1"/>
  <c r="A1450" i="1"/>
  <c r="AH1449" i="1"/>
  <c r="Z1449" i="1"/>
  <c r="W1449" i="1"/>
  <c r="U1449" i="1"/>
  <c r="Y1449" i="1" s="1"/>
  <c r="A1449" i="1"/>
  <c r="AH1448" i="1"/>
  <c r="Y1448" i="1"/>
  <c r="Z1448" i="1" s="1"/>
  <c r="W1448" i="1"/>
  <c r="U1448" i="1"/>
  <c r="A1448" i="1"/>
  <c r="AH1447" i="1"/>
  <c r="W1447" i="1"/>
  <c r="U1447" i="1"/>
  <c r="Y1447" i="1" s="1"/>
  <c r="Z1447" i="1" s="1"/>
  <c r="A1447" i="1"/>
  <c r="AH1446" i="1"/>
  <c r="Y1446" i="1"/>
  <c r="W1446" i="1"/>
  <c r="U1446" i="1"/>
  <c r="A1446" i="1"/>
  <c r="AH1445" i="1"/>
  <c r="Z1445" i="1"/>
  <c r="W1445" i="1"/>
  <c r="U1445" i="1"/>
  <c r="Y1445" i="1" s="1"/>
  <c r="A1445" i="1"/>
  <c r="AH1444" i="1"/>
  <c r="Y1444" i="1"/>
  <c r="Z1444" i="1" s="1"/>
  <c r="W1444" i="1"/>
  <c r="U1444" i="1"/>
  <c r="A1444" i="1"/>
  <c r="AH1443" i="1"/>
  <c r="W1443" i="1"/>
  <c r="U1443" i="1"/>
  <c r="Y1443" i="1" s="1"/>
  <c r="Z1443" i="1" s="1"/>
  <c r="A1443" i="1"/>
  <c r="AH1442" i="1"/>
  <c r="Y1442" i="1"/>
  <c r="Z1442" i="1" s="1"/>
  <c r="W1442" i="1"/>
  <c r="U1442" i="1"/>
  <c r="A1442" i="1"/>
  <c r="AH1441" i="1"/>
  <c r="Z1441" i="1"/>
  <c r="W1441" i="1"/>
  <c r="U1441" i="1"/>
  <c r="Y1441" i="1" s="1"/>
  <c r="A1441" i="1"/>
  <c r="AH1440" i="1"/>
  <c r="Y1440" i="1"/>
  <c r="Z1440" i="1" s="1"/>
  <c r="W1440" i="1"/>
  <c r="U1440" i="1"/>
  <c r="A1440" i="1"/>
  <c r="AH1439" i="1"/>
  <c r="W1439" i="1"/>
  <c r="U1439" i="1"/>
  <c r="Y1439" i="1" s="1"/>
  <c r="Z1439" i="1" s="1"/>
  <c r="L1439" i="1"/>
  <c r="A1439" i="1"/>
  <c r="AH1438" i="1"/>
  <c r="Y1438" i="1"/>
  <c r="Z1438" i="1" s="1"/>
  <c r="W1438" i="1"/>
  <c r="U1438" i="1"/>
  <c r="A1438" i="1"/>
  <c r="AH1437" i="1"/>
  <c r="W1437" i="1"/>
  <c r="U1437" i="1"/>
  <c r="Y1437" i="1" s="1"/>
  <c r="Z1437" i="1" s="1"/>
  <c r="A1437" i="1"/>
  <c r="AH1436" i="1"/>
  <c r="Y1436" i="1"/>
  <c r="Z1436" i="1" s="1"/>
  <c r="W1436" i="1"/>
  <c r="U1436" i="1"/>
  <c r="A1436" i="1"/>
  <c r="AH1435" i="1"/>
  <c r="W1435" i="1"/>
  <c r="U1435" i="1"/>
  <c r="Y1435" i="1" s="1"/>
  <c r="Z1435" i="1" s="1"/>
  <c r="A1435" i="1"/>
  <c r="AH1434" i="1"/>
  <c r="Y1434" i="1"/>
  <c r="Z1434" i="1" s="1"/>
  <c r="W1434" i="1"/>
  <c r="U1434" i="1"/>
  <c r="A1434" i="1"/>
  <c r="AH1433" i="1"/>
  <c r="W1433" i="1"/>
  <c r="U1433" i="1"/>
  <c r="Y1433" i="1" s="1"/>
  <c r="Z1433" i="1" s="1"/>
  <c r="A1433" i="1"/>
  <c r="AH1432" i="1"/>
  <c r="Y1432" i="1"/>
  <c r="Z1432" i="1" s="1"/>
  <c r="W1432" i="1"/>
  <c r="U1432" i="1"/>
  <c r="A1432" i="1"/>
  <c r="AH1431" i="1"/>
  <c r="W1431" i="1"/>
  <c r="U1431" i="1"/>
  <c r="Y1431" i="1" s="1"/>
  <c r="Z1431" i="1" s="1"/>
  <c r="A1431" i="1"/>
  <c r="AH1430" i="1"/>
  <c r="Y1430" i="1"/>
  <c r="Z1430" i="1" s="1"/>
  <c r="W1430" i="1"/>
  <c r="U1430" i="1"/>
  <c r="A1430" i="1"/>
  <c r="AH1429" i="1"/>
  <c r="W1429" i="1"/>
  <c r="U1429" i="1"/>
  <c r="Y1429" i="1" s="1"/>
  <c r="Z1429" i="1" s="1"/>
  <c r="A1429" i="1"/>
  <c r="AH1428" i="1"/>
  <c r="Y1428" i="1"/>
  <c r="Z1428" i="1" s="1"/>
  <c r="W1428" i="1"/>
  <c r="U1428" i="1"/>
  <c r="A1428" i="1"/>
  <c r="AH1427" i="1"/>
  <c r="W1427" i="1"/>
  <c r="U1427" i="1"/>
  <c r="Y1427" i="1" s="1"/>
  <c r="Z1427" i="1" s="1"/>
  <c r="A1427" i="1"/>
  <c r="AH1426" i="1"/>
  <c r="Y1426" i="1"/>
  <c r="Z1426" i="1" s="1"/>
  <c r="W1426" i="1"/>
  <c r="U1426" i="1"/>
  <c r="A1426" i="1"/>
  <c r="AH1425" i="1"/>
  <c r="W1425" i="1"/>
  <c r="U1425" i="1"/>
  <c r="Y1425" i="1" s="1"/>
  <c r="Z1425" i="1" s="1"/>
  <c r="A1425" i="1"/>
  <c r="AH1424" i="1"/>
  <c r="Y1424" i="1"/>
  <c r="Z1424" i="1" s="1"/>
  <c r="W1424" i="1"/>
  <c r="U1424" i="1"/>
  <c r="A1424" i="1"/>
  <c r="AH1423" i="1"/>
  <c r="W1423" i="1"/>
  <c r="U1423" i="1"/>
  <c r="Y1423" i="1" s="1"/>
  <c r="Z1423" i="1" s="1"/>
  <c r="L1423" i="1"/>
  <c r="A1423" i="1"/>
  <c r="AH1422" i="1"/>
  <c r="Z1422" i="1"/>
  <c r="W1422" i="1"/>
  <c r="U1422" i="1"/>
  <c r="Y1422" i="1" s="1"/>
  <c r="L1422" i="1"/>
  <c r="A1422" i="1"/>
  <c r="AH1421" i="1"/>
  <c r="Y1421" i="1"/>
  <c r="Z1421" i="1" s="1"/>
  <c r="W1421" i="1"/>
  <c r="U1421" i="1"/>
  <c r="L1421" i="1"/>
  <c r="A1421" i="1"/>
  <c r="AH1420" i="1"/>
  <c r="Y1420" i="1"/>
  <c r="W1420" i="1"/>
  <c r="U1420" i="1"/>
  <c r="L1420" i="1"/>
  <c r="A1420" i="1"/>
  <c r="AH1419" i="1"/>
  <c r="W1419" i="1"/>
  <c r="U1419" i="1"/>
  <c r="Y1419" i="1" s="1"/>
  <c r="Z1419" i="1" s="1"/>
  <c r="A1419" i="1"/>
  <c r="AH1418" i="1"/>
  <c r="Y1418" i="1"/>
  <c r="Z1418" i="1" s="1"/>
  <c r="W1418" i="1"/>
  <c r="U1418" i="1"/>
  <c r="A1418" i="1"/>
  <c r="AH1417" i="1"/>
  <c r="W1417" i="1"/>
  <c r="U1417" i="1"/>
  <c r="Y1417" i="1" s="1"/>
  <c r="Z1417" i="1" s="1"/>
  <c r="A1417" i="1"/>
  <c r="AH1416" i="1"/>
  <c r="Y1416" i="1"/>
  <c r="Z1416" i="1" s="1"/>
  <c r="W1416" i="1"/>
  <c r="U1416" i="1"/>
  <c r="A1416" i="1"/>
  <c r="AH1415" i="1"/>
  <c r="W1415" i="1"/>
  <c r="U1415" i="1"/>
  <c r="Y1415" i="1" s="1"/>
  <c r="Z1415" i="1" s="1"/>
  <c r="A1415" i="1"/>
  <c r="AH1414" i="1"/>
  <c r="Y1414" i="1"/>
  <c r="Z1414" i="1" s="1"/>
  <c r="W1414" i="1"/>
  <c r="U1414" i="1"/>
  <c r="A1414" i="1"/>
  <c r="AH1413" i="1"/>
  <c r="W1413" i="1"/>
  <c r="U1413" i="1"/>
  <c r="Y1413" i="1" s="1"/>
  <c r="Z1413" i="1" s="1"/>
  <c r="A1413" i="1"/>
  <c r="AH1412" i="1"/>
  <c r="Y1412" i="1"/>
  <c r="Z1412" i="1" s="1"/>
  <c r="W1412" i="1"/>
  <c r="U1412" i="1"/>
  <c r="A1412" i="1"/>
  <c r="AH1411" i="1"/>
  <c r="W1411" i="1"/>
  <c r="U1411" i="1"/>
  <c r="Y1411" i="1" s="1"/>
  <c r="Z1411" i="1" s="1"/>
  <c r="A1411" i="1"/>
  <c r="AH1410" i="1"/>
  <c r="Y1410" i="1"/>
  <c r="Z1410" i="1" s="1"/>
  <c r="W1410" i="1"/>
  <c r="U1410" i="1"/>
  <c r="A1410" i="1"/>
  <c r="AH1409" i="1"/>
  <c r="W1409" i="1"/>
  <c r="U1409" i="1"/>
  <c r="Y1409" i="1" s="1"/>
  <c r="Z1409" i="1" s="1"/>
  <c r="A1409" i="1"/>
  <c r="AH1408" i="1"/>
  <c r="Y1408" i="1"/>
  <c r="Z1408" i="1" s="1"/>
  <c r="W1408" i="1"/>
  <c r="U1408" i="1"/>
  <c r="A1408" i="1"/>
  <c r="AH1407" i="1"/>
  <c r="W1407" i="1"/>
  <c r="U1407" i="1"/>
  <c r="Y1407" i="1" s="1"/>
  <c r="Z1407" i="1" s="1"/>
  <c r="A1407" i="1"/>
  <c r="AH1406" i="1"/>
  <c r="Y1406" i="1"/>
  <c r="Z1406" i="1" s="1"/>
  <c r="W1406" i="1"/>
  <c r="U1406" i="1"/>
  <c r="A1406" i="1"/>
  <c r="AH1405" i="1"/>
  <c r="W1405" i="1"/>
  <c r="U1405" i="1"/>
  <c r="Y1405" i="1" s="1"/>
  <c r="A1405" i="1"/>
  <c r="AH1404" i="1"/>
  <c r="Y1404" i="1"/>
  <c r="Z1404" i="1" s="1"/>
  <c r="W1404" i="1"/>
  <c r="U1404" i="1"/>
  <c r="A1404" i="1"/>
  <c r="AH1403" i="1"/>
  <c r="W1403" i="1"/>
  <c r="U1403" i="1"/>
  <c r="Y1403" i="1" s="1"/>
  <c r="Z1403" i="1" s="1"/>
  <c r="L1403" i="1"/>
  <c r="A1403" i="1"/>
  <c r="AH1402" i="1"/>
  <c r="Z1402" i="1"/>
  <c r="W1402" i="1"/>
  <c r="U1402" i="1"/>
  <c r="Y1402" i="1" s="1"/>
  <c r="L1402" i="1"/>
  <c r="A1402" i="1"/>
  <c r="AH1401" i="1"/>
  <c r="Y1401" i="1"/>
  <c r="Z1401" i="1" s="1"/>
  <c r="W1401" i="1"/>
  <c r="U1401" i="1"/>
  <c r="L1401" i="1"/>
  <c r="A1401" i="1"/>
  <c r="AH1400" i="1"/>
  <c r="Y1400" i="1"/>
  <c r="W1400" i="1"/>
  <c r="U1400" i="1"/>
  <c r="L1400" i="1"/>
  <c r="A1400" i="1"/>
  <c r="AH1399" i="1"/>
  <c r="W1399" i="1"/>
  <c r="U1399" i="1"/>
  <c r="Y1399" i="1" s="1"/>
  <c r="Z1399" i="1" s="1"/>
  <c r="L1399" i="1"/>
  <c r="A1399" i="1"/>
  <c r="AH1398" i="1"/>
  <c r="Z1398" i="1"/>
  <c r="W1398" i="1"/>
  <c r="U1398" i="1"/>
  <c r="Y1398" i="1" s="1"/>
  <c r="L1398" i="1"/>
  <c r="A1398" i="1"/>
  <c r="AH1397" i="1"/>
  <c r="Y1397" i="1"/>
  <c r="Z1397" i="1" s="1"/>
  <c r="W1397" i="1"/>
  <c r="U1397" i="1"/>
  <c r="L1397" i="1"/>
  <c r="A1397" i="1"/>
  <c r="AH1396" i="1"/>
  <c r="Y1396" i="1"/>
  <c r="W1396" i="1"/>
  <c r="U1396" i="1"/>
  <c r="A1396" i="1"/>
  <c r="AH1395" i="1"/>
  <c r="W1395" i="1"/>
  <c r="U1395" i="1"/>
  <c r="Y1395" i="1" s="1"/>
  <c r="Z1395" i="1" s="1"/>
  <c r="A1395" i="1"/>
  <c r="AH1394" i="1"/>
  <c r="Y1394" i="1"/>
  <c r="W1394" i="1"/>
  <c r="U1394" i="1"/>
  <c r="A1394" i="1"/>
  <c r="AH1393" i="1"/>
  <c r="Z1393" i="1"/>
  <c r="W1393" i="1"/>
  <c r="U1393" i="1"/>
  <c r="Y1393" i="1" s="1"/>
  <c r="A1393" i="1"/>
  <c r="AH1392" i="1"/>
  <c r="Y1392" i="1"/>
  <c r="Z1392" i="1" s="1"/>
  <c r="W1392" i="1"/>
  <c r="U1392" i="1"/>
  <c r="A1392" i="1"/>
  <c r="AH1391" i="1"/>
  <c r="W1391" i="1"/>
  <c r="U1391" i="1"/>
  <c r="Y1391" i="1" s="1"/>
  <c r="Z1391" i="1" s="1"/>
  <c r="A1391" i="1"/>
  <c r="AH1390" i="1"/>
  <c r="Y1390" i="1"/>
  <c r="W1390" i="1"/>
  <c r="U1390" i="1"/>
  <c r="A1390" i="1"/>
  <c r="AH1389" i="1"/>
  <c r="Z1389" i="1"/>
  <c r="W1389" i="1"/>
  <c r="U1389" i="1"/>
  <c r="Y1389" i="1" s="1"/>
  <c r="A1389" i="1"/>
  <c r="AH1388" i="1"/>
  <c r="Y1388" i="1"/>
  <c r="Z1388" i="1" s="1"/>
  <c r="W1388" i="1"/>
  <c r="U1388" i="1"/>
  <c r="A1388" i="1"/>
  <c r="AH1387" i="1"/>
  <c r="W1387" i="1"/>
  <c r="U1387" i="1"/>
  <c r="Y1387" i="1" s="1"/>
  <c r="Z1387" i="1" s="1"/>
  <c r="A1387" i="1"/>
  <c r="AH1386" i="1"/>
  <c r="Y1386" i="1"/>
  <c r="W1386" i="1"/>
  <c r="U1386" i="1"/>
  <c r="A1386" i="1"/>
  <c r="AH1385" i="1"/>
  <c r="Z1385" i="1"/>
  <c r="W1385" i="1"/>
  <c r="U1385" i="1"/>
  <c r="Y1385" i="1" s="1"/>
  <c r="A1385" i="1"/>
  <c r="AH1384" i="1"/>
  <c r="Y1384" i="1"/>
  <c r="Z1384" i="1" s="1"/>
  <c r="W1384" i="1"/>
  <c r="U1384" i="1"/>
  <c r="A1384" i="1"/>
  <c r="AH1383" i="1"/>
  <c r="W1383" i="1"/>
  <c r="U1383" i="1"/>
  <c r="Y1383" i="1" s="1"/>
  <c r="Z1383" i="1" s="1"/>
  <c r="A1383" i="1"/>
  <c r="AH1382" i="1"/>
  <c r="Y1382" i="1"/>
  <c r="W1382" i="1"/>
  <c r="U1382" i="1"/>
  <c r="A1382" i="1"/>
  <c r="AH1381" i="1"/>
  <c r="Z1381" i="1"/>
  <c r="W1381" i="1"/>
  <c r="U1381" i="1"/>
  <c r="Y1381" i="1" s="1"/>
  <c r="L1381" i="1"/>
  <c r="A1381" i="1"/>
  <c r="AH1380" i="1"/>
  <c r="Y1380" i="1"/>
  <c r="Z1380" i="1" s="1"/>
  <c r="W1380" i="1"/>
  <c r="U1380" i="1"/>
  <c r="L1380" i="1"/>
  <c r="A1380" i="1"/>
  <c r="AH1379" i="1"/>
  <c r="Y1379" i="1"/>
  <c r="Z1379" i="1" s="1"/>
  <c r="W1379" i="1"/>
  <c r="U1379" i="1"/>
  <c r="L1379" i="1"/>
  <c r="A1379" i="1"/>
  <c r="AH1378" i="1"/>
  <c r="W1378" i="1"/>
  <c r="U1378" i="1"/>
  <c r="Y1378" i="1" s="1"/>
  <c r="Z1378" i="1" s="1"/>
  <c r="L1378" i="1"/>
  <c r="A1378" i="1"/>
  <c r="AH1377" i="1"/>
  <c r="Z1377" i="1"/>
  <c r="W1377" i="1"/>
  <c r="U1377" i="1"/>
  <c r="Y1377" i="1" s="1"/>
  <c r="L1377" i="1"/>
  <c r="A1377" i="1"/>
  <c r="AH1376" i="1"/>
  <c r="Y1376" i="1"/>
  <c r="Z1376" i="1" s="1"/>
  <c r="W1376" i="1"/>
  <c r="U1376" i="1"/>
  <c r="L1376" i="1"/>
  <c r="A1376" i="1"/>
  <c r="AH1375" i="1"/>
  <c r="Y1375" i="1"/>
  <c r="Z1375" i="1" s="1"/>
  <c r="W1375" i="1"/>
  <c r="U1375" i="1"/>
  <c r="L1375" i="1"/>
  <c r="A1375" i="1"/>
  <c r="AH1374" i="1"/>
  <c r="W1374" i="1"/>
  <c r="U1374" i="1"/>
  <c r="Y1374" i="1" s="1"/>
  <c r="Z1374" i="1" s="1"/>
  <c r="L1374" i="1"/>
  <c r="A1374" i="1"/>
  <c r="AH1373" i="1"/>
  <c r="Z1373" i="1"/>
  <c r="W1373" i="1"/>
  <c r="U1373" i="1"/>
  <c r="Y1373" i="1" s="1"/>
  <c r="A1373" i="1"/>
  <c r="AH1372" i="1"/>
  <c r="Y1372" i="1"/>
  <c r="Z1372" i="1" s="1"/>
  <c r="W1372" i="1"/>
  <c r="U1372" i="1"/>
  <c r="A1372" i="1"/>
  <c r="AH1371" i="1"/>
  <c r="W1371" i="1"/>
  <c r="U1371" i="1"/>
  <c r="Y1371" i="1" s="1"/>
  <c r="Z1371" i="1" s="1"/>
  <c r="A1371" i="1"/>
  <c r="AH1370" i="1"/>
  <c r="Y1370" i="1"/>
  <c r="W1370" i="1"/>
  <c r="U1370" i="1"/>
  <c r="A1370" i="1"/>
  <c r="AH1369" i="1"/>
  <c r="Z1369" i="1"/>
  <c r="W1369" i="1"/>
  <c r="U1369" i="1"/>
  <c r="Y1369" i="1" s="1"/>
  <c r="A1369" i="1"/>
  <c r="AH1368" i="1"/>
  <c r="Y1368" i="1"/>
  <c r="Z1368" i="1" s="1"/>
  <c r="W1368" i="1"/>
  <c r="U1368" i="1"/>
  <c r="A1368" i="1"/>
  <c r="AH1367" i="1"/>
  <c r="W1367" i="1"/>
  <c r="U1367" i="1"/>
  <c r="Y1367" i="1" s="1"/>
  <c r="Z1367" i="1" s="1"/>
  <c r="A1367" i="1"/>
  <c r="AH1366" i="1"/>
  <c r="Y1366" i="1"/>
  <c r="W1366" i="1"/>
  <c r="U1366" i="1"/>
  <c r="A1366" i="1"/>
  <c r="AH1365" i="1"/>
  <c r="Z1365" i="1"/>
  <c r="W1365" i="1"/>
  <c r="U1365" i="1"/>
  <c r="Y1365" i="1" s="1"/>
  <c r="A1365" i="1"/>
  <c r="AH1364" i="1"/>
  <c r="Y1364" i="1"/>
  <c r="Z1364" i="1" s="1"/>
  <c r="W1364" i="1"/>
  <c r="U1364" i="1"/>
  <c r="A1364" i="1"/>
  <c r="AH1363" i="1"/>
  <c r="W1363" i="1"/>
  <c r="U1363" i="1"/>
  <c r="Y1363" i="1" s="1"/>
  <c r="Z1363" i="1" s="1"/>
  <c r="A1363" i="1"/>
  <c r="AH1362" i="1"/>
  <c r="Y1362" i="1"/>
  <c r="W1362" i="1"/>
  <c r="U1362" i="1"/>
  <c r="A1362" i="1"/>
  <c r="AH1361" i="1"/>
  <c r="Z1361" i="1"/>
  <c r="W1361" i="1"/>
  <c r="U1361" i="1"/>
  <c r="Y1361" i="1" s="1"/>
  <c r="A1361" i="1"/>
  <c r="AH1360" i="1"/>
  <c r="Y1360" i="1"/>
  <c r="Z1360" i="1" s="1"/>
  <c r="W1360" i="1"/>
  <c r="U1360" i="1"/>
  <c r="A1360" i="1"/>
  <c r="AH1359" i="1"/>
  <c r="W1359" i="1"/>
  <c r="U1359" i="1"/>
  <c r="Y1359" i="1" s="1"/>
  <c r="Z1359" i="1" s="1"/>
  <c r="A1359" i="1"/>
  <c r="AH1358" i="1"/>
  <c r="Y1358" i="1"/>
  <c r="W1358" i="1"/>
  <c r="U1358" i="1"/>
  <c r="L1358" i="1"/>
  <c r="A1358" i="1"/>
  <c r="AH1357" i="1"/>
  <c r="W1357" i="1"/>
  <c r="U1357" i="1"/>
  <c r="Y1357" i="1" s="1"/>
  <c r="L1357" i="1"/>
  <c r="A1357" i="1"/>
  <c r="AH1356" i="1"/>
  <c r="W1356" i="1"/>
  <c r="U1356" i="1"/>
  <c r="Y1356" i="1" s="1"/>
  <c r="Z1356" i="1" s="1"/>
  <c r="L1356" i="1"/>
  <c r="A1356" i="1"/>
  <c r="AH1355" i="1"/>
  <c r="Z1355" i="1"/>
  <c r="Y1355" i="1"/>
  <c r="W1355" i="1"/>
  <c r="U1355" i="1"/>
  <c r="L1355" i="1"/>
  <c r="A1355" i="1"/>
  <c r="AH1354" i="1"/>
  <c r="Y1354" i="1"/>
  <c r="W1354" i="1"/>
  <c r="U1354" i="1"/>
  <c r="L1354" i="1"/>
  <c r="A1354" i="1"/>
  <c r="AH1353" i="1"/>
  <c r="W1353" i="1"/>
  <c r="U1353" i="1"/>
  <c r="Y1353" i="1" s="1"/>
  <c r="L1353" i="1"/>
  <c r="A1353" i="1"/>
  <c r="AH1352" i="1"/>
  <c r="W1352" i="1"/>
  <c r="U1352" i="1"/>
  <c r="Y1352" i="1" s="1"/>
  <c r="Z1352" i="1" s="1"/>
  <c r="L1352" i="1"/>
  <c r="A1352" i="1"/>
  <c r="AH1351" i="1"/>
  <c r="Z1351" i="1"/>
  <c r="Y1351" i="1"/>
  <c r="W1351" i="1"/>
  <c r="U1351" i="1"/>
  <c r="L1351" i="1"/>
  <c r="A1351" i="1"/>
  <c r="AH1350" i="1"/>
  <c r="Y1350" i="1"/>
  <c r="W1350" i="1"/>
  <c r="U1350" i="1"/>
  <c r="A1350" i="1"/>
  <c r="AH1349" i="1"/>
  <c r="Z1349" i="1"/>
  <c r="W1349" i="1"/>
  <c r="U1349" i="1"/>
  <c r="Y1349" i="1" s="1"/>
  <c r="A1349" i="1"/>
  <c r="AH1348" i="1"/>
  <c r="Y1348" i="1"/>
  <c r="Z1348" i="1" s="1"/>
  <c r="W1348" i="1"/>
  <c r="U1348" i="1"/>
  <c r="A1348" i="1"/>
  <c r="AH1347" i="1"/>
  <c r="W1347" i="1"/>
  <c r="U1347" i="1"/>
  <c r="Y1347" i="1" s="1"/>
  <c r="Z1347" i="1" s="1"/>
  <c r="A1347" i="1"/>
  <c r="AH1346" i="1"/>
  <c r="Y1346" i="1"/>
  <c r="W1346" i="1"/>
  <c r="U1346" i="1"/>
  <c r="A1346" i="1"/>
  <c r="AH1345" i="1"/>
  <c r="Z1345" i="1"/>
  <c r="W1345" i="1"/>
  <c r="U1345" i="1"/>
  <c r="Y1345" i="1" s="1"/>
  <c r="A1345" i="1"/>
  <c r="AH1344" i="1"/>
  <c r="Y1344" i="1"/>
  <c r="Z1344" i="1" s="1"/>
  <c r="W1344" i="1"/>
  <c r="U1344" i="1"/>
  <c r="A1344" i="1"/>
  <c r="AH1343" i="1"/>
  <c r="W1343" i="1"/>
  <c r="U1343" i="1"/>
  <c r="Y1343" i="1" s="1"/>
  <c r="Z1343" i="1" s="1"/>
  <c r="A1343" i="1"/>
  <c r="AH1342" i="1"/>
  <c r="Y1342" i="1"/>
  <c r="W1342" i="1"/>
  <c r="U1342" i="1"/>
  <c r="A1342" i="1"/>
  <c r="AH1341" i="1"/>
  <c r="Z1341" i="1"/>
  <c r="W1341" i="1"/>
  <c r="U1341" i="1"/>
  <c r="Y1341" i="1" s="1"/>
  <c r="A1341" i="1"/>
  <c r="AH1340" i="1"/>
  <c r="Y1340" i="1"/>
  <c r="Z1340" i="1" s="1"/>
  <c r="W1340" i="1"/>
  <c r="U1340" i="1"/>
  <c r="A1340" i="1"/>
  <c r="AH1339" i="1"/>
  <c r="W1339" i="1"/>
  <c r="U1339" i="1"/>
  <c r="Y1339" i="1" s="1"/>
  <c r="Z1339" i="1" s="1"/>
  <c r="A1339" i="1"/>
  <c r="AH1338" i="1"/>
  <c r="Y1338" i="1"/>
  <c r="W1338" i="1"/>
  <c r="U1338" i="1"/>
  <c r="A1338" i="1"/>
  <c r="AH1337" i="1"/>
  <c r="Z1337" i="1"/>
  <c r="W1337" i="1"/>
  <c r="U1337" i="1"/>
  <c r="Y1337" i="1" s="1"/>
  <c r="A1337" i="1"/>
  <c r="AH1336" i="1"/>
  <c r="Y1336" i="1"/>
  <c r="Z1336" i="1" s="1"/>
  <c r="W1336" i="1"/>
  <c r="U1336" i="1"/>
  <c r="A1336" i="1"/>
  <c r="AH1335" i="1"/>
  <c r="W1335" i="1"/>
  <c r="U1335" i="1"/>
  <c r="Y1335" i="1" s="1"/>
  <c r="Z1335" i="1" s="1"/>
  <c r="A1335" i="1"/>
  <c r="AH1334" i="1"/>
  <c r="Y1334" i="1"/>
  <c r="W1334" i="1"/>
  <c r="U1334" i="1"/>
  <c r="L1334" i="1"/>
  <c r="A1334" i="1"/>
  <c r="AH1333" i="1"/>
  <c r="W1333" i="1"/>
  <c r="U1333" i="1"/>
  <c r="Y1333" i="1" s="1"/>
  <c r="L1333" i="1"/>
  <c r="A1333" i="1"/>
  <c r="AH1332" i="1"/>
  <c r="W1332" i="1"/>
  <c r="U1332" i="1"/>
  <c r="Y1332" i="1" s="1"/>
  <c r="Z1332" i="1" s="1"/>
  <c r="L1332" i="1"/>
  <c r="A1332" i="1"/>
  <c r="AH1331" i="1"/>
  <c r="Z1331" i="1"/>
  <c r="Y1331" i="1"/>
  <c r="W1331" i="1"/>
  <c r="U1331" i="1"/>
  <c r="L1331" i="1"/>
  <c r="A1331" i="1"/>
  <c r="AH1330" i="1"/>
  <c r="Y1330" i="1"/>
  <c r="W1330" i="1"/>
  <c r="U1330" i="1"/>
  <c r="L1330" i="1"/>
  <c r="A1330" i="1"/>
  <c r="AH1329" i="1"/>
  <c r="W1329" i="1"/>
  <c r="U1329" i="1"/>
  <c r="Y1329" i="1" s="1"/>
  <c r="L1329" i="1"/>
  <c r="A1329" i="1"/>
  <c r="AH1328" i="1"/>
  <c r="W1328" i="1"/>
  <c r="U1328" i="1"/>
  <c r="Y1328" i="1" s="1"/>
  <c r="Z1328" i="1" s="1"/>
  <c r="L1328" i="1"/>
  <c r="A1328" i="1"/>
  <c r="AH1327" i="1"/>
  <c r="Z1327" i="1"/>
  <c r="Y1327" i="1"/>
  <c r="W1327" i="1"/>
  <c r="U1327" i="1"/>
  <c r="L1327" i="1"/>
  <c r="A1327" i="1"/>
  <c r="AH1326" i="1"/>
  <c r="Y1326" i="1"/>
  <c r="W1326" i="1"/>
  <c r="U1326" i="1"/>
  <c r="L1326" i="1"/>
  <c r="A1326" i="1"/>
  <c r="AH1325" i="1"/>
  <c r="W1325" i="1"/>
  <c r="U1325" i="1"/>
  <c r="Y1325" i="1" s="1"/>
  <c r="A1325" i="1"/>
  <c r="AH1324" i="1"/>
  <c r="Z1324" i="1"/>
  <c r="Y1324" i="1"/>
  <c r="W1324" i="1"/>
  <c r="U1324" i="1"/>
  <c r="A1324" i="1"/>
  <c r="AH1323" i="1"/>
  <c r="W1323" i="1"/>
  <c r="U1323" i="1"/>
  <c r="Y1323" i="1" s="1"/>
  <c r="Z1323" i="1" s="1"/>
  <c r="A1323" i="1"/>
  <c r="AH1322" i="1"/>
  <c r="Y1322" i="1"/>
  <c r="Z1322" i="1" s="1"/>
  <c r="W1322" i="1"/>
  <c r="U1322" i="1"/>
  <c r="A1322" i="1"/>
  <c r="AH1321" i="1"/>
  <c r="W1321" i="1"/>
  <c r="U1321" i="1"/>
  <c r="Y1321" i="1" s="1"/>
  <c r="A1321" i="1"/>
  <c r="AH1320" i="1"/>
  <c r="Z1320" i="1"/>
  <c r="Y1320" i="1"/>
  <c r="W1320" i="1"/>
  <c r="U1320" i="1"/>
  <c r="A1320" i="1"/>
  <c r="AH1319" i="1"/>
  <c r="W1319" i="1"/>
  <c r="U1319" i="1"/>
  <c r="Y1319" i="1" s="1"/>
  <c r="Z1319" i="1" s="1"/>
  <c r="A1319" i="1"/>
  <c r="AH1318" i="1"/>
  <c r="Y1318" i="1"/>
  <c r="Z1318" i="1" s="1"/>
  <c r="W1318" i="1"/>
  <c r="U1318" i="1"/>
  <c r="A1318" i="1"/>
  <c r="AH1317" i="1"/>
  <c r="W1317" i="1"/>
  <c r="U1317" i="1"/>
  <c r="Y1317" i="1" s="1"/>
  <c r="A1317" i="1"/>
  <c r="AH1316" i="1"/>
  <c r="Z1316" i="1"/>
  <c r="Y1316" i="1"/>
  <c r="W1316" i="1"/>
  <c r="U1316" i="1"/>
  <c r="A1316" i="1"/>
  <c r="AH1315" i="1"/>
  <c r="W1315" i="1"/>
  <c r="U1315" i="1"/>
  <c r="Y1315" i="1" s="1"/>
  <c r="Z1315" i="1" s="1"/>
  <c r="A1315" i="1"/>
  <c r="AH1314" i="1"/>
  <c r="Y1314" i="1"/>
  <c r="Z1314" i="1" s="1"/>
  <c r="W1314" i="1"/>
  <c r="U1314" i="1"/>
  <c r="A1314" i="1"/>
  <c r="AH1313" i="1"/>
  <c r="W1313" i="1"/>
  <c r="U1313" i="1"/>
  <c r="Y1313" i="1" s="1"/>
  <c r="A1313" i="1"/>
  <c r="AH1312" i="1"/>
  <c r="Z1312" i="1"/>
  <c r="Y1312" i="1"/>
  <c r="W1312" i="1"/>
  <c r="U1312" i="1"/>
  <c r="A1312" i="1"/>
  <c r="AH1311" i="1"/>
  <c r="W1311" i="1"/>
  <c r="U1311" i="1"/>
  <c r="Y1311" i="1" s="1"/>
  <c r="Z1311" i="1" s="1"/>
  <c r="A1311" i="1"/>
  <c r="AH1310" i="1"/>
  <c r="Y1310" i="1"/>
  <c r="Z1310" i="1" s="1"/>
  <c r="W1310" i="1"/>
  <c r="U1310" i="1"/>
  <c r="A1310" i="1"/>
  <c r="AH1309" i="1"/>
  <c r="W1309" i="1"/>
  <c r="U1309" i="1"/>
  <c r="Y1309" i="1" s="1"/>
  <c r="Z1309" i="1" s="1"/>
  <c r="L1309" i="1"/>
  <c r="A1309" i="1"/>
  <c r="AH1308" i="1"/>
  <c r="Y1308" i="1"/>
  <c r="Z1308" i="1" s="1"/>
  <c r="W1308" i="1"/>
  <c r="U1308" i="1"/>
  <c r="L1308" i="1"/>
  <c r="A1308" i="1"/>
  <c r="AH1307" i="1"/>
  <c r="Y1307" i="1"/>
  <c r="W1307" i="1"/>
  <c r="U1307" i="1"/>
  <c r="L1307" i="1"/>
  <c r="A1307" i="1"/>
  <c r="AH1306" i="1"/>
  <c r="W1306" i="1"/>
  <c r="U1306" i="1"/>
  <c r="Y1306" i="1" s="1"/>
  <c r="Z1306" i="1" s="1"/>
  <c r="L1306" i="1"/>
  <c r="A1306" i="1"/>
  <c r="AH1305" i="1"/>
  <c r="W1305" i="1"/>
  <c r="U1305" i="1"/>
  <c r="Y1305" i="1" s="1"/>
  <c r="Z1305" i="1" s="1"/>
  <c r="L1305" i="1"/>
  <c r="A1305" i="1"/>
  <c r="AH1304" i="1"/>
  <c r="Y1304" i="1"/>
  <c r="Z1304" i="1" s="1"/>
  <c r="W1304" i="1"/>
  <c r="U1304" i="1"/>
  <c r="L1304" i="1"/>
  <c r="A1304" i="1"/>
  <c r="AH1303" i="1"/>
  <c r="Y1303" i="1"/>
  <c r="Z1303" i="1" s="1"/>
  <c r="W1303" i="1"/>
  <c r="U1303" i="1"/>
  <c r="L1303" i="1"/>
  <c r="A1303" i="1"/>
  <c r="AH1302" i="1"/>
  <c r="W1302" i="1"/>
  <c r="U1302" i="1"/>
  <c r="Y1302" i="1" s="1"/>
  <c r="Z1302" i="1" s="1"/>
  <c r="L1302" i="1"/>
  <c r="A1302" i="1"/>
  <c r="AH1301" i="1"/>
  <c r="Z1301" i="1"/>
  <c r="W1301" i="1"/>
  <c r="U1301" i="1"/>
  <c r="Y1301" i="1" s="1"/>
  <c r="L1301" i="1"/>
  <c r="A1301" i="1"/>
  <c r="AH1300" i="1"/>
  <c r="Y1300" i="1"/>
  <c r="Z1300" i="1" s="1"/>
  <c r="W1300" i="1"/>
  <c r="U1300" i="1"/>
  <c r="L1300" i="1"/>
  <c r="A1300" i="1"/>
  <c r="AH1299" i="1"/>
  <c r="Y1299" i="1"/>
  <c r="Z1299" i="1" s="1"/>
  <c r="W1299" i="1"/>
  <c r="U1299" i="1"/>
  <c r="A1299" i="1"/>
  <c r="AH1298" i="1"/>
  <c r="W1298" i="1"/>
  <c r="U1298" i="1"/>
  <c r="Y1298" i="1" s="1"/>
  <c r="Z1298" i="1" s="1"/>
  <c r="A1298" i="1"/>
  <c r="AH1297" i="1"/>
  <c r="Y1297" i="1"/>
  <c r="W1297" i="1"/>
  <c r="U1297" i="1"/>
  <c r="A1297" i="1"/>
  <c r="AH1296" i="1"/>
  <c r="Z1296" i="1"/>
  <c r="W1296" i="1"/>
  <c r="U1296" i="1"/>
  <c r="Y1296" i="1" s="1"/>
  <c r="A1296" i="1"/>
  <c r="AH1295" i="1"/>
  <c r="Y1295" i="1"/>
  <c r="Z1295" i="1" s="1"/>
  <c r="W1295" i="1"/>
  <c r="U1295" i="1"/>
  <c r="A1295" i="1"/>
  <c r="AH1294" i="1"/>
  <c r="W1294" i="1"/>
  <c r="U1294" i="1"/>
  <c r="Y1294" i="1" s="1"/>
  <c r="Z1294" i="1" s="1"/>
  <c r="A1294" i="1"/>
  <c r="AH1293" i="1"/>
  <c r="Y1293" i="1"/>
  <c r="W1293" i="1"/>
  <c r="U1293" i="1"/>
  <c r="A1293" i="1"/>
  <c r="AH1292" i="1"/>
  <c r="Z1292" i="1"/>
  <c r="W1292" i="1"/>
  <c r="U1292" i="1"/>
  <c r="Y1292" i="1" s="1"/>
  <c r="A1292" i="1"/>
  <c r="AH1291" i="1"/>
  <c r="Y1291" i="1"/>
  <c r="Z1291" i="1" s="1"/>
  <c r="W1291" i="1"/>
  <c r="U1291" i="1"/>
  <c r="A1291" i="1"/>
  <c r="AH1290" i="1"/>
  <c r="W1290" i="1"/>
  <c r="U1290" i="1"/>
  <c r="Y1290" i="1" s="1"/>
  <c r="Z1290" i="1" s="1"/>
  <c r="A1290" i="1"/>
  <c r="AH1289" i="1"/>
  <c r="Y1289" i="1"/>
  <c r="W1289" i="1"/>
  <c r="U1289" i="1"/>
  <c r="A1289" i="1"/>
  <c r="AH1288" i="1"/>
  <c r="Z1288" i="1"/>
  <c r="W1288" i="1"/>
  <c r="U1288" i="1"/>
  <c r="Y1288" i="1" s="1"/>
  <c r="A1288" i="1"/>
  <c r="AH1287" i="1"/>
  <c r="Y1287" i="1"/>
  <c r="Z1287" i="1" s="1"/>
  <c r="W1287" i="1"/>
  <c r="U1287" i="1"/>
  <c r="A1287" i="1"/>
  <c r="AH1286" i="1"/>
  <c r="W1286" i="1"/>
  <c r="U1286" i="1"/>
  <c r="Y1286" i="1" s="1"/>
  <c r="Z1286" i="1" s="1"/>
  <c r="A1286" i="1"/>
  <c r="AH1285" i="1"/>
  <c r="Y1285" i="1"/>
  <c r="W1285" i="1"/>
  <c r="U1285" i="1"/>
  <c r="A1285" i="1"/>
  <c r="AH1284" i="1"/>
  <c r="Z1284" i="1"/>
  <c r="W1284" i="1"/>
  <c r="U1284" i="1"/>
  <c r="Y1284" i="1" s="1"/>
  <c r="L1284" i="1"/>
  <c r="A1284" i="1"/>
  <c r="AH1283" i="1"/>
  <c r="Y1283" i="1"/>
  <c r="Z1283" i="1" s="1"/>
  <c r="W1283" i="1"/>
  <c r="U1283" i="1"/>
  <c r="L1283" i="1"/>
  <c r="A1283" i="1"/>
  <c r="AH1282" i="1"/>
  <c r="Y1282" i="1"/>
  <c r="W1282" i="1"/>
  <c r="U1282" i="1"/>
  <c r="L1282" i="1"/>
  <c r="A1282" i="1"/>
  <c r="AH1281" i="1"/>
  <c r="W1281" i="1"/>
  <c r="U1281" i="1"/>
  <c r="Y1281" i="1" s="1"/>
  <c r="Z1281" i="1" s="1"/>
  <c r="L1281" i="1"/>
  <c r="A1281" i="1"/>
  <c r="AH1280" i="1"/>
  <c r="W1280" i="1"/>
  <c r="U1280" i="1"/>
  <c r="Y1280" i="1" s="1"/>
  <c r="Z1280" i="1" s="1"/>
  <c r="L1280" i="1"/>
  <c r="A1280" i="1"/>
  <c r="AH1279" i="1"/>
  <c r="Y1279" i="1"/>
  <c r="Z1279" i="1" s="1"/>
  <c r="W1279" i="1"/>
  <c r="U1279" i="1"/>
  <c r="L1279" i="1"/>
  <c r="A1279" i="1"/>
  <c r="AH1278" i="1"/>
  <c r="Y1278" i="1"/>
  <c r="Z1278" i="1" s="1"/>
  <c r="W1278" i="1"/>
  <c r="U1278" i="1"/>
  <c r="L1278" i="1"/>
  <c r="A1278" i="1"/>
  <c r="AH1277" i="1"/>
  <c r="W1277" i="1"/>
  <c r="U1277" i="1"/>
  <c r="Y1277" i="1" s="1"/>
  <c r="Z1277" i="1" s="1"/>
  <c r="L1277" i="1"/>
  <c r="A1277" i="1"/>
  <c r="AH1276" i="1"/>
  <c r="W1276" i="1"/>
  <c r="U1276" i="1"/>
  <c r="Y1276" i="1" s="1"/>
  <c r="Z1276" i="1" s="1"/>
  <c r="L1276" i="1"/>
  <c r="A1276" i="1"/>
  <c r="AH1275" i="1"/>
  <c r="Y1275" i="1"/>
  <c r="Z1275" i="1" s="1"/>
  <c r="W1275" i="1"/>
  <c r="U1275" i="1"/>
  <c r="L1275" i="1"/>
  <c r="A1275" i="1"/>
  <c r="AH1274" i="1"/>
  <c r="Y1274" i="1"/>
  <c r="W1274" i="1"/>
  <c r="U1274" i="1"/>
  <c r="L1274" i="1"/>
  <c r="A1274" i="1"/>
  <c r="AH1273" i="1"/>
  <c r="Z1273" i="1"/>
  <c r="W1273" i="1"/>
  <c r="U1273" i="1"/>
  <c r="Y1273" i="1" s="1"/>
  <c r="A1273" i="1"/>
  <c r="AH1272" i="1"/>
  <c r="Y1272" i="1"/>
  <c r="Z1272" i="1" s="1"/>
  <c r="W1272" i="1"/>
  <c r="U1272" i="1"/>
  <c r="A1272" i="1"/>
  <c r="AH1271" i="1"/>
  <c r="W1271" i="1"/>
  <c r="U1271" i="1"/>
  <c r="Y1271" i="1" s="1"/>
  <c r="Z1271" i="1" s="1"/>
  <c r="A1271" i="1"/>
  <c r="AH1270" i="1"/>
  <c r="Y1270" i="1"/>
  <c r="W1270" i="1"/>
  <c r="U1270" i="1"/>
  <c r="A1270" i="1"/>
  <c r="AH1269" i="1"/>
  <c r="Z1269" i="1"/>
  <c r="W1269" i="1"/>
  <c r="U1269" i="1"/>
  <c r="Y1269" i="1" s="1"/>
  <c r="A1269" i="1"/>
  <c r="AH1268" i="1"/>
  <c r="Y1268" i="1"/>
  <c r="Z1268" i="1" s="1"/>
  <c r="W1268" i="1"/>
  <c r="U1268" i="1"/>
  <c r="A1268" i="1"/>
  <c r="AH1267" i="1"/>
  <c r="W1267" i="1"/>
  <c r="U1267" i="1"/>
  <c r="Y1267" i="1" s="1"/>
  <c r="Z1267" i="1" s="1"/>
  <c r="A1267" i="1"/>
  <c r="AH1266" i="1"/>
  <c r="Y1266" i="1"/>
  <c r="Z1266" i="1" s="1"/>
  <c r="W1266" i="1"/>
  <c r="U1266" i="1"/>
  <c r="A1266" i="1"/>
  <c r="AH1265" i="1"/>
  <c r="Z1265" i="1"/>
  <c r="W1265" i="1"/>
  <c r="U1265" i="1"/>
  <c r="Y1265" i="1" s="1"/>
  <c r="A1265" i="1"/>
  <c r="AH1264" i="1"/>
  <c r="Y1264" i="1"/>
  <c r="Z1264" i="1" s="1"/>
  <c r="W1264" i="1"/>
  <c r="U1264" i="1"/>
  <c r="A1264" i="1"/>
  <c r="AH1263" i="1"/>
  <c r="W1263" i="1"/>
  <c r="U1263" i="1"/>
  <c r="Y1263" i="1" s="1"/>
  <c r="Z1263" i="1" s="1"/>
  <c r="A1263" i="1"/>
  <c r="AH1262" i="1"/>
  <c r="Y1262" i="1"/>
  <c r="Z1262" i="1" s="1"/>
  <c r="W1262" i="1"/>
  <c r="U1262" i="1"/>
  <c r="A1262" i="1"/>
  <c r="AH1261" i="1"/>
  <c r="Z1261" i="1"/>
  <c r="W1261" i="1"/>
  <c r="U1261" i="1"/>
  <c r="Y1261" i="1" s="1"/>
  <c r="A1261" i="1"/>
  <c r="AH1260" i="1"/>
  <c r="Y1260" i="1"/>
  <c r="Z1260" i="1" s="1"/>
  <c r="W1260" i="1"/>
  <c r="U1260" i="1"/>
  <c r="A1260" i="1"/>
  <c r="AH1259" i="1"/>
  <c r="W1259" i="1"/>
  <c r="U1259" i="1"/>
  <c r="Y1259" i="1" s="1"/>
  <c r="Z1259" i="1" s="1"/>
  <c r="A1259" i="1"/>
  <c r="AH1258" i="1"/>
  <c r="Y1258" i="1"/>
  <c r="Z1258" i="1" s="1"/>
  <c r="W1258" i="1"/>
  <c r="U1258" i="1"/>
  <c r="L1258" i="1"/>
  <c r="A1258" i="1"/>
  <c r="AH1257" i="1"/>
  <c r="W1257" i="1"/>
  <c r="U1257" i="1"/>
  <c r="Y1257" i="1" s="1"/>
  <c r="L1257" i="1"/>
  <c r="A1257" i="1"/>
  <c r="AH1256" i="1"/>
  <c r="W1256" i="1"/>
  <c r="U1256" i="1"/>
  <c r="Y1256" i="1" s="1"/>
  <c r="Z1256" i="1" s="1"/>
  <c r="L1256" i="1"/>
  <c r="A1256" i="1"/>
  <c r="AH1255" i="1"/>
  <c r="Y1255" i="1"/>
  <c r="Z1255" i="1" s="1"/>
  <c r="W1255" i="1"/>
  <c r="U1255" i="1"/>
  <c r="L1255" i="1"/>
  <c r="A1255" i="1"/>
  <c r="AH1254" i="1"/>
  <c r="Y1254" i="1"/>
  <c r="Z1254" i="1" s="1"/>
  <c r="W1254" i="1"/>
  <c r="U1254" i="1"/>
  <c r="L1254" i="1"/>
  <c r="A1254" i="1"/>
  <c r="AH1253" i="1"/>
  <c r="W1253" i="1"/>
  <c r="U1253" i="1"/>
  <c r="Y1253" i="1" s="1"/>
  <c r="L1253" i="1"/>
  <c r="A1253" i="1"/>
  <c r="AH1252" i="1"/>
  <c r="W1252" i="1"/>
  <c r="U1252" i="1"/>
  <c r="Y1252" i="1" s="1"/>
  <c r="Z1252" i="1" s="1"/>
  <c r="L1252" i="1"/>
  <c r="A1252" i="1"/>
  <c r="AH1251" i="1"/>
  <c r="Y1251" i="1"/>
  <c r="Z1251" i="1" s="1"/>
  <c r="W1251" i="1"/>
  <c r="U1251" i="1"/>
  <c r="L1251" i="1"/>
  <c r="A1251" i="1"/>
  <c r="AH1250" i="1"/>
  <c r="Y1250" i="1"/>
  <c r="Z1250" i="1" s="1"/>
  <c r="W1250" i="1"/>
  <c r="U1250" i="1"/>
  <c r="L1250" i="1"/>
  <c r="A1250" i="1"/>
  <c r="AH1249" i="1"/>
  <c r="W1249" i="1"/>
  <c r="U1249" i="1"/>
  <c r="Y1249" i="1" s="1"/>
  <c r="L1249" i="1"/>
  <c r="A1249" i="1"/>
  <c r="AH1248" i="1"/>
  <c r="W1248" i="1"/>
  <c r="U1248" i="1"/>
  <c r="Y1248" i="1" s="1"/>
  <c r="Z1248" i="1" s="1"/>
  <c r="L1248" i="1"/>
  <c r="A1248" i="1"/>
  <c r="AH1247" i="1"/>
  <c r="Y1247" i="1"/>
  <c r="Z1247" i="1" s="1"/>
  <c r="W1247" i="1"/>
  <c r="U1247" i="1"/>
  <c r="A1247" i="1"/>
  <c r="AH1246" i="1"/>
  <c r="W1246" i="1"/>
  <c r="U1246" i="1"/>
  <c r="Y1246" i="1" s="1"/>
  <c r="Z1246" i="1" s="1"/>
  <c r="A1246" i="1"/>
  <c r="AH1245" i="1"/>
  <c r="Y1245" i="1"/>
  <c r="Z1245" i="1" s="1"/>
  <c r="W1245" i="1"/>
  <c r="U1245" i="1"/>
  <c r="A1245" i="1"/>
  <c r="AH1244" i="1"/>
  <c r="W1244" i="1"/>
  <c r="U1244" i="1"/>
  <c r="Y1244" i="1" s="1"/>
  <c r="Z1244" i="1" s="1"/>
  <c r="A1244" i="1"/>
  <c r="AH1243" i="1"/>
  <c r="Y1243" i="1"/>
  <c r="Z1243" i="1" s="1"/>
  <c r="W1243" i="1"/>
  <c r="U1243" i="1"/>
  <c r="A1243" i="1"/>
  <c r="AH1242" i="1"/>
  <c r="W1242" i="1"/>
  <c r="U1242" i="1"/>
  <c r="Y1242" i="1" s="1"/>
  <c r="Z1242" i="1" s="1"/>
  <c r="A1242" i="1"/>
  <c r="AH1241" i="1"/>
  <c r="Y1241" i="1"/>
  <c r="Z1241" i="1" s="1"/>
  <c r="W1241" i="1"/>
  <c r="U1241" i="1"/>
  <c r="A1241" i="1"/>
  <c r="AH1240" i="1"/>
  <c r="W1240" i="1"/>
  <c r="U1240" i="1"/>
  <c r="Y1240" i="1" s="1"/>
  <c r="Z1240" i="1" s="1"/>
  <c r="A1240" i="1"/>
  <c r="AH1239" i="1"/>
  <c r="Y1239" i="1"/>
  <c r="Z1239" i="1" s="1"/>
  <c r="W1239" i="1"/>
  <c r="U1239" i="1"/>
  <c r="A1239" i="1"/>
  <c r="AH1238" i="1"/>
  <c r="W1238" i="1"/>
  <c r="U1238" i="1"/>
  <c r="Y1238" i="1" s="1"/>
  <c r="Z1238" i="1" s="1"/>
  <c r="A1238" i="1"/>
  <c r="AH1237" i="1"/>
  <c r="Y1237" i="1"/>
  <c r="Z1237" i="1" s="1"/>
  <c r="W1237" i="1"/>
  <c r="U1237" i="1"/>
  <c r="A1237" i="1"/>
  <c r="AH1236" i="1"/>
  <c r="W1236" i="1"/>
  <c r="U1236" i="1"/>
  <c r="Y1236" i="1" s="1"/>
  <c r="Z1236" i="1" s="1"/>
  <c r="A1236" i="1"/>
  <c r="AH1235" i="1"/>
  <c r="Y1235" i="1"/>
  <c r="Z1235" i="1" s="1"/>
  <c r="W1235" i="1"/>
  <c r="U1235" i="1"/>
  <c r="A1235" i="1"/>
  <c r="AH1234" i="1"/>
  <c r="W1234" i="1"/>
  <c r="U1234" i="1"/>
  <c r="Y1234" i="1" s="1"/>
  <c r="A1234" i="1"/>
  <c r="AH1233" i="1"/>
  <c r="Z1233" i="1"/>
  <c r="Y1233" i="1"/>
  <c r="W1233" i="1"/>
  <c r="U1233" i="1"/>
  <c r="A1233" i="1"/>
  <c r="AH1232" i="1"/>
  <c r="W1232" i="1"/>
  <c r="U1232" i="1"/>
  <c r="Y1232" i="1" s="1"/>
  <c r="Z1232" i="1" s="1"/>
  <c r="A1232" i="1"/>
  <c r="AH1231" i="1"/>
  <c r="Y1231" i="1"/>
  <c r="Z1231" i="1" s="1"/>
  <c r="W1231" i="1"/>
  <c r="U1231" i="1"/>
  <c r="L1231" i="1"/>
  <c r="A1231" i="1"/>
  <c r="AH1230" i="1"/>
  <c r="Y1230" i="1"/>
  <c r="W1230" i="1"/>
  <c r="U1230" i="1"/>
  <c r="L1230" i="1"/>
  <c r="A1230" i="1"/>
  <c r="AH1229" i="1"/>
  <c r="W1229" i="1"/>
  <c r="U1229" i="1"/>
  <c r="Y1229" i="1" s="1"/>
  <c r="L1229" i="1"/>
  <c r="A1229" i="1"/>
  <c r="AH1228" i="1"/>
  <c r="Z1228" i="1"/>
  <c r="W1228" i="1"/>
  <c r="U1228" i="1"/>
  <c r="Y1228" i="1" s="1"/>
  <c r="L1228" i="1"/>
  <c r="A1228" i="1"/>
  <c r="AH1227" i="1"/>
  <c r="Y1227" i="1"/>
  <c r="Z1227" i="1" s="1"/>
  <c r="W1227" i="1"/>
  <c r="U1227" i="1"/>
  <c r="L1227" i="1"/>
  <c r="A1227" i="1"/>
  <c r="AH1226" i="1"/>
  <c r="Y1226" i="1"/>
  <c r="W1226" i="1"/>
  <c r="U1226" i="1"/>
  <c r="L1226" i="1"/>
  <c r="A1226" i="1"/>
  <c r="AH1225" i="1"/>
  <c r="W1225" i="1"/>
  <c r="U1225" i="1"/>
  <c r="Y1225" i="1" s="1"/>
  <c r="L1225" i="1"/>
  <c r="A1225" i="1"/>
  <c r="AH1224" i="1"/>
  <c r="Z1224" i="1"/>
  <c r="W1224" i="1"/>
  <c r="U1224" i="1"/>
  <c r="Y1224" i="1" s="1"/>
  <c r="L1224" i="1"/>
  <c r="A1224" i="1"/>
  <c r="AH1223" i="1"/>
  <c r="Y1223" i="1"/>
  <c r="Z1223" i="1" s="1"/>
  <c r="W1223" i="1"/>
  <c r="U1223" i="1"/>
  <c r="L1223" i="1"/>
  <c r="A1223" i="1"/>
  <c r="AH1222" i="1"/>
  <c r="Y1222" i="1"/>
  <c r="W1222" i="1"/>
  <c r="U1222" i="1"/>
  <c r="L1222" i="1"/>
  <c r="A1222" i="1"/>
  <c r="AH1221" i="1"/>
  <c r="W1221" i="1"/>
  <c r="U1221" i="1"/>
  <c r="Y1221" i="1" s="1"/>
  <c r="L1221" i="1"/>
  <c r="A1221" i="1"/>
  <c r="AH1220" i="1"/>
  <c r="Z1220" i="1"/>
  <c r="W1220" i="1"/>
  <c r="U1220" i="1"/>
  <c r="Y1220" i="1" s="1"/>
  <c r="L1220" i="1"/>
  <c r="A1220" i="1"/>
  <c r="AH1219" i="1"/>
  <c r="Y1219" i="1"/>
  <c r="Z1219" i="1" s="1"/>
  <c r="W1219" i="1"/>
  <c r="U1219" i="1"/>
  <c r="A1219" i="1"/>
  <c r="AH1218" i="1"/>
  <c r="W1218" i="1"/>
  <c r="U1218" i="1"/>
  <c r="Y1218" i="1" s="1"/>
  <c r="A1218" i="1"/>
  <c r="AH1217" i="1"/>
  <c r="Z1217" i="1"/>
  <c r="Y1217" i="1"/>
  <c r="W1217" i="1"/>
  <c r="U1217" i="1"/>
  <c r="A1217" i="1"/>
  <c r="AH1216" i="1"/>
  <c r="W1216" i="1"/>
  <c r="U1216" i="1"/>
  <c r="Y1216" i="1" s="1"/>
  <c r="Z1216" i="1" s="1"/>
  <c r="A1216" i="1"/>
  <c r="AH1215" i="1"/>
  <c r="Y1215" i="1"/>
  <c r="Z1215" i="1" s="1"/>
  <c r="W1215" i="1"/>
  <c r="U1215" i="1"/>
  <c r="A1215" i="1"/>
  <c r="AH1214" i="1"/>
  <c r="W1214" i="1"/>
  <c r="U1214" i="1"/>
  <c r="Y1214" i="1" s="1"/>
  <c r="A1214" i="1"/>
  <c r="AH1213" i="1"/>
  <c r="Z1213" i="1"/>
  <c r="Y1213" i="1"/>
  <c r="W1213" i="1"/>
  <c r="U1213" i="1"/>
  <c r="A1213" i="1"/>
  <c r="W1212" i="1"/>
  <c r="U1212" i="1"/>
  <c r="Y1212" i="1" s="1"/>
  <c r="Z1212" i="1" s="1"/>
  <c r="A1212" i="1"/>
  <c r="AH1211" i="1"/>
  <c r="Y1211" i="1"/>
  <c r="W1211" i="1"/>
  <c r="U1211" i="1"/>
  <c r="A1211" i="1"/>
  <c r="AH1210" i="1"/>
  <c r="Z1210" i="1"/>
  <c r="W1210" i="1"/>
  <c r="U1210" i="1"/>
  <c r="Y1210" i="1" s="1"/>
  <c r="A1210" i="1"/>
  <c r="AH1209" i="1"/>
  <c r="Y1209" i="1"/>
  <c r="Z1209" i="1" s="1"/>
  <c r="W1209" i="1"/>
  <c r="U1209" i="1"/>
  <c r="A1209" i="1"/>
  <c r="AH1208" i="1"/>
  <c r="W1208" i="1"/>
  <c r="U1208" i="1"/>
  <c r="Y1208" i="1" s="1"/>
  <c r="Z1208" i="1" s="1"/>
  <c r="A1208" i="1"/>
  <c r="AH1207" i="1"/>
  <c r="Y1207" i="1"/>
  <c r="W1207" i="1"/>
  <c r="U1207" i="1"/>
  <c r="A1207" i="1"/>
  <c r="AH1206" i="1"/>
  <c r="Z1206" i="1"/>
  <c r="W1206" i="1"/>
  <c r="U1206" i="1"/>
  <c r="Y1206" i="1" s="1"/>
  <c r="A1206" i="1"/>
  <c r="W1205" i="1"/>
  <c r="U1205" i="1"/>
  <c r="Y1205" i="1" s="1"/>
  <c r="A1205" i="1"/>
  <c r="AH1204" i="1"/>
  <c r="Z1204" i="1"/>
  <c r="Y1204" i="1"/>
  <c r="W1204" i="1"/>
  <c r="U1204" i="1"/>
  <c r="L1204" i="1"/>
  <c r="A1204" i="1"/>
  <c r="AH1203" i="1"/>
  <c r="Y1203" i="1"/>
  <c r="W1203" i="1"/>
  <c r="U1203" i="1"/>
  <c r="L1203" i="1"/>
  <c r="A1203" i="1"/>
  <c r="AH1202" i="1"/>
  <c r="W1202" i="1"/>
  <c r="U1202" i="1"/>
  <c r="Y1202" i="1" s="1"/>
  <c r="L1202" i="1"/>
  <c r="A1202" i="1"/>
  <c r="AH1201" i="1"/>
  <c r="W1201" i="1"/>
  <c r="U1201" i="1"/>
  <c r="Y1201" i="1" s="1"/>
  <c r="Z1201" i="1" s="1"/>
  <c r="L1201" i="1"/>
  <c r="A1201" i="1"/>
  <c r="AH1200" i="1"/>
  <c r="Z1200" i="1"/>
  <c r="Y1200" i="1"/>
  <c r="W1200" i="1"/>
  <c r="U1200" i="1"/>
  <c r="L1200" i="1"/>
  <c r="A1200" i="1"/>
  <c r="AH1199" i="1"/>
  <c r="Y1199" i="1"/>
  <c r="W1199" i="1"/>
  <c r="U1199" i="1"/>
  <c r="L1199" i="1"/>
  <c r="A1199" i="1"/>
  <c r="Z1198" i="1"/>
  <c r="W1198" i="1"/>
  <c r="U1198" i="1"/>
  <c r="Y1198" i="1" s="1"/>
  <c r="L1198" i="1"/>
  <c r="A1198" i="1"/>
  <c r="Y1197" i="1"/>
  <c r="Z1197" i="1" s="1"/>
  <c r="W1197" i="1"/>
  <c r="U1197" i="1"/>
  <c r="L1197" i="1"/>
  <c r="A1197" i="1"/>
  <c r="W1196" i="1"/>
  <c r="U1196" i="1"/>
  <c r="Y1196" i="1" s="1"/>
  <c r="Z1196" i="1" s="1"/>
  <c r="L1196" i="1"/>
  <c r="A1196" i="1"/>
  <c r="Y1195" i="1"/>
  <c r="W1195" i="1"/>
  <c r="U1195" i="1"/>
  <c r="L1195" i="1"/>
  <c r="A1195" i="1"/>
  <c r="Z1194" i="1"/>
  <c r="W1194" i="1"/>
  <c r="U1194" i="1"/>
  <c r="Y1194" i="1" s="1"/>
  <c r="L1194" i="1"/>
  <c r="A1194" i="1"/>
  <c r="Y1193" i="1"/>
  <c r="Z1193" i="1" s="1"/>
  <c r="W1193" i="1"/>
  <c r="U1193" i="1"/>
  <c r="L1193" i="1"/>
  <c r="A1193" i="1"/>
  <c r="AH1192" i="1"/>
  <c r="W1192" i="1"/>
  <c r="U1192" i="1"/>
  <c r="Y1192" i="1" s="1"/>
  <c r="Z1192" i="1" s="1"/>
  <c r="A1192" i="1"/>
  <c r="AH1191" i="1"/>
  <c r="Y1191" i="1"/>
  <c r="Z1191" i="1" s="1"/>
  <c r="W1191" i="1"/>
  <c r="U1191" i="1"/>
  <c r="A1191" i="1"/>
  <c r="AH1190" i="1"/>
  <c r="W1190" i="1"/>
  <c r="U1190" i="1"/>
  <c r="Y1190" i="1" s="1"/>
  <c r="A1190" i="1"/>
  <c r="AH1189" i="1"/>
  <c r="Z1189" i="1"/>
  <c r="Y1189" i="1"/>
  <c r="W1189" i="1"/>
  <c r="U1189" i="1"/>
  <c r="A1189" i="1"/>
  <c r="AH1188" i="1"/>
  <c r="W1188" i="1"/>
  <c r="U1188" i="1"/>
  <c r="Y1188" i="1" s="1"/>
  <c r="Z1188" i="1" s="1"/>
  <c r="A1188" i="1"/>
  <c r="AH1187" i="1"/>
  <c r="Y1187" i="1"/>
  <c r="Z1187" i="1" s="1"/>
  <c r="W1187" i="1"/>
  <c r="U1187" i="1"/>
  <c r="A1187" i="1"/>
  <c r="AH1186" i="1"/>
  <c r="W1186" i="1"/>
  <c r="U1186" i="1"/>
  <c r="Y1186" i="1" s="1"/>
  <c r="A1186" i="1"/>
  <c r="AH1185" i="1"/>
  <c r="Z1185" i="1"/>
  <c r="Y1185" i="1"/>
  <c r="W1185" i="1"/>
  <c r="U1185" i="1"/>
  <c r="A1185" i="1"/>
  <c r="AH1184" i="1"/>
  <c r="W1184" i="1"/>
  <c r="U1184" i="1"/>
  <c r="Y1184" i="1" s="1"/>
  <c r="Z1184" i="1" s="1"/>
  <c r="A1184" i="1"/>
  <c r="AH1183" i="1"/>
  <c r="Z1183" i="1"/>
  <c r="Y1183" i="1"/>
  <c r="W1183" i="1"/>
  <c r="U1183" i="1"/>
  <c r="A1183" i="1"/>
  <c r="AH1182" i="1"/>
  <c r="W1182" i="1"/>
  <c r="U1182" i="1"/>
  <c r="Y1182" i="1" s="1"/>
  <c r="Z1182" i="1" s="1"/>
  <c r="A1182" i="1"/>
  <c r="AH1181" i="1"/>
  <c r="Y1181" i="1"/>
  <c r="Z1181" i="1" s="1"/>
  <c r="W1181" i="1"/>
  <c r="U1181" i="1"/>
  <c r="A1181" i="1"/>
  <c r="AH1180" i="1"/>
  <c r="Z1180" i="1"/>
  <c r="W1180" i="1"/>
  <c r="U1180" i="1"/>
  <c r="Y1180" i="1" s="1"/>
  <c r="A1180" i="1"/>
  <c r="AH1179" i="1"/>
  <c r="Y1179" i="1"/>
  <c r="W1179" i="1"/>
  <c r="U1179" i="1"/>
  <c r="A1179" i="1"/>
  <c r="AH1178" i="1"/>
  <c r="Z1178" i="1"/>
  <c r="W1178" i="1"/>
  <c r="U1178" i="1"/>
  <c r="Y1178" i="1" s="1"/>
  <c r="A1178" i="1"/>
  <c r="Y1177" i="1"/>
  <c r="Z1177" i="1" s="1"/>
  <c r="W1177" i="1"/>
  <c r="U1177" i="1"/>
  <c r="L1177" i="1"/>
  <c r="A1177" i="1"/>
  <c r="W1176" i="1"/>
  <c r="U1176" i="1"/>
  <c r="Y1176" i="1" s="1"/>
  <c r="Z1176" i="1" s="1"/>
  <c r="L1176" i="1"/>
  <c r="A1176" i="1"/>
  <c r="Y1175" i="1"/>
  <c r="Z1175" i="1" s="1"/>
  <c r="W1175" i="1"/>
  <c r="U1175" i="1"/>
  <c r="L1175" i="1"/>
  <c r="A1175" i="1"/>
  <c r="W1174" i="1"/>
  <c r="U1174" i="1"/>
  <c r="Y1174" i="1" s="1"/>
  <c r="Z1174" i="1" s="1"/>
  <c r="L1174" i="1"/>
  <c r="A1174" i="1"/>
  <c r="Y1173" i="1"/>
  <c r="Z1173" i="1" s="1"/>
  <c r="W1173" i="1"/>
  <c r="U1173" i="1"/>
  <c r="L1173" i="1"/>
  <c r="A1173" i="1"/>
  <c r="W1172" i="1"/>
  <c r="U1172" i="1"/>
  <c r="Y1172" i="1" s="1"/>
  <c r="Z1172" i="1" s="1"/>
  <c r="L1172" i="1"/>
  <c r="A1172" i="1"/>
  <c r="Y1171" i="1"/>
  <c r="Z1171" i="1" s="1"/>
  <c r="W1171" i="1"/>
  <c r="U1171" i="1"/>
  <c r="L1171" i="1"/>
  <c r="A1171" i="1"/>
  <c r="W1170" i="1"/>
  <c r="U1170" i="1"/>
  <c r="Y1170" i="1" s="1"/>
  <c r="Z1170" i="1" s="1"/>
  <c r="L1170" i="1"/>
  <c r="A1170" i="1"/>
  <c r="Y1169" i="1"/>
  <c r="Z1169" i="1" s="1"/>
  <c r="W1169" i="1"/>
  <c r="U1169" i="1"/>
  <c r="L1169" i="1"/>
  <c r="A1169" i="1"/>
  <c r="W1168" i="1"/>
  <c r="U1168" i="1"/>
  <c r="Y1168" i="1" s="1"/>
  <c r="Z1168" i="1" s="1"/>
  <c r="L1168" i="1"/>
  <c r="A1168" i="1"/>
  <c r="AH1167" i="1"/>
  <c r="Z1167" i="1"/>
  <c r="Y1167" i="1"/>
  <c r="W1167" i="1"/>
  <c r="U1167" i="1"/>
  <c r="A1167" i="1"/>
  <c r="AH1166" i="1"/>
  <c r="W1166" i="1"/>
  <c r="U1166" i="1"/>
  <c r="Y1166" i="1" s="1"/>
  <c r="A1166" i="1"/>
  <c r="AH1165" i="1"/>
  <c r="Z1165" i="1"/>
  <c r="Y1165" i="1"/>
  <c r="W1165" i="1"/>
  <c r="U1165" i="1"/>
  <c r="A1165" i="1"/>
  <c r="AH1164" i="1"/>
  <c r="W1164" i="1"/>
  <c r="U1164" i="1"/>
  <c r="Y1164" i="1" s="1"/>
  <c r="A1164" i="1"/>
  <c r="AH1163" i="1"/>
  <c r="Z1163" i="1"/>
  <c r="Y1163" i="1"/>
  <c r="W1163" i="1"/>
  <c r="U1163" i="1"/>
  <c r="A1163" i="1"/>
  <c r="AH1162" i="1"/>
  <c r="W1162" i="1"/>
  <c r="U1162" i="1"/>
  <c r="Y1162" i="1" s="1"/>
  <c r="A1162" i="1"/>
  <c r="AH1161" i="1"/>
  <c r="Z1161" i="1"/>
  <c r="Y1161" i="1"/>
  <c r="W1161" i="1"/>
  <c r="U1161" i="1"/>
  <c r="A1161" i="1"/>
  <c r="AH1160" i="1"/>
  <c r="W1160" i="1"/>
  <c r="U1160" i="1"/>
  <c r="Y1160" i="1" s="1"/>
  <c r="A1160" i="1"/>
  <c r="AH1159" i="1"/>
  <c r="Z1159" i="1"/>
  <c r="Y1159" i="1"/>
  <c r="W1159" i="1"/>
  <c r="U1159" i="1"/>
  <c r="A1159" i="1"/>
  <c r="W1158" i="1"/>
  <c r="U1158" i="1"/>
  <c r="Y1158" i="1" s="1"/>
  <c r="Z1158" i="1" s="1"/>
  <c r="A1158" i="1"/>
  <c r="AH1157" i="1"/>
  <c r="Y1157" i="1"/>
  <c r="Z1157" i="1" s="1"/>
  <c r="W1157" i="1"/>
  <c r="U1157" i="1"/>
  <c r="A1157" i="1"/>
  <c r="AH1156" i="1"/>
  <c r="W1156" i="1"/>
  <c r="U1156" i="1"/>
  <c r="Y1156" i="1" s="1"/>
  <c r="Z1156" i="1" s="1"/>
  <c r="A1156" i="1"/>
  <c r="AH1155" i="1"/>
  <c r="Y1155" i="1"/>
  <c r="Z1155" i="1" s="1"/>
  <c r="W1155" i="1"/>
  <c r="U1155" i="1"/>
  <c r="A1155" i="1"/>
  <c r="AH1154" i="1"/>
  <c r="W1154" i="1"/>
  <c r="U1154" i="1"/>
  <c r="Y1154" i="1" s="1"/>
  <c r="Z1154" i="1" s="1"/>
  <c r="A1154" i="1"/>
  <c r="AH1153" i="1"/>
  <c r="Y1153" i="1"/>
  <c r="Z1153" i="1" s="1"/>
  <c r="W1153" i="1"/>
  <c r="U1153" i="1"/>
  <c r="A1153" i="1"/>
  <c r="Z1152" i="1"/>
  <c r="Y1152" i="1"/>
  <c r="W1152" i="1"/>
  <c r="U1152" i="1"/>
  <c r="A1152" i="1"/>
  <c r="W1151" i="1"/>
  <c r="U1151" i="1"/>
  <c r="Y1151" i="1" s="1"/>
  <c r="Z1151" i="1" s="1"/>
  <c r="L1151" i="1"/>
  <c r="A1151" i="1"/>
  <c r="Y1150" i="1"/>
  <c r="Z1150" i="1" s="1"/>
  <c r="W1150" i="1"/>
  <c r="U1150" i="1"/>
  <c r="L1150" i="1"/>
  <c r="A1150" i="1"/>
  <c r="W1149" i="1"/>
  <c r="U1149" i="1"/>
  <c r="Y1149" i="1" s="1"/>
  <c r="Z1149" i="1" s="1"/>
  <c r="L1149" i="1"/>
  <c r="A1149" i="1"/>
  <c r="AH1148" i="1"/>
  <c r="Z1148" i="1"/>
  <c r="Y1148" i="1"/>
  <c r="W1148" i="1"/>
  <c r="U1148" i="1"/>
  <c r="L1148" i="1"/>
  <c r="A1148" i="1"/>
  <c r="AH1147" i="1"/>
  <c r="Y1147" i="1"/>
  <c r="Z1147" i="1" s="1"/>
  <c r="W1147" i="1"/>
  <c r="U1147" i="1"/>
  <c r="L1147" i="1"/>
  <c r="A1147" i="1"/>
  <c r="AH1146" i="1"/>
  <c r="W1146" i="1"/>
  <c r="U1146" i="1"/>
  <c r="Y1146" i="1" s="1"/>
  <c r="Z1146" i="1" s="1"/>
  <c r="L1146" i="1"/>
  <c r="A1146" i="1"/>
  <c r="AH1145" i="1"/>
  <c r="W1145" i="1"/>
  <c r="U1145" i="1"/>
  <c r="Y1145" i="1" s="1"/>
  <c r="Z1145" i="1" s="1"/>
  <c r="L1145" i="1"/>
  <c r="A1145" i="1"/>
  <c r="AH1144" i="1"/>
  <c r="Z1144" i="1"/>
  <c r="Y1144" i="1"/>
  <c r="W1144" i="1"/>
  <c r="U1144" i="1"/>
  <c r="L1144" i="1"/>
  <c r="A1144" i="1"/>
  <c r="AH1143" i="1"/>
  <c r="Y1143" i="1"/>
  <c r="Z1143" i="1" s="1"/>
  <c r="W1143" i="1"/>
  <c r="U1143" i="1"/>
  <c r="A1143" i="1"/>
  <c r="AH1142" i="1"/>
  <c r="W1142" i="1"/>
  <c r="U1142" i="1"/>
  <c r="Y1142" i="1" s="1"/>
  <c r="Z1142" i="1" s="1"/>
  <c r="A1142" i="1"/>
  <c r="AH1141" i="1"/>
  <c r="Y1141" i="1"/>
  <c r="Z1141" i="1" s="1"/>
  <c r="W1141" i="1"/>
  <c r="U1141" i="1"/>
  <c r="A1141" i="1"/>
  <c r="AH1140" i="1"/>
  <c r="W1140" i="1"/>
  <c r="U1140" i="1"/>
  <c r="Y1140" i="1" s="1"/>
  <c r="Z1140" i="1" s="1"/>
  <c r="A1140" i="1"/>
  <c r="AH1139" i="1"/>
  <c r="Y1139" i="1"/>
  <c r="Z1139" i="1" s="1"/>
  <c r="W1139" i="1"/>
  <c r="U1139" i="1"/>
  <c r="A1139" i="1"/>
  <c r="AH1138" i="1"/>
  <c r="W1138" i="1"/>
  <c r="U1138" i="1"/>
  <c r="Y1138" i="1" s="1"/>
  <c r="Z1138" i="1" s="1"/>
  <c r="A1138" i="1"/>
  <c r="AH1137" i="1"/>
  <c r="Y1137" i="1"/>
  <c r="Z1137" i="1" s="1"/>
  <c r="W1137" i="1"/>
  <c r="U1137" i="1"/>
  <c r="A1137" i="1"/>
  <c r="AH1136" i="1"/>
  <c r="W1136" i="1"/>
  <c r="U1136" i="1"/>
  <c r="Y1136" i="1" s="1"/>
  <c r="Z1136" i="1" s="1"/>
  <c r="A1136" i="1"/>
  <c r="AH1135" i="1"/>
  <c r="Y1135" i="1"/>
  <c r="Z1135" i="1" s="1"/>
  <c r="W1135" i="1"/>
  <c r="U1135" i="1"/>
  <c r="A1135" i="1"/>
  <c r="AH1134" i="1"/>
  <c r="W1134" i="1"/>
  <c r="U1134" i="1"/>
  <c r="Y1134" i="1" s="1"/>
  <c r="Z1134" i="1" s="1"/>
  <c r="A1134" i="1"/>
  <c r="AH1133" i="1"/>
  <c r="Y1133" i="1"/>
  <c r="Z1133" i="1" s="1"/>
  <c r="W1133" i="1"/>
  <c r="U1133" i="1"/>
  <c r="A1133" i="1"/>
  <c r="AH1132" i="1"/>
  <c r="W1132" i="1"/>
  <c r="U1132" i="1"/>
  <c r="Y1132" i="1" s="1"/>
  <c r="Z1132" i="1" s="1"/>
  <c r="A1132" i="1"/>
  <c r="AH1131" i="1"/>
  <c r="Y1131" i="1"/>
  <c r="Z1131" i="1" s="1"/>
  <c r="W1131" i="1"/>
  <c r="U1131" i="1"/>
  <c r="A1131" i="1"/>
  <c r="AH1130" i="1"/>
  <c r="W1130" i="1"/>
  <c r="U1130" i="1"/>
  <c r="Y1130" i="1" s="1"/>
  <c r="Z1130" i="1" s="1"/>
  <c r="A1130" i="1"/>
  <c r="AH1129" i="1"/>
  <c r="Y1129" i="1"/>
  <c r="Z1129" i="1" s="1"/>
  <c r="W1129" i="1"/>
  <c r="U1129" i="1"/>
  <c r="A1129" i="1"/>
  <c r="Z1128" i="1"/>
  <c r="Y1128" i="1"/>
  <c r="W1128" i="1"/>
  <c r="U1128" i="1"/>
  <c r="A1128" i="1"/>
  <c r="AH1127" i="1"/>
  <c r="W1127" i="1"/>
  <c r="U1127" i="1"/>
  <c r="Y1127" i="1" s="1"/>
  <c r="Z1127" i="1" s="1"/>
  <c r="L1127" i="1"/>
  <c r="A1127" i="1"/>
  <c r="AH1126" i="1"/>
  <c r="W1126" i="1"/>
  <c r="U1126" i="1"/>
  <c r="Y1126" i="1" s="1"/>
  <c r="Z1126" i="1" s="1"/>
  <c r="L1126" i="1"/>
  <c r="A1126" i="1"/>
  <c r="AH1125" i="1"/>
  <c r="Z1125" i="1"/>
  <c r="Y1125" i="1"/>
  <c r="W1125" i="1"/>
  <c r="U1125" i="1"/>
  <c r="L1125" i="1"/>
  <c r="A1125" i="1"/>
  <c r="AH1124" i="1"/>
  <c r="Y1124" i="1"/>
  <c r="Z1124" i="1" s="1"/>
  <c r="W1124" i="1"/>
  <c r="U1124" i="1"/>
  <c r="L1124" i="1"/>
  <c r="A1124" i="1"/>
  <c r="AH1123" i="1"/>
  <c r="W1123" i="1"/>
  <c r="U1123" i="1"/>
  <c r="Y1123" i="1" s="1"/>
  <c r="L1123" i="1"/>
  <c r="A1123" i="1"/>
  <c r="AH1122" i="1"/>
  <c r="W1122" i="1"/>
  <c r="U1122" i="1"/>
  <c r="Y1122" i="1" s="1"/>
  <c r="Z1122" i="1" s="1"/>
  <c r="A1122" i="1"/>
  <c r="AH1121" i="1"/>
  <c r="Y1121" i="1"/>
  <c r="Z1121" i="1" s="1"/>
  <c r="W1121" i="1"/>
  <c r="U1121" i="1"/>
  <c r="A1121" i="1"/>
  <c r="AH1120" i="1"/>
  <c r="W1120" i="1"/>
  <c r="U1120" i="1"/>
  <c r="Y1120" i="1" s="1"/>
  <c r="Z1120" i="1" s="1"/>
  <c r="A1120" i="1"/>
  <c r="AH1119" i="1"/>
  <c r="Y1119" i="1"/>
  <c r="Z1119" i="1" s="1"/>
  <c r="W1119" i="1"/>
  <c r="U1119" i="1"/>
  <c r="A1119" i="1"/>
  <c r="AH1118" i="1"/>
  <c r="W1118" i="1"/>
  <c r="U1118" i="1"/>
  <c r="Y1118" i="1" s="1"/>
  <c r="Z1118" i="1" s="1"/>
  <c r="A1118" i="1"/>
  <c r="AH1117" i="1"/>
  <c r="Y1117" i="1"/>
  <c r="Z1117" i="1" s="1"/>
  <c r="W1117" i="1"/>
  <c r="U1117" i="1"/>
  <c r="A1117" i="1"/>
  <c r="AH1116" i="1"/>
  <c r="W1116" i="1"/>
  <c r="U1116" i="1"/>
  <c r="Y1116" i="1" s="1"/>
  <c r="Z1116" i="1" s="1"/>
  <c r="A1116" i="1"/>
  <c r="AH1115" i="1"/>
  <c r="Y1115" i="1"/>
  <c r="Z1115" i="1" s="1"/>
  <c r="W1115" i="1"/>
  <c r="U1115" i="1"/>
  <c r="A1115" i="1"/>
  <c r="AH1114" i="1"/>
  <c r="W1114" i="1"/>
  <c r="U1114" i="1"/>
  <c r="Y1114" i="1" s="1"/>
  <c r="Z1114" i="1" s="1"/>
  <c r="A1114" i="1"/>
  <c r="AH1113" i="1"/>
  <c r="Y1113" i="1"/>
  <c r="Z1113" i="1" s="1"/>
  <c r="W1113" i="1"/>
  <c r="U1113" i="1"/>
  <c r="A1113" i="1"/>
  <c r="AH1112" i="1"/>
  <c r="W1112" i="1"/>
  <c r="U1112" i="1"/>
  <c r="Y1112" i="1" s="1"/>
  <c r="Z1112" i="1" s="1"/>
  <c r="A1112" i="1"/>
  <c r="AH1111" i="1"/>
  <c r="Y1111" i="1"/>
  <c r="Z1111" i="1" s="1"/>
  <c r="W1111" i="1"/>
  <c r="U1111" i="1"/>
  <c r="A1111" i="1"/>
  <c r="AH1110" i="1"/>
  <c r="W1110" i="1"/>
  <c r="U1110" i="1"/>
  <c r="Y1110" i="1" s="1"/>
  <c r="Z1110" i="1" s="1"/>
  <c r="A1110" i="1"/>
  <c r="AH1109" i="1"/>
  <c r="Y1109" i="1"/>
  <c r="Z1109" i="1" s="1"/>
  <c r="W1109" i="1"/>
  <c r="U1109" i="1"/>
  <c r="A1109" i="1"/>
  <c r="AH1108" i="1"/>
  <c r="W1108" i="1"/>
  <c r="U1108" i="1"/>
  <c r="Y1108" i="1" s="1"/>
  <c r="Z1108" i="1" s="1"/>
  <c r="A1108" i="1"/>
  <c r="AH1107" i="1"/>
  <c r="Y1107" i="1"/>
  <c r="Z1107" i="1" s="1"/>
  <c r="W1107" i="1"/>
  <c r="U1107" i="1"/>
  <c r="A1107" i="1"/>
  <c r="AH1106" i="1"/>
  <c r="W1106" i="1"/>
  <c r="U1106" i="1"/>
  <c r="Y1106" i="1" s="1"/>
  <c r="Z1106" i="1" s="1"/>
  <c r="A1106" i="1"/>
  <c r="AH1105" i="1"/>
  <c r="Y1105" i="1"/>
  <c r="Z1105" i="1" s="1"/>
  <c r="W1105" i="1"/>
  <c r="U1105" i="1"/>
  <c r="A1105" i="1"/>
  <c r="AH1104" i="1"/>
  <c r="W1104" i="1"/>
  <c r="U1104" i="1"/>
  <c r="Y1104" i="1" s="1"/>
  <c r="Z1104" i="1" s="1"/>
  <c r="A1104" i="1"/>
  <c r="AH1103" i="1"/>
  <c r="Y1103" i="1"/>
  <c r="Z1103" i="1" s="1"/>
  <c r="W1103" i="1"/>
  <c r="U1103" i="1"/>
  <c r="A1103" i="1"/>
  <c r="AH1102" i="1"/>
  <c r="W1102" i="1"/>
  <c r="U1102" i="1"/>
  <c r="Y1102" i="1" s="1"/>
  <c r="Z1102" i="1" s="1"/>
  <c r="A1102" i="1"/>
  <c r="AH1101" i="1"/>
  <c r="Y1101" i="1"/>
  <c r="Z1101" i="1" s="1"/>
  <c r="W1101" i="1"/>
  <c r="U1101" i="1"/>
  <c r="A1101" i="1"/>
  <c r="AH1100" i="1"/>
  <c r="W1100" i="1"/>
  <c r="U1100" i="1"/>
  <c r="Y1100" i="1" s="1"/>
  <c r="Z1100" i="1" s="1"/>
  <c r="A1100" i="1"/>
  <c r="AH1099" i="1"/>
  <c r="Y1099" i="1"/>
  <c r="Z1099" i="1" s="1"/>
  <c r="W1099" i="1"/>
  <c r="U1099" i="1"/>
  <c r="A1099" i="1"/>
  <c r="AH1098" i="1"/>
  <c r="W1098" i="1"/>
  <c r="U1098" i="1"/>
  <c r="Y1098" i="1" s="1"/>
  <c r="Z1098" i="1" s="1"/>
  <c r="A1098" i="1"/>
  <c r="AH1097" i="1"/>
  <c r="Y1097" i="1"/>
  <c r="Z1097" i="1" s="1"/>
  <c r="W1097" i="1"/>
  <c r="U1097" i="1"/>
  <c r="A1097" i="1"/>
  <c r="AH1096" i="1"/>
  <c r="W1096" i="1"/>
  <c r="U1096" i="1"/>
  <c r="Y1096" i="1" s="1"/>
  <c r="Z1096" i="1" s="1"/>
  <c r="A1096" i="1"/>
  <c r="AH1095" i="1"/>
  <c r="Y1095" i="1"/>
  <c r="Z1095" i="1" s="1"/>
  <c r="W1095" i="1"/>
  <c r="U1095" i="1"/>
  <c r="A1095" i="1"/>
  <c r="AH1094" i="1"/>
  <c r="W1094" i="1"/>
  <c r="U1094" i="1"/>
  <c r="Y1094" i="1" s="1"/>
  <c r="Z1094" i="1" s="1"/>
  <c r="A1094" i="1"/>
  <c r="AH1093" i="1"/>
  <c r="Y1093" i="1"/>
  <c r="Z1093" i="1" s="1"/>
  <c r="W1093" i="1"/>
  <c r="U1093" i="1"/>
  <c r="A1093" i="1"/>
  <c r="AH1092" i="1"/>
  <c r="W1092" i="1"/>
  <c r="U1092" i="1"/>
  <c r="Y1092" i="1" s="1"/>
  <c r="Z1092" i="1" s="1"/>
  <c r="A1092" i="1"/>
  <c r="AH1091" i="1"/>
  <c r="Y1091" i="1"/>
  <c r="Z1091" i="1" s="1"/>
  <c r="W1091" i="1"/>
  <c r="U1091" i="1"/>
  <c r="A1091" i="1"/>
  <c r="AH1090" i="1"/>
  <c r="W1090" i="1"/>
  <c r="U1090" i="1"/>
  <c r="Y1090" i="1" s="1"/>
  <c r="Z1090" i="1" s="1"/>
  <c r="A1090" i="1"/>
  <c r="AH1089" i="1"/>
  <c r="Y1089" i="1"/>
  <c r="Z1089" i="1" s="1"/>
  <c r="W1089" i="1"/>
  <c r="U1089" i="1"/>
  <c r="A1089" i="1"/>
  <c r="AH1088" i="1"/>
  <c r="W1088" i="1"/>
  <c r="U1088" i="1"/>
  <c r="Y1088" i="1" s="1"/>
  <c r="Z1088" i="1" s="1"/>
  <c r="A1088" i="1"/>
  <c r="AH1087" i="1"/>
  <c r="Y1087" i="1"/>
  <c r="Z1087" i="1" s="1"/>
  <c r="W1087" i="1"/>
  <c r="U1087" i="1"/>
  <c r="A1087" i="1"/>
  <c r="AH1086" i="1"/>
  <c r="W1086" i="1"/>
  <c r="U1086" i="1"/>
  <c r="Y1086" i="1" s="1"/>
  <c r="Z1086" i="1" s="1"/>
  <c r="A1086" i="1"/>
  <c r="AH1085" i="1"/>
  <c r="Y1085" i="1"/>
  <c r="Z1085" i="1" s="1"/>
  <c r="W1085" i="1"/>
  <c r="U1085" i="1"/>
  <c r="A1085" i="1"/>
  <c r="AH1084" i="1"/>
  <c r="W1084" i="1"/>
  <c r="U1084" i="1"/>
  <c r="Y1084" i="1" s="1"/>
  <c r="Z1084" i="1" s="1"/>
  <c r="A1084" i="1"/>
  <c r="AH1083" i="1"/>
  <c r="Y1083" i="1"/>
  <c r="Z1083" i="1" s="1"/>
  <c r="W1083" i="1"/>
  <c r="U1083" i="1"/>
  <c r="A1083" i="1"/>
  <c r="AH1082" i="1"/>
  <c r="W1082" i="1"/>
  <c r="U1082" i="1"/>
  <c r="Y1082" i="1" s="1"/>
  <c r="Z1082" i="1" s="1"/>
  <c r="A1082" i="1"/>
  <c r="AH1081" i="1"/>
  <c r="Y1081" i="1"/>
  <c r="Z1081" i="1" s="1"/>
  <c r="W1081" i="1"/>
  <c r="U1081" i="1"/>
  <c r="A1081" i="1"/>
  <c r="AH1080" i="1"/>
  <c r="W1080" i="1"/>
  <c r="U1080" i="1"/>
  <c r="Y1080" i="1" s="1"/>
  <c r="Z1080" i="1" s="1"/>
  <c r="A1080" i="1"/>
  <c r="AH1079" i="1"/>
  <c r="Y1079" i="1"/>
  <c r="Z1079" i="1" s="1"/>
  <c r="W1079" i="1"/>
  <c r="U1079" i="1"/>
  <c r="A1079" i="1"/>
  <c r="AH1078" i="1"/>
  <c r="W1078" i="1"/>
  <c r="U1078" i="1"/>
  <c r="Y1078" i="1" s="1"/>
  <c r="Z1078" i="1" s="1"/>
  <c r="A1078" i="1"/>
  <c r="AH1077" i="1"/>
  <c r="Y1077" i="1"/>
  <c r="Z1077" i="1" s="1"/>
  <c r="W1077" i="1"/>
  <c r="U1077" i="1"/>
  <c r="A1077" i="1"/>
  <c r="AH1076" i="1"/>
  <c r="W1076" i="1"/>
  <c r="U1076" i="1"/>
  <c r="Y1076" i="1" s="1"/>
  <c r="Z1076" i="1" s="1"/>
  <c r="A1076" i="1"/>
  <c r="AH1075" i="1"/>
  <c r="Y1075" i="1"/>
  <c r="Z1075" i="1" s="1"/>
  <c r="W1075" i="1"/>
  <c r="U1075" i="1"/>
  <c r="A1075" i="1"/>
  <c r="AH1074" i="1"/>
  <c r="W1074" i="1"/>
  <c r="U1074" i="1"/>
  <c r="Y1074" i="1" s="1"/>
  <c r="Z1074" i="1" s="1"/>
  <c r="A1074" i="1"/>
  <c r="AH1073" i="1"/>
  <c r="Y1073" i="1"/>
  <c r="Z1073" i="1" s="1"/>
  <c r="W1073" i="1"/>
  <c r="U1073" i="1"/>
  <c r="A1073" i="1"/>
  <c r="AH1072" i="1"/>
  <c r="W1072" i="1"/>
  <c r="U1072" i="1"/>
  <c r="Y1072" i="1" s="1"/>
  <c r="Z1072" i="1" s="1"/>
  <c r="A1072" i="1"/>
  <c r="AH1071" i="1"/>
  <c r="Y1071" i="1"/>
  <c r="Z1071" i="1" s="1"/>
  <c r="W1071" i="1"/>
  <c r="U1071" i="1"/>
  <c r="A1071" i="1"/>
  <c r="AH1070" i="1"/>
  <c r="W1070" i="1"/>
  <c r="U1070" i="1"/>
  <c r="Y1070" i="1" s="1"/>
  <c r="Z1070" i="1" s="1"/>
  <c r="L1070" i="1"/>
  <c r="A1070" i="1"/>
  <c r="AH1069" i="1"/>
  <c r="Z1069" i="1"/>
  <c r="Y1069" i="1"/>
  <c r="W1069" i="1"/>
  <c r="U1069" i="1"/>
  <c r="A1069" i="1"/>
  <c r="AH1068" i="1"/>
  <c r="W1068" i="1"/>
  <c r="U1068" i="1"/>
  <c r="Y1068" i="1" s="1"/>
  <c r="A1068" i="1"/>
  <c r="AH1067" i="1"/>
  <c r="Z1067" i="1"/>
  <c r="Y1067" i="1"/>
  <c r="W1067" i="1"/>
  <c r="U1067" i="1"/>
  <c r="A1067" i="1"/>
  <c r="AH1066" i="1"/>
  <c r="W1066" i="1"/>
  <c r="U1066" i="1"/>
  <c r="Y1066" i="1" s="1"/>
  <c r="A1066" i="1"/>
  <c r="AH1065" i="1"/>
  <c r="Z1065" i="1"/>
  <c r="Y1065" i="1"/>
  <c r="W1065" i="1"/>
  <c r="U1065" i="1"/>
  <c r="A1065" i="1"/>
  <c r="AH1064" i="1"/>
  <c r="W1064" i="1"/>
  <c r="U1064" i="1"/>
  <c r="Y1064" i="1" s="1"/>
  <c r="A1064" i="1"/>
  <c r="AH1063" i="1"/>
  <c r="Z1063" i="1"/>
  <c r="Y1063" i="1"/>
  <c r="W1063" i="1"/>
  <c r="U1063" i="1"/>
  <c r="A1063" i="1"/>
  <c r="AH1062" i="1"/>
  <c r="W1062" i="1"/>
  <c r="U1062" i="1"/>
  <c r="Y1062" i="1" s="1"/>
  <c r="A1062" i="1"/>
  <c r="AH1061" i="1"/>
  <c r="Z1061" i="1"/>
  <c r="Y1061" i="1"/>
  <c r="W1061" i="1"/>
  <c r="U1061" i="1"/>
  <c r="A1061" i="1"/>
  <c r="AH1060" i="1"/>
  <c r="W1060" i="1"/>
  <c r="U1060" i="1"/>
  <c r="Y1060" i="1" s="1"/>
  <c r="A1060" i="1"/>
  <c r="AH1059" i="1"/>
  <c r="Z1059" i="1"/>
  <c r="Y1059" i="1"/>
  <c r="W1059" i="1"/>
  <c r="U1059" i="1"/>
  <c r="A1059" i="1"/>
  <c r="AH1058" i="1"/>
  <c r="W1058" i="1"/>
  <c r="U1058" i="1"/>
  <c r="Y1058" i="1" s="1"/>
  <c r="A1058" i="1"/>
  <c r="AH1057" i="1"/>
  <c r="Z1057" i="1"/>
  <c r="Y1057" i="1"/>
  <c r="W1057" i="1"/>
  <c r="U1057" i="1"/>
  <c r="A1057" i="1"/>
  <c r="AH1056" i="1"/>
  <c r="W1056" i="1"/>
  <c r="U1056" i="1"/>
  <c r="Y1056" i="1" s="1"/>
  <c r="A1056" i="1"/>
  <c r="AH1055" i="1"/>
  <c r="Z1055" i="1"/>
  <c r="Y1055" i="1"/>
  <c r="W1055" i="1"/>
  <c r="U1055" i="1"/>
  <c r="A1055" i="1"/>
  <c r="AH1054" i="1"/>
  <c r="W1054" i="1"/>
  <c r="U1054" i="1"/>
  <c r="Y1054" i="1" s="1"/>
  <c r="L1054" i="1"/>
  <c r="A1054" i="1"/>
  <c r="AH1053" i="1"/>
  <c r="W1053" i="1"/>
  <c r="U1053" i="1"/>
  <c r="Y1053" i="1" s="1"/>
  <c r="Z1053" i="1" s="1"/>
  <c r="L1053" i="1"/>
  <c r="A1053" i="1"/>
  <c r="AH1052" i="1"/>
  <c r="Z1052" i="1"/>
  <c r="Y1052" i="1"/>
  <c r="W1052" i="1"/>
  <c r="U1052" i="1"/>
  <c r="L1052" i="1"/>
  <c r="A1052" i="1"/>
  <c r="AH1051" i="1"/>
  <c r="Y1051" i="1"/>
  <c r="Z1051" i="1" s="1"/>
  <c r="W1051" i="1"/>
  <c r="U1051" i="1"/>
  <c r="L1051" i="1"/>
  <c r="A1051" i="1"/>
  <c r="AH1050" i="1"/>
  <c r="W1050" i="1"/>
  <c r="U1050" i="1"/>
  <c r="Y1050" i="1" s="1"/>
  <c r="Z1050" i="1" s="1"/>
  <c r="A1050" i="1"/>
  <c r="AH1049" i="1"/>
  <c r="Z1049" i="1"/>
  <c r="Y1049" i="1"/>
  <c r="W1049" i="1"/>
  <c r="U1049" i="1"/>
  <c r="A1049" i="1"/>
  <c r="AH1048" i="1"/>
  <c r="W1048" i="1"/>
  <c r="U1048" i="1"/>
  <c r="Y1048" i="1" s="1"/>
  <c r="Z1048" i="1" s="1"/>
  <c r="A1048" i="1"/>
  <c r="AH1047" i="1"/>
  <c r="Z1047" i="1"/>
  <c r="Y1047" i="1"/>
  <c r="W1047" i="1"/>
  <c r="U1047" i="1"/>
  <c r="A1047" i="1"/>
  <c r="AH1046" i="1"/>
  <c r="W1046" i="1"/>
  <c r="U1046" i="1"/>
  <c r="Y1046" i="1" s="1"/>
  <c r="Z1046" i="1" s="1"/>
  <c r="A1046" i="1"/>
  <c r="AH1045" i="1"/>
  <c r="Z1045" i="1"/>
  <c r="Y1045" i="1"/>
  <c r="W1045" i="1"/>
  <c r="U1045" i="1"/>
  <c r="A1045" i="1"/>
  <c r="AH1044" i="1"/>
  <c r="W1044" i="1"/>
  <c r="U1044" i="1"/>
  <c r="Y1044" i="1" s="1"/>
  <c r="Z1044" i="1" s="1"/>
  <c r="A1044" i="1"/>
  <c r="AH1043" i="1"/>
  <c r="Z1043" i="1"/>
  <c r="Y1043" i="1"/>
  <c r="W1043" i="1"/>
  <c r="U1043" i="1"/>
  <c r="A1043" i="1"/>
  <c r="AH1042" i="1"/>
  <c r="W1042" i="1"/>
  <c r="U1042" i="1"/>
  <c r="Y1042" i="1" s="1"/>
  <c r="Z1042" i="1" s="1"/>
  <c r="A1042" i="1"/>
  <c r="AH1041" i="1"/>
  <c r="Z1041" i="1"/>
  <c r="Y1041" i="1"/>
  <c r="W1041" i="1"/>
  <c r="U1041" i="1"/>
  <c r="A1041" i="1"/>
  <c r="AH1040" i="1"/>
  <c r="W1040" i="1"/>
  <c r="U1040" i="1"/>
  <c r="Y1040" i="1" s="1"/>
  <c r="Z1040" i="1" s="1"/>
  <c r="A1040" i="1"/>
  <c r="AH1039" i="1"/>
  <c r="Z1039" i="1"/>
  <c r="Y1039" i="1"/>
  <c r="W1039" i="1"/>
  <c r="U1039" i="1"/>
  <c r="A1039" i="1"/>
  <c r="AH1038" i="1"/>
  <c r="W1038" i="1"/>
  <c r="U1038" i="1"/>
  <c r="Y1038" i="1" s="1"/>
  <c r="Z1038" i="1" s="1"/>
  <c r="A1038" i="1"/>
  <c r="AH1037" i="1"/>
  <c r="Z1037" i="1"/>
  <c r="Y1037" i="1"/>
  <c r="W1037" i="1"/>
  <c r="U1037" i="1"/>
  <c r="A1037" i="1"/>
  <c r="AH1036" i="1"/>
  <c r="W1036" i="1"/>
  <c r="U1036" i="1"/>
  <c r="Y1036" i="1" s="1"/>
  <c r="Z1036" i="1" s="1"/>
  <c r="A1036" i="1"/>
  <c r="AH1035" i="1"/>
  <c r="Z1035" i="1"/>
  <c r="Y1035" i="1"/>
  <c r="W1035" i="1"/>
  <c r="U1035" i="1"/>
  <c r="A1035" i="1"/>
  <c r="AH1034" i="1"/>
  <c r="W1034" i="1"/>
  <c r="U1034" i="1"/>
  <c r="Y1034" i="1" s="1"/>
  <c r="Z1034" i="1" s="1"/>
  <c r="L1034" i="1"/>
  <c r="A1034" i="1"/>
  <c r="AH1033" i="1"/>
  <c r="W1033" i="1"/>
  <c r="U1033" i="1"/>
  <c r="Y1033" i="1" s="1"/>
  <c r="Z1033" i="1" s="1"/>
  <c r="L1033" i="1"/>
  <c r="A1033" i="1"/>
  <c r="AH1032" i="1"/>
  <c r="Z1032" i="1"/>
  <c r="Y1032" i="1"/>
  <c r="W1032" i="1"/>
  <c r="U1032" i="1"/>
  <c r="L1032" i="1"/>
  <c r="A1032" i="1"/>
  <c r="AH1031" i="1"/>
  <c r="Y1031" i="1"/>
  <c r="Z1031" i="1" s="1"/>
  <c r="W1031" i="1"/>
  <c r="U1031" i="1"/>
  <c r="L1031" i="1"/>
  <c r="A1031" i="1"/>
  <c r="AH1030" i="1"/>
  <c r="W1030" i="1"/>
  <c r="U1030" i="1"/>
  <c r="Y1030" i="1" s="1"/>
  <c r="L1030" i="1"/>
  <c r="A1030" i="1"/>
  <c r="AH1029" i="1"/>
  <c r="W1029" i="1"/>
  <c r="U1029" i="1"/>
  <c r="Y1029" i="1" s="1"/>
  <c r="Z1029" i="1" s="1"/>
  <c r="L1029" i="1"/>
  <c r="A1029" i="1"/>
  <c r="AH1028" i="1"/>
  <c r="Z1028" i="1"/>
  <c r="Y1028" i="1"/>
  <c r="W1028" i="1"/>
  <c r="U1028" i="1"/>
  <c r="L1028" i="1"/>
  <c r="A1028" i="1"/>
  <c r="AH1027" i="1"/>
  <c r="Y1027" i="1"/>
  <c r="Z1027" i="1" s="1"/>
  <c r="W1027" i="1"/>
  <c r="U1027" i="1"/>
  <c r="A1027" i="1"/>
  <c r="AH1026" i="1"/>
  <c r="W1026" i="1"/>
  <c r="U1026" i="1"/>
  <c r="Y1026" i="1" s="1"/>
  <c r="Z1026" i="1" s="1"/>
  <c r="A1026" i="1"/>
  <c r="AH1025" i="1"/>
  <c r="Y1025" i="1"/>
  <c r="Z1025" i="1" s="1"/>
  <c r="W1025" i="1"/>
  <c r="U1025" i="1"/>
  <c r="A1025" i="1"/>
  <c r="AH1024" i="1"/>
  <c r="W1024" i="1"/>
  <c r="U1024" i="1"/>
  <c r="Y1024" i="1" s="1"/>
  <c r="Z1024" i="1" s="1"/>
  <c r="A1024" i="1"/>
  <c r="AH1023" i="1"/>
  <c r="Y1023" i="1"/>
  <c r="Z1023" i="1" s="1"/>
  <c r="W1023" i="1"/>
  <c r="U1023" i="1"/>
  <c r="A1023" i="1"/>
  <c r="AH1022" i="1"/>
  <c r="W1022" i="1"/>
  <c r="U1022" i="1"/>
  <c r="Y1022" i="1" s="1"/>
  <c r="Z1022" i="1" s="1"/>
  <c r="A1022" i="1"/>
  <c r="AH1021" i="1"/>
  <c r="Y1021" i="1"/>
  <c r="Z1021" i="1" s="1"/>
  <c r="W1021" i="1"/>
  <c r="U1021" i="1"/>
  <c r="A1021" i="1"/>
  <c r="AH1020" i="1"/>
  <c r="W1020" i="1"/>
  <c r="U1020" i="1"/>
  <c r="Y1020" i="1" s="1"/>
  <c r="Z1020" i="1" s="1"/>
  <c r="A1020" i="1"/>
  <c r="AH1019" i="1"/>
  <c r="Y1019" i="1"/>
  <c r="Z1019" i="1" s="1"/>
  <c r="W1019" i="1"/>
  <c r="U1019" i="1"/>
  <c r="A1019" i="1"/>
  <c r="AH1018" i="1"/>
  <c r="W1018" i="1"/>
  <c r="U1018" i="1"/>
  <c r="Y1018" i="1" s="1"/>
  <c r="Z1018" i="1" s="1"/>
  <c r="A1018" i="1"/>
  <c r="AH1017" i="1"/>
  <c r="Y1017" i="1"/>
  <c r="Z1017" i="1" s="1"/>
  <c r="W1017" i="1"/>
  <c r="U1017" i="1"/>
  <c r="A1017" i="1"/>
  <c r="AH1016" i="1"/>
  <c r="W1016" i="1"/>
  <c r="U1016" i="1"/>
  <c r="Y1016" i="1" s="1"/>
  <c r="Z1016" i="1" s="1"/>
  <c r="A1016" i="1"/>
  <c r="AH1015" i="1"/>
  <c r="Y1015" i="1"/>
  <c r="Z1015" i="1" s="1"/>
  <c r="W1015" i="1"/>
  <c r="U1015" i="1"/>
  <c r="A1015" i="1"/>
  <c r="AH1014" i="1"/>
  <c r="W1014" i="1"/>
  <c r="U1014" i="1"/>
  <c r="Y1014" i="1" s="1"/>
  <c r="Z1014" i="1" s="1"/>
  <c r="A1014" i="1"/>
  <c r="AH1013" i="1"/>
  <c r="Y1013" i="1"/>
  <c r="Z1013" i="1" s="1"/>
  <c r="W1013" i="1"/>
  <c r="U1013" i="1"/>
  <c r="A1013" i="1"/>
  <c r="AH1012" i="1"/>
  <c r="W1012" i="1"/>
  <c r="U1012" i="1"/>
  <c r="Y1012" i="1" s="1"/>
  <c r="Z1012" i="1" s="1"/>
  <c r="L1012" i="1"/>
  <c r="A1012" i="1"/>
  <c r="AH1011" i="1"/>
  <c r="Z1011" i="1"/>
  <c r="Y1011" i="1"/>
  <c r="W1011" i="1"/>
  <c r="U1011" i="1"/>
  <c r="L1011" i="1"/>
  <c r="A1011" i="1"/>
  <c r="AH1010" i="1"/>
  <c r="Y1010" i="1"/>
  <c r="Z1010" i="1" s="1"/>
  <c r="W1010" i="1"/>
  <c r="U1010" i="1"/>
  <c r="L1010" i="1"/>
  <c r="A1010" i="1"/>
  <c r="AH1009" i="1"/>
  <c r="W1009" i="1"/>
  <c r="U1009" i="1"/>
  <c r="Y1009" i="1" s="1"/>
  <c r="Z1009" i="1" s="1"/>
  <c r="L1009" i="1"/>
  <c r="A1009" i="1"/>
  <c r="AH1008" i="1"/>
  <c r="W1008" i="1"/>
  <c r="U1008" i="1"/>
  <c r="Y1008" i="1" s="1"/>
  <c r="Z1008" i="1" s="1"/>
  <c r="L1008" i="1"/>
  <c r="A1008" i="1"/>
  <c r="AH1007" i="1"/>
  <c r="Z1007" i="1"/>
  <c r="Y1007" i="1"/>
  <c r="W1007" i="1"/>
  <c r="U1007" i="1"/>
  <c r="L1007" i="1"/>
  <c r="A1007" i="1"/>
  <c r="AH1006" i="1"/>
  <c r="Y1006" i="1"/>
  <c r="Z1006" i="1" s="1"/>
  <c r="W1006" i="1"/>
  <c r="U1006" i="1"/>
  <c r="L1006" i="1"/>
  <c r="A1006" i="1"/>
  <c r="AH1005" i="1"/>
  <c r="W1005" i="1"/>
  <c r="U1005" i="1"/>
  <c r="Y1005" i="1" s="1"/>
  <c r="L1005" i="1"/>
  <c r="A1005" i="1"/>
  <c r="AH1004" i="1"/>
  <c r="W1004" i="1"/>
  <c r="U1004" i="1"/>
  <c r="Y1004" i="1" s="1"/>
  <c r="Z1004" i="1" s="1"/>
  <c r="A1004" i="1"/>
  <c r="AH1003" i="1"/>
  <c r="Y1003" i="1"/>
  <c r="Z1003" i="1" s="1"/>
  <c r="W1003" i="1"/>
  <c r="U1003" i="1"/>
  <c r="A1003" i="1"/>
  <c r="AH1002" i="1"/>
  <c r="W1002" i="1"/>
  <c r="U1002" i="1"/>
  <c r="Y1002" i="1" s="1"/>
  <c r="Z1002" i="1" s="1"/>
  <c r="A1002" i="1"/>
  <c r="AH1001" i="1"/>
  <c r="Y1001" i="1"/>
  <c r="Z1001" i="1" s="1"/>
  <c r="W1001" i="1"/>
  <c r="U1001" i="1"/>
  <c r="A1001" i="1"/>
  <c r="AH1000" i="1"/>
  <c r="W1000" i="1"/>
  <c r="U1000" i="1"/>
  <c r="Y1000" i="1" s="1"/>
  <c r="Z1000" i="1" s="1"/>
  <c r="A1000" i="1"/>
  <c r="AH999" i="1"/>
  <c r="Y999" i="1"/>
  <c r="W999" i="1"/>
  <c r="U999" i="1"/>
  <c r="A999" i="1"/>
  <c r="AH998" i="1"/>
  <c r="Z998" i="1"/>
  <c r="W998" i="1"/>
  <c r="U998" i="1"/>
  <c r="Y998" i="1" s="1"/>
  <c r="A998" i="1"/>
  <c r="AH997" i="1"/>
  <c r="Y997" i="1"/>
  <c r="W997" i="1"/>
  <c r="U997" i="1"/>
  <c r="A997" i="1"/>
  <c r="AH996" i="1"/>
  <c r="W996" i="1"/>
  <c r="U996" i="1"/>
  <c r="Y996" i="1" s="1"/>
  <c r="Z996" i="1" s="1"/>
  <c r="A996" i="1"/>
  <c r="AH995" i="1"/>
  <c r="Y995" i="1"/>
  <c r="W995" i="1"/>
  <c r="U995" i="1"/>
  <c r="A995" i="1"/>
  <c r="AH994" i="1"/>
  <c r="Z994" i="1"/>
  <c r="W994" i="1"/>
  <c r="U994" i="1"/>
  <c r="Y994" i="1" s="1"/>
  <c r="A994" i="1"/>
  <c r="AH993" i="1"/>
  <c r="Y993" i="1"/>
  <c r="W993" i="1"/>
  <c r="U993" i="1"/>
  <c r="A993" i="1"/>
  <c r="AH992" i="1"/>
  <c r="W992" i="1"/>
  <c r="U992" i="1"/>
  <c r="Y992" i="1" s="1"/>
  <c r="Z992" i="1" s="1"/>
  <c r="A992" i="1"/>
  <c r="AH991" i="1"/>
  <c r="Y991" i="1"/>
  <c r="W991" i="1"/>
  <c r="U991" i="1"/>
  <c r="A991" i="1"/>
  <c r="AH990" i="1"/>
  <c r="Z990" i="1"/>
  <c r="W990" i="1"/>
  <c r="U990" i="1"/>
  <c r="Y990" i="1" s="1"/>
  <c r="A990" i="1"/>
  <c r="AH989" i="1"/>
  <c r="Y989" i="1"/>
  <c r="W989" i="1"/>
  <c r="U989" i="1"/>
  <c r="L989" i="1"/>
  <c r="A989" i="1"/>
  <c r="AH988" i="1"/>
  <c r="W988" i="1"/>
  <c r="U988" i="1"/>
  <c r="Y988" i="1" s="1"/>
  <c r="Z988" i="1" s="1"/>
  <c r="L988" i="1"/>
  <c r="A988" i="1"/>
  <c r="AH987" i="1"/>
  <c r="Z987" i="1"/>
  <c r="W987" i="1"/>
  <c r="U987" i="1"/>
  <c r="Y987" i="1" s="1"/>
  <c r="L987" i="1"/>
  <c r="A987" i="1"/>
  <c r="AH986" i="1"/>
  <c r="Z986" i="1"/>
  <c r="Y986" i="1"/>
  <c r="W986" i="1"/>
  <c r="U986" i="1"/>
  <c r="L986" i="1"/>
  <c r="A986" i="1"/>
  <c r="AH985" i="1"/>
  <c r="W985" i="1"/>
  <c r="U985" i="1"/>
  <c r="Y985" i="1" s="1"/>
  <c r="Z985" i="1" s="1"/>
  <c r="L985" i="1"/>
  <c r="A985" i="1"/>
  <c r="AH984" i="1"/>
  <c r="W984" i="1"/>
  <c r="Z984" i="1" s="1"/>
  <c r="U984" i="1"/>
  <c r="Y984" i="1" s="1"/>
  <c r="L984" i="1"/>
  <c r="A984" i="1"/>
  <c r="AH983" i="1"/>
  <c r="W983" i="1"/>
  <c r="U983" i="1"/>
  <c r="Y983" i="1" s="1"/>
  <c r="Z983" i="1" s="1"/>
  <c r="L983" i="1"/>
  <c r="A983" i="1"/>
  <c r="AH982" i="1"/>
  <c r="Z982" i="1"/>
  <c r="Y982" i="1"/>
  <c r="W982" i="1"/>
  <c r="U982" i="1"/>
  <c r="L982" i="1"/>
  <c r="A982" i="1"/>
  <c r="AH981" i="1"/>
  <c r="Y981" i="1"/>
  <c r="W981" i="1"/>
  <c r="U981" i="1"/>
  <c r="A981" i="1"/>
  <c r="AH980" i="1"/>
  <c r="W980" i="1"/>
  <c r="U980" i="1"/>
  <c r="Y980" i="1" s="1"/>
  <c r="Z980" i="1" s="1"/>
  <c r="A980" i="1"/>
  <c r="AH979" i="1"/>
  <c r="W979" i="1"/>
  <c r="U979" i="1"/>
  <c r="Y979" i="1" s="1"/>
  <c r="Z979" i="1" s="1"/>
  <c r="A979" i="1"/>
  <c r="AH978" i="1"/>
  <c r="Y978" i="1"/>
  <c r="Z978" i="1" s="1"/>
  <c r="W978" i="1"/>
  <c r="U978" i="1"/>
  <c r="A978" i="1"/>
  <c r="AH977" i="1"/>
  <c r="W977" i="1"/>
  <c r="U977" i="1"/>
  <c r="Y977" i="1" s="1"/>
  <c r="Z977" i="1" s="1"/>
  <c r="A977" i="1"/>
  <c r="AH976" i="1"/>
  <c r="Z976" i="1"/>
  <c r="Y976" i="1"/>
  <c r="W976" i="1"/>
  <c r="U976" i="1"/>
  <c r="A976" i="1"/>
  <c r="AH975" i="1"/>
  <c r="Y975" i="1"/>
  <c r="Z975" i="1" s="1"/>
  <c r="W975" i="1"/>
  <c r="U975" i="1"/>
  <c r="A975" i="1"/>
  <c r="AH974" i="1"/>
  <c r="W974" i="1"/>
  <c r="U974" i="1"/>
  <c r="Y974" i="1" s="1"/>
  <c r="Z974" i="1" s="1"/>
  <c r="A974" i="1"/>
  <c r="AH973" i="1"/>
  <c r="Y973" i="1"/>
  <c r="W973" i="1"/>
  <c r="U973" i="1"/>
  <c r="A973" i="1"/>
  <c r="AH972" i="1"/>
  <c r="Z972" i="1"/>
  <c r="W972" i="1"/>
  <c r="U972" i="1"/>
  <c r="Y972" i="1" s="1"/>
  <c r="A972" i="1"/>
  <c r="AH971" i="1"/>
  <c r="W971" i="1"/>
  <c r="U971" i="1"/>
  <c r="Y971" i="1" s="1"/>
  <c r="Z971" i="1" s="1"/>
  <c r="A971" i="1"/>
  <c r="AH970" i="1"/>
  <c r="Y970" i="1"/>
  <c r="Z970" i="1" s="1"/>
  <c r="W970" i="1"/>
  <c r="U970" i="1"/>
  <c r="A970" i="1"/>
  <c r="AH969" i="1"/>
  <c r="W969" i="1"/>
  <c r="U969" i="1"/>
  <c r="Y969" i="1" s="1"/>
  <c r="Z969" i="1" s="1"/>
  <c r="A969" i="1"/>
  <c r="AH968" i="1"/>
  <c r="Z968" i="1"/>
  <c r="Y968" i="1"/>
  <c r="W968" i="1"/>
  <c r="U968" i="1"/>
  <c r="A968" i="1"/>
  <c r="AH967" i="1"/>
  <c r="Y967" i="1"/>
  <c r="Z967" i="1" s="1"/>
  <c r="W967" i="1"/>
  <c r="U967" i="1"/>
  <c r="A967" i="1"/>
  <c r="AH966" i="1"/>
  <c r="W966" i="1"/>
  <c r="U966" i="1"/>
  <c r="Y966" i="1" s="1"/>
  <c r="Z966" i="1" s="1"/>
  <c r="A966" i="1"/>
  <c r="AH965" i="1"/>
  <c r="Y965" i="1"/>
  <c r="W965" i="1"/>
  <c r="U965" i="1"/>
  <c r="L965" i="1"/>
  <c r="A965" i="1"/>
  <c r="AH964" i="1"/>
  <c r="W964" i="1"/>
  <c r="U964" i="1"/>
  <c r="Y964" i="1" s="1"/>
  <c r="Z964" i="1" s="1"/>
  <c r="L964" i="1"/>
  <c r="A964" i="1"/>
  <c r="AH963" i="1"/>
  <c r="Y963" i="1"/>
  <c r="Z963" i="1" s="1"/>
  <c r="W963" i="1"/>
  <c r="U963" i="1"/>
  <c r="L963" i="1"/>
  <c r="A963" i="1"/>
  <c r="AH962" i="1"/>
  <c r="Y962" i="1"/>
  <c r="W962" i="1"/>
  <c r="Z962" i="1" s="1"/>
  <c r="U962" i="1"/>
  <c r="L962" i="1"/>
  <c r="A962" i="1"/>
  <c r="AH961" i="1"/>
  <c r="W961" i="1"/>
  <c r="U961" i="1"/>
  <c r="Y961" i="1" s="1"/>
  <c r="Z961" i="1" s="1"/>
  <c r="L961" i="1"/>
  <c r="A961" i="1"/>
  <c r="AH960" i="1"/>
  <c r="W960" i="1"/>
  <c r="Z960" i="1" s="1"/>
  <c r="U960" i="1"/>
  <c r="Y960" i="1" s="1"/>
  <c r="L960" i="1"/>
  <c r="A960" i="1"/>
  <c r="AH959" i="1"/>
  <c r="W959" i="1"/>
  <c r="U959" i="1"/>
  <c r="Y959" i="1" s="1"/>
  <c r="Z959" i="1" s="1"/>
  <c r="L959" i="1"/>
  <c r="A959" i="1"/>
  <c r="AH958" i="1"/>
  <c r="Z958" i="1"/>
  <c r="Y958" i="1"/>
  <c r="W958" i="1"/>
  <c r="U958" i="1"/>
  <c r="L958" i="1"/>
  <c r="A958" i="1"/>
  <c r="AH957" i="1"/>
  <c r="Y957" i="1"/>
  <c r="W957" i="1"/>
  <c r="U957" i="1"/>
  <c r="L957" i="1"/>
  <c r="A957" i="1"/>
  <c r="AH956" i="1"/>
  <c r="W956" i="1"/>
  <c r="U956" i="1"/>
  <c r="Y956" i="1" s="1"/>
  <c r="Z956" i="1" s="1"/>
  <c r="A956" i="1"/>
  <c r="AH955" i="1"/>
  <c r="Y955" i="1"/>
  <c r="W955" i="1"/>
  <c r="Z955" i="1" s="1"/>
  <c r="U955" i="1"/>
  <c r="A955" i="1"/>
  <c r="AH954" i="1"/>
  <c r="Z954" i="1"/>
  <c r="W954" i="1"/>
  <c r="U954" i="1"/>
  <c r="Y954" i="1" s="1"/>
  <c r="A954" i="1"/>
  <c r="AH953" i="1"/>
  <c r="Y953" i="1"/>
  <c r="Z953" i="1" s="1"/>
  <c r="W953" i="1"/>
  <c r="U953" i="1"/>
  <c r="A953" i="1"/>
  <c r="AH952" i="1"/>
  <c r="W952" i="1"/>
  <c r="Z952" i="1" s="1"/>
  <c r="U952" i="1"/>
  <c r="Y952" i="1" s="1"/>
  <c r="A952" i="1"/>
  <c r="AH951" i="1"/>
  <c r="Z951" i="1"/>
  <c r="Y951" i="1"/>
  <c r="W951" i="1"/>
  <c r="U951" i="1"/>
  <c r="A951" i="1"/>
  <c r="AH950" i="1"/>
  <c r="W950" i="1"/>
  <c r="U950" i="1"/>
  <c r="Y950" i="1" s="1"/>
  <c r="Z950" i="1" s="1"/>
  <c r="A950" i="1"/>
  <c r="AH949" i="1"/>
  <c r="Y949" i="1"/>
  <c r="Z949" i="1" s="1"/>
  <c r="W949" i="1"/>
  <c r="U949" i="1"/>
  <c r="A949" i="1"/>
  <c r="AH948" i="1"/>
  <c r="W948" i="1"/>
  <c r="U948" i="1"/>
  <c r="Y948" i="1" s="1"/>
  <c r="Z948" i="1" s="1"/>
  <c r="A948" i="1"/>
  <c r="AH947" i="1"/>
  <c r="Y947" i="1"/>
  <c r="W947" i="1"/>
  <c r="Z947" i="1" s="1"/>
  <c r="U947" i="1"/>
  <c r="A947" i="1"/>
  <c r="AH946" i="1"/>
  <c r="Z946" i="1"/>
  <c r="W946" i="1"/>
  <c r="U946" i="1"/>
  <c r="Y946" i="1" s="1"/>
  <c r="A946" i="1"/>
  <c r="AH945" i="1"/>
  <c r="Y945" i="1"/>
  <c r="Z945" i="1" s="1"/>
  <c r="W945" i="1"/>
  <c r="U945" i="1"/>
  <c r="A945" i="1"/>
  <c r="AH944" i="1"/>
  <c r="W944" i="1"/>
  <c r="Z944" i="1" s="1"/>
  <c r="U944" i="1"/>
  <c r="Y944" i="1" s="1"/>
  <c r="A944" i="1"/>
  <c r="AH943" i="1"/>
  <c r="Z943" i="1"/>
  <c r="Y943" i="1"/>
  <c r="W943" i="1"/>
  <c r="U943" i="1"/>
  <c r="A943" i="1"/>
  <c r="AH942" i="1"/>
  <c r="W942" i="1"/>
  <c r="U942" i="1"/>
  <c r="Y942" i="1" s="1"/>
  <c r="Z942" i="1" s="1"/>
  <c r="A942" i="1"/>
  <c r="AH941" i="1"/>
  <c r="Y941" i="1"/>
  <c r="Z941" i="1" s="1"/>
  <c r="W941" i="1"/>
  <c r="U941" i="1"/>
  <c r="A941" i="1"/>
  <c r="AH940" i="1"/>
  <c r="W940" i="1"/>
  <c r="U940" i="1"/>
  <c r="Y940" i="1" s="1"/>
  <c r="Z940" i="1" s="1"/>
  <c r="L940" i="1"/>
  <c r="A940" i="1"/>
  <c r="AH939" i="1"/>
  <c r="Y939" i="1"/>
  <c r="Z939" i="1" s="1"/>
  <c r="W939" i="1"/>
  <c r="U939" i="1"/>
  <c r="L939" i="1"/>
  <c r="A939" i="1"/>
  <c r="AH938" i="1"/>
  <c r="Y938" i="1"/>
  <c r="W938" i="1"/>
  <c r="Z938" i="1" s="1"/>
  <c r="U938" i="1"/>
  <c r="L938" i="1"/>
  <c r="A938" i="1"/>
  <c r="AH937" i="1"/>
  <c r="W937" i="1"/>
  <c r="U937" i="1"/>
  <c r="Y937" i="1" s="1"/>
  <c r="Z937" i="1" s="1"/>
  <c r="L937" i="1"/>
  <c r="A937" i="1"/>
  <c r="AH936" i="1"/>
  <c r="W936" i="1"/>
  <c r="Z936" i="1" s="1"/>
  <c r="U936" i="1"/>
  <c r="Y936" i="1" s="1"/>
  <c r="L936" i="1"/>
  <c r="A936" i="1"/>
  <c r="AH935" i="1"/>
  <c r="W935" i="1"/>
  <c r="U935" i="1"/>
  <c r="Y935" i="1" s="1"/>
  <c r="Z935" i="1" s="1"/>
  <c r="L935" i="1"/>
  <c r="A935" i="1"/>
  <c r="AH934" i="1"/>
  <c r="Z934" i="1"/>
  <c r="Y934" i="1"/>
  <c r="W934" i="1"/>
  <c r="U934" i="1"/>
  <c r="L934" i="1"/>
  <c r="A934" i="1"/>
  <c r="AH933" i="1"/>
  <c r="Y933" i="1"/>
  <c r="W933" i="1"/>
  <c r="U933" i="1"/>
  <c r="L933" i="1"/>
  <c r="A933" i="1"/>
  <c r="AH932" i="1"/>
  <c r="W932" i="1"/>
  <c r="U932" i="1"/>
  <c r="Y932" i="1" s="1"/>
  <c r="Z932" i="1" s="1"/>
  <c r="L932" i="1"/>
  <c r="A932" i="1"/>
  <c r="AH931" i="1"/>
  <c r="Y931" i="1"/>
  <c r="Z931" i="1" s="1"/>
  <c r="W931" i="1"/>
  <c r="U931" i="1"/>
  <c r="L931" i="1"/>
  <c r="A931" i="1"/>
  <c r="AH930" i="1"/>
  <c r="Y930" i="1"/>
  <c r="W930" i="1"/>
  <c r="Z930" i="1" s="1"/>
  <c r="U930" i="1"/>
  <c r="A930" i="1"/>
  <c r="AH929" i="1"/>
  <c r="Z929" i="1"/>
  <c r="W929" i="1"/>
  <c r="U929" i="1"/>
  <c r="Y929" i="1" s="1"/>
  <c r="A929" i="1"/>
  <c r="AH928" i="1"/>
  <c r="Y928" i="1"/>
  <c r="Z928" i="1" s="1"/>
  <c r="W928" i="1"/>
  <c r="U928" i="1"/>
  <c r="A928" i="1"/>
  <c r="AH927" i="1"/>
  <c r="W927" i="1"/>
  <c r="Z927" i="1" s="1"/>
  <c r="U927" i="1"/>
  <c r="Y927" i="1" s="1"/>
  <c r="A927" i="1"/>
  <c r="AH926" i="1"/>
  <c r="Z926" i="1"/>
  <c r="Y926" i="1"/>
  <c r="W926" i="1"/>
  <c r="U926" i="1"/>
  <c r="A926" i="1"/>
  <c r="AH925" i="1"/>
  <c r="W925" i="1"/>
  <c r="U925" i="1"/>
  <c r="Y925" i="1" s="1"/>
  <c r="Z925" i="1" s="1"/>
  <c r="A925" i="1"/>
  <c r="AH924" i="1"/>
  <c r="Y924" i="1"/>
  <c r="Z924" i="1" s="1"/>
  <c r="W924" i="1"/>
  <c r="U924" i="1"/>
  <c r="A924" i="1"/>
  <c r="AH923" i="1"/>
  <c r="W923" i="1"/>
  <c r="U923" i="1"/>
  <c r="Y923" i="1" s="1"/>
  <c r="Z923" i="1" s="1"/>
  <c r="A923" i="1"/>
  <c r="AH922" i="1"/>
  <c r="Y922" i="1"/>
  <c r="W922" i="1"/>
  <c r="Z922" i="1" s="1"/>
  <c r="U922" i="1"/>
  <c r="A922" i="1"/>
  <c r="AH921" i="1"/>
  <c r="Z921" i="1"/>
  <c r="W921" i="1"/>
  <c r="U921" i="1"/>
  <c r="Y921" i="1" s="1"/>
  <c r="A921" i="1"/>
  <c r="AH920" i="1"/>
  <c r="Y920" i="1"/>
  <c r="Z920" i="1" s="1"/>
  <c r="W920" i="1"/>
  <c r="U920" i="1"/>
  <c r="A920" i="1"/>
  <c r="AH919" i="1"/>
  <c r="W919" i="1"/>
  <c r="Z919" i="1" s="1"/>
  <c r="U919" i="1"/>
  <c r="Y919" i="1" s="1"/>
  <c r="A919" i="1"/>
  <c r="AH918" i="1"/>
  <c r="Z918" i="1"/>
  <c r="Y918" i="1"/>
  <c r="W918" i="1"/>
  <c r="U918" i="1"/>
  <c r="A918" i="1"/>
  <c r="AH917" i="1"/>
  <c r="W917" i="1"/>
  <c r="U917" i="1"/>
  <c r="Y917" i="1" s="1"/>
  <c r="Z917" i="1" s="1"/>
  <c r="A917" i="1"/>
  <c r="AH916" i="1"/>
  <c r="Y916" i="1"/>
  <c r="Z916" i="1" s="1"/>
  <c r="W916" i="1"/>
  <c r="U916" i="1"/>
  <c r="A916" i="1"/>
  <c r="AH915" i="1"/>
  <c r="W915" i="1"/>
  <c r="U915" i="1"/>
  <c r="Y915" i="1" s="1"/>
  <c r="Z915" i="1" s="1"/>
  <c r="L915" i="1"/>
  <c r="A915" i="1"/>
  <c r="AH914" i="1"/>
  <c r="Y914" i="1"/>
  <c r="Z914" i="1" s="1"/>
  <c r="W914" i="1"/>
  <c r="U914" i="1"/>
  <c r="L914" i="1"/>
  <c r="A914" i="1"/>
  <c r="AH913" i="1"/>
  <c r="Y913" i="1"/>
  <c r="W913" i="1"/>
  <c r="Z913" i="1" s="1"/>
  <c r="U913" i="1"/>
  <c r="L913" i="1"/>
  <c r="A913" i="1"/>
  <c r="AH912" i="1"/>
  <c r="W912" i="1"/>
  <c r="U912" i="1"/>
  <c r="Y912" i="1" s="1"/>
  <c r="Z912" i="1" s="1"/>
  <c r="L912" i="1"/>
  <c r="A912" i="1"/>
  <c r="AH911" i="1"/>
  <c r="W911" i="1"/>
  <c r="Z911" i="1" s="1"/>
  <c r="U911" i="1"/>
  <c r="Y911" i="1" s="1"/>
  <c r="L911" i="1"/>
  <c r="A911" i="1"/>
  <c r="AH910" i="1"/>
  <c r="W910" i="1"/>
  <c r="U910" i="1"/>
  <c r="Y910" i="1" s="1"/>
  <c r="Z910" i="1" s="1"/>
  <c r="L910" i="1"/>
  <c r="A910" i="1"/>
  <c r="AH909" i="1"/>
  <c r="Z909" i="1"/>
  <c r="Y909" i="1"/>
  <c r="W909" i="1"/>
  <c r="U909" i="1"/>
  <c r="L909" i="1"/>
  <c r="A909" i="1"/>
  <c r="AH908" i="1"/>
  <c r="Y908" i="1"/>
  <c r="W908" i="1"/>
  <c r="U908" i="1"/>
  <c r="L908" i="1"/>
  <c r="A908" i="1"/>
  <c r="AH907" i="1"/>
  <c r="W907" i="1"/>
  <c r="U907" i="1"/>
  <c r="Y907" i="1" s="1"/>
  <c r="Z907" i="1" s="1"/>
  <c r="L907" i="1"/>
  <c r="A907" i="1"/>
  <c r="AH906" i="1"/>
  <c r="Y906" i="1"/>
  <c r="Z906" i="1" s="1"/>
  <c r="W906" i="1"/>
  <c r="U906" i="1"/>
  <c r="L906" i="1"/>
  <c r="A906" i="1"/>
  <c r="AH905" i="1"/>
  <c r="Y905" i="1"/>
  <c r="W905" i="1"/>
  <c r="Z905" i="1" s="1"/>
  <c r="U905" i="1"/>
  <c r="L905" i="1"/>
  <c r="A905" i="1"/>
  <c r="AH904" i="1"/>
  <c r="W904" i="1"/>
  <c r="U904" i="1"/>
  <c r="Y904" i="1" s="1"/>
  <c r="Z904" i="1" s="1"/>
  <c r="A904" i="1"/>
  <c r="AH903" i="1"/>
  <c r="Z903" i="1"/>
  <c r="Y903" i="1"/>
  <c r="W903" i="1"/>
  <c r="U903" i="1"/>
  <c r="A903" i="1"/>
  <c r="AH902" i="1"/>
  <c r="Y902" i="1"/>
  <c r="Z902" i="1" s="1"/>
  <c r="W902" i="1"/>
  <c r="U902" i="1"/>
  <c r="A902" i="1"/>
  <c r="AH901" i="1"/>
  <c r="W901" i="1"/>
  <c r="U901" i="1"/>
  <c r="Y901" i="1" s="1"/>
  <c r="Z901" i="1" s="1"/>
  <c r="A901" i="1"/>
  <c r="AH900" i="1"/>
  <c r="Y900" i="1"/>
  <c r="W900" i="1"/>
  <c r="U900" i="1"/>
  <c r="A900" i="1"/>
  <c r="AH899" i="1"/>
  <c r="W899" i="1"/>
  <c r="U899" i="1"/>
  <c r="Y899" i="1" s="1"/>
  <c r="Z899" i="1" s="1"/>
  <c r="A899" i="1"/>
  <c r="AH898" i="1"/>
  <c r="W898" i="1"/>
  <c r="U898" i="1"/>
  <c r="Y898" i="1" s="1"/>
  <c r="Z898" i="1" s="1"/>
  <c r="A898" i="1"/>
  <c r="AH897" i="1"/>
  <c r="Y897" i="1"/>
  <c r="Z897" i="1" s="1"/>
  <c r="W897" i="1"/>
  <c r="U897" i="1"/>
  <c r="A897" i="1"/>
  <c r="AH896" i="1"/>
  <c r="W896" i="1"/>
  <c r="U896" i="1"/>
  <c r="Y896" i="1" s="1"/>
  <c r="Z896" i="1" s="1"/>
  <c r="A896" i="1"/>
  <c r="AH895" i="1"/>
  <c r="Z895" i="1"/>
  <c r="Y895" i="1"/>
  <c r="W895" i="1"/>
  <c r="U895" i="1"/>
  <c r="A895" i="1"/>
  <c r="AH894" i="1"/>
  <c r="Y894" i="1"/>
  <c r="Z894" i="1" s="1"/>
  <c r="W894" i="1"/>
  <c r="U894" i="1"/>
  <c r="A894" i="1"/>
  <c r="AH893" i="1"/>
  <c r="W893" i="1"/>
  <c r="U893" i="1"/>
  <c r="Y893" i="1" s="1"/>
  <c r="Z893" i="1" s="1"/>
  <c r="A893" i="1"/>
  <c r="AH892" i="1"/>
  <c r="Y892" i="1"/>
  <c r="W892" i="1"/>
  <c r="U892" i="1"/>
  <c r="A892" i="1"/>
  <c r="AH891" i="1"/>
  <c r="Z891" i="1"/>
  <c r="W891" i="1"/>
  <c r="U891" i="1"/>
  <c r="Y891" i="1" s="1"/>
  <c r="A891" i="1"/>
  <c r="AH890" i="1"/>
  <c r="W890" i="1"/>
  <c r="U890" i="1"/>
  <c r="Y890" i="1" s="1"/>
  <c r="Z890" i="1" s="1"/>
  <c r="A890" i="1"/>
  <c r="AH889" i="1"/>
  <c r="Y889" i="1"/>
  <c r="Z889" i="1" s="1"/>
  <c r="W889" i="1"/>
  <c r="U889" i="1"/>
  <c r="L889" i="1"/>
  <c r="A889" i="1"/>
  <c r="AH888" i="1"/>
  <c r="Y888" i="1"/>
  <c r="W888" i="1"/>
  <c r="Z888" i="1" s="1"/>
  <c r="U888" i="1"/>
  <c r="L888" i="1"/>
  <c r="A888" i="1"/>
  <c r="AH887" i="1"/>
  <c r="W887" i="1"/>
  <c r="U887" i="1"/>
  <c r="Y887" i="1" s="1"/>
  <c r="Z887" i="1" s="1"/>
  <c r="L887" i="1"/>
  <c r="A887" i="1"/>
  <c r="AH886" i="1"/>
  <c r="W886" i="1"/>
  <c r="U886" i="1"/>
  <c r="Y886" i="1" s="1"/>
  <c r="Z886" i="1" s="1"/>
  <c r="L886" i="1"/>
  <c r="A886" i="1"/>
  <c r="AH885" i="1"/>
  <c r="Y885" i="1"/>
  <c r="Z885" i="1" s="1"/>
  <c r="W885" i="1"/>
  <c r="U885" i="1"/>
  <c r="L885" i="1"/>
  <c r="A885" i="1"/>
  <c r="AH884" i="1"/>
  <c r="Y884" i="1"/>
  <c r="W884" i="1"/>
  <c r="Z884" i="1" s="1"/>
  <c r="U884" i="1"/>
  <c r="L884" i="1"/>
  <c r="A884" i="1"/>
  <c r="AH883" i="1"/>
  <c r="W883" i="1"/>
  <c r="U883" i="1"/>
  <c r="Y883" i="1" s="1"/>
  <c r="Z883" i="1" s="1"/>
  <c r="L883" i="1"/>
  <c r="A883" i="1"/>
  <c r="AH882" i="1"/>
  <c r="W882" i="1"/>
  <c r="U882" i="1"/>
  <c r="Y882" i="1" s="1"/>
  <c r="Z882" i="1" s="1"/>
  <c r="L882" i="1"/>
  <c r="A882" i="1"/>
  <c r="AH881" i="1"/>
  <c r="Y881" i="1"/>
  <c r="Z881" i="1" s="1"/>
  <c r="W881" i="1"/>
  <c r="U881" i="1"/>
  <c r="L881" i="1"/>
  <c r="A881" i="1"/>
  <c r="AH880" i="1"/>
  <c r="Y880" i="1"/>
  <c r="W880" i="1"/>
  <c r="Z880" i="1" s="1"/>
  <c r="U880" i="1"/>
  <c r="L880" i="1"/>
  <c r="A880" i="1"/>
  <c r="AH879" i="1"/>
  <c r="W879" i="1"/>
  <c r="U879" i="1"/>
  <c r="Y879" i="1" s="1"/>
  <c r="Z879" i="1" s="1"/>
  <c r="L879" i="1"/>
  <c r="A879" i="1"/>
  <c r="AH878" i="1"/>
  <c r="Z878" i="1"/>
  <c r="W878" i="1"/>
  <c r="U878" i="1"/>
  <c r="Y878" i="1" s="1"/>
  <c r="A878" i="1"/>
  <c r="AH877" i="1"/>
  <c r="Y877" i="1"/>
  <c r="W877" i="1"/>
  <c r="Z877" i="1" s="1"/>
  <c r="U877" i="1"/>
  <c r="A877" i="1"/>
  <c r="AH876" i="1"/>
  <c r="W876" i="1"/>
  <c r="U876" i="1"/>
  <c r="Y876" i="1" s="1"/>
  <c r="Z876" i="1" s="1"/>
  <c r="A876" i="1"/>
  <c r="AH875" i="1"/>
  <c r="Y875" i="1"/>
  <c r="W875" i="1"/>
  <c r="Z875" i="1" s="1"/>
  <c r="U875" i="1"/>
  <c r="A875" i="1"/>
  <c r="AH874" i="1"/>
  <c r="Z874" i="1"/>
  <c r="W874" i="1"/>
  <c r="U874" i="1"/>
  <c r="Y874" i="1" s="1"/>
  <c r="A874" i="1"/>
  <c r="AH873" i="1"/>
  <c r="Y873" i="1"/>
  <c r="W873" i="1"/>
  <c r="Z873" i="1" s="1"/>
  <c r="U873" i="1"/>
  <c r="A873" i="1"/>
  <c r="AH872" i="1"/>
  <c r="W872" i="1"/>
  <c r="U872" i="1"/>
  <c r="Y872" i="1" s="1"/>
  <c r="Z872" i="1" s="1"/>
  <c r="A872" i="1"/>
  <c r="AH871" i="1"/>
  <c r="Y871" i="1"/>
  <c r="W871" i="1"/>
  <c r="Z871" i="1" s="1"/>
  <c r="U871" i="1"/>
  <c r="A871" i="1"/>
  <c r="AH870" i="1"/>
  <c r="Z870" i="1"/>
  <c r="W870" i="1"/>
  <c r="U870" i="1"/>
  <c r="Y870" i="1" s="1"/>
  <c r="A870" i="1"/>
  <c r="AH869" i="1"/>
  <c r="Y869" i="1"/>
  <c r="W869" i="1"/>
  <c r="Z869" i="1" s="1"/>
  <c r="U869" i="1"/>
  <c r="A869" i="1"/>
  <c r="AH868" i="1"/>
  <c r="W868" i="1"/>
  <c r="U868" i="1"/>
  <c r="Y868" i="1" s="1"/>
  <c r="Z868" i="1" s="1"/>
  <c r="A868" i="1"/>
  <c r="AH867" i="1"/>
  <c r="Y867" i="1"/>
  <c r="W867" i="1"/>
  <c r="Z867" i="1" s="1"/>
  <c r="U867" i="1"/>
  <c r="A867" i="1"/>
  <c r="AH866" i="1"/>
  <c r="Z866" i="1"/>
  <c r="W866" i="1"/>
  <c r="U866" i="1"/>
  <c r="Y866" i="1" s="1"/>
  <c r="A866" i="1"/>
  <c r="AH865" i="1"/>
  <c r="Y865" i="1"/>
  <c r="W865" i="1"/>
  <c r="Z865" i="1" s="1"/>
  <c r="U865" i="1"/>
  <c r="A865" i="1"/>
  <c r="AH864" i="1"/>
  <c r="W864" i="1"/>
  <c r="U864" i="1"/>
  <c r="Y864" i="1" s="1"/>
  <c r="Z864" i="1" s="1"/>
  <c r="A864" i="1"/>
  <c r="AH863" i="1"/>
  <c r="Y863" i="1"/>
  <c r="W863" i="1"/>
  <c r="Z863" i="1" s="1"/>
  <c r="U863" i="1"/>
  <c r="A863" i="1"/>
  <c r="AH862" i="1"/>
  <c r="Z862" i="1"/>
  <c r="W862" i="1"/>
  <c r="U862" i="1"/>
  <c r="Y862" i="1" s="1"/>
  <c r="L862" i="1"/>
  <c r="A862" i="1"/>
  <c r="AH861" i="1"/>
  <c r="Y861" i="1"/>
  <c r="Z861" i="1" s="1"/>
  <c r="W861" i="1"/>
  <c r="U861" i="1"/>
  <c r="L861" i="1"/>
  <c r="A861" i="1"/>
  <c r="AH860" i="1"/>
  <c r="Y860" i="1"/>
  <c r="W860" i="1"/>
  <c r="Z860" i="1" s="1"/>
  <c r="U860" i="1"/>
  <c r="L860" i="1"/>
  <c r="A860" i="1"/>
  <c r="AH859" i="1"/>
  <c r="W859" i="1"/>
  <c r="U859" i="1"/>
  <c r="Y859" i="1" s="1"/>
  <c r="Z859" i="1" s="1"/>
  <c r="L859" i="1"/>
  <c r="A859" i="1"/>
  <c r="AH858" i="1"/>
  <c r="Z858" i="1"/>
  <c r="W858" i="1"/>
  <c r="U858" i="1"/>
  <c r="Y858" i="1" s="1"/>
  <c r="L858" i="1"/>
  <c r="A858" i="1"/>
  <c r="AH857" i="1"/>
  <c r="Y857" i="1"/>
  <c r="Z857" i="1" s="1"/>
  <c r="W857" i="1"/>
  <c r="U857" i="1"/>
  <c r="L857" i="1"/>
  <c r="A857" i="1"/>
  <c r="AH856" i="1"/>
  <c r="Y856" i="1"/>
  <c r="W856" i="1"/>
  <c r="Z856" i="1" s="1"/>
  <c r="U856" i="1"/>
  <c r="L856" i="1"/>
  <c r="A856" i="1"/>
  <c r="AH855" i="1"/>
  <c r="W855" i="1"/>
  <c r="U855" i="1"/>
  <c r="Y855" i="1" s="1"/>
  <c r="Z855" i="1" s="1"/>
  <c r="L855" i="1"/>
  <c r="A855" i="1"/>
  <c r="AH854" i="1"/>
  <c r="W854" i="1"/>
  <c r="U854" i="1"/>
  <c r="Y854" i="1" s="1"/>
  <c r="Z854" i="1" s="1"/>
  <c r="L854" i="1"/>
  <c r="A854" i="1"/>
  <c r="AH853" i="1"/>
  <c r="Y853" i="1"/>
  <c r="Z853" i="1" s="1"/>
  <c r="W853" i="1"/>
  <c r="U853" i="1"/>
  <c r="L853" i="1"/>
  <c r="A853" i="1"/>
  <c r="AH852" i="1"/>
  <c r="W852" i="1"/>
  <c r="U852" i="1"/>
  <c r="Y852" i="1" s="1"/>
  <c r="L852" i="1"/>
  <c r="A852" i="1"/>
  <c r="AH851" i="1"/>
  <c r="W851" i="1"/>
  <c r="U851" i="1"/>
  <c r="Y851" i="1" s="1"/>
  <c r="Z851" i="1" s="1"/>
  <c r="L851" i="1"/>
  <c r="A851" i="1"/>
  <c r="AH850" i="1"/>
  <c r="Z850" i="1"/>
  <c r="W850" i="1"/>
  <c r="U850" i="1"/>
  <c r="Y850" i="1" s="1"/>
  <c r="A850" i="1"/>
  <c r="AH849" i="1"/>
  <c r="Y849" i="1"/>
  <c r="W849" i="1"/>
  <c r="Z849" i="1" s="1"/>
  <c r="U849" i="1"/>
  <c r="A849" i="1"/>
  <c r="AH848" i="1"/>
  <c r="W848" i="1"/>
  <c r="U848" i="1"/>
  <c r="Y848" i="1" s="1"/>
  <c r="Z848" i="1" s="1"/>
  <c r="A848" i="1"/>
  <c r="AH847" i="1"/>
  <c r="Y847" i="1"/>
  <c r="W847" i="1"/>
  <c r="Z847" i="1" s="1"/>
  <c r="U847" i="1"/>
  <c r="A847" i="1"/>
  <c r="AH846" i="1"/>
  <c r="Z846" i="1"/>
  <c r="W846" i="1"/>
  <c r="U846" i="1"/>
  <c r="Y846" i="1" s="1"/>
  <c r="A846" i="1"/>
  <c r="AH845" i="1"/>
  <c r="Y845" i="1"/>
  <c r="W845" i="1"/>
  <c r="Z845" i="1" s="1"/>
  <c r="U845" i="1"/>
  <c r="A845" i="1"/>
  <c r="AH844" i="1"/>
  <c r="W844" i="1"/>
  <c r="U844" i="1"/>
  <c r="Y844" i="1" s="1"/>
  <c r="Z844" i="1" s="1"/>
  <c r="A844" i="1"/>
  <c r="AH843" i="1"/>
  <c r="Y843" i="1"/>
  <c r="W843" i="1"/>
  <c r="Z843" i="1" s="1"/>
  <c r="U843" i="1"/>
  <c r="A843" i="1"/>
  <c r="AH842" i="1"/>
  <c r="Z842" i="1"/>
  <c r="W842" i="1"/>
  <c r="U842" i="1"/>
  <c r="Y842" i="1" s="1"/>
  <c r="A842" i="1"/>
  <c r="AH841" i="1"/>
  <c r="Y841" i="1"/>
  <c r="W841" i="1"/>
  <c r="Z841" i="1" s="1"/>
  <c r="U841" i="1"/>
  <c r="A841" i="1"/>
  <c r="AH840" i="1"/>
  <c r="W840" i="1"/>
  <c r="U840" i="1"/>
  <c r="Y840" i="1" s="1"/>
  <c r="Z840" i="1" s="1"/>
  <c r="A840" i="1"/>
  <c r="AH839" i="1"/>
  <c r="Y839" i="1"/>
  <c r="W839" i="1"/>
  <c r="Z839" i="1" s="1"/>
  <c r="U839" i="1"/>
  <c r="A839" i="1"/>
  <c r="AH838" i="1"/>
  <c r="Z838" i="1"/>
  <c r="W838" i="1"/>
  <c r="U838" i="1"/>
  <c r="Y838" i="1" s="1"/>
  <c r="A838" i="1"/>
  <c r="AH837" i="1"/>
  <c r="Y837" i="1"/>
  <c r="W837" i="1"/>
  <c r="Z837" i="1" s="1"/>
  <c r="U837" i="1"/>
  <c r="A837" i="1"/>
  <c r="Y836" i="1"/>
  <c r="Z836" i="1" s="1"/>
  <c r="W836" i="1"/>
  <c r="U836" i="1"/>
  <c r="A836" i="1"/>
  <c r="AH835" i="1"/>
  <c r="W835" i="1"/>
  <c r="U835" i="1"/>
  <c r="Y835" i="1" s="1"/>
  <c r="Z835" i="1" s="1"/>
  <c r="L835" i="1"/>
  <c r="A835" i="1"/>
  <c r="AH834" i="1"/>
  <c r="Z834" i="1"/>
  <c r="W834" i="1"/>
  <c r="U834" i="1"/>
  <c r="Y834" i="1" s="1"/>
  <c r="L834" i="1"/>
  <c r="A834" i="1"/>
  <c r="AH833" i="1"/>
  <c r="Y833" i="1"/>
  <c r="Z833" i="1" s="1"/>
  <c r="W833" i="1"/>
  <c r="U833" i="1"/>
  <c r="L833" i="1"/>
  <c r="A833" i="1"/>
  <c r="AH832" i="1"/>
  <c r="W832" i="1"/>
  <c r="U832" i="1"/>
  <c r="Y832" i="1" s="1"/>
  <c r="Z832" i="1" s="1"/>
  <c r="L832" i="1"/>
  <c r="A832" i="1"/>
  <c r="AH831" i="1"/>
  <c r="W831" i="1"/>
  <c r="U831" i="1"/>
  <c r="Y831" i="1" s="1"/>
  <c r="Z831" i="1" s="1"/>
  <c r="L831" i="1"/>
  <c r="A831" i="1"/>
  <c r="AH830" i="1"/>
  <c r="W830" i="1"/>
  <c r="U830" i="1"/>
  <c r="Y830" i="1" s="1"/>
  <c r="Z830" i="1" s="1"/>
  <c r="L830" i="1"/>
  <c r="A830" i="1"/>
  <c r="W829" i="1"/>
  <c r="U829" i="1"/>
  <c r="Y829" i="1" s="1"/>
  <c r="Z829" i="1" s="1"/>
  <c r="L829" i="1"/>
  <c r="A829" i="1"/>
  <c r="W828" i="1"/>
  <c r="U828" i="1"/>
  <c r="Y828" i="1" s="1"/>
  <c r="Z828" i="1" s="1"/>
  <c r="L828" i="1"/>
  <c r="A828" i="1"/>
  <c r="W827" i="1"/>
  <c r="U827" i="1"/>
  <c r="Y827" i="1" s="1"/>
  <c r="Z827" i="1" s="1"/>
  <c r="L827" i="1"/>
  <c r="A827" i="1"/>
  <c r="Z826" i="1"/>
  <c r="W826" i="1"/>
  <c r="U826" i="1"/>
  <c r="Y826" i="1" s="1"/>
  <c r="L826" i="1"/>
  <c r="A826" i="1"/>
  <c r="W825" i="1"/>
  <c r="U825" i="1"/>
  <c r="Y825" i="1" s="1"/>
  <c r="L825" i="1"/>
  <c r="A825" i="1"/>
  <c r="Z824" i="1"/>
  <c r="W824" i="1"/>
  <c r="U824" i="1"/>
  <c r="Y824" i="1" s="1"/>
  <c r="L824" i="1"/>
  <c r="A824" i="1"/>
  <c r="AH823" i="1"/>
  <c r="Y823" i="1"/>
  <c r="Z823" i="1" s="1"/>
  <c r="W823" i="1"/>
  <c r="U823" i="1"/>
  <c r="A823" i="1"/>
  <c r="AH822" i="1"/>
  <c r="W822" i="1"/>
  <c r="U822" i="1"/>
  <c r="Y822" i="1" s="1"/>
  <c r="Z822" i="1" s="1"/>
  <c r="A822" i="1"/>
  <c r="AH821" i="1"/>
  <c r="Y821" i="1"/>
  <c r="Z821" i="1" s="1"/>
  <c r="W821" i="1"/>
  <c r="U821" i="1"/>
  <c r="A821" i="1"/>
  <c r="AH820" i="1"/>
  <c r="W820" i="1"/>
  <c r="U820" i="1"/>
  <c r="Y820" i="1" s="1"/>
  <c r="Z820" i="1" s="1"/>
  <c r="A820" i="1"/>
  <c r="AH819" i="1"/>
  <c r="Y819" i="1"/>
  <c r="Z819" i="1" s="1"/>
  <c r="W819" i="1"/>
  <c r="U819" i="1"/>
  <c r="A819" i="1"/>
  <c r="AH818" i="1"/>
  <c r="W818" i="1"/>
  <c r="U818" i="1"/>
  <c r="Y818" i="1" s="1"/>
  <c r="Z818" i="1" s="1"/>
  <c r="A818" i="1"/>
  <c r="AH817" i="1"/>
  <c r="Y817" i="1"/>
  <c r="Z817" i="1" s="1"/>
  <c r="W817" i="1"/>
  <c r="U817" i="1"/>
  <c r="A817" i="1"/>
  <c r="AH816" i="1"/>
  <c r="W816" i="1"/>
  <c r="U816" i="1"/>
  <c r="Y816" i="1" s="1"/>
  <c r="Z816" i="1" s="1"/>
  <c r="A816" i="1"/>
  <c r="AH815" i="1"/>
  <c r="Y815" i="1"/>
  <c r="Z815" i="1" s="1"/>
  <c r="W815" i="1"/>
  <c r="U815" i="1"/>
  <c r="A815" i="1"/>
  <c r="AH814" i="1"/>
  <c r="W814" i="1"/>
  <c r="U814" i="1"/>
  <c r="Y814" i="1" s="1"/>
  <c r="Z814" i="1" s="1"/>
  <c r="A814" i="1"/>
  <c r="AH813" i="1"/>
  <c r="Y813" i="1"/>
  <c r="Z813" i="1" s="1"/>
  <c r="W813" i="1"/>
  <c r="U813" i="1"/>
  <c r="A813" i="1"/>
  <c r="AH812" i="1"/>
  <c r="W812" i="1"/>
  <c r="U812" i="1"/>
  <c r="Y812" i="1" s="1"/>
  <c r="Z812" i="1" s="1"/>
  <c r="A812" i="1"/>
  <c r="AH811" i="1"/>
  <c r="Y811" i="1"/>
  <c r="Z811" i="1" s="1"/>
  <c r="W811" i="1"/>
  <c r="U811" i="1"/>
  <c r="A811" i="1"/>
  <c r="AH810" i="1"/>
  <c r="W810" i="1"/>
  <c r="U810" i="1"/>
  <c r="Y810" i="1" s="1"/>
  <c r="Z810" i="1" s="1"/>
  <c r="A810" i="1"/>
  <c r="AH809" i="1"/>
  <c r="Y809" i="1"/>
  <c r="Z809" i="1" s="1"/>
  <c r="W809" i="1"/>
  <c r="U809" i="1"/>
  <c r="A809" i="1"/>
  <c r="W808" i="1"/>
  <c r="U808" i="1"/>
  <c r="Y808" i="1" s="1"/>
  <c r="Z808" i="1" s="1"/>
  <c r="L808" i="1"/>
  <c r="A808" i="1"/>
  <c r="W807" i="1"/>
  <c r="U807" i="1"/>
  <c r="Y807" i="1" s="1"/>
  <c r="L807" i="1"/>
  <c r="A807" i="1"/>
  <c r="W806" i="1"/>
  <c r="U806" i="1"/>
  <c r="Y806" i="1" s="1"/>
  <c r="Z806" i="1" s="1"/>
  <c r="L806" i="1"/>
  <c r="A806" i="1"/>
  <c r="W805" i="1"/>
  <c r="U805" i="1"/>
  <c r="Y805" i="1" s="1"/>
  <c r="Z805" i="1" s="1"/>
  <c r="L805" i="1"/>
  <c r="A805" i="1"/>
  <c r="Z804" i="1"/>
  <c r="W804" i="1"/>
  <c r="U804" i="1"/>
  <c r="Y804" i="1" s="1"/>
  <c r="L804" i="1"/>
  <c r="A804" i="1"/>
  <c r="W803" i="1"/>
  <c r="U803" i="1"/>
  <c r="Y803" i="1" s="1"/>
  <c r="L803" i="1"/>
  <c r="A803" i="1"/>
  <c r="Z802" i="1"/>
  <c r="W802" i="1"/>
  <c r="U802" i="1"/>
  <c r="Y802" i="1" s="1"/>
  <c r="L802" i="1"/>
  <c r="A802" i="1"/>
  <c r="W801" i="1"/>
  <c r="U801" i="1"/>
  <c r="Y801" i="1" s="1"/>
  <c r="Z801" i="1" s="1"/>
  <c r="L801" i="1"/>
  <c r="A801" i="1"/>
  <c r="W800" i="1"/>
  <c r="U800" i="1"/>
  <c r="Y800" i="1" s="1"/>
  <c r="Z800" i="1" s="1"/>
  <c r="L800" i="1"/>
  <c r="A800" i="1"/>
  <c r="W799" i="1"/>
  <c r="U799" i="1"/>
  <c r="Y799" i="1" s="1"/>
  <c r="L799" i="1"/>
  <c r="A799" i="1"/>
  <c r="AH798" i="1"/>
  <c r="W798" i="1"/>
  <c r="U798" i="1"/>
  <c r="Y798" i="1" s="1"/>
  <c r="Z798" i="1" s="1"/>
  <c r="A798" i="1"/>
  <c r="AH797" i="1"/>
  <c r="Y797" i="1"/>
  <c r="Z797" i="1" s="1"/>
  <c r="W797" i="1"/>
  <c r="U797" i="1"/>
  <c r="A797" i="1"/>
  <c r="AH796" i="1"/>
  <c r="W796" i="1"/>
  <c r="U796" i="1"/>
  <c r="Y796" i="1" s="1"/>
  <c r="Z796" i="1" s="1"/>
  <c r="A796" i="1"/>
  <c r="AH795" i="1"/>
  <c r="Y795" i="1"/>
  <c r="Z795" i="1" s="1"/>
  <c r="W795" i="1"/>
  <c r="U795" i="1"/>
  <c r="A795" i="1"/>
  <c r="AH794" i="1"/>
  <c r="W794" i="1"/>
  <c r="U794" i="1"/>
  <c r="Y794" i="1" s="1"/>
  <c r="Z794" i="1" s="1"/>
  <c r="A794" i="1"/>
  <c r="AH793" i="1"/>
  <c r="W793" i="1"/>
  <c r="U793" i="1"/>
  <c r="Y793" i="1" s="1"/>
  <c r="Z793" i="1" s="1"/>
  <c r="A793" i="1"/>
  <c r="AH792" i="1"/>
  <c r="Y792" i="1"/>
  <c r="Z792" i="1" s="1"/>
  <c r="W792" i="1"/>
  <c r="U792" i="1"/>
  <c r="A792" i="1"/>
  <c r="AH791" i="1"/>
  <c r="Y791" i="1"/>
  <c r="Z791" i="1" s="1"/>
  <c r="W791" i="1"/>
  <c r="U791" i="1"/>
  <c r="A791" i="1"/>
  <c r="AH790" i="1"/>
  <c r="W790" i="1"/>
  <c r="U790" i="1"/>
  <c r="Y790" i="1" s="1"/>
  <c r="Z790" i="1" s="1"/>
  <c r="A790" i="1"/>
  <c r="AH789" i="1"/>
  <c r="W789" i="1"/>
  <c r="U789" i="1"/>
  <c r="Y789" i="1" s="1"/>
  <c r="Z789" i="1" s="1"/>
  <c r="A789" i="1"/>
  <c r="AH788" i="1"/>
  <c r="Y788" i="1"/>
  <c r="Z788" i="1" s="1"/>
  <c r="W788" i="1"/>
  <c r="U788" i="1"/>
  <c r="A788" i="1"/>
  <c r="AH787" i="1"/>
  <c r="Y787" i="1"/>
  <c r="Z787" i="1" s="1"/>
  <c r="W787" i="1"/>
  <c r="U787" i="1"/>
  <c r="A787" i="1"/>
  <c r="AH786" i="1"/>
  <c r="W786" i="1"/>
  <c r="U786" i="1"/>
  <c r="Y786" i="1" s="1"/>
  <c r="Z786" i="1" s="1"/>
  <c r="A786" i="1"/>
  <c r="AH785" i="1"/>
  <c r="W785" i="1"/>
  <c r="U785" i="1"/>
  <c r="Y785" i="1" s="1"/>
  <c r="Z785" i="1" s="1"/>
  <c r="A785" i="1"/>
  <c r="AH784" i="1"/>
  <c r="Y784" i="1"/>
  <c r="Z784" i="1" s="1"/>
  <c r="W784" i="1"/>
  <c r="U784" i="1"/>
  <c r="A784" i="1"/>
  <c r="W783" i="1"/>
  <c r="Z783" i="1" s="1"/>
  <c r="U783" i="1"/>
  <c r="Y783" i="1" s="1"/>
  <c r="A783" i="1"/>
  <c r="Y782" i="1"/>
  <c r="Z782" i="1" s="1"/>
  <c r="W782" i="1"/>
  <c r="U782" i="1"/>
  <c r="L782" i="1"/>
  <c r="A782" i="1"/>
  <c r="Y781" i="1"/>
  <c r="Z781" i="1" s="1"/>
  <c r="W781" i="1"/>
  <c r="U781" i="1"/>
  <c r="L781" i="1"/>
  <c r="A781" i="1"/>
  <c r="W780" i="1"/>
  <c r="U780" i="1"/>
  <c r="Y780" i="1" s="1"/>
  <c r="Z780" i="1" s="1"/>
  <c r="L780" i="1"/>
  <c r="A780" i="1"/>
  <c r="AH779" i="1"/>
  <c r="W779" i="1"/>
  <c r="Z779" i="1" s="1"/>
  <c r="U779" i="1"/>
  <c r="Y779" i="1" s="1"/>
  <c r="L779" i="1"/>
  <c r="A779" i="1"/>
  <c r="AH778" i="1"/>
  <c r="W778" i="1"/>
  <c r="U778" i="1"/>
  <c r="Y778" i="1" s="1"/>
  <c r="Z778" i="1" s="1"/>
  <c r="L778" i="1"/>
  <c r="A778" i="1"/>
  <c r="AH777" i="1"/>
  <c r="W777" i="1"/>
  <c r="Z777" i="1" s="1"/>
  <c r="U777" i="1"/>
  <c r="Y777" i="1" s="1"/>
  <c r="L777" i="1"/>
  <c r="A777" i="1"/>
  <c r="AH776" i="1"/>
  <c r="W776" i="1"/>
  <c r="U776" i="1"/>
  <c r="Y776" i="1" s="1"/>
  <c r="Z776" i="1" s="1"/>
  <c r="L776" i="1"/>
  <c r="A776" i="1"/>
  <c r="AH775" i="1"/>
  <c r="W775" i="1"/>
  <c r="Z775" i="1" s="1"/>
  <c r="U775" i="1"/>
  <c r="Y775" i="1" s="1"/>
  <c r="L775" i="1"/>
  <c r="A775" i="1"/>
  <c r="AH774" i="1"/>
  <c r="W774" i="1"/>
  <c r="U774" i="1"/>
  <c r="Y774" i="1" s="1"/>
  <c r="Z774" i="1" s="1"/>
  <c r="A774" i="1"/>
  <c r="AH773" i="1"/>
  <c r="W773" i="1"/>
  <c r="U773" i="1"/>
  <c r="Y773" i="1" s="1"/>
  <c r="Z773" i="1" s="1"/>
  <c r="A773" i="1"/>
  <c r="AH772" i="1"/>
  <c r="Y772" i="1"/>
  <c r="Z772" i="1" s="1"/>
  <c r="W772" i="1"/>
  <c r="U772" i="1"/>
  <c r="A772" i="1"/>
  <c r="AH771" i="1"/>
  <c r="Y771" i="1"/>
  <c r="Z771" i="1" s="1"/>
  <c r="W771" i="1"/>
  <c r="U771" i="1"/>
  <c r="A771" i="1"/>
  <c r="AH770" i="1"/>
  <c r="W770" i="1"/>
  <c r="U770" i="1"/>
  <c r="Y770" i="1" s="1"/>
  <c r="Z770" i="1" s="1"/>
  <c r="A770" i="1"/>
  <c r="AH769" i="1"/>
  <c r="W769" i="1"/>
  <c r="U769" i="1"/>
  <c r="Y769" i="1" s="1"/>
  <c r="Z769" i="1" s="1"/>
  <c r="A769" i="1"/>
  <c r="AH768" i="1"/>
  <c r="Y768" i="1"/>
  <c r="Z768" i="1" s="1"/>
  <c r="W768" i="1"/>
  <c r="U768" i="1"/>
  <c r="A768" i="1"/>
  <c r="AH767" i="1"/>
  <c r="Y767" i="1"/>
  <c r="Z767" i="1" s="1"/>
  <c r="W767" i="1"/>
  <c r="U767" i="1"/>
  <c r="A767" i="1"/>
  <c r="AH766" i="1"/>
  <c r="W766" i="1"/>
  <c r="U766" i="1"/>
  <c r="Y766" i="1" s="1"/>
  <c r="Z766" i="1" s="1"/>
  <c r="A766" i="1"/>
  <c r="AH765" i="1"/>
  <c r="W765" i="1"/>
  <c r="U765" i="1"/>
  <c r="Y765" i="1" s="1"/>
  <c r="Z765" i="1" s="1"/>
  <c r="A765" i="1"/>
  <c r="AH764" i="1"/>
  <c r="Y764" i="1"/>
  <c r="Z764" i="1" s="1"/>
  <c r="W764" i="1"/>
  <c r="U764" i="1"/>
  <c r="A764" i="1"/>
  <c r="AH763" i="1"/>
  <c r="Y763" i="1"/>
  <c r="Z763" i="1" s="1"/>
  <c r="W763" i="1"/>
  <c r="U763" i="1"/>
  <c r="A763" i="1"/>
  <c r="AH762" i="1"/>
  <c r="W762" i="1"/>
  <c r="U762" i="1"/>
  <c r="Y762" i="1" s="1"/>
  <c r="Z762" i="1" s="1"/>
  <c r="A762" i="1"/>
  <c r="AH761" i="1"/>
  <c r="W761" i="1"/>
  <c r="U761" i="1"/>
  <c r="Y761" i="1" s="1"/>
  <c r="Z761" i="1" s="1"/>
  <c r="A761" i="1"/>
  <c r="AH760" i="1"/>
  <c r="Y760" i="1"/>
  <c r="Z760" i="1" s="1"/>
  <c r="W760" i="1"/>
  <c r="U760" i="1"/>
  <c r="A760" i="1"/>
  <c r="Z759" i="1"/>
  <c r="Y759" i="1"/>
  <c r="W759" i="1"/>
  <c r="U759" i="1"/>
  <c r="A759" i="1"/>
  <c r="AH758" i="1"/>
  <c r="W758" i="1"/>
  <c r="U758" i="1"/>
  <c r="Y758" i="1" s="1"/>
  <c r="Z758" i="1" s="1"/>
  <c r="L758" i="1"/>
  <c r="A758" i="1"/>
  <c r="AH757" i="1"/>
  <c r="Y757" i="1"/>
  <c r="Z757" i="1" s="1"/>
  <c r="W757" i="1"/>
  <c r="U757" i="1"/>
  <c r="L757" i="1"/>
  <c r="A757" i="1"/>
  <c r="AH756" i="1"/>
  <c r="W756" i="1"/>
  <c r="U756" i="1"/>
  <c r="Y756" i="1" s="1"/>
  <c r="Z756" i="1" s="1"/>
  <c r="L756" i="1"/>
  <c r="A756" i="1"/>
  <c r="AH755" i="1"/>
  <c r="Y755" i="1"/>
  <c r="Z755" i="1" s="1"/>
  <c r="W755" i="1"/>
  <c r="U755" i="1"/>
  <c r="L755" i="1"/>
  <c r="A755" i="1"/>
  <c r="AH754" i="1"/>
  <c r="W754" i="1"/>
  <c r="U754" i="1"/>
  <c r="Y754" i="1" s="1"/>
  <c r="Z754" i="1" s="1"/>
  <c r="L754" i="1"/>
  <c r="A754" i="1"/>
  <c r="AH753" i="1"/>
  <c r="Y753" i="1"/>
  <c r="Z753" i="1" s="1"/>
  <c r="W753" i="1"/>
  <c r="U753" i="1"/>
  <c r="A753" i="1"/>
  <c r="AH752" i="1"/>
  <c r="Y752" i="1"/>
  <c r="Z752" i="1" s="1"/>
  <c r="W752" i="1"/>
  <c r="U752" i="1"/>
  <c r="A752" i="1"/>
  <c r="AH751" i="1"/>
  <c r="W751" i="1"/>
  <c r="U751" i="1"/>
  <c r="Y751" i="1" s="1"/>
  <c r="Z751" i="1" s="1"/>
  <c r="A751" i="1"/>
  <c r="AH750" i="1"/>
  <c r="W750" i="1"/>
  <c r="U750" i="1"/>
  <c r="Y750" i="1" s="1"/>
  <c r="Z750" i="1" s="1"/>
  <c r="A750" i="1"/>
  <c r="AH749" i="1"/>
  <c r="Y749" i="1"/>
  <c r="Z749" i="1" s="1"/>
  <c r="W749" i="1"/>
  <c r="U749" i="1"/>
  <c r="A749" i="1"/>
  <c r="AH748" i="1"/>
  <c r="Y748" i="1"/>
  <c r="Z748" i="1" s="1"/>
  <c r="W748" i="1"/>
  <c r="U748" i="1"/>
  <c r="A748" i="1"/>
  <c r="AH747" i="1"/>
  <c r="W747" i="1"/>
  <c r="U747" i="1"/>
  <c r="Y747" i="1" s="1"/>
  <c r="Z747" i="1" s="1"/>
  <c r="A747" i="1"/>
  <c r="AH746" i="1"/>
  <c r="W746" i="1"/>
  <c r="U746" i="1"/>
  <c r="Y746" i="1" s="1"/>
  <c r="Z746" i="1" s="1"/>
  <c r="A746" i="1"/>
  <c r="AH745" i="1"/>
  <c r="Y745" i="1"/>
  <c r="Z745" i="1" s="1"/>
  <c r="W745" i="1"/>
  <c r="U745" i="1"/>
  <c r="A745" i="1"/>
  <c r="AH744" i="1"/>
  <c r="Y744" i="1"/>
  <c r="Z744" i="1" s="1"/>
  <c r="W744" i="1"/>
  <c r="U744" i="1"/>
  <c r="A744" i="1"/>
  <c r="AH743" i="1"/>
  <c r="W743" i="1"/>
  <c r="U743" i="1"/>
  <c r="Y743" i="1" s="1"/>
  <c r="Z743" i="1" s="1"/>
  <c r="A743" i="1"/>
  <c r="AH742" i="1"/>
  <c r="W742" i="1"/>
  <c r="U742" i="1"/>
  <c r="Y742" i="1" s="1"/>
  <c r="Z742" i="1" s="1"/>
  <c r="A742" i="1"/>
  <c r="AH741" i="1"/>
  <c r="Z741" i="1"/>
  <c r="Y741" i="1"/>
  <c r="W741" i="1"/>
  <c r="U741" i="1"/>
  <c r="R741" i="1"/>
  <c r="L741" i="1"/>
  <c r="A741" i="1"/>
  <c r="AH740" i="1"/>
  <c r="Z740" i="1"/>
  <c r="AA741" i="1" s="1"/>
  <c r="Y740" i="1"/>
  <c r="W740" i="1"/>
  <c r="U740" i="1"/>
  <c r="R740" i="1"/>
  <c r="Q740" i="1"/>
  <c r="L740" i="1"/>
  <c r="A740" i="1"/>
  <c r="AH739" i="1"/>
  <c r="Z739" i="1"/>
  <c r="W739" i="1"/>
  <c r="U739" i="1"/>
  <c r="Y739" i="1" s="1"/>
  <c r="R739" i="1"/>
  <c r="L739" i="1"/>
  <c r="A739" i="1"/>
  <c r="AH738" i="1"/>
  <c r="W738" i="1"/>
  <c r="Z738" i="1" s="1"/>
  <c r="AA739" i="1" s="1"/>
  <c r="U738" i="1"/>
  <c r="Y738" i="1" s="1"/>
  <c r="R738" i="1"/>
  <c r="Q738" i="1"/>
  <c r="L738" i="1"/>
  <c r="A738" i="1"/>
  <c r="AH737" i="1"/>
  <c r="Z737" i="1"/>
  <c r="Y737" i="1"/>
  <c r="W737" i="1"/>
  <c r="U737" i="1"/>
  <c r="R737" i="1"/>
  <c r="L737" i="1"/>
  <c r="A737" i="1"/>
  <c r="AH736" i="1"/>
  <c r="Z736" i="1"/>
  <c r="AA737" i="1" s="1"/>
  <c r="Y736" i="1"/>
  <c r="W736" i="1"/>
  <c r="U736" i="1"/>
  <c r="R736" i="1"/>
  <c r="Q736" i="1"/>
  <c r="L736" i="1"/>
  <c r="A736" i="1"/>
  <c r="AH735" i="1"/>
  <c r="Z735" i="1"/>
  <c r="W735" i="1"/>
  <c r="U735" i="1"/>
  <c r="Y735" i="1" s="1"/>
  <c r="R735" i="1"/>
  <c r="L735" i="1"/>
  <c r="A735" i="1"/>
  <c r="AH734" i="1"/>
  <c r="W734" i="1"/>
  <c r="Z734" i="1" s="1"/>
  <c r="U734" i="1"/>
  <c r="Y734" i="1" s="1"/>
  <c r="R734" i="1"/>
  <c r="Q734" i="1"/>
  <c r="L734" i="1"/>
  <c r="A734" i="1"/>
  <c r="AH733" i="1"/>
  <c r="Z733" i="1"/>
  <c r="Y733" i="1"/>
  <c r="W733" i="1"/>
  <c r="U733" i="1"/>
  <c r="R733" i="1"/>
  <c r="L733" i="1"/>
  <c r="A733" i="1"/>
  <c r="AH732" i="1"/>
  <c r="Z732" i="1"/>
  <c r="AA733" i="1" s="1"/>
  <c r="Y732" i="1"/>
  <c r="W732" i="1"/>
  <c r="U732" i="1"/>
  <c r="R732" i="1"/>
  <c r="Q732" i="1"/>
  <c r="L732" i="1"/>
  <c r="A732" i="1"/>
  <c r="AH731" i="1"/>
  <c r="Z731" i="1"/>
  <c r="W731" i="1"/>
  <c r="U731" i="1"/>
  <c r="Y731" i="1" s="1"/>
  <c r="R731" i="1"/>
  <c r="L731" i="1"/>
  <c r="A731" i="1"/>
  <c r="AH730" i="1"/>
  <c r="W730" i="1"/>
  <c r="Z730" i="1" s="1"/>
  <c r="U730" i="1"/>
  <c r="Y730" i="1" s="1"/>
  <c r="R730" i="1"/>
  <c r="Q730" i="1"/>
  <c r="L730" i="1"/>
  <c r="A730" i="1"/>
  <c r="AH729" i="1"/>
  <c r="Z729" i="1"/>
  <c r="Y729" i="1"/>
  <c r="W729" i="1"/>
  <c r="U729" i="1"/>
  <c r="R729" i="1"/>
  <c r="L729" i="1"/>
  <c r="A729" i="1"/>
  <c r="AH728" i="1"/>
  <c r="Z728" i="1"/>
  <c r="AA729" i="1" s="1"/>
  <c r="Y728" i="1"/>
  <c r="W728" i="1"/>
  <c r="U728" i="1"/>
  <c r="R728" i="1"/>
  <c r="Q728" i="1"/>
  <c r="L728" i="1"/>
  <c r="A728" i="1"/>
  <c r="AH727" i="1"/>
  <c r="Z727" i="1"/>
  <c r="W727" i="1"/>
  <c r="U727" i="1"/>
  <c r="Y727" i="1" s="1"/>
  <c r="R727" i="1"/>
  <c r="L727" i="1"/>
  <c r="A727" i="1"/>
  <c r="AH726" i="1"/>
  <c r="W726" i="1"/>
  <c r="Z726" i="1" s="1"/>
  <c r="U726" i="1"/>
  <c r="Y726" i="1" s="1"/>
  <c r="R726" i="1"/>
  <c r="Q726" i="1"/>
  <c r="L726" i="1"/>
  <c r="A726" i="1"/>
  <c r="AH725" i="1"/>
  <c r="Z725" i="1"/>
  <c r="Y725" i="1"/>
  <c r="W725" i="1"/>
  <c r="U725" i="1"/>
  <c r="R725" i="1"/>
  <c r="L725" i="1"/>
  <c r="A725" i="1"/>
  <c r="AH724" i="1"/>
  <c r="Z724" i="1"/>
  <c r="AA725" i="1" s="1"/>
  <c r="Y724" i="1"/>
  <c r="W724" i="1"/>
  <c r="U724" i="1"/>
  <c r="R724" i="1"/>
  <c r="Q724" i="1"/>
  <c r="L724" i="1"/>
  <c r="A724" i="1"/>
  <c r="AH723" i="1"/>
  <c r="Z723" i="1"/>
  <c r="W723" i="1"/>
  <c r="U723" i="1"/>
  <c r="Y723" i="1" s="1"/>
  <c r="R723" i="1"/>
  <c r="L723" i="1"/>
  <c r="A723" i="1"/>
  <c r="AH722" i="1"/>
  <c r="W722" i="1"/>
  <c r="Z722" i="1" s="1"/>
  <c r="AA723" i="1" s="1"/>
  <c r="U722" i="1"/>
  <c r="Y722" i="1" s="1"/>
  <c r="R722" i="1"/>
  <c r="Q722" i="1"/>
  <c r="L722" i="1"/>
  <c r="A722" i="1"/>
  <c r="AH721" i="1"/>
  <c r="Z721" i="1"/>
  <c r="Y721" i="1"/>
  <c r="W721" i="1"/>
  <c r="U721" i="1"/>
  <c r="R721" i="1"/>
  <c r="L721" i="1"/>
  <c r="A721" i="1"/>
  <c r="AH720" i="1"/>
  <c r="Z720" i="1"/>
  <c r="AA721" i="1" s="1"/>
  <c r="Y720" i="1"/>
  <c r="W720" i="1"/>
  <c r="U720" i="1"/>
  <c r="R720" i="1"/>
  <c r="Q720" i="1"/>
  <c r="L720" i="1"/>
  <c r="A720" i="1"/>
  <c r="AH719" i="1"/>
  <c r="Z719" i="1"/>
  <c r="W719" i="1"/>
  <c r="U719" i="1"/>
  <c r="Y719" i="1" s="1"/>
  <c r="R719" i="1"/>
  <c r="L719" i="1"/>
  <c r="A719" i="1"/>
  <c r="AH718" i="1"/>
  <c r="W718" i="1"/>
  <c r="Z718" i="1" s="1"/>
  <c r="U718" i="1"/>
  <c r="Y718" i="1" s="1"/>
  <c r="R718" i="1"/>
  <c r="Q718" i="1"/>
  <c r="L718" i="1"/>
  <c r="A718" i="1"/>
  <c r="AH717" i="1"/>
  <c r="Z717" i="1"/>
  <c r="Y717" i="1"/>
  <c r="W717" i="1"/>
  <c r="U717" i="1"/>
  <c r="R717" i="1"/>
  <c r="L717" i="1"/>
  <c r="A717" i="1"/>
  <c r="AH716" i="1"/>
  <c r="Z716" i="1"/>
  <c r="AA717" i="1" s="1"/>
  <c r="Y716" i="1"/>
  <c r="W716" i="1"/>
  <c r="U716" i="1"/>
  <c r="R716" i="1"/>
  <c r="Q716" i="1"/>
  <c r="L716" i="1"/>
  <c r="A716" i="1"/>
  <c r="Y715" i="1"/>
  <c r="Z715" i="1" s="1"/>
  <c r="W715" i="1"/>
  <c r="U715" i="1"/>
  <c r="R715" i="1"/>
  <c r="L715" i="1"/>
  <c r="A715" i="1"/>
  <c r="AH714" i="1"/>
  <c r="U714" i="1"/>
  <c r="Y714" i="1" s="1"/>
  <c r="Z714" i="1" s="1"/>
  <c r="R714" i="1"/>
  <c r="Q714" i="1"/>
  <c r="W714" i="1" s="1"/>
  <c r="L714" i="1"/>
  <c r="A714" i="1"/>
  <c r="AH713" i="1"/>
  <c r="Y713" i="1"/>
  <c r="Z713" i="1" s="1"/>
  <c r="W713" i="1"/>
  <c r="U713" i="1"/>
  <c r="R713" i="1"/>
  <c r="L713" i="1"/>
  <c r="A713" i="1"/>
  <c r="AH712" i="1"/>
  <c r="Y712" i="1"/>
  <c r="Z712" i="1" s="1"/>
  <c r="AA713" i="1" s="1"/>
  <c r="U712" i="1"/>
  <c r="R712" i="1"/>
  <c r="Q712" i="1"/>
  <c r="W712" i="1" s="1"/>
  <c r="L712" i="1"/>
  <c r="A712" i="1"/>
  <c r="AH711" i="1"/>
  <c r="W711" i="1"/>
  <c r="U711" i="1"/>
  <c r="Y711" i="1" s="1"/>
  <c r="Z711" i="1" s="1"/>
  <c r="R711" i="1"/>
  <c r="L711" i="1"/>
  <c r="A711" i="1"/>
  <c r="AH710" i="1"/>
  <c r="U710" i="1"/>
  <c r="Y710" i="1" s="1"/>
  <c r="Z710" i="1" s="1"/>
  <c r="AA711" i="1" s="1"/>
  <c r="R710" i="1"/>
  <c r="Q710" i="1"/>
  <c r="W710" i="1" s="1"/>
  <c r="L710" i="1"/>
  <c r="A710" i="1"/>
  <c r="AH709" i="1"/>
  <c r="W709" i="1"/>
  <c r="U709" i="1"/>
  <c r="Y709" i="1" s="1"/>
  <c r="Z709" i="1" s="1"/>
  <c r="R709" i="1"/>
  <c r="L709" i="1"/>
  <c r="A709" i="1"/>
  <c r="AH708" i="1"/>
  <c r="Y708" i="1"/>
  <c r="Z708" i="1" s="1"/>
  <c r="AA709" i="1" s="1"/>
  <c r="U708" i="1"/>
  <c r="R708" i="1"/>
  <c r="Q708" i="1"/>
  <c r="W708" i="1" s="1"/>
  <c r="L708" i="1"/>
  <c r="A708" i="1"/>
  <c r="AH707" i="1"/>
  <c r="Y707" i="1"/>
  <c r="Z707" i="1" s="1"/>
  <c r="W707" i="1"/>
  <c r="U707" i="1"/>
  <c r="R707" i="1"/>
  <c r="L707" i="1"/>
  <c r="A707" i="1"/>
  <c r="AH706" i="1"/>
  <c r="U706" i="1"/>
  <c r="Y706" i="1" s="1"/>
  <c r="Z706" i="1" s="1"/>
  <c r="R706" i="1"/>
  <c r="Q706" i="1"/>
  <c r="W706" i="1" s="1"/>
  <c r="L706" i="1"/>
  <c r="A706" i="1"/>
  <c r="AH705" i="1"/>
  <c r="Y705" i="1"/>
  <c r="Z705" i="1" s="1"/>
  <c r="W705" i="1"/>
  <c r="U705" i="1"/>
  <c r="R705" i="1"/>
  <c r="L705" i="1"/>
  <c r="A705" i="1"/>
  <c r="AH704" i="1"/>
  <c r="Y704" i="1"/>
  <c r="Z704" i="1" s="1"/>
  <c r="AA705" i="1" s="1"/>
  <c r="U704" i="1"/>
  <c r="R704" i="1"/>
  <c r="Q704" i="1"/>
  <c r="W704" i="1" s="1"/>
  <c r="L704" i="1"/>
  <c r="A704" i="1"/>
  <c r="AH703" i="1"/>
  <c r="W703" i="1"/>
  <c r="U703" i="1"/>
  <c r="Y703" i="1" s="1"/>
  <c r="Z703" i="1" s="1"/>
  <c r="R703" i="1"/>
  <c r="L703" i="1"/>
  <c r="A703" i="1"/>
  <c r="AH702" i="1"/>
  <c r="U702" i="1"/>
  <c r="Y702" i="1" s="1"/>
  <c r="Z702" i="1" s="1"/>
  <c r="AA703" i="1" s="1"/>
  <c r="R702" i="1"/>
  <c r="Q702" i="1"/>
  <c r="W702" i="1" s="1"/>
  <c r="L702" i="1"/>
  <c r="A702" i="1"/>
  <c r="AH701" i="1"/>
  <c r="W701" i="1"/>
  <c r="U701" i="1"/>
  <c r="Y701" i="1" s="1"/>
  <c r="Z701" i="1" s="1"/>
  <c r="AA701" i="1" s="1"/>
  <c r="R701" i="1"/>
  <c r="L701" i="1"/>
  <c r="A701" i="1"/>
  <c r="AH700" i="1"/>
  <c r="Y700" i="1"/>
  <c r="Z700" i="1" s="1"/>
  <c r="U700" i="1"/>
  <c r="R700" i="1"/>
  <c r="Q700" i="1"/>
  <c r="W700" i="1" s="1"/>
  <c r="L700" i="1"/>
  <c r="A700" i="1"/>
  <c r="AH699" i="1"/>
  <c r="Y699" i="1"/>
  <c r="Z699" i="1" s="1"/>
  <c r="W699" i="1"/>
  <c r="U699" i="1"/>
  <c r="R699" i="1"/>
  <c r="L699" i="1"/>
  <c r="A699" i="1"/>
  <c r="AH698" i="1"/>
  <c r="U698" i="1"/>
  <c r="Y698" i="1" s="1"/>
  <c r="Z698" i="1" s="1"/>
  <c r="R698" i="1"/>
  <c r="Q698" i="1"/>
  <c r="W698" i="1" s="1"/>
  <c r="L698" i="1"/>
  <c r="A698" i="1"/>
  <c r="AH697" i="1"/>
  <c r="Y697" i="1"/>
  <c r="Z697" i="1" s="1"/>
  <c r="W697" i="1"/>
  <c r="U697" i="1"/>
  <c r="R697" i="1"/>
  <c r="L697" i="1"/>
  <c r="A697" i="1"/>
  <c r="AH696" i="1"/>
  <c r="Y696" i="1"/>
  <c r="Z696" i="1" s="1"/>
  <c r="AA697" i="1" s="1"/>
  <c r="U696" i="1"/>
  <c r="R696" i="1"/>
  <c r="Q696" i="1"/>
  <c r="W696" i="1" s="1"/>
  <c r="L696" i="1"/>
  <c r="A696" i="1"/>
  <c r="AH695" i="1"/>
  <c r="Y695" i="1"/>
  <c r="Z695" i="1" s="1"/>
  <c r="W695" i="1"/>
  <c r="U695" i="1"/>
  <c r="R695" i="1"/>
  <c r="L695" i="1"/>
  <c r="A695" i="1"/>
  <c r="AH694" i="1"/>
  <c r="Y694" i="1"/>
  <c r="W694" i="1"/>
  <c r="U694" i="1"/>
  <c r="R694" i="1"/>
  <c r="Q694" i="1"/>
  <c r="L694" i="1"/>
  <c r="A694" i="1"/>
  <c r="Y693" i="1"/>
  <c r="W693" i="1"/>
  <c r="Z693" i="1" s="1"/>
  <c r="U693" i="1"/>
  <c r="R693" i="1"/>
  <c r="L693" i="1"/>
  <c r="A693" i="1"/>
  <c r="AH692" i="1"/>
  <c r="Y692" i="1"/>
  <c r="W692" i="1"/>
  <c r="Z692" i="1" s="1"/>
  <c r="U692" i="1"/>
  <c r="R692" i="1"/>
  <c r="Q692" i="1"/>
  <c r="L692" i="1"/>
  <c r="A692" i="1"/>
  <c r="Y691" i="1"/>
  <c r="Z691" i="1" s="1"/>
  <c r="W691" i="1"/>
  <c r="U691" i="1"/>
  <c r="R691" i="1"/>
  <c r="L691" i="1"/>
  <c r="A691" i="1"/>
  <c r="AH690" i="1"/>
  <c r="Y690" i="1"/>
  <c r="Z690" i="1" s="1"/>
  <c r="U690" i="1"/>
  <c r="R690" i="1"/>
  <c r="Q690" i="1"/>
  <c r="W690" i="1" s="1"/>
  <c r="L690" i="1"/>
  <c r="A690" i="1"/>
  <c r="W689" i="1"/>
  <c r="Z689" i="1" s="1"/>
  <c r="U689" i="1"/>
  <c r="Y689" i="1" s="1"/>
  <c r="R689" i="1"/>
  <c r="L689" i="1"/>
  <c r="A689" i="1"/>
  <c r="AH688" i="1"/>
  <c r="W688" i="1"/>
  <c r="U688" i="1"/>
  <c r="Y688" i="1" s="1"/>
  <c r="Z688" i="1" s="1"/>
  <c r="R688" i="1"/>
  <c r="Q688" i="1"/>
  <c r="L688" i="1"/>
  <c r="A688" i="1"/>
  <c r="AH687" i="1"/>
  <c r="Y687" i="1"/>
  <c r="W687" i="1"/>
  <c r="Z687" i="1" s="1"/>
  <c r="U687" i="1"/>
  <c r="R687" i="1"/>
  <c r="L687" i="1"/>
  <c r="A687" i="1"/>
  <c r="AH686" i="1"/>
  <c r="Y686" i="1"/>
  <c r="W686" i="1"/>
  <c r="Z686" i="1" s="1"/>
  <c r="U686" i="1"/>
  <c r="R686" i="1"/>
  <c r="Q686" i="1"/>
  <c r="L686" i="1"/>
  <c r="A686" i="1"/>
  <c r="AH685" i="1"/>
  <c r="Z685" i="1"/>
  <c r="W685" i="1"/>
  <c r="U685" i="1"/>
  <c r="Y685" i="1" s="1"/>
  <c r="R685" i="1"/>
  <c r="L685" i="1"/>
  <c r="A685" i="1"/>
  <c r="AH684" i="1"/>
  <c r="W684" i="1"/>
  <c r="Z684" i="1" s="1"/>
  <c r="U684" i="1"/>
  <c r="Y684" i="1" s="1"/>
  <c r="R684" i="1"/>
  <c r="Q684" i="1"/>
  <c r="L684" i="1"/>
  <c r="A684" i="1"/>
  <c r="AH683" i="1"/>
  <c r="Y683" i="1"/>
  <c r="Z683" i="1" s="1"/>
  <c r="W683" i="1"/>
  <c r="U683" i="1"/>
  <c r="R683" i="1"/>
  <c r="L683" i="1"/>
  <c r="A683" i="1"/>
  <c r="AH682" i="1"/>
  <c r="Y682" i="1"/>
  <c r="U682" i="1"/>
  <c r="R682" i="1"/>
  <c r="Q682" i="1"/>
  <c r="W682" i="1" s="1"/>
  <c r="L682" i="1"/>
  <c r="A682" i="1"/>
  <c r="AH681" i="1"/>
  <c r="AA681" i="1"/>
  <c r="W681" i="1"/>
  <c r="U681" i="1"/>
  <c r="Y681" i="1" s="1"/>
  <c r="Z681" i="1" s="1"/>
  <c r="R681" i="1"/>
  <c r="L681" i="1"/>
  <c r="A681" i="1"/>
  <c r="AH680" i="1"/>
  <c r="Z680" i="1"/>
  <c r="W680" i="1"/>
  <c r="U680" i="1"/>
  <c r="Y680" i="1" s="1"/>
  <c r="R680" i="1"/>
  <c r="Q680" i="1"/>
  <c r="L680" i="1"/>
  <c r="A680" i="1"/>
  <c r="AH679" i="1"/>
  <c r="Z679" i="1"/>
  <c r="Y679" i="1"/>
  <c r="W679" i="1"/>
  <c r="U679" i="1"/>
  <c r="R679" i="1"/>
  <c r="L679" i="1"/>
  <c r="A679" i="1"/>
  <c r="AH678" i="1"/>
  <c r="Z678" i="1"/>
  <c r="AA679" i="1" s="1"/>
  <c r="Y678" i="1"/>
  <c r="W678" i="1"/>
  <c r="U678" i="1"/>
  <c r="R678" i="1"/>
  <c r="Q678" i="1"/>
  <c r="L678" i="1"/>
  <c r="A678" i="1"/>
  <c r="AH677" i="1"/>
  <c r="W677" i="1"/>
  <c r="U677" i="1"/>
  <c r="Y677" i="1" s="1"/>
  <c r="Z677" i="1" s="1"/>
  <c r="R677" i="1"/>
  <c r="L677" i="1"/>
  <c r="A677" i="1"/>
  <c r="AH676" i="1"/>
  <c r="W676" i="1"/>
  <c r="U676" i="1"/>
  <c r="Y676" i="1" s="1"/>
  <c r="Z676" i="1" s="1"/>
  <c r="AA677" i="1" s="1"/>
  <c r="R676" i="1"/>
  <c r="Q676" i="1"/>
  <c r="L676" i="1"/>
  <c r="A676" i="1"/>
  <c r="AH675" i="1"/>
  <c r="Y675" i="1"/>
  <c r="Z675" i="1" s="1"/>
  <c r="W675" i="1"/>
  <c r="U675" i="1"/>
  <c r="R675" i="1"/>
  <c r="L675" i="1"/>
  <c r="A675" i="1"/>
  <c r="AH674" i="1"/>
  <c r="Y674" i="1"/>
  <c r="Z674" i="1" s="1"/>
  <c r="AA675" i="1" s="1"/>
  <c r="U674" i="1"/>
  <c r="R674" i="1"/>
  <c r="Q674" i="1"/>
  <c r="W674" i="1" s="1"/>
  <c r="L674" i="1"/>
  <c r="A674" i="1"/>
  <c r="AH673" i="1"/>
  <c r="W673" i="1"/>
  <c r="Z673" i="1" s="1"/>
  <c r="U673" i="1"/>
  <c r="Y673" i="1" s="1"/>
  <c r="R673" i="1"/>
  <c r="L673" i="1"/>
  <c r="A673" i="1"/>
  <c r="AH672" i="1"/>
  <c r="W672" i="1"/>
  <c r="U672" i="1"/>
  <c r="Y672" i="1" s="1"/>
  <c r="Z672" i="1" s="1"/>
  <c r="R672" i="1"/>
  <c r="Q672" i="1"/>
  <c r="L672" i="1"/>
  <c r="A672" i="1"/>
  <c r="AH671" i="1"/>
  <c r="Y671" i="1"/>
  <c r="W671" i="1"/>
  <c r="Z671" i="1" s="1"/>
  <c r="U671" i="1"/>
  <c r="R671" i="1"/>
  <c r="L671" i="1"/>
  <c r="A671" i="1"/>
  <c r="AH670" i="1"/>
  <c r="Y670" i="1"/>
  <c r="W670" i="1"/>
  <c r="Z670" i="1" s="1"/>
  <c r="AA671" i="1" s="1"/>
  <c r="U670" i="1"/>
  <c r="R670" i="1"/>
  <c r="Q670" i="1"/>
  <c r="L670" i="1"/>
  <c r="A670" i="1"/>
  <c r="AH669" i="1"/>
  <c r="Z669" i="1"/>
  <c r="W669" i="1"/>
  <c r="U669" i="1"/>
  <c r="Y669" i="1" s="1"/>
  <c r="R669" i="1"/>
  <c r="L669" i="1"/>
  <c r="A669" i="1"/>
  <c r="AH668" i="1"/>
  <c r="W668" i="1"/>
  <c r="Z668" i="1" s="1"/>
  <c r="U668" i="1"/>
  <c r="Y668" i="1" s="1"/>
  <c r="R668" i="1"/>
  <c r="Q668" i="1"/>
  <c r="L668" i="1"/>
  <c r="A668" i="1"/>
  <c r="AH667" i="1"/>
  <c r="Y667" i="1"/>
  <c r="Z667" i="1" s="1"/>
  <c r="W667" i="1"/>
  <c r="U667" i="1"/>
  <c r="R667" i="1"/>
  <c r="L667" i="1"/>
  <c r="A667" i="1"/>
  <c r="AH666" i="1"/>
  <c r="Y666" i="1"/>
  <c r="Z666" i="1" s="1"/>
  <c r="AA667" i="1" s="1"/>
  <c r="U666" i="1"/>
  <c r="R666" i="1"/>
  <c r="Q666" i="1"/>
  <c r="W666" i="1" s="1"/>
  <c r="L666" i="1"/>
  <c r="A666" i="1"/>
  <c r="AH665" i="1"/>
  <c r="AA665" i="1"/>
  <c r="W665" i="1"/>
  <c r="U665" i="1"/>
  <c r="Y665" i="1" s="1"/>
  <c r="Z665" i="1" s="1"/>
  <c r="R665" i="1"/>
  <c r="L665" i="1"/>
  <c r="A665" i="1"/>
  <c r="AH664" i="1"/>
  <c r="Z664" i="1"/>
  <c r="W664" i="1"/>
  <c r="U664" i="1"/>
  <c r="Y664" i="1" s="1"/>
  <c r="R664" i="1"/>
  <c r="Q664" i="1"/>
  <c r="L664" i="1"/>
  <c r="A664" i="1"/>
  <c r="AH663" i="1"/>
  <c r="Z663" i="1"/>
  <c r="Y663" i="1"/>
  <c r="W663" i="1"/>
  <c r="U663" i="1"/>
  <c r="R663" i="1"/>
  <c r="L663" i="1"/>
  <c r="A663" i="1"/>
  <c r="AH662" i="1"/>
  <c r="Z662" i="1"/>
  <c r="AA663" i="1" s="1"/>
  <c r="Y662" i="1"/>
  <c r="W662" i="1"/>
  <c r="U662" i="1"/>
  <c r="R662" i="1"/>
  <c r="Q662" i="1"/>
  <c r="L662" i="1"/>
  <c r="A662" i="1"/>
  <c r="W661" i="1"/>
  <c r="U661" i="1"/>
  <c r="Y661" i="1" s="1"/>
  <c r="Z661" i="1" s="1"/>
  <c r="AA661" i="1" s="1"/>
  <c r="R661" i="1"/>
  <c r="L661" i="1"/>
  <c r="A661" i="1"/>
  <c r="AH660" i="1"/>
  <c r="Y660" i="1"/>
  <c r="Z660" i="1" s="1"/>
  <c r="U660" i="1"/>
  <c r="R660" i="1"/>
  <c r="Q660" i="1"/>
  <c r="W660" i="1" s="1"/>
  <c r="L660" i="1"/>
  <c r="A660" i="1"/>
  <c r="AA659" i="1"/>
  <c r="W659" i="1"/>
  <c r="U659" i="1"/>
  <c r="Y659" i="1" s="1"/>
  <c r="Z659" i="1" s="1"/>
  <c r="R659" i="1"/>
  <c r="L659" i="1"/>
  <c r="A659" i="1"/>
  <c r="AH658" i="1"/>
  <c r="Z658" i="1"/>
  <c r="W658" i="1"/>
  <c r="U658" i="1"/>
  <c r="Y658" i="1" s="1"/>
  <c r="R658" i="1"/>
  <c r="Q658" i="1"/>
  <c r="L658" i="1"/>
  <c r="A658" i="1"/>
  <c r="AH657" i="1"/>
  <c r="Z657" i="1"/>
  <c r="Y657" i="1"/>
  <c r="W657" i="1"/>
  <c r="U657" i="1"/>
  <c r="R657" i="1"/>
  <c r="L657" i="1"/>
  <c r="A657" i="1"/>
  <c r="AH656" i="1"/>
  <c r="Z656" i="1"/>
  <c r="AA657" i="1" s="1"/>
  <c r="Y656" i="1"/>
  <c r="W656" i="1"/>
  <c r="U656" i="1"/>
  <c r="R656" i="1"/>
  <c r="Q656" i="1"/>
  <c r="L656" i="1"/>
  <c r="A656" i="1"/>
  <c r="AH655" i="1"/>
  <c r="W655" i="1"/>
  <c r="U655" i="1"/>
  <c r="Y655" i="1" s="1"/>
  <c r="Z655" i="1" s="1"/>
  <c r="R655" i="1"/>
  <c r="L655" i="1"/>
  <c r="A655" i="1"/>
  <c r="AH654" i="1"/>
  <c r="W654" i="1"/>
  <c r="U654" i="1"/>
  <c r="Y654" i="1" s="1"/>
  <c r="Z654" i="1" s="1"/>
  <c r="R654" i="1"/>
  <c r="Q654" i="1"/>
  <c r="L654" i="1"/>
  <c r="A654" i="1"/>
  <c r="AH653" i="1"/>
  <c r="W653" i="1"/>
  <c r="U653" i="1"/>
  <c r="Y653" i="1" s="1"/>
  <c r="Z653" i="1" s="1"/>
  <c r="R653" i="1"/>
  <c r="L653" i="1"/>
  <c r="A653" i="1"/>
  <c r="AH652" i="1"/>
  <c r="U652" i="1"/>
  <c r="Y652" i="1" s="1"/>
  <c r="R652" i="1"/>
  <c r="Q652" i="1"/>
  <c r="W652" i="1" s="1"/>
  <c r="L652" i="1"/>
  <c r="A652" i="1"/>
  <c r="AH651" i="1"/>
  <c r="Y651" i="1"/>
  <c r="Z651" i="1" s="1"/>
  <c r="W651" i="1"/>
  <c r="U651" i="1"/>
  <c r="R651" i="1"/>
  <c r="L651" i="1"/>
  <c r="A651" i="1"/>
  <c r="AH650" i="1"/>
  <c r="Y650" i="1"/>
  <c r="Z650" i="1" s="1"/>
  <c r="U650" i="1"/>
  <c r="R650" i="1"/>
  <c r="Q650" i="1"/>
  <c r="W650" i="1" s="1"/>
  <c r="L650" i="1"/>
  <c r="A650" i="1"/>
  <c r="AH649" i="1"/>
  <c r="W649" i="1"/>
  <c r="U649" i="1"/>
  <c r="Y649" i="1" s="1"/>
  <c r="Z649" i="1" s="1"/>
  <c r="R649" i="1"/>
  <c r="L649" i="1"/>
  <c r="A649" i="1"/>
  <c r="AH648" i="1"/>
  <c r="U648" i="1"/>
  <c r="Y648" i="1" s="1"/>
  <c r="R648" i="1"/>
  <c r="Q648" i="1"/>
  <c r="W648" i="1" s="1"/>
  <c r="L648" i="1"/>
  <c r="A648" i="1"/>
  <c r="AH647" i="1"/>
  <c r="Y647" i="1"/>
  <c r="Z647" i="1" s="1"/>
  <c r="W647" i="1"/>
  <c r="U647" i="1"/>
  <c r="R647" i="1"/>
  <c r="L647" i="1"/>
  <c r="A647" i="1"/>
  <c r="AH646" i="1"/>
  <c r="Y646" i="1"/>
  <c r="Z646" i="1" s="1"/>
  <c r="U646" i="1"/>
  <c r="R646" i="1"/>
  <c r="Q646" i="1"/>
  <c r="W646" i="1" s="1"/>
  <c r="L646" i="1"/>
  <c r="A646" i="1"/>
  <c r="AH645" i="1"/>
  <c r="W645" i="1"/>
  <c r="U645" i="1"/>
  <c r="Y645" i="1" s="1"/>
  <c r="Z645" i="1" s="1"/>
  <c r="R645" i="1"/>
  <c r="L645" i="1"/>
  <c r="A645" i="1"/>
  <c r="AH644" i="1"/>
  <c r="U644" i="1"/>
  <c r="Y644" i="1" s="1"/>
  <c r="Z644" i="1" s="1"/>
  <c r="AA645" i="1" s="1"/>
  <c r="R644" i="1"/>
  <c r="Q644" i="1"/>
  <c r="W644" i="1" s="1"/>
  <c r="L644" i="1"/>
  <c r="A644" i="1"/>
  <c r="AH643" i="1"/>
  <c r="Y643" i="1"/>
  <c r="Z643" i="1" s="1"/>
  <c r="W643" i="1"/>
  <c r="U643" i="1"/>
  <c r="R643" i="1"/>
  <c r="L643" i="1"/>
  <c r="A643" i="1"/>
  <c r="AH642" i="1"/>
  <c r="Y642" i="1"/>
  <c r="U642" i="1"/>
  <c r="R642" i="1"/>
  <c r="Q642" i="1"/>
  <c r="W642" i="1" s="1"/>
  <c r="L642" i="1"/>
  <c r="A642" i="1"/>
  <c r="AH641" i="1"/>
  <c r="AA641" i="1"/>
  <c r="W641" i="1"/>
  <c r="U641" i="1"/>
  <c r="Y641" i="1" s="1"/>
  <c r="Z641" i="1" s="1"/>
  <c r="R641" i="1"/>
  <c r="L641" i="1"/>
  <c r="A641" i="1"/>
  <c r="AH640" i="1"/>
  <c r="U640" i="1"/>
  <c r="Y640" i="1" s="1"/>
  <c r="Z640" i="1" s="1"/>
  <c r="R640" i="1"/>
  <c r="Q640" i="1"/>
  <c r="W640" i="1" s="1"/>
  <c r="L640" i="1"/>
  <c r="A640" i="1"/>
  <c r="AH639" i="1"/>
  <c r="Y639" i="1"/>
  <c r="Z639" i="1" s="1"/>
  <c r="W639" i="1"/>
  <c r="U639" i="1"/>
  <c r="R639" i="1"/>
  <c r="L639" i="1"/>
  <c r="A639" i="1"/>
  <c r="AH638" i="1"/>
  <c r="Y638" i="1"/>
  <c r="Z638" i="1" s="1"/>
  <c r="AA639" i="1" s="1"/>
  <c r="U638" i="1"/>
  <c r="R638" i="1"/>
  <c r="Q638" i="1"/>
  <c r="W638" i="1" s="1"/>
  <c r="L638" i="1"/>
  <c r="A638" i="1"/>
  <c r="AH637" i="1"/>
  <c r="W637" i="1"/>
  <c r="U637" i="1"/>
  <c r="Y637" i="1" s="1"/>
  <c r="Z637" i="1" s="1"/>
  <c r="R637" i="1"/>
  <c r="L637" i="1"/>
  <c r="A637" i="1"/>
  <c r="AH636" i="1"/>
  <c r="U636" i="1"/>
  <c r="Y636" i="1" s="1"/>
  <c r="R636" i="1"/>
  <c r="Q636" i="1"/>
  <c r="W636" i="1" s="1"/>
  <c r="L636" i="1"/>
  <c r="A636" i="1"/>
  <c r="AH635" i="1"/>
  <c r="Y635" i="1"/>
  <c r="Z635" i="1" s="1"/>
  <c r="W635" i="1"/>
  <c r="U635" i="1"/>
  <c r="R635" i="1"/>
  <c r="L635" i="1"/>
  <c r="A635" i="1"/>
  <c r="AH634" i="1"/>
  <c r="Y634" i="1"/>
  <c r="Z634" i="1" s="1"/>
  <c r="U634" i="1"/>
  <c r="R634" i="1"/>
  <c r="Q634" i="1"/>
  <c r="W634" i="1" s="1"/>
  <c r="L634" i="1"/>
  <c r="A634" i="1"/>
  <c r="AH633" i="1"/>
  <c r="W633" i="1"/>
  <c r="U633" i="1"/>
  <c r="Y633" i="1" s="1"/>
  <c r="Z633" i="1" s="1"/>
  <c r="R633" i="1"/>
  <c r="L633" i="1"/>
  <c r="A633" i="1"/>
  <c r="AH632" i="1"/>
  <c r="U632" i="1"/>
  <c r="Y632" i="1" s="1"/>
  <c r="R632" i="1"/>
  <c r="Q632" i="1"/>
  <c r="W632" i="1" s="1"/>
  <c r="L632" i="1"/>
  <c r="A632" i="1"/>
  <c r="AH631" i="1"/>
  <c r="Y631" i="1"/>
  <c r="Z631" i="1" s="1"/>
  <c r="W631" i="1"/>
  <c r="U631" i="1"/>
  <c r="R631" i="1"/>
  <c r="L631" i="1"/>
  <c r="A631" i="1"/>
  <c r="AH630" i="1"/>
  <c r="Y630" i="1"/>
  <c r="Z630" i="1" s="1"/>
  <c r="U630" i="1"/>
  <c r="R630" i="1"/>
  <c r="Q630" i="1"/>
  <c r="W630" i="1" s="1"/>
  <c r="L630" i="1"/>
  <c r="A630" i="1"/>
  <c r="Z629" i="1"/>
  <c r="Y629" i="1"/>
  <c r="W629" i="1"/>
  <c r="U629" i="1"/>
  <c r="R629" i="1"/>
  <c r="L629" i="1"/>
  <c r="A629" i="1"/>
  <c r="AH628" i="1"/>
  <c r="Z628" i="1"/>
  <c r="AA629" i="1" s="1"/>
  <c r="Y628" i="1"/>
  <c r="W628" i="1"/>
  <c r="U628" i="1"/>
  <c r="R628" i="1"/>
  <c r="Q628" i="1"/>
  <c r="L628" i="1"/>
  <c r="A628" i="1"/>
  <c r="AA627" i="1"/>
  <c r="W627" i="1"/>
  <c r="U627" i="1"/>
  <c r="Y627" i="1" s="1"/>
  <c r="Z627" i="1" s="1"/>
  <c r="R627" i="1"/>
  <c r="L627" i="1"/>
  <c r="A627" i="1"/>
  <c r="AH626" i="1"/>
  <c r="U626" i="1"/>
  <c r="Y626" i="1" s="1"/>
  <c r="Z626" i="1" s="1"/>
  <c r="R626" i="1"/>
  <c r="Q626" i="1"/>
  <c r="W626" i="1" s="1"/>
  <c r="L626" i="1"/>
  <c r="A626" i="1"/>
  <c r="AH625" i="1"/>
  <c r="Y625" i="1"/>
  <c r="Z625" i="1" s="1"/>
  <c r="W625" i="1"/>
  <c r="U625" i="1"/>
  <c r="R625" i="1"/>
  <c r="L625" i="1"/>
  <c r="A625" i="1"/>
  <c r="AH624" i="1"/>
  <c r="Y624" i="1"/>
  <c r="Z624" i="1" s="1"/>
  <c r="AA625" i="1" s="1"/>
  <c r="U624" i="1"/>
  <c r="R624" i="1"/>
  <c r="Q624" i="1"/>
  <c r="W624" i="1" s="1"/>
  <c r="L624" i="1"/>
  <c r="A624" i="1"/>
  <c r="AH623" i="1"/>
  <c r="W623" i="1"/>
  <c r="U623" i="1"/>
  <c r="Y623" i="1" s="1"/>
  <c r="Z623" i="1" s="1"/>
  <c r="R623" i="1"/>
  <c r="L623" i="1"/>
  <c r="A623" i="1"/>
  <c r="AH622" i="1"/>
  <c r="U622" i="1"/>
  <c r="Y622" i="1" s="1"/>
  <c r="R622" i="1"/>
  <c r="Q622" i="1"/>
  <c r="W622" i="1" s="1"/>
  <c r="L622" i="1"/>
  <c r="A622" i="1"/>
  <c r="AH621" i="1"/>
  <c r="Y621" i="1"/>
  <c r="Z621" i="1" s="1"/>
  <c r="W621" i="1"/>
  <c r="U621" i="1"/>
  <c r="R621" i="1"/>
  <c r="L621" i="1"/>
  <c r="A621" i="1"/>
  <c r="AH620" i="1"/>
  <c r="Y620" i="1"/>
  <c r="Z620" i="1" s="1"/>
  <c r="U620" i="1"/>
  <c r="R620" i="1"/>
  <c r="Q620" i="1"/>
  <c r="W620" i="1" s="1"/>
  <c r="L620" i="1"/>
  <c r="A620" i="1"/>
  <c r="AH619" i="1"/>
  <c r="W619" i="1"/>
  <c r="U619" i="1"/>
  <c r="Y619" i="1" s="1"/>
  <c r="Z619" i="1" s="1"/>
  <c r="R619" i="1"/>
  <c r="L619" i="1"/>
  <c r="A619" i="1"/>
  <c r="AH618" i="1"/>
  <c r="U618" i="1"/>
  <c r="Y618" i="1" s="1"/>
  <c r="R618" i="1"/>
  <c r="Q618" i="1"/>
  <c r="W618" i="1" s="1"/>
  <c r="L618" i="1"/>
  <c r="A618" i="1"/>
  <c r="AH617" i="1"/>
  <c r="Y617" i="1"/>
  <c r="Z617" i="1" s="1"/>
  <c r="W617" i="1"/>
  <c r="U617" i="1"/>
  <c r="R617" i="1"/>
  <c r="L617" i="1"/>
  <c r="A617" i="1"/>
  <c r="AH616" i="1"/>
  <c r="Y616" i="1"/>
  <c r="Z616" i="1" s="1"/>
  <c r="U616" i="1"/>
  <c r="R616" i="1"/>
  <c r="Q616" i="1"/>
  <c r="W616" i="1" s="1"/>
  <c r="L616" i="1"/>
  <c r="A616" i="1"/>
  <c r="AH615" i="1"/>
  <c r="W615" i="1"/>
  <c r="U615" i="1"/>
  <c r="Y615" i="1" s="1"/>
  <c r="Z615" i="1" s="1"/>
  <c r="R615" i="1"/>
  <c r="L615" i="1"/>
  <c r="A615" i="1"/>
  <c r="AH614" i="1"/>
  <c r="U614" i="1"/>
  <c r="Y614" i="1" s="1"/>
  <c r="Z614" i="1" s="1"/>
  <c r="AA615" i="1" s="1"/>
  <c r="R614" i="1"/>
  <c r="Q614" i="1"/>
  <c r="W614" i="1" s="1"/>
  <c r="L614" i="1"/>
  <c r="A614" i="1"/>
  <c r="AH613" i="1"/>
  <c r="Y613" i="1"/>
  <c r="Z613" i="1" s="1"/>
  <c r="W613" i="1"/>
  <c r="U613" i="1"/>
  <c r="R613" i="1"/>
  <c r="L613" i="1"/>
  <c r="A613" i="1"/>
  <c r="AH612" i="1"/>
  <c r="Y612" i="1"/>
  <c r="U612" i="1"/>
  <c r="R612" i="1"/>
  <c r="Q612" i="1"/>
  <c r="W612" i="1" s="1"/>
  <c r="L612" i="1"/>
  <c r="A612" i="1"/>
  <c r="AH611" i="1"/>
  <c r="AA611" i="1"/>
  <c r="W611" i="1"/>
  <c r="U611" i="1"/>
  <c r="Y611" i="1" s="1"/>
  <c r="Z611" i="1" s="1"/>
  <c r="R611" i="1"/>
  <c r="L611" i="1"/>
  <c r="A611" i="1"/>
  <c r="AH610" i="1"/>
  <c r="U610" i="1"/>
  <c r="Y610" i="1" s="1"/>
  <c r="Z610" i="1" s="1"/>
  <c r="R610" i="1"/>
  <c r="Q610" i="1"/>
  <c r="W610" i="1" s="1"/>
  <c r="L610" i="1"/>
  <c r="A610" i="1"/>
  <c r="AH609" i="1"/>
  <c r="Y609" i="1"/>
  <c r="Z609" i="1" s="1"/>
  <c r="W609" i="1"/>
  <c r="U609" i="1"/>
  <c r="R609" i="1"/>
  <c r="L609" i="1"/>
  <c r="A609" i="1"/>
  <c r="AH608" i="1"/>
  <c r="Y608" i="1"/>
  <c r="Z608" i="1" s="1"/>
  <c r="AA609" i="1" s="1"/>
  <c r="U608" i="1"/>
  <c r="R608" i="1"/>
  <c r="Q608" i="1"/>
  <c r="W608" i="1" s="1"/>
  <c r="L608" i="1"/>
  <c r="A608" i="1"/>
  <c r="AH607" i="1"/>
  <c r="W607" i="1"/>
  <c r="U607" i="1"/>
  <c r="Y607" i="1" s="1"/>
  <c r="Z607" i="1" s="1"/>
  <c r="R607" i="1"/>
  <c r="L607" i="1"/>
  <c r="A607" i="1"/>
  <c r="AH606" i="1"/>
  <c r="U606" i="1"/>
  <c r="Y606" i="1" s="1"/>
  <c r="R606" i="1"/>
  <c r="Q606" i="1"/>
  <c r="W606" i="1" s="1"/>
  <c r="L606" i="1"/>
  <c r="A606" i="1"/>
  <c r="AH605" i="1"/>
  <c r="Y605" i="1"/>
  <c r="Z605" i="1" s="1"/>
  <c r="W605" i="1"/>
  <c r="U605" i="1"/>
  <c r="R605" i="1"/>
  <c r="L605" i="1"/>
  <c r="A605" i="1"/>
  <c r="AH604" i="1"/>
  <c r="Y604" i="1"/>
  <c r="Z604" i="1" s="1"/>
  <c r="U604" i="1"/>
  <c r="R604" i="1"/>
  <c r="Q604" i="1"/>
  <c r="W604" i="1" s="1"/>
  <c r="L604" i="1"/>
  <c r="A604" i="1"/>
  <c r="AH603" i="1"/>
  <c r="W603" i="1"/>
  <c r="U603" i="1"/>
  <c r="Y603" i="1" s="1"/>
  <c r="Z603" i="1" s="1"/>
  <c r="R603" i="1"/>
  <c r="L603" i="1"/>
  <c r="A603" i="1"/>
  <c r="AH602" i="1"/>
  <c r="U602" i="1"/>
  <c r="Y602" i="1" s="1"/>
  <c r="R602" i="1"/>
  <c r="Q602" i="1"/>
  <c r="W602" i="1" s="1"/>
  <c r="L602" i="1"/>
  <c r="A602" i="1"/>
  <c r="AH601" i="1"/>
  <c r="Y601" i="1"/>
  <c r="Z601" i="1" s="1"/>
  <c r="W601" i="1"/>
  <c r="U601" i="1"/>
  <c r="R601" i="1"/>
  <c r="L601" i="1"/>
  <c r="A601" i="1"/>
  <c r="AH600" i="1"/>
  <c r="Y600" i="1"/>
  <c r="Z600" i="1" s="1"/>
  <c r="U600" i="1"/>
  <c r="R600" i="1"/>
  <c r="Q600" i="1"/>
  <c r="W600" i="1" s="1"/>
  <c r="L600" i="1"/>
  <c r="A600" i="1"/>
  <c r="AH599" i="1"/>
  <c r="W599" i="1"/>
  <c r="U599" i="1"/>
  <c r="Y599" i="1" s="1"/>
  <c r="Z599" i="1" s="1"/>
  <c r="R599" i="1"/>
  <c r="L599" i="1"/>
  <c r="A599" i="1"/>
  <c r="AH598" i="1"/>
  <c r="U598" i="1"/>
  <c r="Y598" i="1" s="1"/>
  <c r="Z598" i="1" s="1"/>
  <c r="AA599" i="1" s="1"/>
  <c r="R598" i="1"/>
  <c r="Q598" i="1"/>
  <c r="W598" i="1" s="1"/>
  <c r="L598" i="1"/>
  <c r="A598" i="1"/>
  <c r="Y597" i="1"/>
  <c r="W597" i="1"/>
  <c r="Z597" i="1" s="1"/>
  <c r="U597" i="1"/>
  <c r="R597" i="1"/>
  <c r="L597" i="1"/>
  <c r="A597" i="1"/>
  <c r="AH596" i="1"/>
  <c r="Y596" i="1"/>
  <c r="W596" i="1"/>
  <c r="Z596" i="1" s="1"/>
  <c r="U596" i="1"/>
  <c r="R596" i="1"/>
  <c r="Q596" i="1"/>
  <c r="L596" i="1"/>
  <c r="A596" i="1"/>
  <c r="Y595" i="1"/>
  <c r="Z595" i="1" s="1"/>
  <c r="W595" i="1"/>
  <c r="U595" i="1"/>
  <c r="R595" i="1"/>
  <c r="L595" i="1"/>
  <c r="A595" i="1"/>
  <c r="AH594" i="1"/>
  <c r="Y594" i="1"/>
  <c r="Z594" i="1" s="1"/>
  <c r="U594" i="1"/>
  <c r="R594" i="1"/>
  <c r="Q594" i="1"/>
  <c r="W594" i="1" s="1"/>
  <c r="L594" i="1"/>
  <c r="A594" i="1"/>
  <c r="AH593" i="1"/>
  <c r="W593" i="1"/>
  <c r="U593" i="1"/>
  <c r="Y593" i="1" s="1"/>
  <c r="Z593" i="1" s="1"/>
  <c r="R593" i="1"/>
  <c r="L593" i="1"/>
  <c r="A593" i="1"/>
  <c r="AH592" i="1"/>
  <c r="U592" i="1"/>
  <c r="Y592" i="1" s="1"/>
  <c r="Z592" i="1" s="1"/>
  <c r="AA593" i="1" s="1"/>
  <c r="R592" i="1"/>
  <c r="Q592" i="1"/>
  <c r="W592" i="1" s="1"/>
  <c r="L592" i="1"/>
  <c r="A592" i="1"/>
  <c r="Y591" i="1"/>
  <c r="W591" i="1"/>
  <c r="Z591" i="1" s="1"/>
  <c r="U591" i="1"/>
  <c r="R591" i="1"/>
  <c r="L591" i="1"/>
  <c r="A591" i="1"/>
  <c r="AH590" i="1"/>
  <c r="Y590" i="1"/>
  <c r="W590" i="1"/>
  <c r="Z590" i="1" s="1"/>
  <c r="U590" i="1"/>
  <c r="R590" i="1"/>
  <c r="Q590" i="1"/>
  <c r="L590" i="1"/>
  <c r="A590" i="1"/>
  <c r="Y589" i="1"/>
  <c r="Z589" i="1" s="1"/>
  <c r="W589" i="1"/>
  <c r="U589" i="1"/>
  <c r="R589" i="1"/>
  <c r="L589" i="1"/>
  <c r="A589" i="1"/>
  <c r="AH588" i="1"/>
  <c r="Y588" i="1"/>
  <c r="Z588" i="1" s="1"/>
  <c r="U588" i="1"/>
  <c r="R588" i="1"/>
  <c r="Q588" i="1"/>
  <c r="W588" i="1" s="1"/>
  <c r="L588" i="1"/>
  <c r="A588" i="1"/>
  <c r="AH587" i="1"/>
  <c r="W587" i="1"/>
  <c r="U587" i="1"/>
  <c r="Y587" i="1" s="1"/>
  <c r="Z587" i="1" s="1"/>
  <c r="R587" i="1"/>
  <c r="L587" i="1"/>
  <c r="A587" i="1"/>
  <c r="AH586" i="1"/>
  <c r="U586" i="1"/>
  <c r="Y586" i="1" s="1"/>
  <c r="Z586" i="1" s="1"/>
  <c r="AA587" i="1" s="1"/>
  <c r="R586" i="1"/>
  <c r="Q586" i="1"/>
  <c r="W586" i="1" s="1"/>
  <c r="L586" i="1"/>
  <c r="A586" i="1"/>
  <c r="AH585" i="1"/>
  <c r="Y585" i="1"/>
  <c r="Z585" i="1" s="1"/>
  <c r="W585" i="1"/>
  <c r="U585" i="1"/>
  <c r="R585" i="1"/>
  <c r="L585" i="1"/>
  <c r="A585" i="1"/>
  <c r="AH584" i="1"/>
  <c r="Y584" i="1"/>
  <c r="U584" i="1"/>
  <c r="R584" i="1"/>
  <c r="Q584" i="1"/>
  <c r="W584" i="1" s="1"/>
  <c r="L584" i="1"/>
  <c r="A584" i="1"/>
  <c r="AH583" i="1"/>
  <c r="AA583" i="1"/>
  <c r="W583" i="1"/>
  <c r="U583" i="1"/>
  <c r="Y583" i="1" s="1"/>
  <c r="Z583" i="1" s="1"/>
  <c r="R583" i="1"/>
  <c r="L583" i="1"/>
  <c r="A583" i="1"/>
  <c r="AH582" i="1"/>
  <c r="U582" i="1"/>
  <c r="Y582" i="1" s="1"/>
  <c r="Z582" i="1" s="1"/>
  <c r="R582" i="1"/>
  <c r="Q582" i="1"/>
  <c r="W582" i="1" s="1"/>
  <c r="L582" i="1"/>
  <c r="A582" i="1"/>
  <c r="AH581" i="1"/>
  <c r="Y581" i="1"/>
  <c r="Z581" i="1" s="1"/>
  <c r="W581" i="1"/>
  <c r="U581" i="1"/>
  <c r="R581" i="1"/>
  <c r="L581" i="1"/>
  <c r="A581" i="1"/>
  <c r="AH580" i="1"/>
  <c r="Y580" i="1"/>
  <c r="Z580" i="1" s="1"/>
  <c r="AA581" i="1" s="1"/>
  <c r="U580" i="1"/>
  <c r="R580" i="1"/>
  <c r="Q580" i="1"/>
  <c r="W580" i="1" s="1"/>
  <c r="L580" i="1"/>
  <c r="A580" i="1"/>
  <c r="AH579" i="1"/>
  <c r="W579" i="1"/>
  <c r="U579" i="1"/>
  <c r="Y579" i="1" s="1"/>
  <c r="Z579" i="1" s="1"/>
  <c r="R579" i="1"/>
  <c r="L579" i="1"/>
  <c r="A579" i="1"/>
  <c r="AH578" i="1"/>
  <c r="U578" i="1"/>
  <c r="Y578" i="1" s="1"/>
  <c r="R578" i="1"/>
  <c r="Q578" i="1"/>
  <c r="W578" i="1" s="1"/>
  <c r="L578" i="1"/>
  <c r="A578" i="1"/>
  <c r="AH577" i="1"/>
  <c r="Y577" i="1"/>
  <c r="Z577" i="1" s="1"/>
  <c r="W577" i="1"/>
  <c r="U577" i="1"/>
  <c r="R577" i="1"/>
  <c r="L577" i="1"/>
  <c r="A577" i="1"/>
  <c r="AH576" i="1"/>
  <c r="Y576" i="1"/>
  <c r="Z576" i="1" s="1"/>
  <c r="U576" i="1"/>
  <c r="R576" i="1"/>
  <c r="Q576" i="1"/>
  <c r="W576" i="1" s="1"/>
  <c r="L576" i="1"/>
  <c r="A576" i="1"/>
  <c r="AH575" i="1"/>
  <c r="W575" i="1"/>
  <c r="U575" i="1"/>
  <c r="Y575" i="1" s="1"/>
  <c r="Z575" i="1" s="1"/>
  <c r="R575" i="1"/>
  <c r="L575" i="1"/>
  <c r="A575" i="1"/>
  <c r="AH574" i="1"/>
  <c r="U574" i="1"/>
  <c r="Y574" i="1" s="1"/>
  <c r="R574" i="1"/>
  <c r="Q574" i="1"/>
  <c r="W574" i="1" s="1"/>
  <c r="L574" i="1"/>
  <c r="A574" i="1"/>
  <c r="AH573" i="1"/>
  <c r="Y573" i="1"/>
  <c r="Z573" i="1" s="1"/>
  <c r="W573" i="1"/>
  <c r="U573" i="1"/>
  <c r="R573" i="1"/>
  <c r="L573" i="1"/>
  <c r="A573" i="1"/>
  <c r="AH572" i="1"/>
  <c r="Y572" i="1"/>
  <c r="Z572" i="1" s="1"/>
  <c r="U572" i="1"/>
  <c r="R572" i="1"/>
  <c r="Q572" i="1"/>
  <c r="W572" i="1" s="1"/>
  <c r="L572" i="1"/>
  <c r="A572" i="1"/>
  <c r="AH571" i="1"/>
  <c r="W571" i="1"/>
  <c r="U571" i="1"/>
  <c r="Y571" i="1" s="1"/>
  <c r="Z571" i="1" s="1"/>
  <c r="R571" i="1"/>
  <c r="L571" i="1"/>
  <c r="A571" i="1"/>
  <c r="AH570" i="1"/>
  <c r="U570" i="1"/>
  <c r="Y570" i="1" s="1"/>
  <c r="Z570" i="1" s="1"/>
  <c r="AA571" i="1" s="1"/>
  <c r="R570" i="1"/>
  <c r="Q570" i="1"/>
  <c r="W570" i="1" s="1"/>
  <c r="L570" i="1"/>
  <c r="A570" i="1"/>
  <c r="AH569" i="1"/>
  <c r="Y569" i="1"/>
  <c r="Z569" i="1" s="1"/>
  <c r="W569" i="1"/>
  <c r="U569" i="1"/>
  <c r="R569" i="1"/>
  <c r="L569" i="1"/>
  <c r="A569" i="1"/>
  <c r="AH568" i="1"/>
  <c r="Y568" i="1"/>
  <c r="U568" i="1"/>
  <c r="R568" i="1"/>
  <c r="Q568" i="1"/>
  <c r="W568" i="1" s="1"/>
  <c r="L568" i="1"/>
  <c r="A568" i="1"/>
  <c r="AH567" i="1"/>
  <c r="AA567" i="1"/>
  <c r="W567" i="1"/>
  <c r="U567" i="1"/>
  <c r="Y567" i="1" s="1"/>
  <c r="Z567" i="1" s="1"/>
  <c r="R567" i="1"/>
  <c r="L567" i="1"/>
  <c r="A567" i="1"/>
  <c r="AH566" i="1"/>
  <c r="U566" i="1"/>
  <c r="Y566" i="1" s="1"/>
  <c r="Z566" i="1" s="1"/>
  <c r="R566" i="1"/>
  <c r="Q566" i="1"/>
  <c r="W566" i="1" s="1"/>
  <c r="L566" i="1"/>
  <c r="A566" i="1"/>
  <c r="AH565" i="1"/>
  <c r="Y565" i="1"/>
  <c r="Z565" i="1" s="1"/>
  <c r="W565" i="1"/>
  <c r="U565" i="1"/>
  <c r="R565" i="1"/>
  <c r="L565" i="1"/>
  <c r="A565" i="1"/>
  <c r="AH564" i="1"/>
  <c r="Y564" i="1"/>
  <c r="Z564" i="1" s="1"/>
  <c r="AA565" i="1" s="1"/>
  <c r="U564" i="1"/>
  <c r="R564" i="1"/>
  <c r="Q564" i="1"/>
  <c r="W564" i="1" s="1"/>
  <c r="L564" i="1"/>
  <c r="A564" i="1"/>
  <c r="AH563" i="1"/>
  <c r="W563" i="1"/>
  <c r="U563" i="1"/>
  <c r="Y563" i="1" s="1"/>
  <c r="Z563" i="1" s="1"/>
  <c r="R563" i="1"/>
  <c r="L563" i="1"/>
  <c r="A563" i="1"/>
  <c r="AH562" i="1"/>
  <c r="U562" i="1"/>
  <c r="Y562" i="1" s="1"/>
  <c r="R562" i="1"/>
  <c r="Q562" i="1"/>
  <c r="W562" i="1" s="1"/>
  <c r="L562" i="1"/>
  <c r="A562" i="1"/>
  <c r="AH561" i="1"/>
  <c r="Y561" i="1"/>
  <c r="Z561" i="1" s="1"/>
  <c r="W561" i="1"/>
  <c r="U561" i="1"/>
  <c r="R561" i="1"/>
  <c r="L561" i="1"/>
  <c r="A561" i="1"/>
  <c r="AH560" i="1"/>
  <c r="Y560" i="1"/>
  <c r="Z560" i="1" s="1"/>
  <c r="U560" i="1"/>
  <c r="R560" i="1"/>
  <c r="Q560" i="1"/>
  <c r="W560" i="1" s="1"/>
  <c r="L560" i="1"/>
  <c r="A560" i="1"/>
  <c r="AH559" i="1"/>
  <c r="W559" i="1"/>
  <c r="U559" i="1"/>
  <c r="Y559" i="1" s="1"/>
  <c r="Z559" i="1" s="1"/>
  <c r="R559" i="1"/>
  <c r="L559" i="1"/>
  <c r="A559" i="1"/>
  <c r="AH558" i="1"/>
  <c r="U558" i="1"/>
  <c r="Y558" i="1" s="1"/>
  <c r="R558" i="1"/>
  <c r="Q558" i="1"/>
  <c r="W558" i="1" s="1"/>
  <c r="L558" i="1"/>
  <c r="A558" i="1"/>
  <c r="AH557" i="1"/>
  <c r="Y557" i="1"/>
  <c r="Z557" i="1" s="1"/>
  <c r="W557" i="1"/>
  <c r="U557" i="1"/>
  <c r="R557" i="1"/>
  <c r="L557" i="1"/>
  <c r="A557" i="1"/>
  <c r="AH556" i="1"/>
  <c r="Y556" i="1"/>
  <c r="Z556" i="1" s="1"/>
  <c r="U556" i="1"/>
  <c r="R556" i="1"/>
  <c r="Q556" i="1"/>
  <c r="W556" i="1" s="1"/>
  <c r="L556" i="1"/>
  <c r="A556" i="1"/>
  <c r="Z555" i="1"/>
  <c r="W555" i="1"/>
  <c r="U555" i="1"/>
  <c r="Y555" i="1" s="1"/>
  <c r="R555" i="1"/>
  <c r="L555" i="1"/>
  <c r="A555" i="1"/>
  <c r="AH554" i="1"/>
  <c r="Z554" i="1"/>
  <c r="W554" i="1"/>
  <c r="U554" i="1"/>
  <c r="Y554" i="1" s="1"/>
  <c r="R554" i="1"/>
  <c r="Q554" i="1"/>
  <c r="L554" i="1"/>
  <c r="A554" i="1"/>
  <c r="W553" i="1"/>
  <c r="U553" i="1"/>
  <c r="Y553" i="1" s="1"/>
  <c r="Z553" i="1" s="1"/>
  <c r="R553" i="1"/>
  <c r="L553" i="1"/>
  <c r="A553" i="1"/>
  <c r="AH552" i="1"/>
  <c r="U552" i="1"/>
  <c r="Y552" i="1" s="1"/>
  <c r="R552" i="1"/>
  <c r="Q552" i="1"/>
  <c r="W552" i="1" s="1"/>
  <c r="L552" i="1"/>
  <c r="A552" i="1"/>
  <c r="Y551" i="1"/>
  <c r="W551" i="1"/>
  <c r="Z551" i="1" s="1"/>
  <c r="U551" i="1"/>
  <c r="R551" i="1"/>
  <c r="L551" i="1"/>
  <c r="A551" i="1"/>
  <c r="AH550" i="1"/>
  <c r="Y550" i="1"/>
  <c r="W550" i="1"/>
  <c r="Z550" i="1" s="1"/>
  <c r="U550" i="1"/>
  <c r="R550" i="1"/>
  <c r="Q550" i="1"/>
  <c r="L550" i="1"/>
  <c r="A550" i="1"/>
  <c r="AH549" i="1"/>
  <c r="W549" i="1"/>
  <c r="U549" i="1"/>
  <c r="Y549" i="1" s="1"/>
  <c r="Z549" i="1" s="1"/>
  <c r="R549" i="1"/>
  <c r="L549" i="1"/>
  <c r="A549" i="1"/>
  <c r="AH548" i="1"/>
  <c r="Z548" i="1"/>
  <c r="W548" i="1"/>
  <c r="U548" i="1"/>
  <c r="Y548" i="1" s="1"/>
  <c r="R548" i="1"/>
  <c r="Q548" i="1"/>
  <c r="L548" i="1"/>
  <c r="A548" i="1"/>
  <c r="AH547" i="1"/>
  <c r="Y547" i="1"/>
  <c r="W547" i="1"/>
  <c r="Z547" i="1" s="1"/>
  <c r="U547" i="1"/>
  <c r="R547" i="1"/>
  <c r="L547" i="1"/>
  <c r="A547" i="1"/>
  <c r="AH546" i="1"/>
  <c r="Y546" i="1"/>
  <c r="W546" i="1"/>
  <c r="Z546" i="1" s="1"/>
  <c r="AA547" i="1" s="1"/>
  <c r="U546" i="1"/>
  <c r="R546" i="1"/>
  <c r="Q546" i="1"/>
  <c r="L546" i="1"/>
  <c r="A546" i="1"/>
  <c r="AH545" i="1"/>
  <c r="Z545" i="1"/>
  <c r="W545" i="1"/>
  <c r="U545" i="1"/>
  <c r="Y545" i="1" s="1"/>
  <c r="R545" i="1"/>
  <c r="L545" i="1"/>
  <c r="A545" i="1"/>
  <c r="AH544" i="1"/>
  <c r="W544" i="1"/>
  <c r="U544" i="1"/>
  <c r="Y544" i="1" s="1"/>
  <c r="Z544" i="1" s="1"/>
  <c r="AA545" i="1" s="1"/>
  <c r="R544" i="1"/>
  <c r="Q544" i="1"/>
  <c r="L544" i="1"/>
  <c r="A544" i="1"/>
  <c r="AH543" i="1"/>
  <c r="Y543" i="1"/>
  <c r="W543" i="1"/>
  <c r="Z543" i="1" s="1"/>
  <c r="U543" i="1"/>
  <c r="R543" i="1"/>
  <c r="L543" i="1"/>
  <c r="A543" i="1"/>
  <c r="AH542" i="1"/>
  <c r="Y542" i="1"/>
  <c r="W542" i="1"/>
  <c r="Z542" i="1" s="1"/>
  <c r="U542" i="1"/>
  <c r="R542" i="1"/>
  <c r="Q542" i="1"/>
  <c r="L542" i="1"/>
  <c r="A542" i="1"/>
  <c r="AH541" i="1"/>
  <c r="W541" i="1"/>
  <c r="U541" i="1"/>
  <c r="Y541" i="1" s="1"/>
  <c r="Z541" i="1" s="1"/>
  <c r="R541" i="1"/>
  <c r="L541" i="1"/>
  <c r="A541" i="1"/>
  <c r="AH540" i="1"/>
  <c r="Z540" i="1"/>
  <c r="AA541" i="1" s="1"/>
  <c r="W540" i="1"/>
  <c r="U540" i="1"/>
  <c r="Y540" i="1" s="1"/>
  <c r="R540" i="1"/>
  <c r="Q540" i="1"/>
  <c r="L540" i="1"/>
  <c r="A540" i="1"/>
  <c r="AH539" i="1"/>
  <c r="Z539" i="1"/>
  <c r="Y539" i="1"/>
  <c r="W539" i="1"/>
  <c r="U539" i="1"/>
  <c r="R539" i="1"/>
  <c r="L539" i="1"/>
  <c r="A539" i="1"/>
  <c r="AH538" i="1"/>
  <c r="Z538" i="1"/>
  <c r="AA539" i="1" s="1"/>
  <c r="Y538" i="1"/>
  <c r="W538" i="1"/>
  <c r="U538" i="1"/>
  <c r="R538" i="1"/>
  <c r="Q538" i="1"/>
  <c r="L538" i="1"/>
  <c r="A538" i="1"/>
  <c r="AH537" i="1"/>
  <c r="W537" i="1"/>
  <c r="U537" i="1"/>
  <c r="Y537" i="1" s="1"/>
  <c r="Z537" i="1" s="1"/>
  <c r="R537" i="1"/>
  <c r="L537" i="1"/>
  <c r="A537" i="1"/>
  <c r="AH536" i="1"/>
  <c r="Z536" i="1"/>
  <c r="AA537" i="1" s="1"/>
  <c r="W536" i="1"/>
  <c r="U536" i="1"/>
  <c r="Y536" i="1" s="1"/>
  <c r="R536" i="1"/>
  <c r="Q536" i="1"/>
  <c r="L536" i="1"/>
  <c r="A536" i="1"/>
  <c r="AH535" i="1"/>
  <c r="Z535" i="1"/>
  <c r="Y535" i="1"/>
  <c r="W535" i="1"/>
  <c r="U535" i="1"/>
  <c r="R535" i="1"/>
  <c r="L535" i="1"/>
  <c r="A535" i="1"/>
  <c r="AH534" i="1"/>
  <c r="Z534" i="1"/>
  <c r="AA535" i="1" s="1"/>
  <c r="Y534" i="1"/>
  <c r="W534" i="1"/>
  <c r="U534" i="1"/>
  <c r="R534" i="1"/>
  <c r="Q534" i="1"/>
  <c r="L534" i="1"/>
  <c r="A534" i="1"/>
  <c r="AH533" i="1"/>
  <c r="W533" i="1"/>
  <c r="U533" i="1"/>
  <c r="Y533" i="1" s="1"/>
  <c r="Z533" i="1" s="1"/>
  <c r="R533" i="1"/>
  <c r="L533" i="1"/>
  <c r="A533" i="1"/>
  <c r="AH532" i="1"/>
  <c r="Z532" i="1"/>
  <c r="W532" i="1"/>
  <c r="U532" i="1"/>
  <c r="Y532" i="1" s="1"/>
  <c r="R532" i="1"/>
  <c r="Q532" i="1"/>
  <c r="L532" i="1"/>
  <c r="A532" i="1"/>
  <c r="AH531" i="1"/>
  <c r="Z531" i="1"/>
  <c r="Y531" i="1"/>
  <c r="W531" i="1"/>
  <c r="U531" i="1"/>
  <c r="R531" i="1"/>
  <c r="L531" i="1"/>
  <c r="A531" i="1"/>
  <c r="AH530" i="1"/>
  <c r="Z530" i="1"/>
  <c r="AA531" i="1" s="1"/>
  <c r="Y530" i="1"/>
  <c r="W530" i="1"/>
  <c r="U530" i="1"/>
  <c r="R530" i="1"/>
  <c r="Q530" i="1"/>
  <c r="L530" i="1"/>
  <c r="A530" i="1"/>
  <c r="AH529" i="1"/>
  <c r="W529" i="1"/>
  <c r="U529" i="1"/>
  <c r="Y529" i="1" s="1"/>
  <c r="Z529" i="1" s="1"/>
  <c r="R529" i="1"/>
  <c r="L529" i="1"/>
  <c r="A529" i="1"/>
  <c r="AH528" i="1"/>
  <c r="Z528" i="1"/>
  <c r="W528" i="1"/>
  <c r="U528" i="1"/>
  <c r="Y528" i="1" s="1"/>
  <c r="R528" i="1"/>
  <c r="Q528" i="1"/>
  <c r="L528" i="1"/>
  <c r="A528" i="1"/>
  <c r="AH527" i="1"/>
  <c r="Z527" i="1"/>
  <c r="Y527" i="1"/>
  <c r="W527" i="1"/>
  <c r="U527" i="1"/>
  <c r="R527" i="1"/>
  <c r="L527" i="1"/>
  <c r="A527" i="1"/>
  <c r="AH526" i="1"/>
  <c r="Z526" i="1"/>
  <c r="AA527" i="1" s="1"/>
  <c r="Y526" i="1"/>
  <c r="W526" i="1"/>
  <c r="U526" i="1"/>
  <c r="R526" i="1"/>
  <c r="Q526" i="1"/>
  <c r="L526" i="1"/>
  <c r="A526" i="1"/>
  <c r="AH525" i="1"/>
  <c r="W525" i="1"/>
  <c r="U525" i="1"/>
  <c r="Y525" i="1" s="1"/>
  <c r="Z525" i="1" s="1"/>
  <c r="R525" i="1"/>
  <c r="L525" i="1"/>
  <c r="A525" i="1"/>
  <c r="AH524" i="1"/>
  <c r="Z524" i="1"/>
  <c r="AA525" i="1" s="1"/>
  <c r="W524" i="1"/>
  <c r="U524" i="1"/>
  <c r="Y524" i="1" s="1"/>
  <c r="R524" i="1"/>
  <c r="Q524" i="1"/>
  <c r="L524" i="1"/>
  <c r="A524" i="1"/>
  <c r="AH523" i="1"/>
  <c r="Z523" i="1"/>
  <c r="Y523" i="1"/>
  <c r="W523" i="1"/>
  <c r="U523" i="1"/>
  <c r="R523" i="1"/>
  <c r="L523" i="1"/>
  <c r="A523" i="1"/>
  <c r="AH522" i="1"/>
  <c r="Z522" i="1"/>
  <c r="AA523" i="1" s="1"/>
  <c r="Y522" i="1"/>
  <c r="W522" i="1"/>
  <c r="U522" i="1"/>
  <c r="R522" i="1"/>
  <c r="Q522" i="1"/>
  <c r="L522" i="1"/>
  <c r="A522" i="1"/>
  <c r="AA521" i="1"/>
  <c r="W521" i="1"/>
  <c r="U521" i="1"/>
  <c r="Y521" i="1" s="1"/>
  <c r="Z521" i="1" s="1"/>
  <c r="R521" i="1"/>
  <c r="L521" i="1"/>
  <c r="A521" i="1"/>
  <c r="AH520" i="1"/>
  <c r="Y520" i="1"/>
  <c r="Z520" i="1" s="1"/>
  <c r="U520" i="1"/>
  <c r="R520" i="1"/>
  <c r="Q520" i="1"/>
  <c r="W520" i="1" s="1"/>
  <c r="L520" i="1"/>
  <c r="A520" i="1"/>
  <c r="AH519" i="1"/>
  <c r="Y519" i="1"/>
  <c r="Z519" i="1" s="1"/>
  <c r="W519" i="1"/>
  <c r="U519" i="1"/>
  <c r="R519" i="1"/>
  <c r="L519" i="1"/>
  <c r="A519" i="1"/>
  <c r="AH518" i="1"/>
  <c r="U518" i="1"/>
  <c r="Y518" i="1" s="1"/>
  <c r="Z518" i="1" s="1"/>
  <c r="AA519" i="1" s="1"/>
  <c r="R518" i="1"/>
  <c r="Q518" i="1"/>
  <c r="W518" i="1" s="1"/>
  <c r="L518" i="1"/>
  <c r="A518" i="1"/>
  <c r="Y517" i="1"/>
  <c r="W517" i="1"/>
  <c r="Z517" i="1" s="1"/>
  <c r="U517" i="1"/>
  <c r="R517" i="1"/>
  <c r="L517" i="1"/>
  <c r="A517" i="1"/>
  <c r="AH516" i="1"/>
  <c r="Y516" i="1"/>
  <c r="W516" i="1"/>
  <c r="Z516" i="1" s="1"/>
  <c r="U516" i="1"/>
  <c r="R516" i="1"/>
  <c r="Q516" i="1"/>
  <c r="L516" i="1"/>
  <c r="A516" i="1"/>
  <c r="W515" i="1"/>
  <c r="U515" i="1"/>
  <c r="Y515" i="1" s="1"/>
  <c r="Z515" i="1" s="1"/>
  <c r="R515" i="1"/>
  <c r="L515" i="1"/>
  <c r="A515" i="1"/>
  <c r="AH514" i="1"/>
  <c r="U514" i="1"/>
  <c r="Y514" i="1" s="1"/>
  <c r="R514" i="1"/>
  <c r="Q514" i="1"/>
  <c r="W514" i="1" s="1"/>
  <c r="L514" i="1"/>
  <c r="A514" i="1"/>
  <c r="AH513" i="1"/>
  <c r="AA513" i="1"/>
  <c r="W513" i="1"/>
  <c r="U513" i="1"/>
  <c r="Y513" i="1" s="1"/>
  <c r="Z513" i="1" s="1"/>
  <c r="R513" i="1"/>
  <c r="L513" i="1"/>
  <c r="A513" i="1"/>
  <c r="AH512" i="1"/>
  <c r="Y512" i="1"/>
  <c r="Z512" i="1" s="1"/>
  <c r="U512" i="1"/>
  <c r="R512" i="1"/>
  <c r="Q512" i="1"/>
  <c r="W512" i="1" s="1"/>
  <c r="L512" i="1"/>
  <c r="A512" i="1"/>
  <c r="AH511" i="1"/>
  <c r="Y511" i="1"/>
  <c r="Z511" i="1" s="1"/>
  <c r="W511" i="1"/>
  <c r="U511" i="1"/>
  <c r="R511" i="1"/>
  <c r="L511" i="1"/>
  <c r="A511" i="1"/>
  <c r="AH510" i="1"/>
  <c r="U510" i="1"/>
  <c r="Y510" i="1" s="1"/>
  <c r="Z510" i="1" s="1"/>
  <c r="AA511" i="1" s="1"/>
  <c r="R510" i="1"/>
  <c r="Q510" i="1"/>
  <c r="W510" i="1" s="1"/>
  <c r="L510" i="1"/>
  <c r="A510" i="1"/>
  <c r="AH509" i="1"/>
  <c r="Y509" i="1"/>
  <c r="Z509" i="1" s="1"/>
  <c r="W509" i="1"/>
  <c r="U509" i="1"/>
  <c r="R509" i="1"/>
  <c r="A509" i="1"/>
  <c r="AH508" i="1"/>
  <c r="W508" i="1"/>
  <c r="U508" i="1"/>
  <c r="Y508" i="1" s="1"/>
  <c r="Z508" i="1" s="1"/>
  <c r="AA509" i="1" s="1"/>
  <c r="R508" i="1"/>
  <c r="Q508" i="1"/>
  <c r="A508" i="1"/>
  <c r="AH507" i="1"/>
  <c r="W507" i="1"/>
  <c r="U507" i="1"/>
  <c r="Y507" i="1" s="1"/>
  <c r="Z507" i="1" s="1"/>
  <c r="R507" i="1"/>
  <c r="A507" i="1"/>
  <c r="AH506" i="1"/>
  <c r="W506" i="1"/>
  <c r="Z506" i="1" s="1"/>
  <c r="AA507" i="1" s="1"/>
  <c r="U506" i="1"/>
  <c r="Y506" i="1" s="1"/>
  <c r="R506" i="1"/>
  <c r="Q506" i="1"/>
  <c r="A506" i="1"/>
  <c r="AH505" i="1"/>
  <c r="Y505" i="1"/>
  <c r="Z505" i="1" s="1"/>
  <c r="W505" i="1"/>
  <c r="U505" i="1"/>
  <c r="R505" i="1"/>
  <c r="A505" i="1"/>
  <c r="AH504" i="1"/>
  <c r="W504" i="1"/>
  <c r="U504" i="1"/>
  <c r="Y504" i="1" s="1"/>
  <c r="Z504" i="1" s="1"/>
  <c r="AA505" i="1" s="1"/>
  <c r="R504" i="1"/>
  <c r="Q504" i="1"/>
  <c r="A504" i="1"/>
  <c r="AH503" i="1"/>
  <c r="W503" i="1"/>
  <c r="U503" i="1"/>
  <c r="Y503" i="1" s="1"/>
  <c r="Z503" i="1" s="1"/>
  <c r="R503" i="1"/>
  <c r="A503" i="1"/>
  <c r="AH502" i="1"/>
  <c r="W502" i="1"/>
  <c r="Z502" i="1" s="1"/>
  <c r="AA503" i="1" s="1"/>
  <c r="U502" i="1"/>
  <c r="Y502" i="1" s="1"/>
  <c r="R502" i="1"/>
  <c r="Q502" i="1"/>
  <c r="A502" i="1"/>
  <c r="AH501" i="1"/>
  <c r="Y501" i="1"/>
  <c r="Z501" i="1" s="1"/>
  <c r="W501" i="1"/>
  <c r="U501" i="1"/>
  <c r="R501" i="1"/>
  <c r="A501" i="1"/>
  <c r="AH500" i="1"/>
  <c r="W500" i="1"/>
  <c r="U500" i="1"/>
  <c r="Y500" i="1" s="1"/>
  <c r="Z500" i="1" s="1"/>
  <c r="AA501" i="1" s="1"/>
  <c r="R500" i="1"/>
  <c r="Q500" i="1"/>
  <c r="A500" i="1"/>
  <c r="AH499" i="1"/>
  <c r="W499" i="1"/>
  <c r="U499" i="1"/>
  <c r="Y499" i="1" s="1"/>
  <c r="Z499" i="1" s="1"/>
  <c r="R499" i="1"/>
  <c r="A499" i="1"/>
  <c r="AH498" i="1"/>
  <c r="W498" i="1"/>
  <c r="Z498" i="1" s="1"/>
  <c r="AA499" i="1" s="1"/>
  <c r="U498" i="1"/>
  <c r="Y498" i="1" s="1"/>
  <c r="R498" i="1"/>
  <c r="Q498" i="1"/>
  <c r="A498" i="1"/>
  <c r="AH497" i="1"/>
  <c r="Y497" i="1"/>
  <c r="Z497" i="1" s="1"/>
  <c r="W497" i="1"/>
  <c r="U497" i="1"/>
  <c r="R497" i="1"/>
  <c r="A497" i="1"/>
  <c r="AH496" i="1"/>
  <c r="W496" i="1"/>
  <c r="U496" i="1"/>
  <c r="Y496" i="1" s="1"/>
  <c r="Z496" i="1" s="1"/>
  <c r="AA497" i="1" s="1"/>
  <c r="R496" i="1"/>
  <c r="Q496" i="1"/>
  <c r="A496" i="1"/>
  <c r="AH495" i="1"/>
  <c r="W495" i="1"/>
  <c r="U495" i="1"/>
  <c r="Y495" i="1" s="1"/>
  <c r="Z495" i="1" s="1"/>
  <c r="R495" i="1"/>
  <c r="A495" i="1"/>
  <c r="AH494" i="1"/>
  <c r="W494" i="1"/>
  <c r="Z494" i="1" s="1"/>
  <c r="AA495" i="1" s="1"/>
  <c r="U494" i="1"/>
  <c r="Y494" i="1" s="1"/>
  <c r="R494" i="1"/>
  <c r="Q494" i="1"/>
  <c r="A494" i="1"/>
  <c r="AH493" i="1"/>
  <c r="Y493" i="1"/>
  <c r="Z493" i="1" s="1"/>
  <c r="W493" i="1"/>
  <c r="U493" i="1"/>
  <c r="R493" i="1"/>
  <c r="A493" i="1"/>
  <c r="AH492" i="1"/>
  <c r="W492" i="1"/>
  <c r="U492" i="1"/>
  <c r="Y492" i="1" s="1"/>
  <c r="Z492" i="1" s="1"/>
  <c r="AA493" i="1" s="1"/>
  <c r="R492" i="1"/>
  <c r="Q492" i="1"/>
  <c r="A492" i="1"/>
  <c r="AH491" i="1"/>
  <c r="W491" i="1"/>
  <c r="U491" i="1"/>
  <c r="Y491" i="1" s="1"/>
  <c r="Z491" i="1" s="1"/>
  <c r="R491" i="1"/>
  <c r="A491" i="1"/>
  <c r="AH490" i="1"/>
  <c r="W490" i="1"/>
  <c r="Z490" i="1" s="1"/>
  <c r="AA491" i="1" s="1"/>
  <c r="U490" i="1"/>
  <c r="Y490" i="1" s="1"/>
  <c r="R490" i="1"/>
  <c r="Q490" i="1"/>
  <c r="A490" i="1"/>
  <c r="AH489" i="1"/>
  <c r="Y489" i="1"/>
  <c r="Z489" i="1" s="1"/>
  <c r="W489" i="1"/>
  <c r="U489" i="1"/>
  <c r="R489" i="1"/>
  <c r="A489" i="1"/>
  <c r="AH488" i="1"/>
  <c r="W488" i="1"/>
  <c r="U488" i="1"/>
  <c r="Y488" i="1" s="1"/>
  <c r="Z488" i="1" s="1"/>
  <c r="AA489" i="1" s="1"/>
  <c r="R488" i="1"/>
  <c r="Q488" i="1"/>
  <c r="A488" i="1"/>
  <c r="AH487" i="1"/>
  <c r="W487" i="1"/>
  <c r="U487" i="1"/>
  <c r="Y487" i="1" s="1"/>
  <c r="Z487" i="1" s="1"/>
  <c r="R487" i="1"/>
  <c r="A487" i="1"/>
  <c r="AH486" i="1"/>
  <c r="W486" i="1"/>
  <c r="Z486" i="1" s="1"/>
  <c r="AA487" i="1" s="1"/>
  <c r="U486" i="1"/>
  <c r="Y486" i="1" s="1"/>
  <c r="R486" i="1"/>
  <c r="Q486" i="1"/>
  <c r="A486" i="1"/>
  <c r="AH485" i="1"/>
  <c r="Y485" i="1"/>
  <c r="Z485" i="1" s="1"/>
  <c r="W485" i="1"/>
  <c r="U485" i="1"/>
  <c r="R485" i="1"/>
  <c r="A485" i="1"/>
  <c r="AH484" i="1"/>
  <c r="W484" i="1"/>
  <c r="U484" i="1"/>
  <c r="Y484" i="1" s="1"/>
  <c r="Z484" i="1" s="1"/>
  <c r="AA485" i="1" s="1"/>
  <c r="R484" i="1"/>
  <c r="Q484" i="1"/>
  <c r="A484" i="1"/>
  <c r="AH483" i="1"/>
  <c r="W483" i="1"/>
  <c r="U483" i="1"/>
  <c r="Y483" i="1" s="1"/>
  <c r="Z483" i="1" s="1"/>
  <c r="AA483" i="1" s="1"/>
  <c r="R483" i="1"/>
  <c r="A483" i="1"/>
  <c r="Y482" i="1"/>
  <c r="Z482" i="1" s="1"/>
  <c r="U482" i="1"/>
  <c r="R482" i="1"/>
  <c r="Q482" i="1"/>
  <c r="W482" i="1" s="1"/>
  <c r="A482" i="1"/>
  <c r="AH481" i="1"/>
  <c r="Z481" i="1"/>
  <c r="W481" i="1"/>
  <c r="U481" i="1"/>
  <c r="Y481" i="1" s="1"/>
  <c r="R481" i="1"/>
  <c r="A481" i="1"/>
  <c r="AH480" i="1"/>
  <c r="Y480" i="1"/>
  <c r="Z480" i="1" s="1"/>
  <c r="U480" i="1"/>
  <c r="R480" i="1"/>
  <c r="Q480" i="1"/>
  <c r="W480" i="1" s="1"/>
  <c r="A480" i="1"/>
  <c r="AH479" i="1"/>
  <c r="Z479" i="1"/>
  <c r="W479" i="1"/>
  <c r="U479" i="1"/>
  <c r="Y479" i="1" s="1"/>
  <c r="R479" i="1"/>
  <c r="A479" i="1"/>
  <c r="AH478" i="1"/>
  <c r="Y478" i="1"/>
  <c r="Z478" i="1" s="1"/>
  <c r="U478" i="1"/>
  <c r="R478" i="1"/>
  <c r="Q478" i="1"/>
  <c r="W478" i="1" s="1"/>
  <c r="A478" i="1"/>
  <c r="AH477" i="1"/>
  <c r="Z477" i="1"/>
  <c r="W477" i="1"/>
  <c r="U477" i="1"/>
  <c r="Y477" i="1" s="1"/>
  <c r="R477" i="1"/>
  <c r="A477" i="1"/>
  <c r="AH476" i="1"/>
  <c r="Y476" i="1"/>
  <c r="Z476" i="1" s="1"/>
  <c r="U476" i="1"/>
  <c r="R476" i="1"/>
  <c r="Q476" i="1"/>
  <c r="W476" i="1" s="1"/>
  <c r="A476" i="1"/>
  <c r="AH475" i="1"/>
  <c r="Z475" i="1"/>
  <c r="W475" i="1"/>
  <c r="U475" i="1"/>
  <c r="Y475" i="1" s="1"/>
  <c r="R475" i="1"/>
  <c r="A475" i="1"/>
  <c r="AH474" i="1"/>
  <c r="Y474" i="1"/>
  <c r="Z474" i="1" s="1"/>
  <c r="U474" i="1"/>
  <c r="R474" i="1"/>
  <c r="Q474" i="1"/>
  <c r="W474" i="1" s="1"/>
  <c r="A474" i="1"/>
  <c r="AH473" i="1"/>
  <c r="Z473" i="1"/>
  <c r="W473" i="1"/>
  <c r="U473" i="1"/>
  <c r="Y473" i="1" s="1"/>
  <c r="R473" i="1"/>
  <c r="A473" i="1"/>
  <c r="AH472" i="1"/>
  <c r="Y472" i="1"/>
  <c r="Z472" i="1" s="1"/>
  <c r="U472" i="1"/>
  <c r="R472" i="1"/>
  <c r="Q472" i="1"/>
  <c r="W472" i="1" s="1"/>
  <c r="A472" i="1"/>
  <c r="AH471" i="1"/>
  <c r="Z471" i="1"/>
  <c r="W471" i="1"/>
  <c r="U471" i="1"/>
  <c r="Y471" i="1" s="1"/>
  <c r="R471" i="1"/>
  <c r="A471" i="1"/>
  <c r="AH470" i="1"/>
  <c r="Y470" i="1"/>
  <c r="Z470" i="1" s="1"/>
  <c r="U470" i="1"/>
  <c r="R470" i="1"/>
  <c r="Q470" i="1"/>
  <c r="W470" i="1" s="1"/>
  <c r="A470" i="1"/>
  <c r="AH469" i="1"/>
  <c r="Z469" i="1"/>
  <c r="W469" i="1"/>
  <c r="U469" i="1"/>
  <c r="Y469" i="1" s="1"/>
  <c r="R469" i="1"/>
  <c r="A469" i="1"/>
  <c r="AH468" i="1"/>
  <c r="Y468" i="1"/>
  <c r="Z468" i="1" s="1"/>
  <c r="U468" i="1"/>
  <c r="R468" i="1"/>
  <c r="Q468" i="1"/>
  <c r="W468" i="1" s="1"/>
  <c r="A468" i="1"/>
  <c r="AH467" i="1"/>
  <c r="Z467" i="1"/>
  <c r="W467" i="1"/>
  <c r="U467" i="1"/>
  <c r="Y467" i="1" s="1"/>
  <c r="R467" i="1"/>
  <c r="A467" i="1"/>
  <c r="AH466" i="1"/>
  <c r="Y466" i="1"/>
  <c r="Z466" i="1" s="1"/>
  <c r="U466" i="1"/>
  <c r="R466" i="1"/>
  <c r="Q466" i="1"/>
  <c r="W466" i="1" s="1"/>
  <c r="A466" i="1"/>
  <c r="AH465" i="1"/>
  <c r="Z465" i="1"/>
  <c r="W465" i="1"/>
  <c r="U465" i="1"/>
  <c r="Y465" i="1" s="1"/>
  <c r="R465" i="1"/>
  <c r="A465" i="1"/>
  <c r="AH464" i="1"/>
  <c r="Y464" i="1"/>
  <c r="Z464" i="1" s="1"/>
  <c r="U464" i="1"/>
  <c r="R464" i="1"/>
  <c r="Q464" i="1"/>
  <c r="W464" i="1" s="1"/>
  <c r="A464" i="1"/>
  <c r="AH463" i="1"/>
  <c r="Z463" i="1"/>
  <c r="W463" i="1"/>
  <c r="U463" i="1"/>
  <c r="Y463" i="1" s="1"/>
  <c r="R463" i="1"/>
  <c r="A463" i="1"/>
  <c r="AH462" i="1"/>
  <c r="Y462" i="1"/>
  <c r="Z462" i="1" s="1"/>
  <c r="U462" i="1"/>
  <c r="R462" i="1"/>
  <c r="Q462" i="1"/>
  <c r="W462" i="1" s="1"/>
  <c r="A462" i="1"/>
  <c r="AH461" i="1"/>
  <c r="Z461" i="1"/>
  <c r="W461" i="1"/>
  <c r="U461" i="1"/>
  <c r="Y461" i="1" s="1"/>
  <c r="R461" i="1"/>
  <c r="A461" i="1"/>
  <c r="AH460" i="1"/>
  <c r="Y460" i="1"/>
  <c r="Z460" i="1" s="1"/>
  <c r="U460" i="1"/>
  <c r="R460" i="1"/>
  <c r="Q460" i="1"/>
  <c r="W460" i="1" s="1"/>
  <c r="A460" i="1"/>
  <c r="AH459" i="1"/>
  <c r="Z459" i="1"/>
  <c r="W459" i="1"/>
  <c r="U459" i="1"/>
  <c r="Y459" i="1" s="1"/>
  <c r="R459" i="1"/>
  <c r="A459" i="1"/>
  <c r="AH458" i="1"/>
  <c r="Y458" i="1"/>
  <c r="Z458" i="1" s="1"/>
  <c r="U458" i="1"/>
  <c r="R458" i="1"/>
  <c r="Q458" i="1"/>
  <c r="W458" i="1" s="1"/>
  <c r="A458" i="1"/>
  <c r="AH457" i="1"/>
  <c r="Z457" i="1"/>
  <c r="W457" i="1"/>
  <c r="U457" i="1"/>
  <c r="Y457" i="1" s="1"/>
  <c r="R457" i="1"/>
  <c r="A457" i="1"/>
  <c r="AH456" i="1"/>
  <c r="Y456" i="1"/>
  <c r="Z456" i="1" s="1"/>
  <c r="U456" i="1"/>
  <c r="R456" i="1"/>
  <c r="Q456" i="1"/>
  <c r="W456" i="1" s="1"/>
  <c r="A456" i="1"/>
  <c r="AH455" i="1"/>
  <c r="Z455" i="1"/>
  <c r="W455" i="1"/>
  <c r="U455" i="1"/>
  <c r="Y455" i="1" s="1"/>
  <c r="R455" i="1"/>
  <c r="A455" i="1"/>
  <c r="AH454" i="1"/>
  <c r="Y454" i="1"/>
  <c r="Z454" i="1" s="1"/>
  <c r="U454" i="1"/>
  <c r="R454" i="1"/>
  <c r="Q454" i="1"/>
  <c r="W454" i="1" s="1"/>
  <c r="A454" i="1"/>
  <c r="AH453" i="1"/>
  <c r="Z453" i="1"/>
  <c r="W453" i="1"/>
  <c r="U453" i="1"/>
  <c r="Y453" i="1" s="1"/>
  <c r="R453" i="1"/>
  <c r="A453" i="1"/>
  <c r="AH452" i="1"/>
  <c r="Y452" i="1"/>
  <c r="Z452" i="1" s="1"/>
  <c r="U452" i="1"/>
  <c r="R452" i="1"/>
  <c r="Q452" i="1"/>
  <c r="W452" i="1" s="1"/>
  <c r="A452" i="1"/>
  <c r="AH451" i="1"/>
  <c r="Z451" i="1"/>
  <c r="W451" i="1"/>
  <c r="U451" i="1"/>
  <c r="Y451" i="1" s="1"/>
  <c r="R451" i="1"/>
  <c r="A451" i="1"/>
  <c r="AH450" i="1"/>
  <c r="Y450" i="1"/>
  <c r="Z450" i="1" s="1"/>
  <c r="U450" i="1"/>
  <c r="R450" i="1"/>
  <c r="Q450" i="1"/>
  <c r="W450" i="1" s="1"/>
  <c r="A450" i="1"/>
  <c r="AH449" i="1"/>
  <c r="Z449" i="1"/>
  <c r="W449" i="1"/>
  <c r="U449" i="1"/>
  <c r="Y449" i="1" s="1"/>
  <c r="R449" i="1"/>
  <c r="A449" i="1"/>
  <c r="AH448" i="1"/>
  <c r="Y448" i="1"/>
  <c r="Z448" i="1" s="1"/>
  <c r="U448" i="1"/>
  <c r="R448" i="1"/>
  <c r="Q448" i="1"/>
  <c r="W448" i="1" s="1"/>
  <c r="A448" i="1"/>
  <c r="AH447" i="1"/>
  <c r="Z447" i="1"/>
  <c r="W447" i="1"/>
  <c r="U447" i="1"/>
  <c r="Y447" i="1" s="1"/>
  <c r="R447" i="1"/>
  <c r="A447" i="1"/>
  <c r="AH446" i="1"/>
  <c r="Y446" i="1"/>
  <c r="Z446" i="1" s="1"/>
  <c r="U446" i="1"/>
  <c r="R446" i="1"/>
  <c r="Q446" i="1"/>
  <c r="W446" i="1" s="1"/>
  <c r="A446" i="1"/>
  <c r="AH445" i="1"/>
  <c r="Z445" i="1"/>
  <c r="W445" i="1"/>
  <c r="U445" i="1"/>
  <c r="Y445" i="1" s="1"/>
  <c r="R445" i="1"/>
  <c r="A445" i="1"/>
  <c r="AH444" i="1"/>
  <c r="Y444" i="1"/>
  <c r="Z444" i="1" s="1"/>
  <c r="U444" i="1"/>
  <c r="R444" i="1"/>
  <c r="Q444" i="1"/>
  <c r="W444" i="1" s="1"/>
  <c r="A444" i="1"/>
  <c r="AH443" i="1"/>
  <c r="Z443" i="1"/>
  <c r="W443" i="1"/>
  <c r="U443" i="1"/>
  <c r="Y443" i="1" s="1"/>
  <c r="R443" i="1"/>
  <c r="A443" i="1"/>
  <c r="AH442" i="1"/>
  <c r="Y442" i="1"/>
  <c r="Z442" i="1" s="1"/>
  <c r="U442" i="1"/>
  <c r="R442" i="1"/>
  <c r="Q442" i="1"/>
  <c r="W442" i="1" s="1"/>
  <c r="A442" i="1"/>
  <c r="AH441" i="1"/>
  <c r="Z441" i="1"/>
  <c r="W441" i="1"/>
  <c r="U441" i="1"/>
  <c r="Y441" i="1" s="1"/>
  <c r="R441" i="1"/>
  <c r="A441" i="1"/>
  <c r="AH440" i="1"/>
  <c r="Y440" i="1"/>
  <c r="Z440" i="1" s="1"/>
  <c r="U440" i="1"/>
  <c r="R440" i="1"/>
  <c r="Q440" i="1"/>
  <c r="W440" i="1" s="1"/>
  <c r="A440" i="1"/>
  <c r="AH439" i="1"/>
  <c r="Z439" i="1"/>
  <c r="W439" i="1"/>
  <c r="U439" i="1"/>
  <c r="Y439" i="1" s="1"/>
  <c r="R439" i="1"/>
  <c r="A439" i="1"/>
  <c r="AH438" i="1"/>
  <c r="Y438" i="1"/>
  <c r="Z438" i="1" s="1"/>
  <c r="U438" i="1"/>
  <c r="R438" i="1"/>
  <c r="Q438" i="1"/>
  <c r="W438" i="1" s="1"/>
  <c r="A438" i="1"/>
  <c r="AH437" i="1"/>
  <c r="Z437" i="1"/>
  <c r="W437" i="1"/>
  <c r="U437" i="1"/>
  <c r="Y437" i="1" s="1"/>
  <c r="R437" i="1"/>
  <c r="A437" i="1"/>
  <c r="AH436" i="1"/>
  <c r="Y436" i="1"/>
  <c r="Z436" i="1" s="1"/>
  <c r="U436" i="1"/>
  <c r="R436" i="1"/>
  <c r="Q436" i="1"/>
  <c r="W436" i="1" s="1"/>
  <c r="A436" i="1"/>
  <c r="AH435" i="1"/>
  <c r="W435" i="1"/>
  <c r="U435" i="1"/>
  <c r="Y435" i="1" s="1"/>
  <c r="Z435" i="1" s="1"/>
  <c r="R435" i="1"/>
  <c r="A435" i="1"/>
  <c r="AH434" i="1"/>
  <c r="Y434" i="1"/>
  <c r="Z434" i="1" s="1"/>
  <c r="AA435" i="1" s="1"/>
  <c r="U434" i="1"/>
  <c r="R434" i="1"/>
  <c r="Q434" i="1"/>
  <c r="W434" i="1" s="1"/>
  <c r="A434" i="1"/>
  <c r="AH433" i="1"/>
  <c r="W433" i="1"/>
  <c r="Z433" i="1" s="1"/>
  <c r="U433" i="1"/>
  <c r="Y433" i="1" s="1"/>
  <c r="R433" i="1"/>
  <c r="A433" i="1"/>
  <c r="AH432" i="1"/>
  <c r="Y432" i="1"/>
  <c r="Z432" i="1" s="1"/>
  <c r="U432" i="1"/>
  <c r="R432" i="1"/>
  <c r="Q432" i="1"/>
  <c r="W432" i="1" s="1"/>
  <c r="A432" i="1"/>
  <c r="AH431" i="1"/>
  <c r="AA431" i="1"/>
  <c r="W431" i="1"/>
  <c r="U431" i="1"/>
  <c r="Y431" i="1" s="1"/>
  <c r="Z431" i="1" s="1"/>
  <c r="R431" i="1"/>
  <c r="A431" i="1"/>
  <c r="AH430" i="1"/>
  <c r="Y430" i="1"/>
  <c r="Z430" i="1" s="1"/>
  <c r="U430" i="1"/>
  <c r="R430" i="1"/>
  <c r="Q430" i="1"/>
  <c r="W430" i="1" s="1"/>
  <c r="A430" i="1"/>
  <c r="AH429" i="1"/>
  <c r="W429" i="1"/>
  <c r="Z429" i="1" s="1"/>
  <c r="U429" i="1"/>
  <c r="Y429" i="1" s="1"/>
  <c r="R429" i="1"/>
  <c r="A429" i="1"/>
  <c r="AH428" i="1"/>
  <c r="Y428" i="1"/>
  <c r="Z428" i="1" s="1"/>
  <c r="U428" i="1"/>
  <c r="R428" i="1"/>
  <c r="Q428" i="1"/>
  <c r="W428" i="1" s="1"/>
  <c r="A428" i="1"/>
  <c r="AH427" i="1"/>
  <c r="AA427" i="1"/>
  <c r="W427" i="1"/>
  <c r="U427" i="1"/>
  <c r="Y427" i="1" s="1"/>
  <c r="Z427" i="1" s="1"/>
  <c r="R427" i="1"/>
  <c r="A427" i="1"/>
  <c r="AH426" i="1"/>
  <c r="Y426" i="1"/>
  <c r="Z426" i="1" s="1"/>
  <c r="U426" i="1"/>
  <c r="R426" i="1"/>
  <c r="Q426" i="1"/>
  <c r="W426" i="1" s="1"/>
  <c r="A426" i="1"/>
  <c r="AH425" i="1"/>
  <c r="W425" i="1"/>
  <c r="Z425" i="1" s="1"/>
  <c r="U425" i="1"/>
  <c r="Y425" i="1" s="1"/>
  <c r="R425" i="1"/>
  <c r="A425" i="1"/>
  <c r="AH424" i="1"/>
  <c r="Y424" i="1"/>
  <c r="Z424" i="1" s="1"/>
  <c r="U424" i="1"/>
  <c r="R424" i="1"/>
  <c r="Q424" i="1"/>
  <c r="W424" i="1" s="1"/>
  <c r="A424" i="1"/>
  <c r="AH423" i="1"/>
  <c r="W423" i="1"/>
  <c r="U423" i="1"/>
  <c r="Y423" i="1" s="1"/>
  <c r="Z423" i="1" s="1"/>
  <c r="R423" i="1"/>
  <c r="A423" i="1"/>
  <c r="AH422" i="1"/>
  <c r="Y422" i="1"/>
  <c r="Z422" i="1" s="1"/>
  <c r="AA423" i="1" s="1"/>
  <c r="U422" i="1"/>
  <c r="R422" i="1"/>
  <c r="Q422" i="1"/>
  <c r="W422" i="1" s="1"/>
  <c r="A422" i="1"/>
  <c r="AH421" i="1"/>
  <c r="W421" i="1"/>
  <c r="Z421" i="1" s="1"/>
  <c r="U421" i="1"/>
  <c r="Y421" i="1" s="1"/>
  <c r="R421" i="1"/>
  <c r="A421" i="1"/>
  <c r="AH420" i="1"/>
  <c r="Y420" i="1"/>
  <c r="Z420" i="1" s="1"/>
  <c r="AA421" i="1" s="1"/>
  <c r="R420" i="1"/>
  <c r="Q420" i="1"/>
  <c r="W420" i="1" s="1"/>
  <c r="A420" i="1"/>
  <c r="AH419" i="1"/>
  <c r="W419" i="1"/>
  <c r="U419" i="1"/>
  <c r="Y419" i="1" s="1"/>
  <c r="Z419" i="1" s="1"/>
  <c r="R419" i="1"/>
  <c r="A419" i="1"/>
  <c r="AH418" i="1"/>
  <c r="Y418" i="1"/>
  <c r="Z418" i="1" s="1"/>
  <c r="U418" i="1"/>
  <c r="R418" i="1"/>
  <c r="Q418" i="1"/>
  <c r="W418" i="1" s="1"/>
  <c r="A418" i="1"/>
  <c r="AH417" i="1"/>
  <c r="W417" i="1"/>
  <c r="U417" i="1"/>
  <c r="Y417" i="1" s="1"/>
  <c r="Z417" i="1" s="1"/>
  <c r="R417" i="1"/>
  <c r="A417" i="1"/>
  <c r="AH416" i="1"/>
  <c r="Y416" i="1"/>
  <c r="Z416" i="1" s="1"/>
  <c r="U416" i="1"/>
  <c r="R416" i="1"/>
  <c r="Q416" i="1"/>
  <c r="W416" i="1" s="1"/>
  <c r="A416" i="1"/>
  <c r="AH415" i="1"/>
  <c r="W415" i="1"/>
  <c r="U415" i="1"/>
  <c r="Y415" i="1" s="1"/>
  <c r="Z415" i="1" s="1"/>
  <c r="R415" i="1"/>
  <c r="A415" i="1"/>
  <c r="AH414" i="1"/>
  <c r="Y414" i="1"/>
  <c r="Z414" i="1" s="1"/>
  <c r="U414" i="1"/>
  <c r="R414" i="1"/>
  <c r="Q414" i="1"/>
  <c r="W414" i="1" s="1"/>
  <c r="A414" i="1"/>
  <c r="AH413" i="1"/>
  <c r="W413" i="1"/>
  <c r="U413" i="1"/>
  <c r="Y413" i="1" s="1"/>
  <c r="Z413" i="1" s="1"/>
  <c r="R413" i="1"/>
  <c r="A413" i="1"/>
  <c r="AH412" i="1"/>
  <c r="Y412" i="1"/>
  <c r="Z412" i="1" s="1"/>
  <c r="U412" i="1"/>
  <c r="R412" i="1"/>
  <c r="Q412" i="1"/>
  <c r="W412" i="1" s="1"/>
  <c r="A412" i="1"/>
  <c r="AH411" i="1"/>
  <c r="W411" i="1"/>
  <c r="U411" i="1"/>
  <c r="Y411" i="1" s="1"/>
  <c r="Z411" i="1" s="1"/>
  <c r="R411" i="1"/>
  <c r="A411" i="1"/>
  <c r="AH410" i="1"/>
  <c r="Y410" i="1"/>
  <c r="Z410" i="1" s="1"/>
  <c r="U410" i="1"/>
  <c r="R410" i="1"/>
  <c r="Q410" i="1"/>
  <c r="W410" i="1" s="1"/>
  <c r="A410" i="1"/>
  <c r="AH409" i="1"/>
  <c r="W409" i="1"/>
  <c r="U409" i="1"/>
  <c r="Y409" i="1" s="1"/>
  <c r="Z409" i="1" s="1"/>
  <c r="R409" i="1"/>
  <c r="A409" i="1"/>
  <c r="AH408" i="1"/>
  <c r="Y408" i="1"/>
  <c r="Z408" i="1" s="1"/>
  <c r="U408" i="1"/>
  <c r="R408" i="1"/>
  <c r="Q408" i="1"/>
  <c r="W408" i="1" s="1"/>
  <c r="A408" i="1"/>
  <c r="AH407" i="1"/>
  <c r="W407" i="1"/>
  <c r="U407" i="1"/>
  <c r="Y407" i="1" s="1"/>
  <c r="Z407" i="1" s="1"/>
  <c r="R407" i="1"/>
  <c r="A407" i="1"/>
  <c r="AH406" i="1"/>
  <c r="Y406" i="1"/>
  <c r="Z406" i="1" s="1"/>
  <c r="U406" i="1"/>
  <c r="R406" i="1"/>
  <c r="Q406" i="1"/>
  <c r="W406" i="1" s="1"/>
  <c r="A406" i="1"/>
  <c r="AH405" i="1"/>
  <c r="W405" i="1"/>
  <c r="U405" i="1"/>
  <c r="Y405" i="1" s="1"/>
  <c r="Z405" i="1" s="1"/>
  <c r="R405" i="1"/>
  <c r="A405" i="1"/>
  <c r="AH404" i="1"/>
  <c r="Y404" i="1"/>
  <c r="Z404" i="1" s="1"/>
  <c r="U404" i="1"/>
  <c r="R404" i="1"/>
  <c r="Q404" i="1"/>
  <c r="W404" i="1" s="1"/>
  <c r="A404" i="1"/>
  <c r="AH403" i="1"/>
  <c r="W403" i="1"/>
  <c r="U403" i="1"/>
  <c r="Y403" i="1" s="1"/>
  <c r="Z403" i="1" s="1"/>
  <c r="R403" i="1"/>
  <c r="A403" i="1"/>
  <c r="AH402" i="1"/>
  <c r="Y402" i="1"/>
  <c r="Z402" i="1" s="1"/>
  <c r="U402" i="1"/>
  <c r="R402" i="1"/>
  <c r="Q402" i="1"/>
  <c r="W402" i="1" s="1"/>
  <c r="A402" i="1"/>
  <c r="AH401" i="1"/>
  <c r="W401" i="1"/>
  <c r="U401" i="1"/>
  <c r="Y401" i="1" s="1"/>
  <c r="Z401" i="1" s="1"/>
  <c r="R401" i="1"/>
  <c r="A401" i="1"/>
  <c r="AH400" i="1"/>
  <c r="Y400" i="1"/>
  <c r="Z400" i="1" s="1"/>
  <c r="U400" i="1"/>
  <c r="R400" i="1"/>
  <c r="Q400" i="1"/>
  <c r="W400" i="1" s="1"/>
  <c r="A400" i="1"/>
  <c r="AH399" i="1"/>
  <c r="W399" i="1"/>
  <c r="U399" i="1"/>
  <c r="Y399" i="1" s="1"/>
  <c r="Z399" i="1" s="1"/>
  <c r="R399" i="1"/>
  <c r="A399" i="1"/>
  <c r="AH398" i="1"/>
  <c r="Y398" i="1"/>
  <c r="Z398" i="1" s="1"/>
  <c r="U398" i="1"/>
  <c r="R398" i="1"/>
  <c r="Q398" i="1"/>
  <c r="W398" i="1" s="1"/>
  <c r="A398" i="1"/>
  <c r="AH397" i="1"/>
  <c r="W397" i="1"/>
  <c r="U397" i="1"/>
  <c r="Y397" i="1" s="1"/>
  <c r="Z397" i="1" s="1"/>
  <c r="R397" i="1"/>
  <c r="A397" i="1"/>
  <c r="AH396" i="1"/>
  <c r="Y396" i="1"/>
  <c r="Z396" i="1" s="1"/>
  <c r="U396" i="1"/>
  <c r="R396" i="1"/>
  <c r="Q396" i="1"/>
  <c r="W396" i="1" s="1"/>
  <c r="A396" i="1"/>
  <c r="AH395" i="1"/>
  <c r="W395" i="1"/>
  <c r="U395" i="1"/>
  <c r="Y395" i="1" s="1"/>
  <c r="Z395" i="1" s="1"/>
  <c r="R395" i="1"/>
  <c r="A395" i="1"/>
  <c r="AH394" i="1"/>
  <c r="Y394" i="1"/>
  <c r="Z394" i="1" s="1"/>
  <c r="U394" i="1"/>
  <c r="R394" i="1"/>
  <c r="Q394" i="1"/>
  <c r="W394" i="1" s="1"/>
  <c r="A394" i="1"/>
  <c r="AH393" i="1"/>
  <c r="W393" i="1"/>
  <c r="U393" i="1"/>
  <c r="Y393" i="1" s="1"/>
  <c r="Z393" i="1" s="1"/>
  <c r="R393" i="1"/>
  <c r="A393" i="1"/>
  <c r="AH392" i="1"/>
  <c r="Y392" i="1"/>
  <c r="Z392" i="1" s="1"/>
  <c r="U392" i="1"/>
  <c r="R392" i="1"/>
  <c r="Q392" i="1"/>
  <c r="W392" i="1" s="1"/>
  <c r="A392" i="1"/>
  <c r="AH391" i="1"/>
  <c r="W391" i="1"/>
  <c r="U391" i="1"/>
  <c r="Y391" i="1" s="1"/>
  <c r="Z391" i="1" s="1"/>
  <c r="R391" i="1"/>
  <c r="A391" i="1"/>
  <c r="AH390" i="1"/>
  <c r="Y390" i="1"/>
  <c r="Z390" i="1" s="1"/>
  <c r="U390" i="1"/>
  <c r="R390" i="1"/>
  <c r="Q390" i="1"/>
  <c r="W390" i="1" s="1"/>
  <c r="A390" i="1"/>
  <c r="AH389" i="1"/>
  <c r="W389" i="1"/>
  <c r="U389" i="1"/>
  <c r="Y389" i="1" s="1"/>
  <c r="Z389" i="1" s="1"/>
  <c r="R389" i="1"/>
  <c r="A389" i="1"/>
  <c r="AH388" i="1"/>
  <c r="Y388" i="1"/>
  <c r="Z388" i="1" s="1"/>
  <c r="U388" i="1"/>
  <c r="R388" i="1"/>
  <c r="Q388" i="1"/>
  <c r="W388" i="1" s="1"/>
  <c r="A388" i="1"/>
  <c r="AH387" i="1"/>
  <c r="W387" i="1"/>
  <c r="U387" i="1"/>
  <c r="Y387" i="1" s="1"/>
  <c r="Z387" i="1" s="1"/>
  <c r="R387" i="1"/>
  <c r="A387" i="1"/>
  <c r="AH386" i="1"/>
  <c r="Y386" i="1"/>
  <c r="Z386" i="1" s="1"/>
  <c r="U386" i="1"/>
  <c r="R386" i="1"/>
  <c r="Q386" i="1"/>
  <c r="W386" i="1" s="1"/>
  <c r="A386" i="1"/>
  <c r="AH385" i="1"/>
  <c r="W385" i="1"/>
  <c r="U385" i="1"/>
  <c r="Y385" i="1" s="1"/>
  <c r="Z385" i="1" s="1"/>
  <c r="R385" i="1"/>
  <c r="A385" i="1"/>
  <c r="AH384" i="1"/>
  <c r="Y384" i="1"/>
  <c r="Z384" i="1" s="1"/>
  <c r="U384" i="1"/>
  <c r="R384" i="1"/>
  <c r="Q384" i="1"/>
  <c r="W384" i="1" s="1"/>
  <c r="A384" i="1"/>
  <c r="AH383" i="1"/>
  <c r="W383" i="1"/>
  <c r="U383" i="1"/>
  <c r="Y383" i="1" s="1"/>
  <c r="Z383" i="1" s="1"/>
  <c r="R383" i="1"/>
  <c r="A383" i="1"/>
  <c r="AH382" i="1"/>
  <c r="Y382" i="1"/>
  <c r="Z382" i="1" s="1"/>
  <c r="U382" i="1"/>
  <c r="R382" i="1"/>
  <c r="Q382" i="1"/>
  <c r="W382" i="1" s="1"/>
  <c r="A382" i="1"/>
  <c r="AH381" i="1"/>
  <c r="W381" i="1"/>
  <c r="U381" i="1"/>
  <c r="Y381" i="1" s="1"/>
  <c r="Z381" i="1" s="1"/>
  <c r="R381" i="1"/>
  <c r="A381" i="1"/>
  <c r="AH380" i="1"/>
  <c r="Y380" i="1"/>
  <c r="Z380" i="1" s="1"/>
  <c r="U380" i="1"/>
  <c r="R380" i="1"/>
  <c r="Q380" i="1"/>
  <c r="W380" i="1" s="1"/>
  <c r="A380" i="1"/>
  <c r="AH379" i="1"/>
  <c r="W379" i="1"/>
  <c r="U379" i="1"/>
  <c r="Y379" i="1" s="1"/>
  <c r="Z379" i="1" s="1"/>
  <c r="R379" i="1"/>
  <c r="A379" i="1"/>
  <c r="AH378" i="1"/>
  <c r="Y378" i="1"/>
  <c r="Z378" i="1" s="1"/>
  <c r="U378" i="1"/>
  <c r="R378" i="1"/>
  <c r="Q378" i="1"/>
  <c r="W378" i="1" s="1"/>
  <c r="A378" i="1"/>
  <c r="AH377" i="1"/>
  <c r="W377" i="1"/>
  <c r="U377" i="1"/>
  <c r="Y377" i="1" s="1"/>
  <c r="Z377" i="1" s="1"/>
  <c r="R377" i="1"/>
  <c r="A377" i="1"/>
  <c r="AH376" i="1"/>
  <c r="Y376" i="1"/>
  <c r="Z376" i="1" s="1"/>
  <c r="U376" i="1"/>
  <c r="R376" i="1"/>
  <c r="Q376" i="1"/>
  <c r="W376" i="1" s="1"/>
  <c r="A376" i="1"/>
  <c r="AH375" i="1"/>
  <c r="W375" i="1"/>
  <c r="U375" i="1"/>
  <c r="Y375" i="1" s="1"/>
  <c r="Z375" i="1" s="1"/>
  <c r="R375" i="1"/>
  <c r="A375" i="1"/>
  <c r="AH374" i="1"/>
  <c r="Y374" i="1"/>
  <c r="Z374" i="1" s="1"/>
  <c r="U374" i="1"/>
  <c r="R374" i="1"/>
  <c r="Q374" i="1"/>
  <c r="W374" i="1" s="1"/>
  <c r="A374" i="1"/>
  <c r="AH373" i="1"/>
  <c r="W373" i="1"/>
  <c r="U373" i="1"/>
  <c r="Y373" i="1" s="1"/>
  <c r="Z373" i="1" s="1"/>
  <c r="R373" i="1"/>
  <c r="A373" i="1"/>
  <c r="AH372" i="1"/>
  <c r="Y372" i="1"/>
  <c r="Z372" i="1" s="1"/>
  <c r="U372" i="1"/>
  <c r="R372" i="1"/>
  <c r="Q372" i="1"/>
  <c r="W372" i="1" s="1"/>
  <c r="A372" i="1"/>
  <c r="AH371" i="1"/>
  <c r="W371" i="1"/>
  <c r="U371" i="1"/>
  <c r="Y371" i="1" s="1"/>
  <c r="Z371" i="1" s="1"/>
  <c r="R371" i="1"/>
  <c r="A371" i="1"/>
  <c r="AH370" i="1"/>
  <c r="Y370" i="1"/>
  <c r="Z370" i="1" s="1"/>
  <c r="U370" i="1"/>
  <c r="R370" i="1"/>
  <c r="Q370" i="1"/>
  <c r="W370" i="1" s="1"/>
  <c r="A370" i="1"/>
  <c r="AH369" i="1"/>
  <c r="W369" i="1"/>
  <c r="U369" i="1"/>
  <c r="Y369" i="1" s="1"/>
  <c r="Z369" i="1" s="1"/>
  <c r="R369" i="1"/>
  <c r="A369" i="1"/>
  <c r="AH368" i="1"/>
  <c r="Y368" i="1"/>
  <c r="Z368" i="1" s="1"/>
  <c r="U368" i="1"/>
  <c r="R368" i="1"/>
  <c r="Q368" i="1"/>
  <c r="W368" i="1" s="1"/>
  <c r="A368" i="1"/>
  <c r="AH367" i="1"/>
  <c r="W367" i="1"/>
  <c r="U367" i="1"/>
  <c r="Y367" i="1" s="1"/>
  <c r="Z367" i="1" s="1"/>
  <c r="R367" i="1"/>
  <c r="A367" i="1"/>
  <c r="AH366" i="1"/>
  <c r="Y366" i="1"/>
  <c r="Z366" i="1" s="1"/>
  <c r="U366" i="1"/>
  <c r="R366" i="1"/>
  <c r="Q366" i="1"/>
  <c r="W366" i="1" s="1"/>
  <c r="A366" i="1"/>
  <c r="AH365" i="1"/>
  <c r="W365" i="1"/>
  <c r="U365" i="1"/>
  <c r="Y365" i="1" s="1"/>
  <c r="Z365" i="1" s="1"/>
  <c r="R365" i="1"/>
  <c r="A365" i="1"/>
  <c r="AH364" i="1"/>
  <c r="Y364" i="1"/>
  <c r="Z364" i="1" s="1"/>
  <c r="U364" i="1"/>
  <c r="R364" i="1"/>
  <c r="Q364" i="1"/>
  <c r="W364" i="1" s="1"/>
  <c r="A364" i="1"/>
  <c r="AH363" i="1"/>
  <c r="W363" i="1"/>
  <c r="U363" i="1"/>
  <c r="Y363" i="1" s="1"/>
  <c r="Z363" i="1" s="1"/>
  <c r="R363" i="1"/>
  <c r="A363" i="1"/>
  <c r="AH362" i="1"/>
  <c r="Y362" i="1"/>
  <c r="Z362" i="1" s="1"/>
  <c r="U362" i="1"/>
  <c r="R362" i="1"/>
  <c r="Q362" i="1"/>
  <c r="W362" i="1" s="1"/>
  <c r="A362" i="1"/>
  <c r="AH361" i="1"/>
  <c r="W361" i="1"/>
  <c r="U361" i="1"/>
  <c r="Y361" i="1" s="1"/>
  <c r="Z361" i="1" s="1"/>
  <c r="R361" i="1"/>
  <c r="A361" i="1"/>
  <c r="AH360" i="1"/>
  <c r="Y360" i="1"/>
  <c r="Z360" i="1" s="1"/>
  <c r="U360" i="1"/>
  <c r="R360" i="1"/>
  <c r="Q360" i="1"/>
  <c r="W360" i="1" s="1"/>
  <c r="A360" i="1"/>
  <c r="AH359" i="1"/>
  <c r="W359" i="1"/>
  <c r="U359" i="1"/>
  <c r="Y359" i="1" s="1"/>
  <c r="Z359" i="1" s="1"/>
  <c r="R359" i="1"/>
  <c r="A359" i="1"/>
  <c r="AH358" i="1"/>
  <c r="Y358" i="1"/>
  <c r="Z358" i="1" s="1"/>
  <c r="U358" i="1"/>
  <c r="R358" i="1"/>
  <c r="Q358" i="1"/>
  <c r="W358" i="1" s="1"/>
  <c r="A358" i="1"/>
  <c r="AH357" i="1"/>
  <c r="W357" i="1"/>
  <c r="U357" i="1"/>
  <c r="Y357" i="1" s="1"/>
  <c r="Z357" i="1" s="1"/>
  <c r="R357" i="1"/>
  <c r="A357" i="1"/>
  <c r="AH356" i="1"/>
  <c r="Y356" i="1"/>
  <c r="Z356" i="1" s="1"/>
  <c r="U356" i="1"/>
  <c r="R356" i="1"/>
  <c r="Q356" i="1"/>
  <c r="W356" i="1" s="1"/>
  <c r="A356" i="1"/>
  <c r="AH355" i="1"/>
  <c r="W355" i="1"/>
  <c r="U355" i="1"/>
  <c r="Y355" i="1" s="1"/>
  <c r="Z355" i="1" s="1"/>
  <c r="R355" i="1"/>
  <c r="A355" i="1"/>
  <c r="AH354" i="1"/>
  <c r="Y354" i="1"/>
  <c r="Z354" i="1" s="1"/>
  <c r="U354" i="1"/>
  <c r="R354" i="1"/>
  <c r="Q354" i="1"/>
  <c r="W354" i="1" s="1"/>
  <c r="A354" i="1"/>
  <c r="AH353" i="1"/>
  <c r="W353" i="1"/>
  <c r="U353" i="1"/>
  <c r="Y353" i="1" s="1"/>
  <c r="Z353" i="1" s="1"/>
  <c r="R353" i="1"/>
  <c r="A353" i="1"/>
  <c r="AH352" i="1"/>
  <c r="Y352" i="1"/>
  <c r="Z352" i="1" s="1"/>
  <c r="U352" i="1"/>
  <c r="R352" i="1"/>
  <c r="Q352" i="1"/>
  <c r="W352" i="1" s="1"/>
  <c r="A352" i="1"/>
  <c r="AH351" i="1"/>
  <c r="W351" i="1"/>
  <c r="U351" i="1"/>
  <c r="Y351" i="1" s="1"/>
  <c r="Z351" i="1" s="1"/>
  <c r="R351" i="1"/>
  <c r="A351" i="1"/>
  <c r="AH350" i="1"/>
  <c r="Y350" i="1"/>
  <c r="Z350" i="1" s="1"/>
  <c r="U350" i="1"/>
  <c r="R350" i="1"/>
  <c r="Q350" i="1"/>
  <c r="W350" i="1" s="1"/>
  <c r="A350" i="1"/>
  <c r="AH349" i="1"/>
  <c r="W349" i="1"/>
  <c r="U349" i="1"/>
  <c r="Y349" i="1" s="1"/>
  <c r="Z349" i="1" s="1"/>
  <c r="R349" i="1"/>
  <c r="A349" i="1"/>
  <c r="AH348" i="1"/>
  <c r="Y348" i="1"/>
  <c r="Z348" i="1" s="1"/>
  <c r="U348" i="1"/>
  <c r="R348" i="1"/>
  <c r="Q348" i="1"/>
  <c r="W348" i="1" s="1"/>
  <c r="A348" i="1"/>
  <c r="AH347" i="1"/>
  <c r="W347" i="1"/>
  <c r="U347" i="1"/>
  <c r="Y347" i="1" s="1"/>
  <c r="Z347" i="1" s="1"/>
  <c r="R347" i="1"/>
  <c r="A347" i="1"/>
  <c r="AH346" i="1"/>
  <c r="Y346" i="1"/>
  <c r="Z346" i="1" s="1"/>
  <c r="U346" i="1"/>
  <c r="R346" i="1"/>
  <c r="Q346" i="1"/>
  <c r="W346" i="1" s="1"/>
  <c r="A346" i="1"/>
  <c r="AH345" i="1"/>
  <c r="W345" i="1"/>
  <c r="U345" i="1"/>
  <c r="Y345" i="1" s="1"/>
  <c r="Z345" i="1" s="1"/>
  <c r="R345" i="1"/>
  <c r="A345" i="1"/>
  <c r="AH344" i="1"/>
  <c r="Y344" i="1"/>
  <c r="Z344" i="1" s="1"/>
  <c r="U344" i="1"/>
  <c r="R344" i="1"/>
  <c r="Q344" i="1"/>
  <c r="W344" i="1" s="1"/>
  <c r="A344" i="1"/>
  <c r="AH343" i="1"/>
  <c r="W343" i="1"/>
  <c r="U343" i="1"/>
  <c r="Y343" i="1" s="1"/>
  <c r="Z343" i="1" s="1"/>
  <c r="R343" i="1"/>
  <c r="A343" i="1"/>
  <c r="AH342" i="1"/>
  <c r="Y342" i="1"/>
  <c r="Z342" i="1" s="1"/>
  <c r="U342" i="1"/>
  <c r="R342" i="1"/>
  <c r="Q342" i="1"/>
  <c r="W342" i="1" s="1"/>
  <c r="A342" i="1"/>
  <c r="AH341" i="1"/>
  <c r="W341" i="1"/>
  <c r="U341" i="1"/>
  <c r="Y341" i="1" s="1"/>
  <c r="Z341" i="1" s="1"/>
  <c r="R341" i="1"/>
  <c r="A341" i="1"/>
  <c r="AH340" i="1"/>
  <c r="Y340" i="1"/>
  <c r="Z340" i="1" s="1"/>
  <c r="U340" i="1"/>
  <c r="R340" i="1"/>
  <c r="Q340" i="1"/>
  <c r="W340" i="1" s="1"/>
  <c r="A340" i="1"/>
  <c r="AH339" i="1"/>
  <c r="W339" i="1"/>
  <c r="U339" i="1"/>
  <c r="Y339" i="1" s="1"/>
  <c r="Z339" i="1" s="1"/>
  <c r="R339" i="1"/>
  <c r="A339" i="1"/>
  <c r="AH338" i="1"/>
  <c r="Y338" i="1"/>
  <c r="Z338" i="1" s="1"/>
  <c r="U338" i="1"/>
  <c r="R338" i="1"/>
  <c r="Q338" i="1"/>
  <c r="W338" i="1" s="1"/>
  <c r="A338" i="1"/>
  <c r="AH337" i="1"/>
  <c r="W337" i="1"/>
  <c r="U337" i="1"/>
  <c r="Y337" i="1" s="1"/>
  <c r="Z337" i="1" s="1"/>
  <c r="R337" i="1"/>
  <c r="A337" i="1"/>
  <c r="AH336" i="1"/>
  <c r="Y336" i="1"/>
  <c r="Z336" i="1" s="1"/>
  <c r="U336" i="1"/>
  <c r="R336" i="1"/>
  <c r="Q336" i="1"/>
  <c r="W336" i="1" s="1"/>
  <c r="A336" i="1"/>
  <c r="AH335" i="1"/>
  <c r="W335" i="1"/>
  <c r="U335" i="1"/>
  <c r="Y335" i="1" s="1"/>
  <c r="Z335" i="1" s="1"/>
  <c r="R335" i="1"/>
  <c r="A335" i="1"/>
  <c r="AH334" i="1"/>
  <c r="Y334" i="1"/>
  <c r="Z334" i="1" s="1"/>
  <c r="U334" i="1"/>
  <c r="R334" i="1"/>
  <c r="Q334" i="1"/>
  <c r="W334" i="1" s="1"/>
  <c r="A334" i="1"/>
  <c r="AH333" i="1"/>
  <c r="W333" i="1"/>
  <c r="U333" i="1"/>
  <c r="Y333" i="1" s="1"/>
  <c r="Z333" i="1" s="1"/>
  <c r="R333" i="1"/>
  <c r="A333" i="1"/>
  <c r="AH332" i="1"/>
  <c r="Y332" i="1"/>
  <c r="Z332" i="1" s="1"/>
  <c r="U332" i="1"/>
  <c r="R332" i="1"/>
  <c r="Q332" i="1"/>
  <c r="W332" i="1" s="1"/>
  <c r="A332" i="1"/>
  <c r="AH331" i="1"/>
  <c r="W331" i="1"/>
  <c r="U331" i="1"/>
  <c r="Y331" i="1" s="1"/>
  <c r="Z331" i="1" s="1"/>
  <c r="R331" i="1"/>
  <c r="A331" i="1"/>
  <c r="AH330" i="1"/>
  <c r="Y330" i="1"/>
  <c r="Z330" i="1" s="1"/>
  <c r="U330" i="1"/>
  <c r="R330" i="1"/>
  <c r="Q330" i="1"/>
  <c r="W330" i="1" s="1"/>
  <c r="A330" i="1"/>
  <c r="AH329" i="1"/>
  <c r="W329" i="1"/>
  <c r="U329" i="1"/>
  <c r="Y329" i="1" s="1"/>
  <c r="Z329" i="1" s="1"/>
  <c r="R329" i="1"/>
  <c r="A329" i="1"/>
  <c r="AH328" i="1"/>
  <c r="Y328" i="1"/>
  <c r="Z328" i="1" s="1"/>
  <c r="U328" i="1"/>
  <c r="R328" i="1"/>
  <c r="Q328" i="1"/>
  <c r="W328" i="1" s="1"/>
  <c r="A328" i="1"/>
  <c r="AH327" i="1"/>
  <c r="W327" i="1"/>
  <c r="U327" i="1"/>
  <c r="Y327" i="1" s="1"/>
  <c r="Z327" i="1" s="1"/>
  <c r="R327" i="1"/>
  <c r="A327" i="1"/>
  <c r="AH326" i="1"/>
  <c r="Y326" i="1"/>
  <c r="Z326" i="1" s="1"/>
  <c r="U326" i="1"/>
  <c r="R326" i="1"/>
  <c r="Q326" i="1"/>
  <c r="W326" i="1" s="1"/>
  <c r="A326" i="1"/>
  <c r="AH325" i="1"/>
  <c r="W325" i="1"/>
  <c r="U325" i="1"/>
  <c r="Y325" i="1" s="1"/>
  <c r="Z325" i="1" s="1"/>
  <c r="R325" i="1"/>
  <c r="A325" i="1"/>
  <c r="AH324" i="1"/>
  <c r="Y324" i="1"/>
  <c r="Z324" i="1" s="1"/>
  <c r="U324" i="1"/>
  <c r="R324" i="1"/>
  <c r="Q324" i="1"/>
  <c r="W324" i="1" s="1"/>
  <c r="A324" i="1"/>
  <c r="AH323" i="1"/>
  <c r="W323" i="1"/>
  <c r="U323" i="1"/>
  <c r="Y323" i="1" s="1"/>
  <c r="Z323" i="1" s="1"/>
  <c r="R323" i="1"/>
  <c r="A323" i="1"/>
  <c r="AH322" i="1"/>
  <c r="Y322" i="1"/>
  <c r="Z322" i="1" s="1"/>
  <c r="U322" i="1"/>
  <c r="R322" i="1"/>
  <c r="Q322" i="1"/>
  <c r="W322" i="1" s="1"/>
  <c r="A322" i="1"/>
  <c r="AH321" i="1"/>
  <c r="W321" i="1"/>
  <c r="U321" i="1"/>
  <c r="Y321" i="1" s="1"/>
  <c r="Z321" i="1" s="1"/>
  <c r="R321" i="1"/>
  <c r="A321" i="1"/>
  <c r="AH320" i="1"/>
  <c r="Y320" i="1"/>
  <c r="Z320" i="1" s="1"/>
  <c r="U320" i="1"/>
  <c r="R320" i="1"/>
  <c r="Q320" i="1"/>
  <c r="W320" i="1" s="1"/>
  <c r="A320" i="1"/>
  <c r="AH319" i="1"/>
  <c r="W319" i="1"/>
  <c r="U319" i="1"/>
  <c r="Y319" i="1" s="1"/>
  <c r="Z319" i="1" s="1"/>
  <c r="R319" i="1"/>
  <c r="A319" i="1"/>
  <c r="AH318" i="1"/>
  <c r="Y318" i="1"/>
  <c r="Z318" i="1" s="1"/>
  <c r="U318" i="1"/>
  <c r="R318" i="1"/>
  <c r="Q318" i="1"/>
  <c r="W318" i="1" s="1"/>
  <c r="A318" i="1"/>
  <c r="AH317" i="1"/>
  <c r="W317" i="1"/>
  <c r="U317" i="1"/>
  <c r="Y317" i="1" s="1"/>
  <c r="Z317" i="1" s="1"/>
  <c r="R317" i="1"/>
  <c r="A317" i="1"/>
  <c r="AH316" i="1"/>
  <c r="Y316" i="1"/>
  <c r="Z316" i="1" s="1"/>
  <c r="U316" i="1"/>
  <c r="R316" i="1"/>
  <c r="Q316" i="1"/>
  <c r="W316" i="1" s="1"/>
  <c r="A316" i="1"/>
  <c r="AH315" i="1"/>
  <c r="W315" i="1"/>
  <c r="U315" i="1"/>
  <c r="Y315" i="1" s="1"/>
  <c r="Z315" i="1" s="1"/>
  <c r="R315" i="1"/>
  <c r="A315" i="1"/>
  <c r="AH314" i="1"/>
  <c r="Y314" i="1"/>
  <c r="Z314" i="1" s="1"/>
  <c r="U314" i="1"/>
  <c r="R314" i="1"/>
  <c r="Q314" i="1"/>
  <c r="W314" i="1" s="1"/>
  <c r="A314" i="1"/>
  <c r="AH313" i="1"/>
  <c r="W313" i="1"/>
  <c r="U313" i="1"/>
  <c r="Y313" i="1" s="1"/>
  <c r="Z313" i="1" s="1"/>
  <c r="R313" i="1"/>
  <c r="A313" i="1"/>
  <c r="AH312" i="1"/>
  <c r="Y312" i="1"/>
  <c r="Z312" i="1" s="1"/>
  <c r="U312" i="1"/>
  <c r="R312" i="1"/>
  <c r="Q312" i="1"/>
  <c r="W312" i="1" s="1"/>
  <c r="A312" i="1"/>
  <c r="AH311" i="1"/>
  <c r="W311" i="1"/>
  <c r="U311" i="1"/>
  <c r="Y311" i="1" s="1"/>
  <c r="Z311" i="1" s="1"/>
  <c r="R311" i="1"/>
  <c r="A311" i="1"/>
  <c r="AH310" i="1"/>
  <c r="Y310" i="1"/>
  <c r="Z310" i="1" s="1"/>
  <c r="U310" i="1"/>
  <c r="R310" i="1"/>
  <c r="Q310" i="1"/>
  <c r="W310" i="1" s="1"/>
  <c r="A310" i="1"/>
  <c r="AH309" i="1"/>
  <c r="W309" i="1"/>
  <c r="U309" i="1"/>
  <c r="Y309" i="1" s="1"/>
  <c r="Z309" i="1" s="1"/>
  <c r="R309" i="1"/>
  <c r="A309" i="1"/>
  <c r="AH308" i="1"/>
  <c r="Y308" i="1"/>
  <c r="Z308" i="1" s="1"/>
  <c r="U308" i="1"/>
  <c r="R308" i="1"/>
  <c r="Q308" i="1"/>
  <c r="W308" i="1" s="1"/>
  <c r="A308" i="1"/>
  <c r="AH307" i="1"/>
  <c r="W307" i="1"/>
  <c r="U307" i="1"/>
  <c r="Y307" i="1" s="1"/>
  <c r="Z307" i="1" s="1"/>
  <c r="R307" i="1"/>
  <c r="A307" i="1"/>
  <c r="AH306" i="1"/>
  <c r="Y306" i="1"/>
  <c r="Z306" i="1" s="1"/>
  <c r="U306" i="1"/>
  <c r="R306" i="1"/>
  <c r="Q306" i="1"/>
  <c r="W306" i="1" s="1"/>
  <c r="A306" i="1"/>
  <c r="AH305" i="1"/>
  <c r="W305" i="1"/>
  <c r="U305" i="1"/>
  <c r="Y305" i="1" s="1"/>
  <c r="Z305" i="1" s="1"/>
  <c r="R305" i="1"/>
  <c r="A305" i="1"/>
  <c r="AH304" i="1"/>
  <c r="Y304" i="1"/>
  <c r="Z304" i="1" s="1"/>
  <c r="U304" i="1"/>
  <c r="R304" i="1"/>
  <c r="Q304" i="1"/>
  <c r="W304" i="1" s="1"/>
  <c r="A304" i="1"/>
  <c r="AH303" i="1"/>
  <c r="W303" i="1"/>
  <c r="U303" i="1"/>
  <c r="Y303" i="1" s="1"/>
  <c r="Z303" i="1" s="1"/>
  <c r="R303" i="1"/>
  <c r="A303" i="1"/>
  <c r="AH302" i="1"/>
  <c r="Y302" i="1"/>
  <c r="Z302" i="1" s="1"/>
  <c r="U302" i="1"/>
  <c r="R302" i="1"/>
  <c r="Q302" i="1"/>
  <c r="W302" i="1" s="1"/>
  <c r="A302" i="1"/>
  <c r="AH301" i="1"/>
  <c r="W301" i="1"/>
  <c r="U301" i="1"/>
  <c r="Y301" i="1" s="1"/>
  <c r="Z301" i="1" s="1"/>
  <c r="R301" i="1"/>
  <c r="A301" i="1"/>
  <c r="AH300" i="1"/>
  <c r="Y300" i="1"/>
  <c r="Z300" i="1" s="1"/>
  <c r="U300" i="1"/>
  <c r="R300" i="1"/>
  <c r="Q300" i="1"/>
  <c r="W300" i="1" s="1"/>
  <c r="A300" i="1"/>
  <c r="AH299" i="1"/>
  <c r="W299" i="1"/>
  <c r="U299" i="1"/>
  <c r="Y299" i="1" s="1"/>
  <c r="Z299" i="1" s="1"/>
  <c r="R299" i="1"/>
  <c r="A299" i="1"/>
  <c r="AH298" i="1"/>
  <c r="Y298" i="1"/>
  <c r="Z298" i="1" s="1"/>
  <c r="U298" i="1"/>
  <c r="R298" i="1"/>
  <c r="Q298" i="1"/>
  <c r="W298" i="1" s="1"/>
  <c r="A298" i="1"/>
  <c r="AH297" i="1"/>
  <c r="W297" i="1"/>
  <c r="U297" i="1"/>
  <c r="Y297" i="1" s="1"/>
  <c r="Z297" i="1" s="1"/>
  <c r="R297" i="1"/>
  <c r="A297" i="1"/>
  <c r="AH296" i="1"/>
  <c r="Y296" i="1"/>
  <c r="Z296" i="1" s="1"/>
  <c r="U296" i="1"/>
  <c r="R296" i="1"/>
  <c r="Q296" i="1"/>
  <c r="W296" i="1" s="1"/>
  <c r="A296" i="1"/>
  <c r="AH295" i="1"/>
  <c r="W295" i="1"/>
  <c r="U295" i="1"/>
  <c r="Y295" i="1" s="1"/>
  <c r="Z295" i="1" s="1"/>
  <c r="R295" i="1"/>
  <c r="A295" i="1"/>
  <c r="AH294" i="1"/>
  <c r="Y294" i="1"/>
  <c r="Z294" i="1" s="1"/>
  <c r="U294" i="1"/>
  <c r="R294" i="1"/>
  <c r="Q294" i="1"/>
  <c r="W294" i="1" s="1"/>
  <c r="A294" i="1"/>
  <c r="AH293" i="1"/>
  <c r="W293" i="1"/>
  <c r="U293" i="1"/>
  <c r="Y293" i="1" s="1"/>
  <c r="Z293" i="1" s="1"/>
  <c r="R293" i="1"/>
  <c r="A293" i="1"/>
  <c r="AH292" i="1"/>
  <c r="Y292" i="1"/>
  <c r="Z292" i="1" s="1"/>
  <c r="U292" i="1"/>
  <c r="R292" i="1"/>
  <c r="Q292" i="1"/>
  <c r="W292" i="1" s="1"/>
  <c r="A292" i="1"/>
  <c r="AH291" i="1"/>
  <c r="W291" i="1"/>
  <c r="U291" i="1"/>
  <c r="Y291" i="1" s="1"/>
  <c r="Z291" i="1" s="1"/>
  <c r="R291" i="1"/>
  <c r="A291" i="1"/>
  <c r="AH290" i="1"/>
  <c r="Y290" i="1"/>
  <c r="Z290" i="1" s="1"/>
  <c r="U290" i="1"/>
  <c r="R290" i="1"/>
  <c r="Q290" i="1"/>
  <c r="W290" i="1" s="1"/>
  <c r="A290" i="1"/>
  <c r="AH289" i="1"/>
  <c r="W289" i="1"/>
  <c r="U289" i="1"/>
  <c r="Y289" i="1" s="1"/>
  <c r="Z289" i="1" s="1"/>
  <c r="R289" i="1"/>
  <c r="A289" i="1"/>
  <c r="AH288" i="1"/>
  <c r="Y288" i="1"/>
  <c r="Z288" i="1" s="1"/>
  <c r="U288" i="1"/>
  <c r="R288" i="1"/>
  <c r="Q288" i="1"/>
  <c r="W288" i="1" s="1"/>
  <c r="A288" i="1"/>
  <c r="AH287" i="1"/>
  <c r="W287" i="1"/>
  <c r="U287" i="1"/>
  <c r="Y287" i="1" s="1"/>
  <c r="Z287" i="1" s="1"/>
  <c r="R287" i="1"/>
  <c r="A287" i="1"/>
  <c r="AH286" i="1"/>
  <c r="Y286" i="1"/>
  <c r="Z286" i="1" s="1"/>
  <c r="U286" i="1"/>
  <c r="R286" i="1"/>
  <c r="Q286" i="1"/>
  <c r="W286" i="1" s="1"/>
  <c r="A286" i="1"/>
  <c r="AH285" i="1"/>
  <c r="W285" i="1"/>
  <c r="U285" i="1"/>
  <c r="Y285" i="1" s="1"/>
  <c r="Z285" i="1" s="1"/>
  <c r="R285" i="1"/>
  <c r="A285" i="1"/>
  <c r="AH284" i="1"/>
  <c r="Y284" i="1"/>
  <c r="Z284" i="1" s="1"/>
  <c r="U284" i="1"/>
  <c r="R284" i="1"/>
  <c r="Q284" i="1"/>
  <c r="W284" i="1" s="1"/>
  <c r="A284" i="1"/>
  <c r="AH283" i="1"/>
  <c r="W283" i="1"/>
  <c r="U283" i="1"/>
  <c r="Y283" i="1" s="1"/>
  <c r="Z283" i="1" s="1"/>
  <c r="R283" i="1"/>
  <c r="A283" i="1"/>
  <c r="AH282" i="1"/>
  <c r="Y282" i="1"/>
  <c r="Z282" i="1" s="1"/>
  <c r="U282" i="1"/>
  <c r="R282" i="1"/>
  <c r="Q282" i="1"/>
  <c r="W282" i="1" s="1"/>
  <c r="A282" i="1"/>
  <c r="AH281" i="1"/>
  <c r="W281" i="1"/>
  <c r="U281" i="1"/>
  <c r="Y281" i="1" s="1"/>
  <c r="Z281" i="1" s="1"/>
  <c r="R281" i="1"/>
  <c r="A281" i="1"/>
  <c r="AH280" i="1"/>
  <c r="Y280" i="1"/>
  <c r="Z280" i="1" s="1"/>
  <c r="U280" i="1"/>
  <c r="R280" i="1"/>
  <c r="Q280" i="1"/>
  <c r="W280" i="1" s="1"/>
  <c r="A280" i="1"/>
  <c r="AH279" i="1"/>
  <c r="W279" i="1"/>
  <c r="U279" i="1"/>
  <c r="Y279" i="1" s="1"/>
  <c r="Z279" i="1" s="1"/>
  <c r="R279" i="1"/>
  <c r="A279" i="1"/>
  <c r="AH278" i="1"/>
  <c r="Y278" i="1"/>
  <c r="Z278" i="1" s="1"/>
  <c r="U278" i="1"/>
  <c r="R278" i="1"/>
  <c r="Q278" i="1"/>
  <c r="W278" i="1" s="1"/>
  <c r="A278" i="1"/>
  <c r="AH277" i="1"/>
  <c r="W277" i="1"/>
  <c r="U277" i="1"/>
  <c r="Y277" i="1" s="1"/>
  <c r="Z277" i="1" s="1"/>
  <c r="R277" i="1"/>
  <c r="A277" i="1"/>
  <c r="AH276" i="1"/>
  <c r="Y276" i="1"/>
  <c r="Z276" i="1" s="1"/>
  <c r="U276" i="1"/>
  <c r="R276" i="1"/>
  <c r="Q276" i="1"/>
  <c r="W276" i="1" s="1"/>
  <c r="A276" i="1"/>
  <c r="AH275" i="1"/>
  <c r="W275" i="1"/>
  <c r="U275" i="1"/>
  <c r="Y275" i="1" s="1"/>
  <c r="Z275" i="1" s="1"/>
  <c r="R275" i="1"/>
  <c r="A275" i="1"/>
  <c r="AH274" i="1"/>
  <c r="Y274" i="1"/>
  <c r="Z274" i="1" s="1"/>
  <c r="U274" i="1"/>
  <c r="R274" i="1"/>
  <c r="Q274" i="1"/>
  <c r="W274" i="1" s="1"/>
  <c r="A274" i="1"/>
  <c r="AH273" i="1"/>
  <c r="W273" i="1"/>
  <c r="U273" i="1"/>
  <c r="Y273" i="1" s="1"/>
  <c r="Z273" i="1" s="1"/>
  <c r="R273" i="1"/>
  <c r="A273" i="1"/>
  <c r="AH272" i="1"/>
  <c r="Y272" i="1"/>
  <c r="Z272" i="1" s="1"/>
  <c r="U272" i="1"/>
  <c r="R272" i="1"/>
  <c r="Q272" i="1"/>
  <c r="W272" i="1" s="1"/>
  <c r="A272" i="1"/>
  <c r="AH271" i="1"/>
  <c r="W271" i="1"/>
  <c r="U271" i="1"/>
  <c r="Y271" i="1" s="1"/>
  <c r="Z271" i="1" s="1"/>
  <c r="R271" i="1"/>
  <c r="A271" i="1"/>
  <c r="AH270" i="1"/>
  <c r="Y270" i="1"/>
  <c r="Z270" i="1" s="1"/>
  <c r="U270" i="1"/>
  <c r="R270" i="1"/>
  <c r="Q270" i="1"/>
  <c r="W270" i="1" s="1"/>
  <c r="A270" i="1"/>
  <c r="AH269" i="1"/>
  <c r="W269" i="1"/>
  <c r="U269" i="1"/>
  <c r="Y269" i="1" s="1"/>
  <c r="Z269" i="1" s="1"/>
  <c r="R269" i="1"/>
  <c r="A269" i="1"/>
  <c r="AH268" i="1"/>
  <c r="Y268" i="1"/>
  <c r="Z268" i="1" s="1"/>
  <c r="U268" i="1"/>
  <c r="R268" i="1"/>
  <c r="Q268" i="1"/>
  <c r="W268" i="1" s="1"/>
  <c r="A268" i="1"/>
  <c r="AH267" i="1"/>
  <c r="W267" i="1"/>
  <c r="U267" i="1"/>
  <c r="Y267" i="1" s="1"/>
  <c r="Z267" i="1" s="1"/>
  <c r="R267" i="1"/>
  <c r="A267" i="1"/>
  <c r="AH266" i="1"/>
  <c r="Y266" i="1"/>
  <c r="Z266" i="1" s="1"/>
  <c r="U266" i="1"/>
  <c r="R266" i="1"/>
  <c r="Q266" i="1"/>
  <c r="W266" i="1" s="1"/>
  <c r="A266" i="1"/>
  <c r="AH265" i="1"/>
  <c r="W265" i="1"/>
  <c r="U265" i="1"/>
  <c r="Y265" i="1" s="1"/>
  <c r="Z265" i="1" s="1"/>
  <c r="R265" i="1"/>
  <c r="A265" i="1"/>
  <c r="AH264" i="1"/>
  <c r="Y264" i="1"/>
  <c r="Z264" i="1" s="1"/>
  <c r="U264" i="1"/>
  <c r="R264" i="1"/>
  <c r="Q264" i="1"/>
  <c r="W264" i="1" s="1"/>
  <c r="A264" i="1"/>
  <c r="AH263" i="1"/>
  <c r="W263" i="1"/>
  <c r="U263" i="1"/>
  <c r="Y263" i="1" s="1"/>
  <c r="Z263" i="1" s="1"/>
  <c r="R263" i="1"/>
  <c r="A263" i="1"/>
  <c r="AH262" i="1"/>
  <c r="Y262" i="1"/>
  <c r="Z262" i="1" s="1"/>
  <c r="U262" i="1"/>
  <c r="R262" i="1"/>
  <c r="Q262" i="1"/>
  <c r="W262" i="1" s="1"/>
  <c r="A262" i="1"/>
  <c r="AH261" i="1"/>
  <c r="W261" i="1"/>
  <c r="U261" i="1"/>
  <c r="Y261" i="1" s="1"/>
  <c r="Z261" i="1" s="1"/>
  <c r="R261" i="1"/>
  <c r="A261" i="1"/>
  <c r="Y260" i="1"/>
  <c r="W260" i="1"/>
  <c r="R260" i="1"/>
  <c r="Q260" i="1"/>
  <c r="A260" i="1"/>
  <c r="AH259" i="1"/>
  <c r="Y259" i="1"/>
  <c r="Z259" i="1" s="1"/>
  <c r="W259" i="1"/>
  <c r="U259" i="1"/>
  <c r="R259" i="1"/>
  <c r="A259" i="1"/>
  <c r="AH258" i="1"/>
  <c r="W258" i="1"/>
  <c r="U258" i="1"/>
  <c r="Y258" i="1" s="1"/>
  <c r="Z258" i="1" s="1"/>
  <c r="R258" i="1"/>
  <c r="Q258" i="1"/>
  <c r="A258" i="1"/>
  <c r="AH257" i="1"/>
  <c r="Y257" i="1"/>
  <c r="Z257" i="1" s="1"/>
  <c r="W257" i="1"/>
  <c r="U257" i="1"/>
  <c r="R257" i="1"/>
  <c r="A257" i="1"/>
  <c r="AH256" i="1"/>
  <c r="W256" i="1"/>
  <c r="U256" i="1"/>
  <c r="Y256" i="1" s="1"/>
  <c r="Z256" i="1" s="1"/>
  <c r="R256" i="1"/>
  <c r="Q256" i="1"/>
  <c r="A256" i="1"/>
  <c r="AH255" i="1"/>
  <c r="Y255" i="1"/>
  <c r="Z255" i="1" s="1"/>
  <c r="W255" i="1"/>
  <c r="U255" i="1"/>
  <c r="R255" i="1"/>
  <c r="A255" i="1"/>
  <c r="AH254" i="1"/>
  <c r="W254" i="1"/>
  <c r="U254" i="1"/>
  <c r="Y254" i="1" s="1"/>
  <c r="Z254" i="1" s="1"/>
  <c r="R254" i="1"/>
  <c r="Q254" i="1"/>
  <c r="A254" i="1"/>
  <c r="AH253" i="1"/>
  <c r="Y253" i="1"/>
  <c r="Z253" i="1" s="1"/>
  <c r="W253" i="1"/>
  <c r="U253" i="1"/>
  <c r="R253" i="1"/>
  <c r="A253" i="1"/>
  <c r="AH252" i="1"/>
  <c r="W252" i="1"/>
  <c r="U252" i="1"/>
  <c r="Y252" i="1" s="1"/>
  <c r="Z252" i="1" s="1"/>
  <c r="R252" i="1"/>
  <c r="Q252" i="1"/>
  <c r="A252" i="1"/>
  <c r="AH251" i="1"/>
  <c r="Y251" i="1"/>
  <c r="Z251" i="1" s="1"/>
  <c r="W251" i="1"/>
  <c r="U251" i="1"/>
  <c r="R251" i="1"/>
  <c r="A251" i="1"/>
  <c r="AH250" i="1"/>
  <c r="W250" i="1"/>
  <c r="U250" i="1"/>
  <c r="Y250" i="1" s="1"/>
  <c r="Z250" i="1" s="1"/>
  <c r="R250" i="1"/>
  <c r="Q250" i="1"/>
  <c r="A250" i="1"/>
  <c r="AH249" i="1"/>
  <c r="Y249" i="1"/>
  <c r="Z249" i="1" s="1"/>
  <c r="W249" i="1"/>
  <c r="U249" i="1"/>
  <c r="R249" i="1"/>
  <c r="A249" i="1"/>
  <c r="AH248" i="1"/>
  <c r="W248" i="1"/>
  <c r="U248" i="1"/>
  <c r="Y248" i="1" s="1"/>
  <c r="Z248" i="1" s="1"/>
  <c r="R248" i="1"/>
  <c r="Q248" i="1"/>
  <c r="A248" i="1"/>
  <c r="AH247" i="1"/>
  <c r="Y247" i="1"/>
  <c r="Z247" i="1" s="1"/>
  <c r="W247" i="1"/>
  <c r="U247" i="1"/>
  <c r="R247" i="1"/>
  <c r="A247" i="1"/>
  <c r="AH246" i="1"/>
  <c r="W246" i="1"/>
  <c r="U246" i="1"/>
  <c r="Y246" i="1" s="1"/>
  <c r="Z246" i="1" s="1"/>
  <c r="R246" i="1"/>
  <c r="Q246" i="1"/>
  <c r="A246" i="1"/>
  <c r="AH245" i="1"/>
  <c r="Y245" i="1"/>
  <c r="Z245" i="1" s="1"/>
  <c r="W245" i="1"/>
  <c r="U245" i="1"/>
  <c r="R245" i="1"/>
  <c r="A245" i="1"/>
  <c r="AH244" i="1"/>
  <c r="W244" i="1"/>
  <c r="U244" i="1"/>
  <c r="Y244" i="1" s="1"/>
  <c r="Z244" i="1" s="1"/>
  <c r="R244" i="1"/>
  <c r="Q244" i="1"/>
  <c r="A244" i="1"/>
  <c r="AH243" i="1"/>
  <c r="Y243" i="1"/>
  <c r="Z243" i="1" s="1"/>
  <c r="W243" i="1"/>
  <c r="U243" i="1"/>
  <c r="R243" i="1"/>
  <c r="A243" i="1"/>
  <c r="AH242" i="1"/>
  <c r="W242" i="1"/>
  <c r="U242" i="1"/>
  <c r="Y242" i="1" s="1"/>
  <c r="Z242" i="1" s="1"/>
  <c r="R242" i="1"/>
  <c r="Q242" i="1"/>
  <c r="A242" i="1"/>
  <c r="AH241" i="1"/>
  <c r="Y241" i="1"/>
  <c r="Z241" i="1" s="1"/>
  <c r="W241" i="1"/>
  <c r="U241" i="1"/>
  <c r="R241" i="1"/>
  <c r="A241" i="1"/>
  <c r="AH240" i="1"/>
  <c r="W240" i="1"/>
  <c r="U240" i="1"/>
  <c r="Y240" i="1" s="1"/>
  <c r="Z240" i="1" s="1"/>
  <c r="R240" i="1"/>
  <c r="Q240" i="1"/>
  <c r="A240" i="1"/>
  <c r="AH239" i="1"/>
  <c r="Y239" i="1"/>
  <c r="Z239" i="1" s="1"/>
  <c r="W239" i="1"/>
  <c r="U239" i="1"/>
  <c r="R239" i="1"/>
  <c r="A239" i="1"/>
  <c r="AH238" i="1"/>
  <c r="W238" i="1"/>
  <c r="U238" i="1"/>
  <c r="Y238" i="1" s="1"/>
  <c r="Z238" i="1" s="1"/>
  <c r="R238" i="1"/>
  <c r="Q238" i="1"/>
  <c r="A238" i="1"/>
  <c r="AH237" i="1"/>
  <c r="Y237" i="1"/>
  <c r="Z237" i="1" s="1"/>
  <c r="W237" i="1"/>
  <c r="U237" i="1"/>
  <c r="R237" i="1"/>
  <c r="A237" i="1"/>
  <c r="AH236" i="1"/>
  <c r="W236" i="1"/>
  <c r="U236" i="1"/>
  <c r="Y236" i="1" s="1"/>
  <c r="Z236" i="1" s="1"/>
  <c r="R236" i="1"/>
  <c r="Q236" i="1"/>
  <c r="A236" i="1"/>
  <c r="AH235" i="1"/>
  <c r="Y235" i="1"/>
  <c r="Z235" i="1" s="1"/>
  <c r="W235" i="1"/>
  <c r="U235" i="1"/>
  <c r="R235" i="1"/>
  <c r="A235" i="1"/>
  <c r="AH234" i="1"/>
  <c r="W234" i="1"/>
  <c r="U234" i="1"/>
  <c r="Y234" i="1" s="1"/>
  <c r="Z234" i="1" s="1"/>
  <c r="R234" i="1"/>
  <c r="Q234" i="1"/>
  <c r="A234" i="1"/>
  <c r="AH233" i="1"/>
  <c r="Y233" i="1"/>
  <c r="Z233" i="1" s="1"/>
  <c r="W233" i="1"/>
  <c r="U233" i="1"/>
  <c r="R233" i="1"/>
  <c r="A233" i="1"/>
  <c r="AH232" i="1"/>
  <c r="W232" i="1"/>
  <c r="U232" i="1"/>
  <c r="Y232" i="1" s="1"/>
  <c r="Z232" i="1" s="1"/>
  <c r="R232" i="1"/>
  <c r="Q232" i="1"/>
  <c r="A232" i="1"/>
  <c r="AH231" i="1"/>
  <c r="Y231" i="1"/>
  <c r="Z231" i="1" s="1"/>
  <c r="W231" i="1"/>
  <c r="U231" i="1"/>
  <c r="R231" i="1"/>
  <c r="A231" i="1"/>
  <c r="AH230" i="1"/>
  <c r="W230" i="1"/>
  <c r="U230" i="1"/>
  <c r="Y230" i="1" s="1"/>
  <c r="Z230" i="1" s="1"/>
  <c r="R230" i="1"/>
  <c r="Q230" i="1"/>
  <c r="A230" i="1"/>
  <c r="AH229" i="1"/>
  <c r="Y229" i="1"/>
  <c r="Z229" i="1" s="1"/>
  <c r="W229" i="1"/>
  <c r="U229" i="1"/>
  <c r="R229" i="1"/>
  <c r="A229" i="1"/>
  <c r="AH228" i="1"/>
  <c r="W228" i="1"/>
  <c r="U228" i="1"/>
  <c r="Y228" i="1" s="1"/>
  <c r="Z228" i="1" s="1"/>
  <c r="R228" i="1"/>
  <c r="Q228" i="1"/>
  <c r="A228" i="1"/>
  <c r="AH227" i="1"/>
  <c r="Y227" i="1"/>
  <c r="Z227" i="1" s="1"/>
  <c r="W227" i="1"/>
  <c r="U227" i="1"/>
  <c r="R227" i="1"/>
  <c r="A227" i="1"/>
  <c r="AH226" i="1"/>
  <c r="W226" i="1"/>
  <c r="U226" i="1"/>
  <c r="Y226" i="1" s="1"/>
  <c r="Z226" i="1" s="1"/>
  <c r="R226" i="1"/>
  <c r="Q226" i="1"/>
  <c r="A226" i="1"/>
  <c r="AH225" i="1"/>
  <c r="Y225" i="1"/>
  <c r="Z225" i="1" s="1"/>
  <c r="W225" i="1"/>
  <c r="U225" i="1"/>
  <c r="R225" i="1"/>
  <c r="A225" i="1"/>
  <c r="AH224" i="1"/>
  <c r="W224" i="1"/>
  <c r="U224" i="1"/>
  <c r="Y224" i="1" s="1"/>
  <c r="Z224" i="1" s="1"/>
  <c r="R224" i="1"/>
  <c r="Q224" i="1"/>
  <c r="A224" i="1"/>
  <c r="AH223" i="1"/>
  <c r="Y223" i="1"/>
  <c r="Z223" i="1" s="1"/>
  <c r="W223" i="1"/>
  <c r="U223" i="1"/>
  <c r="R223" i="1"/>
  <c r="A223" i="1"/>
  <c r="AH222" i="1"/>
  <c r="W222" i="1"/>
  <c r="U222" i="1"/>
  <c r="Y222" i="1" s="1"/>
  <c r="Z222" i="1" s="1"/>
  <c r="R222" i="1"/>
  <c r="Q222" i="1"/>
  <c r="A222" i="1"/>
  <c r="AH221" i="1"/>
  <c r="Y221" i="1"/>
  <c r="Z221" i="1" s="1"/>
  <c r="W221" i="1"/>
  <c r="U221" i="1"/>
  <c r="R221" i="1"/>
  <c r="A221" i="1"/>
  <c r="AH220" i="1"/>
  <c r="W220" i="1"/>
  <c r="U220" i="1"/>
  <c r="Y220" i="1" s="1"/>
  <c r="Z220" i="1" s="1"/>
  <c r="R220" i="1"/>
  <c r="Q220" i="1"/>
  <c r="A220" i="1"/>
  <c r="AH219" i="1"/>
  <c r="Y219" i="1"/>
  <c r="Z219" i="1" s="1"/>
  <c r="W219" i="1"/>
  <c r="U219" i="1"/>
  <c r="R219" i="1"/>
  <c r="A219" i="1"/>
  <c r="AH218" i="1"/>
  <c r="W218" i="1"/>
  <c r="U218" i="1"/>
  <c r="Y218" i="1" s="1"/>
  <c r="Z218" i="1" s="1"/>
  <c r="R218" i="1"/>
  <c r="Q218" i="1"/>
  <c r="A218" i="1"/>
  <c r="AH217" i="1"/>
  <c r="Y217" i="1"/>
  <c r="Z217" i="1" s="1"/>
  <c r="W217" i="1"/>
  <c r="U217" i="1"/>
  <c r="R217" i="1"/>
  <c r="A217" i="1"/>
  <c r="AH216" i="1"/>
  <c r="W216" i="1"/>
  <c r="U216" i="1"/>
  <c r="Y216" i="1" s="1"/>
  <c r="Z216" i="1" s="1"/>
  <c r="R216" i="1"/>
  <c r="Q216" i="1"/>
  <c r="A216" i="1"/>
  <c r="AH215" i="1"/>
  <c r="Y215" i="1"/>
  <c r="Z215" i="1" s="1"/>
  <c r="W215" i="1"/>
  <c r="U215" i="1"/>
  <c r="R215" i="1"/>
  <c r="A215" i="1"/>
  <c r="AH214" i="1"/>
  <c r="W214" i="1"/>
  <c r="U214" i="1"/>
  <c r="Y214" i="1" s="1"/>
  <c r="Z214" i="1" s="1"/>
  <c r="R214" i="1"/>
  <c r="Q214" i="1"/>
  <c r="A214" i="1"/>
  <c r="AH213" i="1"/>
  <c r="Y213" i="1"/>
  <c r="Z213" i="1" s="1"/>
  <c r="W213" i="1"/>
  <c r="U213" i="1"/>
  <c r="R213" i="1"/>
  <c r="A213" i="1"/>
  <c r="AH212" i="1"/>
  <c r="W212" i="1"/>
  <c r="U212" i="1"/>
  <c r="Y212" i="1" s="1"/>
  <c r="Z212" i="1" s="1"/>
  <c r="R212" i="1"/>
  <c r="Q212" i="1"/>
  <c r="A212" i="1"/>
  <c r="AH211" i="1"/>
  <c r="Y211" i="1"/>
  <c r="Z211" i="1" s="1"/>
  <c r="W211" i="1"/>
  <c r="U211" i="1"/>
  <c r="R211" i="1"/>
  <c r="A211" i="1"/>
  <c r="AH210" i="1"/>
  <c r="W210" i="1"/>
  <c r="U210" i="1"/>
  <c r="Y210" i="1" s="1"/>
  <c r="Z210" i="1" s="1"/>
  <c r="R210" i="1"/>
  <c r="Q210" i="1"/>
  <c r="A210" i="1"/>
  <c r="AH209" i="1"/>
  <c r="Y209" i="1"/>
  <c r="Z209" i="1" s="1"/>
  <c r="W209" i="1"/>
  <c r="U209" i="1"/>
  <c r="R209" i="1"/>
  <c r="A209" i="1"/>
  <c r="AH208" i="1"/>
  <c r="W208" i="1"/>
  <c r="U208" i="1"/>
  <c r="Y208" i="1" s="1"/>
  <c r="Z208" i="1" s="1"/>
  <c r="R208" i="1"/>
  <c r="Q208" i="1"/>
  <c r="A208" i="1"/>
  <c r="AH207" i="1"/>
  <c r="Y207" i="1"/>
  <c r="Z207" i="1" s="1"/>
  <c r="W207" i="1"/>
  <c r="U207" i="1"/>
  <c r="R207" i="1"/>
  <c r="A207" i="1"/>
  <c r="AH206" i="1"/>
  <c r="W206" i="1"/>
  <c r="U206" i="1"/>
  <c r="Y206" i="1" s="1"/>
  <c r="Z206" i="1" s="1"/>
  <c r="R206" i="1"/>
  <c r="Q206" i="1"/>
  <c r="A206" i="1"/>
  <c r="AH205" i="1"/>
  <c r="Y205" i="1"/>
  <c r="Z205" i="1" s="1"/>
  <c r="W205" i="1"/>
  <c r="U205" i="1"/>
  <c r="R205" i="1"/>
  <c r="A205" i="1"/>
  <c r="AH204" i="1"/>
  <c r="W204" i="1"/>
  <c r="U204" i="1"/>
  <c r="Y204" i="1" s="1"/>
  <c r="Z204" i="1" s="1"/>
  <c r="R204" i="1"/>
  <c r="Q204" i="1"/>
  <c r="A204" i="1"/>
  <c r="AH203" i="1"/>
  <c r="Y203" i="1"/>
  <c r="Z203" i="1" s="1"/>
  <c r="W203" i="1"/>
  <c r="U203" i="1"/>
  <c r="R203" i="1"/>
  <c r="A203" i="1"/>
  <c r="AH202" i="1"/>
  <c r="W202" i="1"/>
  <c r="U202" i="1"/>
  <c r="Y202" i="1" s="1"/>
  <c r="Z202" i="1" s="1"/>
  <c r="R202" i="1"/>
  <c r="Q202" i="1"/>
  <c r="A202" i="1"/>
  <c r="AH201" i="1"/>
  <c r="Y201" i="1"/>
  <c r="Z201" i="1" s="1"/>
  <c r="W201" i="1"/>
  <c r="U201" i="1"/>
  <c r="R201" i="1"/>
  <c r="A201" i="1"/>
  <c r="AH200" i="1"/>
  <c r="W200" i="1"/>
  <c r="U200" i="1"/>
  <c r="Y200" i="1" s="1"/>
  <c r="Z200" i="1" s="1"/>
  <c r="R200" i="1"/>
  <c r="Q200" i="1"/>
  <c r="A200" i="1"/>
  <c r="AH199" i="1"/>
  <c r="Y199" i="1"/>
  <c r="Z199" i="1" s="1"/>
  <c r="W199" i="1"/>
  <c r="U199" i="1"/>
  <c r="R199" i="1"/>
  <c r="A199" i="1"/>
  <c r="AH198" i="1"/>
  <c r="W198" i="1"/>
  <c r="U198" i="1"/>
  <c r="Y198" i="1" s="1"/>
  <c r="Z198" i="1" s="1"/>
  <c r="R198" i="1"/>
  <c r="Q198" i="1"/>
  <c r="A198" i="1"/>
  <c r="AH197" i="1"/>
  <c r="Y197" i="1"/>
  <c r="Z197" i="1" s="1"/>
  <c r="W197" i="1"/>
  <c r="U197" i="1"/>
  <c r="R197" i="1"/>
  <c r="A197" i="1"/>
  <c r="AH196" i="1"/>
  <c r="W196" i="1"/>
  <c r="U196" i="1"/>
  <c r="Y196" i="1" s="1"/>
  <c r="Z196" i="1" s="1"/>
  <c r="R196" i="1"/>
  <c r="Q196" i="1"/>
  <c r="A196" i="1"/>
  <c r="AH195" i="1"/>
  <c r="Y195" i="1"/>
  <c r="Z195" i="1" s="1"/>
  <c r="W195" i="1"/>
  <c r="U195" i="1"/>
  <c r="R195" i="1"/>
  <c r="A195" i="1"/>
  <c r="AH194" i="1"/>
  <c r="W194" i="1"/>
  <c r="U194" i="1"/>
  <c r="Y194" i="1" s="1"/>
  <c r="Z194" i="1" s="1"/>
  <c r="R194" i="1"/>
  <c r="Q194" i="1"/>
  <c r="A194" i="1"/>
  <c r="AH193" i="1"/>
  <c r="Y193" i="1"/>
  <c r="Z193" i="1" s="1"/>
  <c r="W193" i="1"/>
  <c r="U193" i="1"/>
  <c r="R193" i="1"/>
  <c r="A193" i="1"/>
  <c r="AH192" i="1"/>
  <c r="W192" i="1"/>
  <c r="U192" i="1"/>
  <c r="Y192" i="1" s="1"/>
  <c r="Z192" i="1" s="1"/>
  <c r="R192" i="1"/>
  <c r="Q192" i="1"/>
  <c r="A192" i="1"/>
  <c r="AH191" i="1"/>
  <c r="Y191" i="1"/>
  <c r="Z191" i="1" s="1"/>
  <c r="W191" i="1"/>
  <c r="U191" i="1"/>
  <c r="R191" i="1"/>
  <c r="A191" i="1"/>
  <c r="AH190" i="1"/>
  <c r="W190" i="1"/>
  <c r="U190" i="1"/>
  <c r="Y190" i="1" s="1"/>
  <c r="Z190" i="1" s="1"/>
  <c r="R190" i="1"/>
  <c r="Q190" i="1"/>
  <c r="A190" i="1"/>
  <c r="AH189" i="1"/>
  <c r="Y189" i="1"/>
  <c r="Z189" i="1" s="1"/>
  <c r="W189" i="1"/>
  <c r="U189" i="1"/>
  <c r="R189" i="1"/>
  <c r="A189" i="1"/>
  <c r="AH188" i="1"/>
  <c r="W188" i="1"/>
  <c r="U188" i="1"/>
  <c r="Y188" i="1" s="1"/>
  <c r="Z188" i="1" s="1"/>
  <c r="R188" i="1"/>
  <c r="Q188" i="1"/>
  <c r="A188" i="1"/>
  <c r="AH187" i="1"/>
  <c r="Y187" i="1"/>
  <c r="Z187" i="1" s="1"/>
  <c r="W187" i="1"/>
  <c r="U187" i="1"/>
  <c r="R187" i="1"/>
  <c r="A187" i="1"/>
  <c r="AH186" i="1"/>
  <c r="W186" i="1"/>
  <c r="U186" i="1"/>
  <c r="Y186" i="1" s="1"/>
  <c r="Z186" i="1" s="1"/>
  <c r="R186" i="1"/>
  <c r="Q186" i="1"/>
  <c r="A186" i="1"/>
  <c r="AH185" i="1"/>
  <c r="Y185" i="1"/>
  <c r="Z185" i="1" s="1"/>
  <c r="W185" i="1"/>
  <c r="U185" i="1"/>
  <c r="R185" i="1"/>
  <c r="A185" i="1"/>
  <c r="AH184" i="1"/>
  <c r="W184" i="1"/>
  <c r="U184" i="1"/>
  <c r="Y184" i="1" s="1"/>
  <c r="Z184" i="1" s="1"/>
  <c r="R184" i="1"/>
  <c r="Q184" i="1"/>
  <c r="A184" i="1"/>
  <c r="AH183" i="1"/>
  <c r="Y183" i="1"/>
  <c r="Z183" i="1" s="1"/>
  <c r="W183" i="1"/>
  <c r="U183" i="1"/>
  <c r="R183" i="1"/>
  <c r="A183" i="1"/>
  <c r="AH182" i="1"/>
  <c r="W182" i="1"/>
  <c r="U182" i="1"/>
  <c r="Y182" i="1" s="1"/>
  <c r="Z182" i="1" s="1"/>
  <c r="R182" i="1"/>
  <c r="Q182" i="1"/>
  <c r="A182" i="1"/>
  <c r="AH181" i="1"/>
  <c r="Z181" i="1"/>
  <c r="Y181" i="1"/>
  <c r="W181" i="1"/>
  <c r="U181" i="1"/>
  <c r="R181" i="1"/>
  <c r="A181" i="1"/>
  <c r="AH180" i="1"/>
  <c r="Y180" i="1"/>
  <c r="W180" i="1"/>
  <c r="U180" i="1"/>
  <c r="R180" i="1"/>
  <c r="Q180" i="1"/>
  <c r="A180" i="1"/>
  <c r="AH179" i="1"/>
  <c r="Y179" i="1"/>
  <c r="Z179" i="1" s="1"/>
  <c r="W179" i="1"/>
  <c r="U179" i="1"/>
  <c r="R179" i="1"/>
  <c r="A179" i="1"/>
  <c r="AH178" i="1"/>
  <c r="W178" i="1"/>
  <c r="U178" i="1"/>
  <c r="Y178" i="1" s="1"/>
  <c r="Z178" i="1" s="1"/>
  <c r="AA179" i="1" s="1"/>
  <c r="R178" i="1"/>
  <c r="Q178" i="1"/>
  <c r="A178" i="1"/>
  <c r="AH177" i="1"/>
  <c r="Z177" i="1"/>
  <c r="Y177" i="1"/>
  <c r="W177" i="1"/>
  <c r="U177" i="1"/>
  <c r="R177" i="1"/>
  <c r="A177" i="1"/>
  <c r="AH176" i="1"/>
  <c r="Y176" i="1"/>
  <c r="W176" i="1"/>
  <c r="U176" i="1"/>
  <c r="R176" i="1"/>
  <c r="Q176" i="1"/>
  <c r="A176" i="1"/>
  <c r="AH175" i="1"/>
  <c r="Y175" i="1"/>
  <c r="Z175" i="1" s="1"/>
  <c r="W175" i="1"/>
  <c r="U175" i="1"/>
  <c r="R175" i="1"/>
  <c r="A175" i="1"/>
  <c r="AH174" i="1"/>
  <c r="W174" i="1"/>
  <c r="U174" i="1"/>
  <c r="Y174" i="1" s="1"/>
  <c r="Z174" i="1" s="1"/>
  <c r="AA175" i="1" s="1"/>
  <c r="R174" i="1"/>
  <c r="Q174" i="1"/>
  <c r="A174" i="1"/>
  <c r="AH173" i="1"/>
  <c r="Z173" i="1"/>
  <c r="Y173" i="1"/>
  <c r="W173" i="1"/>
  <c r="U173" i="1"/>
  <c r="R173" i="1"/>
  <c r="A173" i="1"/>
  <c r="AH172" i="1"/>
  <c r="Y172" i="1"/>
  <c r="W172" i="1"/>
  <c r="U172" i="1"/>
  <c r="R172" i="1"/>
  <c r="Q172" i="1"/>
  <c r="A172" i="1"/>
  <c r="AH171" i="1"/>
  <c r="Y171" i="1"/>
  <c r="Z171" i="1" s="1"/>
  <c r="W171" i="1"/>
  <c r="U171" i="1"/>
  <c r="R171" i="1"/>
  <c r="A171" i="1"/>
  <c r="AH170" i="1"/>
  <c r="W170" i="1"/>
  <c r="U170" i="1"/>
  <c r="Y170" i="1" s="1"/>
  <c r="Z170" i="1" s="1"/>
  <c r="AA171" i="1" s="1"/>
  <c r="R170" i="1"/>
  <c r="Q170" i="1"/>
  <c r="A170" i="1"/>
  <c r="AH169" i="1"/>
  <c r="Z169" i="1"/>
  <c r="Y169" i="1"/>
  <c r="W169" i="1"/>
  <c r="U169" i="1"/>
  <c r="R169" i="1"/>
  <c r="A169" i="1"/>
  <c r="AH168" i="1"/>
  <c r="Y168" i="1"/>
  <c r="W168" i="1"/>
  <c r="U168" i="1"/>
  <c r="R168" i="1"/>
  <c r="Q168" i="1"/>
  <c r="A168" i="1"/>
  <c r="AH167" i="1"/>
  <c r="Y167" i="1"/>
  <c r="Z167" i="1" s="1"/>
  <c r="W167" i="1"/>
  <c r="U167" i="1"/>
  <c r="R167" i="1"/>
  <c r="A167" i="1"/>
  <c r="AH166" i="1"/>
  <c r="W166" i="1"/>
  <c r="U166" i="1"/>
  <c r="Y166" i="1" s="1"/>
  <c r="Z166" i="1" s="1"/>
  <c r="AA167" i="1" s="1"/>
  <c r="R166" i="1"/>
  <c r="Q166" i="1"/>
  <c r="A166" i="1"/>
  <c r="AH165" i="1"/>
  <c r="Z165" i="1"/>
  <c r="Y165" i="1"/>
  <c r="W165" i="1"/>
  <c r="U165" i="1"/>
  <c r="R165" i="1"/>
  <c r="A165" i="1"/>
  <c r="AH164" i="1"/>
  <c r="Y164" i="1"/>
  <c r="W164" i="1"/>
  <c r="U164" i="1"/>
  <c r="R164" i="1"/>
  <c r="Q164" i="1"/>
  <c r="A164" i="1"/>
  <c r="AH163" i="1"/>
  <c r="Y163" i="1"/>
  <c r="Z163" i="1" s="1"/>
  <c r="W163" i="1"/>
  <c r="U163" i="1"/>
  <c r="R163" i="1"/>
  <c r="A163" i="1"/>
  <c r="AH162" i="1"/>
  <c r="W162" i="1"/>
  <c r="U162" i="1"/>
  <c r="Y162" i="1" s="1"/>
  <c r="Z162" i="1" s="1"/>
  <c r="AA163" i="1" s="1"/>
  <c r="R162" i="1"/>
  <c r="Q162" i="1"/>
  <c r="A162" i="1"/>
  <c r="AH161" i="1"/>
  <c r="Z161" i="1"/>
  <c r="Y161" i="1"/>
  <c r="W161" i="1"/>
  <c r="U161" i="1"/>
  <c r="R161" i="1"/>
  <c r="A161" i="1"/>
  <c r="AH160" i="1"/>
  <c r="Y160" i="1"/>
  <c r="W160" i="1"/>
  <c r="U160" i="1"/>
  <c r="R160" i="1"/>
  <c r="Q160" i="1"/>
  <c r="A160" i="1"/>
  <c r="AH159" i="1"/>
  <c r="Y159" i="1"/>
  <c r="Z159" i="1" s="1"/>
  <c r="W159" i="1"/>
  <c r="U159" i="1"/>
  <c r="R159" i="1"/>
  <c r="A159" i="1"/>
  <c r="AH158" i="1"/>
  <c r="W158" i="1"/>
  <c r="U158" i="1"/>
  <c r="Y158" i="1" s="1"/>
  <c r="Z158" i="1" s="1"/>
  <c r="AA159" i="1" s="1"/>
  <c r="R158" i="1"/>
  <c r="Q158" i="1"/>
  <c r="A158" i="1"/>
  <c r="AH157" i="1"/>
  <c r="Z157" i="1"/>
  <c r="Y157" i="1"/>
  <c r="W157" i="1"/>
  <c r="U157" i="1"/>
  <c r="R157" i="1"/>
  <c r="A157" i="1"/>
  <c r="AH156" i="1"/>
  <c r="Y156" i="1"/>
  <c r="W156" i="1"/>
  <c r="U156" i="1"/>
  <c r="R156" i="1"/>
  <c r="Q156" i="1"/>
  <c r="A156" i="1"/>
  <c r="AH155" i="1"/>
  <c r="Y155" i="1"/>
  <c r="Z155" i="1" s="1"/>
  <c r="W155" i="1"/>
  <c r="U155" i="1"/>
  <c r="R155" i="1"/>
  <c r="A155" i="1"/>
  <c r="AH154" i="1"/>
  <c r="W154" i="1"/>
  <c r="U154" i="1"/>
  <c r="Y154" i="1" s="1"/>
  <c r="Z154" i="1" s="1"/>
  <c r="AA155" i="1" s="1"/>
  <c r="R154" i="1"/>
  <c r="Q154" i="1"/>
  <c r="A154" i="1"/>
  <c r="AH153" i="1"/>
  <c r="Z153" i="1"/>
  <c r="Y153" i="1"/>
  <c r="W153" i="1"/>
  <c r="U153" i="1"/>
  <c r="R153" i="1"/>
  <c r="A153" i="1"/>
  <c r="AH152" i="1"/>
  <c r="Y152" i="1"/>
  <c r="W152" i="1"/>
  <c r="U152" i="1"/>
  <c r="R152" i="1"/>
  <c r="Q152" i="1"/>
  <c r="A152" i="1"/>
  <c r="AH151" i="1"/>
  <c r="Y151" i="1"/>
  <c r="Z151" i="1" s="1"/>
  <c r="W151" i="1"/>
  <c r="U151" i="1"/>
  <c r="R151" i="1"/>
  <c r="A151" i="1"/>
  <c r="AH150" i="1"/>
  <c r="W150" i="1"/>
  <c r="U150" i="1"/>
  <c r="Y150" i="1" s="1"/>
  <c r="Z150" i="1" s="1"/>
  <c r="AA151" i="1" s="1"/>
  <c r="R150" i="1"/>
  <c r="Q150" i="1"/>
  <c r="A150" i="1"/>
  <c r="AH149" i="1"/>
  <c r="Z149" i="1"/>
  <c r="Y149" i="1"/>
  <c r="W149" i="1"/>
  <c r="U149" i="1"/>
  <c r="R149" i="1"/>
  <c r="A149" i="1"/>
  <c r="AH148" i="1"/>
  <c r="Y148" i="1"/>
  <c r="W148" i="1"/>
  <c r="U148" i="1"/>
  <c r="R148" i="1"/>
  <c r="Q148" i="1"/>
  <c r="A148" i="1"/>
  <c r="AH147" i="1"/>
  <c r="Y147" i="1"/>
  <c r="Z147" i="1" s="1"/>
  <c r="W147" i="1"/>
  <c r="U147" i="1"/>
  <c r="R147" i="1"/>
  <c r="A147" i="1"/>
  <c r="AH146" i="1"/>
  <c r="W146" i="1"/>
  <c r="U146" i="1"/>
  <c r="Y146" i="1" s="1"/>
  <c r="Z146" i="1" s="1"/>
  <c r="AA147" i="1" s="1"/>
  <c r="R146" i="1"/>
  <c r="Q146" i="1"/>
  <c r="A146" i="1"/>
  <c r="AH145" i="1"/>
  <c r="Z145" i="1"/>
  <c r="Y145" i="1"/>
  <c r="W145" i="1"/>
  <c r="U145" i="1"/>
  <c r="R145" i="1"/>
  <c r="A145" i="1"/>
  <c r="AH144" i="1"/>
  <c r="Y144" i="1"/>
  <c r="W144" i="1"/>
  <c r="U144" i="1"/>
  <c r="R144" i="1"/>
  <c r="Q144" i="1"/>
  <c r="A144" i="1"/>
  <c r="AH143" i="1"/>
  <c r="Y143" i="1"/>
  <c r="Z143" i="1" s="1"/>
  <c r="W143" i="1"/>
  <c r="U143" i="1"/>
  <c r="R143" i="1"/>
  <c r="A143" i="1"/>
  <c r="AH142" i="1"/>
  <c r="W142" i="1"/>
  <c r="U142" i="1"/>
  <c r="Y142" i="1" s="1"/>
  <c r="Z142" i="1" s="1"/>
  <c r="AA143" i="1" s="1"/>
  <c r="R142" i="1"/>
  <c r="Q142" i="1"/>
  <c r="A142" i="1"/>
  <c r="AH141" i="1"/>
  <c r="Z141" i="1"/>
  <c r="Y141" i="1"/>
  <c r="W141" i="1"/>
  <c r="U141" i="1"/>
  <c r="R141" i="1"/>
  <c r="A141" i="1"/>
  <c r="AH140" i="1"/>
  <c r="Y140" i="1"/>
  <c r="W140" i="1"/>
  <c r="U140" i="1"/>
  <c r="R140" i="1"/>
  <c r="Q140" i="1"/>
  <c r="A140" i="1"/>
  <c r="AH139" i="1"/>
  <c r="Y139" i="1"/>
  <c r="Z139" i="1" s="1"/>
  <c r="W139" i="1"/>
  <c r="U139" i="1"/>
  <c r="R139" i="1"/>
  <c r="A139" i="1"/>
  <c r="AH138" i="1"/>
  <c r="W138" i="1"/>
  <c r="U138" i="1"/>
  <c r="Y138" i="1" s="1"/>
  <c r="Z138" i="1" s="1"/>
  <c r="AA139" i="1" s="1"/>
  <c r="R138" i="1"/>
  <c r="Q138" i="1"/>
  <c r="A138" i="1"/>
  <c r="AH137" i="1"/>
  <c r="W137" i="1"/>
  <c r="U137" i="1"/>
  <c r="Y137" i="1" s="1"/>
  <c r="Z137" i="1" s="1"/>
  <c r="R137" i="1"/>
  <c r="A137" i="1"/>
  <c r="AH136" i="1"/>
  <c r="Y136" i="1"/>
  <c r="U136" i="1"/>
  <c r="R136" i="1"/>
  <c r="Q136" i="1"/>
  <c r="W136" i="1" s="1"/>
  <c r="A136" i="1"/>
  <c r="AH135" i="1"/>
  <c r="W135" i="1"/>
  <c r="U135" i="1"/>
  <c r="Y135" i="1" s="1"/>
  <c r="Z135" i="1" s="1"/>
  <c r="R135" i="1"/>
  <c r="A135" i="1"/>
  <c r="AH134" i="1"/>
  <c r="Y134" i="1"/>
  <c r="U134" i="1"/>
  <c r="R134" i="1"/>
  <c r="Q134" i="1"/>
  <c r="W134" i="1" s="1"/>
  <c r="A134" i="1"/>
  <c r="AH133" i="1"/>
  <c r="W133" i="1"/>
  <c r="U133" i="1"/>
  <c r="Y133" i="1" s="1"/>
  <c r="Z133" i="1" s="1"/>
  <c r="R133" i="1"/>
  <c r="A133" i="1"/>
  <c r="AH132" i="1"/>
  <c r="Y132" i="1"/>
  <c r="Z132" i="1" s="1"/>
  <c r="AA133" i="1" s="1"/>
  <c r="U132" i="1"/>
  <c r="R132" i="1"/>
  <c r="Q132" i="1"/>
  <c r="W132" i="1" s="1"/>
  <c r="A132" i="1"/>
  <c r="AH131" i="1"/>
  <c r="W131" i="1"/>
  <c r="U131" i="1"/>
  <c r="Y131" i="1" s="1"/>
  <c r="Z131" i="1" s="1"/>
  <c r="R131" i="1"/>
  <c r="A131" i="1"/>
  <c r="AH130" i="1"/>
  <c r="Y130" i="1"/>
  <c r="U130" i="1"/>
  <c r="R130" i="1"/>
  <c r="Q130" i="1"/>
  <c r="W130" i="1" s="1"/>
  <c r="A130" i="1"/>
  <c r="AH129" i="1"/>
  <c r="W129" i="1"/>
  <c r="U129" i="1"/>
  <c r="Y129" i="1" s="1"/>
  <c r="Z129" i="1" s="1"/>
  <c r="R129" i="1"/>
  <c r="A129" i="1"/>
  <c r="AH128" i="1"/>
  <c r="Y128" i="1"/>
  <c r="U128" i="1"/>
  <c r="R128" i="1"/>
  <c r="Q128" i="1"/>
  <c r="W128" i="1" s="1"/>
  <c r="A128" i="1"/>
  <c r="AH127" i="1"/>
  <c r="W127" i="1"/>
  <c r="U127" i="1"/>
  <c r="Y127" i="1" s="1"/>
  <c r="Z127" i="1" s="1"/>
  <c r="R127" i="1"/>
  <c r="A127" i="1"/>
  <c r="AH126" i="1"/>
  <c r="Y126" i="1"/>
  <c r="U126" i="1"/>
  <c r="R126" i="1"/>
  <c r="Q126" i="1"/>
  <c r="W126" i="1" s="1"/>
  <c r="A126" i="1"/>
  <c r="AH125" i="1"/>
  <c r="W125" i="1"/>
  <c r="U125" i="1"/>
  <c r="Y125" i="1" s="1"/>
  <c r="Z125" i="1" s="1"/>
  <c r="R125" i="1"/>
  <c r="A125" i="1"/>
  <c r="AH124" i="1"/>
  <c r="Y124" i="1"/>
  <c r="Z124" i="1" s="1"/>
  <c r="AA125" i="1" s="1"/>
  <c r="U124" i="1"/>
  <c r="R124" i="1"/>
  <c r="Q124" i="1"/>
  <c r="W124" i="1" s="1"/>
  <c r="A124" i="1"/>
  <c r="AH123" i="1"/>
  <c r="W123" i="1"/>
  <c r="U123" i="1"/>
  <c r="Y123" i="1" s="1"/>
  <c r="Z123" i="1" s="1"/>
  <c r="R123" i="1"/>
  <c r="A123" i="1"/>
  <c r="AH122" i="1"/>
  <c r="Y122" i="1"/>
  <c r="U122" i="1"/>
  <c r="R122" i="1"/>
  <c r="Q122" i="1"/>
  <c r="W122" i="1" s="1"/>
  <c r="A122" i="1"/>
  <c r="AH121" i="1"/>
  <c r="W121" i="1"/>
  <c r="U121" i="1"/>
  <c r="Y121" i="1" s="1"/>
  <c r="Z121" i="1" s="1"/>
  <c r="R121" i="1"/>
  <c r="A121" i="1"/>
  <c r="AH120" i="1"/>
  <c r="Y120" i="1"/>
  <c r="U120" i="1"/>
  <c r="R120" i="1"/>
  <c r="Q120" i="1"/>
  <c r="W120" i="1" s="1"/>
  <c r="A120" i="1"/>
  <c r="AH119" i="1"/>
  <c r="W119" i="1"/>
  <c r="U119" i="1"/>
  <c r="Y119" i="1" s="1"/>
  <c r="Z119" i="1" s="1"/>
  <c r="R119" i="1"/>
  <c r="A119" i="1"/>
  <c r="AH118" i="1"/>
  <c r="Y118" i="1"/>
  <c r="U118" i="1"/>
  <c r="R118" i="1"/>
  <c r="Q118" i="1"/>
  <c r="W118" i="1" s="1"/>
  <c r="A118" i="1"/>
  <c r="AH117" i="1"/>
  <c r="W117" i="1"/>
  <c r="U117" i="1"/>
  <c r="Y117" i="1" s="1"/>
  <c r="Z117" i="1" s="1"/>
  <c r="R117" i="1"/>
  <c r="A117" i="1"/>
  <c r="AH116" i="1"/>
  <c r="Y116" i="1"/>
  <c r="Z116" i="1" s="1"/>
  <c r="AA117" i="1" s="1"/>
  <c r="U116" i="1"/>
  <c r="R116" i="1"/>
  <c r="Q116" i="1"/>
  <c r="W116" i="1" s="1"/>
  <c r="A116" i="1"/>
  <c r="AH115" i="1"/>
  <c r="W115" i="1"/>
  <c r="U115" i="1"/>
  <c r="Y115" i="1" s="1"/>
  <c r="Z115" i="1" s="1"/>
  <c r="R115" i="1"/>
  <c r="A115" i="1"/>
  <c r="AH114" i="1"/>
  <c r="Y114" i="1"/>
  <c r="U114" i="1"/>
  <c r="R114" i="1"/>
  <c r="Q114" i="1"/>
  <c r="W114" i="1" s="1"/>
  <c r="A114" i="1"/>
  <c r="AH113" i="1"/>
  <c r="W113" i="1"/>
  <c r="U113" i="1"/>
  <c r="Y113" i="1" s="1"/>
  <c r="Z113" i="1" s="1"/>
  <c r="R113" i="1"/>
  <c r="A113" i="1"/>
  <c r="AH112" i="1"/>
  <c r="Y112" i="1"/>
  <c r="U112" i="1"/>
  <c r="R112" i="1"/>
  <c r="Q112" i="1"/>
  <c r="W112" i="1" s="1"/>
  <c r="A112" i="1"/>
  <c r="AH111" i="1"/>
  <c r="W111" i="1"/>
  <c r="U111" i="1"/>
  <c r="Y111" i="1" s="1"/>
  <c r="Z111" i="1" s="1"/>
  <c r="R111" i="1"/>
  <c r="A111" i="1"/>
  <c r="AH110" i="1"/>
  <c r="Y110" i="1"/>
  <c r="U110" i="1"/>
  <c r="R110" i="1"/>
  <c r="Q110" i="1"/>
  <c r="W110" i="1" s="1"/>
  <c r="A110" i="1"/>
  <c r="AH109" i="1"/>
  <c r="W109" i="1"/>
  <c r="U109" i="1"/>
  <c r="Y109" i="1" s="1"/>
  <c r="Z109" i="1" s="1"/>
  <c r="R109" i="1"/>
  <c r="A109" i="1"/>
  <c r="AH108" i="1"/>
  <c r="Y108" i="1"/>
  <c r="Z108" i="1" s="1"/>
  <c r="AA109" i="1" s="1"/>
  <c r="U108" i="1"/>
  <c r="R108" i="1"/>
  <c r="Q108" i="1"/>
  <c r="W108" i="1" s="1"/>
  <c r="A108" i="1"/>
  <c r="AH107" i="1"/>
  <c r="W107" i="1"/>
  <c r="U107" i="1"/>
  <c r="Y107" i="1" s="1"/>
  <c r="Z107" i="1" s="1"/>
  <c r="R107" i="1"/>
  <c r="A107" i="1"/>
  <c r="AH106" i="1"/>
  <c r="Y106" i="1"/>
  <c r="U106" i="1"/>
  <c r="R106" i="1"/>
  <c r="Q106" i="1"/>
  <c r="W106" i="1" s="1"/>
  <c r="A106" i="1"/>
  <c r="AH105" i="1"/>
  <c r="W105" i="1"/>
  <c r="U105" i="1"/>
  <c r="Y105" i="1" s="1"/>
  <c r="Z105" i="1" s="1"/>
  <c r="R105" i="1"/>
  <c r="A105" i="1"/>
  <c r="AH104" i="1"/>
  <c r="Y104" i="1"/>
  <c r="U104" i="1"/>
  <c r="R104" i="1"/>
  <c r="Q104" i="1"/>
  <c r="W104" i="1" s="1"/>
  <c r="A104" i="1"/>
  <c r="AH103" i="1"/>
  <c r="W103" i="1"/>
  <c r="U103" i="1"/>
  <c r="Y103" i="1" s="1"/>
  <c r="Z103" i="1" s="1"/>
  <c r="R103" i="1"/>
  <c r="A103" i="1"/>
  <c r="AH102" i="1"/>
  <c r="Y102" i="1"/>
  <c r="U102" i="1"/>
  <c r="R102" i="1"/>
  <c r="Q102" i="1"/>
  <c r="W102" i="1" s="1"/>
  <c r="A102" i="1"/>
  <c r="AH101" i="1"/>
  <c r="W101" i="1"/>
  <c r="U101" i="1"/>
  <c r="Y101" i="1" s="1"/>
  <c r="Z101" i="1" s="1"/>
  <c r="R101" i="1"/>
  <c r="A101" i="1"/>
  <c r="AH100" i="1"/>
  <c r="Y100" i="1"/>
  <c r="Z100" i="1" s="1"/>
  <c r="AA101" i="1" s="1"/>
  <c r="U100" i="1"/>
  <c r="R100" i="1"/>
  <c r="Q100" i="1"/>
  <c r="W100" i="1" s="1"/>
  <c r="A100" i="1"/>
  <c r="AH99" i="1"/>
  <c r="W99" i="1"/>
  <c r="U99" i="1"/>
  <c r="Y99" i="1" s="1"/>
  <c r="Z99" i="1" s="1"/>
  <c r="R99" i="1"/>
  <c r="A99" i="1"/>
  <c r="AH98" i="1"/>
  <c r="Y98" i="1"/>
  <c r="U98" i="1"/>
  <c r="R98" i="1"/>
  <c r="Q98" i="1"/>
  <c r="W98" i="1" s="1"/>
  <c r="A98" i="1"/>
  <c r="AH97" i="1"/>
  <c r="W97" i="1"/>
  <c r="U97" i="1"/>
  <c r="Y97" i="1" s="1"/>
  <c r="Z97" i="1" s="1"/>
  <c r="R97" i="1"/>
  <c r="A97" i="1"/>
  <c r="AH96" i="1"/>
  <c r="Y96" i="1"/>
  <c r="U96" i="1"/>
  <c r="R96" i="1"/>
  <c r="Q96" i="1"/>
  <c r="W96" i="1" s="1"/>
  <c r="A96" i="1"/>
  <c r="AH95" i="1"/>
  <c r="W95" i="1"/>
  <c r="U95" i="1"/>
  <c r="Y95" i="1" s="1"/>
  <c r="Z95" i="1" s="1"/>
  <c r="R95" i="1"/>
  <c r="A95" i="1"/>
  <c r="AH94" i="1"/>
  <c r="Y94" i="1"/>
  <c r="U94" i="1"/>
  <c r="R94" i="1"/>
  <c r="Q94" i="1"/>
  <c r="W94" i="1" s="1"/>
  <c r="A94" i="1"/>
  <c r="AH93" i="1"/>
  <c r="W93" i="1"/>
  <c r="U93" i="1"/>
  <c r="Y93" i="1" s="1"/>
  <c r="Z93" i="1" s="1"/>
  <c r="R93" i="1"/>
  <c r="A93" i="1"/>
  <c r="AH92" i="1"/>
  <c r="Y92" i="1"/>
  <c r="Z92" i="1" s="1"/>
  <c r="AA93" i="1" s="1"/>
  <c r="U92" i="1"/>
  <c r="R92" i="1"/>
  <c r="Q92" i="1"/>
  <c r="W92" i="1" s="1"/>
  <c r="A92" i="1"/>
  <c r="AH91" i="1"/>
  <c r="W91" i="1"/>
  <c r="U91" i="1"/>
  <c r="Y91" i="1" s="1"/>
  <c r="Z91" i="1" s="1"/>
  <c r="R91" i="1"/>
  <c r="A91" i="1"/>
  <c r="AH90" i="1"/>
  <c r="Y90" i="1"/>
  <c r="U90" i="1"/>
  <c r="R90" i="1"/>
  <c r="Q90" i="1"/>
  <c r="W90" i="1" s="1"/>
  <c r="A90" i="1"/>
  <c r="AH89" i="1"/>
  <c r="W89" i="1"/>
  <c r="U89" i="1"/>
  <c r="Y89" i="1" s="1"/>
  <c r="Z89" i="1" s="1"/>
  <c r="R89" i="1"/>
  <c r="A89" i="1"/>
  <c r="AH88" i="1"/>
  <c r="Y88" i="1"/>
  <c r="U88" i="1"/>
  <c r="R88" i="1"/>
  <c r="Q88" i="1"/>
  <c r="W88" i="1" s="1"/>
  <c r="A88" i="1"/>
  <c r="AH87" i="1"/>
  <c r="W87" i="1"/>
  <c r="U87" i="1"/>
  <c r="Y87" i="1" s="1"/>
  <c r="Z87" i="1" s="1"/>
  <c r="R87" i="1"/>
  <c r="A87" i="1"/>
  <c r="AH86" i="1"/>
  <c r="Y86" i="1"/>
  <c r="Z86" i="1" s="1"/>
  <c r="AA87" i="1" s="1"/>
  <c r="R86" i="1"/>
  <c r="Q86" i="1"/>
  <c r="W86" i="1" s="1"/>
  <c r="A86" i="1"/>
  <c r="AH85" i="1"/>
  <c r="Y85" i="1"/>
  <c r="Z85" i="1" s="1"/>
  <c r="W85" i="1"/>
  <c r="U85" i="1"/>
  <c r="R85" i="1"/>
  <c r="A85" i="1"/>
  <c r="AH84" i="1"/>
  <c r="Y84" i="1"/>
  <c r="Z84" i="1" s="1"/>
  <c r="AA85" i="1" s="1"/>
  <c r="W84" i="1"/>
  <c r="U84" i="1"/>
  <c r="R84" i="1"/>
  <c r="Q84" i="1"/>
  <c r="A84" i="1"/>
  <c r="AH83" i="1"/>
  <c r="Y83" i="1"/>
  <c r="Z83" i="1" s="1"/>
  <c r="W83" i="1"/>
  <c r="U83" i="1"/>
  <c r="R83" i="1"/>
  <c r="A83" i="1"/>
  <c r="AH82" i="1"/>
  <c r="Y82" i="1"/>
  <c r="Z82" i="1" s="1"/>
  <c r="AA83" i="1" s="1"/>
  <c r="W82" i="1"/>
  <c r="U82" i="1"/>
  <c r="R82" i="1"/>
  <c r="Q82" i="1"/>
  <c r="A82" i="1"/>
  <c r="AH81" i="1"/>
  <c r="Y81" i="1"/>
  <c r="Z81" i="1" s="1"/>
  <c r="W81" i="1"/>
  <c r="U81" i="1"/>
  <c r="R81" i="1"/>
  <c r="A81" i="1"/>
  <c r="AH80" i="1"/>
  <c r="Y80" i="1"/>
  <c r="Z80" i="1" s="1"/>
  <c r="W80" i="1"/>
  <c r="U80" i="1"/>
  <c r="R80" i="1"/>
  <c r="Q80" i="1"/>
  <c r="A80" i="1"/>
  <c r="AH79" i="1"/>
  <c r="Y79" i="1"/>
  <c r="Z79" i="1" s="1"/>
  <c r="W79" i="1"/>
  <c r="U79" i="1"/>
  <c r="R79" i="1"/>
  <c r="A79" i="1"/>
  <c r="AH78" i="1"/>
  <c r="Y78" i="1"/>
  <c r="Z78" i="1" s="1"/>
  <c r="W78" i="1"/>
  <c r="U78" i="1"/>
  <c r="R78" i="1"/>
  <c r="Q78" i="1"/>
  <c r="A78" i="1"/>
  <c r="AH77" i="1"/>
  <c r="Y77" i="1"/>
  <c r="Z77" i="1" s="1"/>
  <c r="W77" i="1"/>
  <c r="U77" i="1"/>
  <c r="R77" i="1"/>
  <c r="A77" i="1"/>
  <c r="AH76" i="1"/>
  <c r="Y76" i="1"/>
  <c r="Z76" i="1" s="1"/>
  <c r="AA77" i="1" s="1"/>
  <c r="W76" i="1"/>
  <c r="U76" i="1"/>
  <c r="R76" i="1"/>
  <c r="Q76" i="1"/>
  <c r="A76" i="1"/>
  <c r="AH75" i="1"/>
  <c r="Y75" i="1"/>
  <c r="Z75" i="1" s="1"/>
  <c r="W75" i="1"/>
  <c r="U75" i="1"/>
  <c r="R75" i="1"/>
  <c r="A75" i="1"/>
  <c r="AH74" i="1"/>
  <c r="Y74" i="1"/>
  <c r="Z74" i="1" s="1"/>
  <c r="AA75" i="1" s="1"/>
  <c r="W74" i="1"/>
  <c r="U74" i="1"/>
  <c r="R74" i="1"/>
  <c r="Q74" i="1"/>
  <c r="A74" i="1"/>
  <c r="AH73" i="1"/>
  <c r="Y73" i="1"/>
  <c r="Z73" i="1" s="1"/>
  <c r="W73" i="1"/>
  <c r="U73" i="1"/>
  <c r="R73" i="1"/>
  <c r="A73" i="1"/>
  <c r="AH72" i="1"/>
  <c r="Y72" i="1"/>
  <c r="Z72" i="1" s="1"/>
  <c r="W72" i="1"/>
  <c r="U72" i="1"/>
  <c r="R72" i="1"/>
  <c r="Q72" i="1"/>
  <c r="A72" i="1"/>
  <c r="AH71" i="1"/>
  <c r="Y71" i="1"/>
  <c r="Z71" i="1" s="1"/>
  <c r="W71" i="1"/>
  <c r="U71" i="1"/>
  <c r="R71" i="1"/>
  <c r="A71" i="1"/>
  <c r="AH70" i="1"/>
  <c r="Y70" i="1"/>
  <c r="Z70" i="1" s="1"/>
  <c r="W70" i="1"/>
  <c r="U70" i="1"/>
  <c r="R70" i="1"/>
  <c r="Q70" i="1"/>
  <c r="A70" i="1"/>
  <c r="AH69" i="1"/>
  <c r="Y69" i="1"/>
  <c r="Z69" i="1" s="1"/>
  <c r="W69" i="1"/>
  <c r="U69" i="1"/>
  <c r="R69" i="1"/>
  <c r="A69" i="1"/>
  <c r="AH68" i="1"/>
  <c r="Y68" i="1"/>
  <c r="Z68" i="1" s="1"/>
  <c r="AA69" i="1" s="1"/>
  <c r="W68" i="1"/>
  <c r="U68" i="1"/>
  <c r="R68" i="1"/>
  <c r="Q68" i="1"/>
  <c r="A68" i="1"/>
  <c r="AH67" i="1"/>
  <c r="Y67" i="1"/>
  <c r="Z67" i="1" s="1"/>
  <c r="W67" i="1"/>
  <c r="U67" i="1"/>
  <c r="R67" i="1"/>
  <c r="A67" i="1"/>
  <c r="AH66" i="1"/>
  <c r="Y66" i="1"/>
  <c r="Z66" i="1" s="1"/>
  <c r="AA67" i="1" s="1"/>
  <c r="W66" i="1"/>
  <c r="U66" i="1"/>
  <c r="R66" i="1"/>
  <c r="Q66" i="1"/>
  <c r="A66" i="1"/>
  <c r="AH65" i="1"/>
  <c r="Y65" i="1"/>
  <c r="Z65" i="1" s="1"/>
  <c r="W65" i="1"/>
  <c r="U65" i="1"/>
  <c r="R65" i="1"/>
  <c r="A65" i="1"/>
  <c r="AH64" i="1"/>
  <c r="Y64" i="1"/>
  <c r="Z64" i="1" s="1"/>
  <c r="W64" i="1"/>
  <c r="U64" i="1"/>
  <c r="R64" i="1"/>
  <c r="Q64" i="1"/>
  <c r="A64" i="1"/>
  <c r="AH63" i="1"/>
  <c r="Y63" i="1"/>
  <c r="Z63" i="1" s="1"/>
  <c r="W63" i="1"/>
  <c r="U63" i="1"/>
  <c r="R63" i="1"/>
  <c r="A63" i="1"/>
  <c r="W62" i="1"/>
  <c r="U62" i="1"/>
  <c r="Y62" i="1" s="1"/>
  <c r="Z62" i="1" s="1"/>
  <c r="R62" i="1"/>
  <c r="Q62" i="1"/>
  <c r="A62" i="1"/>
  <c r="AH61" i="1"/>
  <c r="Y61" i="1"/>
  <c r="Z61" i="1" s="1"/>
  <c r="W61" i="1"/>
  <c r="U61" i="1"/>
  <c r="R61" i="1"/>
  <c r="A61" i="1"/>
  <c r="AH60" i="1"/>
  <c r="W60" i="1"/>
  <c r="U60" i="1"/>
  <c r="Y60" i="1" s="1"/>
  <c r="Z60" i="1" s="1"/>
  <c r="R60" i="1"/>
  <c r="Q60" i="1"/>
  <c r="A60" i="1"/>
  <c r="AH59" i="1"/>
  <c r="Y59" i="1"/>
  <c r="Z59" i="1" s="1"/>
  <c r="W59" i="1"/>
  <c r="U59" i="1"/>
  <c r="R59" i="1"/>
  <c r="A59" i="1"/>
  <c r="AH58" i="1"/>
  <c r="W58" i="1"/>
  <c r="U58" i="1"/>
  <c r="Y58" i="1" s="1"/>
  <c r="Z58" i="1" s="1"/>
  <c r="R58" i="1"/>
  <c r="Q58" i="1"/>
  <c r="A58" i="1"/>
  <c r="AH57" i="1"/>
  <c r="Y57" i="1"/>
  <c r="Z57" i="1" s="1"/>
  <c r="W57" i="1"/>
  <c r="U57" i="1"/>
  <c r="R57" i="1"/>
  <c r="A57" i="1"/>
  <c r="AH56" i="1"/>
  <c r="W56" i="1"/>
  <c r="U56" i="1"/>
  <c r="Y56" i="1" s="1"/>
  <c r="Z56" i="1" s="1"/>
  <c r="R56" i="1"/>
  <c r="Q56" i="1"/>
  <c r="A56" i="1"/>
  <c r="AH55" i="1"/>
  <c r="Y55" i="1"/>
  <c r="Z55" i="1" s="1"/>
  <c r="W55" i="1"/>
  <c r="U55" i="1"/>
  <c r="R55" i="1"/>
  <c r="A55" i="1"/>
  <c r="AH54" i="1"/>
  <c r="W54" i="1"/>
  <c r="U54" i="1"/>
  <c r="Y54" i="1" s="1"/>
  <c r="Z54" i="1" s="1"/>
  <c r="R54" i="1"/>
  <c r="Q54" i="1"/>
  <c r="A54" i="1"/>
  <c r="AH53" i="1"/>
  <c r="Y53" i="1"/>
  <c r="Z53" i="1" s="1"/>
  <c r="W53" i="1"/>
  <c r="U53" i="1"/>
  <c r="R53" i="1"/>
  <c r="A53" i="1"/>
  <c r="AH52" i="1"/>
  <c r="W52" i="1"/>
  <c r="U52" i="1"/>
  <c r="Y52" i="1" s="1"/>
  <c r="Z52" i="1" s="1"/>
  <c r="R52" i="1"/>
  <c r="Q52" i="1"/>
  <c r="A52" i="1"/>
  <c r="AH51" i="1"/>
  <c r="Y51" i="1"/>
  <c r="Z51" i="1" s="1"/>
  <c r="W51" i="1"/>
  <c r="U51" i="1"/>
  <c r="R51" i="1"/>
  <c r="A51" i="1"/>
  <c r="AH50" i="1"/>
  <c r="W50" i="1"/>
  <c r="U50" i="1"/>
  <c r="Y50" i="1" s="1"/>
  <c r="Z50" i="1" s="1"/>
  <c r="R50" i="1"/>
  <c r="Q50" i="1"/>
  <c r="A50" i="1"/>
  <c r="AH49" i="1"/>
  <c r="Y49" i="1"/>
  <c r="Z49" i="1" s="1"/>
  <c r="W49" i="1"/>
  <c r="U49" i="1"/>
  <c r="R49" i="1"/>
  <c r="A49" i="1"/>
  <c r="AH48" i="1"/>
  <c r="W48" i="1"/>
  <c r="U48" i="1"/>
  <c r="Y48" i="1" s="1"/>
  <c r="Z48" i="1" s="1"/>
  <c r="R48" i="1"/>
  <c r="Q48" i="1"/>
  <c r="A48" i="1"/>
  <c r="AH47" i="1"/>
  <c r="Y47" i="1"/>
  <c r="Z47" i="1" s="1"/>
  <c r="W47" i="1"/>
  <c r="U47" i="1"/>
  <c r="R47" i="1"/>
  <c r="A47" i="1"/>
  <c r="AH46" i="1"/>
  <c r="W46" i="1"/>
  <c r="U46" i="1"/>
  <c r="Y46" i="1" s="1"/>
  <c r="Z46" i="1" s="1"/>
  <c r="R46" i="1"/>
  <c r="Q46" i="1"/>
  <c r="A46" i="1"/>
  <c r="AH45" i="1"/>
  <c r="Y45" i="1"/>
  <c r="Z45" i="1" s="1"/>
  <c r="W45" i="1"/>
  <c r="U45" i="1"/>
  <c r="R45" i="1"/>
  <c r="A45" i="1"/>
  <c r="AH44" i="1"/>
  <c r="W44" i="1"/>
  <c r="U44" i="1"/>
  <c r="Y44" i="1" s="1"/>
  <c r="Z44" i="1" s="1"/>
  <c r="R44" i="1"/>
  <c r="Q44" i="1"/>
  <c r="A44" i="1"/>
  <c r="AH43" i="1"/>
  <c r="Y43" i="1"/>
  <c r="Z43" i="1" s="1"/>
  <c r="W43" i="1"/>
  <c r="U43" i="1"/>
  <c r="R43" i="1"/>
  <c r="A43" i="1"/>
  <c r="AH42" i="1"/>
  <c r="W42" i="1"/>
  <c r="U42" i="1"/>
  <c r="Y42" i="1" s="1"/>
  <c r="Z42" i="1" s="1"/>
  <c r="R42" i="1"/>
  <c r="Q42" i="1"/>
  <c r="A42" i="1"/>
  <c r="AH41" i="1"/>
  <c r="Y41" i="1"/>
  <c r="Z41" i="1" s="1"/>
  <c r="W41" i="1"/>
  <c r="U41" i="1"/>
  <c r="R41" i="1"/>
  <c r="A41" i="1"/>
  <c r="AH40" i="1"/>
  <c r="W40" i="1"/>
  <c r="U40" i="1"/>
  <c r="Y40" i="1" s="1"/>
  <c r="Z40" i="1" s="1"/>
  <c r="R40" i="1"/>
  <c r="Q40" i="1"/>
  <c r="A40" i="1"/>
  <c r="AH39" i="1"/>
  <c r="Y39" i="1"/>
  <c r="Z39" i="1" s="1"/>
  <c r="W39" i="1"/>
  <c r="U39" i="1"/>
  <c r="R39" i="1"/>
  <c r="A39" i="1"/>
  <c r="AH38" i="1"/>
  <c r="W38" i="1"/>
  <c r="U38" i="1"/>
  <c r="Y38" i="1" s="1"/>
  <c r="Z38" i="1" s="1"/>
  <c r="R38" i="1"/>
  <c r="Q38" i="1"/>
  <c r="A38" i="1"/>
  <c r="AH37" i="1"/>
  <c r="Y37" i="1"/>
  <c r="Z37" i="1" s="1"/>
  <c r="W37" i="1"/>
  <c r="U37" i="1"/>
  <c r="R37" i="1"/>
  <c r="A37" i="1"/>
  <c r="W36" i="1"/>
  <c r="U36" i="1"/>
  <c r="Y36" i="1" s="1"/>
  <c r="Z36" i="1" s="1"/>
  <c r="R36" i="1"/>
  <c r="Q36" i="1"/>
  <c r="A36" i="1"/>
  <c r="AH35" i="1"/>
  <c r="W35" i="1"/>
  <c r="U35" i="1"/>
  <c r="Y35" i="1" s="1"/>
  <c r="Z35" i="1" s="1"/>
  <c r="R35" i="1"/>
  <c r="A35" i="1"/>
  <c r="AH34" i="1"/>
  <c r="W34" i="1"/>
  <c r="U34" i="1"/>
  <c r="Y34" i="1" s="1"/>
  <c r="Z34" i="1" s="1"/>
  <c r="R34" i="1"/>
  <c r="Q34" i="1"/>
  <c r="A34" i="1"/>
  <c r="AH33" i="1"/>
  <c r="W33" i="1"/>
  <c r="U33" i="1"/>
  <c r="Y33" i="1" s="1"/>
  <c r="Z33" i="1" s="1"/>
  <c r="R33" i="1"/>
  <c r="A33" i="1"/>
  <c r="AH32" i="1"/>
  <c r="W32" i="1"/>
  <c r="U32" i="1"/>
  <c r="Y32" i="1" s="1"/>
  <c r="Z32" i="1" s="1"/>
  <c r="AA33" i="1" s="1"/>
  <c r="R32" i="1"/>
  <c r="Q32" i="1"/>
  <c r="A32" i="1"/>
  <c r="AH31" i="1"/>
  <c r="W31" i="1"/>
  <c r="U31" i="1"/>
  <c r="Y31" i="1" s="1"/>
  <c r="Z31" i="1" s="1"/>
  <c r="R31" i="1"/>
  <c r="A31" i="1"/>
  <c r="AH30" i="1"/>
  <c r="W30" i="1"/>
  <c r="U30" i="1"/>
  <c r="Y30" i="1" s="1"/>
  <c r="Z30" i="1" s="1"/>
  <c r="R30" i="1"/>
  <c r="Q30" i="1"/>
  <c r="A30" i="1"/>
  <c r="AH29" i="1"/>
  <c r="W29" i="1"/>
  <c r="U29" i="1"/>
  <c r="Y29" i="1" s="1"/>
  <c r="Z29" i="1" s="1"/>
  <c r="R29" i="1"/>
  <c r="A29" i="1"/>
  <c r="AH28" i="1"/>
  <c r="W28" i="1"/>
  <c r="U28" i="1"/>
  <c r="Y28" i="1" s="1"/>
  <c r="Z28" i="1" s="1"/>
  <c r="AA29" i="1" s="1"/>
  <c r="R28" i="1"/>
  <c r="Q28" i="1"/>
  <c r="A28" i="1"/>
  <c r="AH27" i="1"/>
  <c r="W27" i="1"/>
  <c r="U27" i="1"/>
  <c r="Y27" i="1" s="1"/>
  <c r="Z27" i="1" s="1"/>
  <c r="R27" i="1"/>
  <c r="A27" i="1"/>
  <c r="AH26" i="1"/>
  <c r="W26" i="1"/>
  <c r="U26" i="1"/>
  <c r="Y26" i="1" s="1"/>
  <c r="Z26" i="1" s="1"/>
  <c r="R26" i="1"/>
  <c r="Q26" i="1"/>
  <c r="A26" i="1"/>
  <c r="AH25" i="1"/>
  <c r="W25" i="1"/>
  <c r="U25" i="1"/>
  <c r="Y25" i="1" s="1"/>
  <c r="Z25" i="1" s="1"/>
  <c r="R25" i="1"/>
  <c r="A25" i="1"/>
  <c r="AH24" i="1"/>
  <c r="W24" i="1"/>
  <c r="U24" i="1"/>
  <c r="Y24" i="1" s="1"/>
  <c r="Z24" i="1" s="1"/>
  <c r="AA25" i="1" s="1"/>
  <c r="R24" i="1"/>
  <c r="Q24" i="1"/>
  <c r="A24" i="1"/>
  <c r="AH23" i="1"/>
  <c r="W23" i="1"/>
  <c r="U23" i="1"/>
  <c r="Y23" i="1" s="1"/>
  <c r="Z23" i="1" s="1"/>
  <c r="R23" i="1"/>
  <c r="A23" i="1"/>
  <c r="AH22" i="1"/>
  <c r="W22" i="1"/>
  <c r="U22" i="1"/>
  <c r="Y22" i="1" s="1"/>
  <c r="Z22" i="1" s="1"/>
  <c r="R22" i="1"/>
  <c r="Q22" i="1"/>
  <c r="A22" i="1"/>
  <c r="AH21" i="1"/>
  <c r="W21" i="1"/>
  <c r="U21" i="1"/>
  <c r="Y21" i="1" s="1"/>
  <c r="Z21" i="1" s="1"/>
  <c r="R21" i="1"/>
  <c r="A21" i="1"/>
  <c r="AH20" i="1"/>
  <c r="W20" i="1"/>
  <c r="U20" i="1"/>
  <c r="Y20" i="1" s="1"/>
  <c r="Z20" i="1" s="1"/>
  <c r="AA21" i="1" s="1"/>
  <c r="R20" i="1"/>
  <c r="Q20" i="1"/>
  <c r="A20" i="1"/>
  <c r="AH19" i="1"/>
  <c r="W19" i="1"/>
  <c r="U19" i="1"/>
  <c r="Y19" i="1" s="1"/>
  <c r="Z19" i="1" s="1"/>
  <c r="R19" i="1"/>
  <c r="A19" i="1"/>
  <c r="AH18" i="1"/>
  <c r="W18" i="1"/>
  <c r="U18" i="1"/>
  <c r="Y18" i="1" s="1"/>
  <c r="Z18" i="1" s="1"/>
  <c r="R18" i="1"/>
  <c r="Q18" i="1"/>
  <c r="A18" i="1"/>
  <c r="AH17" i="1"/>
  <c r="W17" i="1"/>
  <c r="U17" i="1"/>
  <c r="Y17" i="1" s="1"/>
  <c r="Z17" i="1" s="1"/>
  <c r="R17" i="1"/>
  <c r="A17" i="1"/>
  <c r="AH16" i="1"/>
  <c r="W16" i="1"/>
  <c r="U16" i="1"/>
  <c r="Y16" i="1" s="1"/>
  <c r="Z16" i="1" s="1"/>
  <c r="AA17" i="1" s="1"/>
  <c r="R16" i="1"/>
  <c r="Q16" i="1"/>
  <c r="A16" i="1"/>
  <c r="AH15" i="1"/>
  <c r="W15" i="1"/>
  <c r="U15" i="1"/>
  <c r="Y15" i="1" s="1"/>
  <c r="Z15" i="1" s="1"/>
  <c r="R15" i="1"/>
  <c r="A15" i="1"/>
  <c r="AH14" i="1"/>
  <c r="W14" i="1"/>
  <c r="U14" i="1"/>
  <c r="Y14" i="1" s="1"/>
  <c r="Z14" i="1" s="1"/>
  <c r="R14" i="1"/>
  <c r="Q14" i="1"/>
  <c r="A14" i="1"/>
  <c r="AH13" i="1"/>
  <c r="W13" i="1"/>
  <c r="U13" i="1"/>
  <c r="Y13" i="1" s="1"/>
  <c r="Z13" i="1" s="1"/>
  <c r="R13" i="1"/>
  <c r="A13" i="1"/>
  <c r="Y12" i="1"/>
  <c r="Z12" i="1" s="1"/>
  <c r="AA13" i="1" s="1"/>
  <c r="R12" i="1"/>
  <c r="Q12" i="1"/>
  <c r="W12" i="1" s="1"/>
  <c r="A12" i="1"/>
  <c r="AH11" i="1"/>
  <c r="Y11" i="1"/>
  <c r="Z11" i="1" s="1"/>
  <c r="W11" i="1"/>
  <c r="U11" i="1"/>
  <c r="R11" i="1"/>
  <c r="A11" i="1"/>
  <c r="AH10" i="1"/>
  <c r="Y10" i="1"/>
  <c r="Z10" i="1" s="1"/>
  <c r="AA11" i="1" s="1"/>
  <c r="W10" i="1"/>
  <c r="U10" i="1"/>
  <c r="R10" i="1"/>
  <c r="Q10" i="1"/>
  <c r="A10" i="1"/>
  <c r="AH9" i="1"/>
  <c r="Y9" i="1"/>
  <c r="Z9" i="1" s="1"/>
  <c r="W9" i="1"/>
  <c r="U9" i="1"/>
  <c r="R9" i="1"/>
  <c r="A9" i="1"/>
  <c r="AH8" i="1"/>
  <c r="Y8" i="1"/>
  <c r="Z8" i="1" s="1"/>
  <c r="AA9" i="1" s="1"/>
  <c r="W8" i="1"/>
  <c r="U8" i="1"/>
  <c r="R8" i="1"/>
  <c r="Q8" i="1"/>
  <c r="A8" i="1"/>
  <c r="AH7" i="1"/>
  <c r="Y7" i="1"/>
  <c r="Z7" i="1" s="1"/>
  <c r="W7" i="1"/>
  <c r="U7" i="1"/>
  <c r="R7" i="1"/>
  <c r="A7" i="1"/>
  <c r="R6" i="1"/>
  <c r="Q6" i="1"/>
  <c r="A6" i="1"/>
  <c r="AH5" i="1"/>
  <c r="Y5" i="1"/>
  <c r="Z5" i="1" s="1"/>
  <c r="W5" i="1"/>
  <c r="U5" i="1"/>
  <c r="R5" i="1"/>
  <c r="A5" i="1"/>
  <c r="AH4" i="1"/>
  <c r="W4" i="1"/>
  <c r="U4" i="1"/>
  <c r="Y4" i="1" s="1"/>
  <c r="Z4" i="1" s="1"/>
  <c r="R4" i="1"/>
  <c r="Q4" i="1"/>
  <c r="A4" i="1"/>
  <c r="AA5" i="1" l="1"/>
  <c r="AA15" i="1"/>
  <c r="AA23" i="1"/>
  <c r="AA31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71" i="1"/>
  <c r="AA79" i="1"/>
  <c r="Z90" i="1"/>
  <c r="AA91" i="1" s="1"/>
  <c r="Z98" i="1"/>
  <c r="AA99" i="1" s="1"/>
  <c r="Z106" i="1"/>
  <c r="AA107" i="1" s="1"/>
  <c r="Z114" i="1"/>
  <c r="AA115" i="1" s="1"/>
  <c r="Z122" i="1"/>
  <c r="AA123" i="1" s="1"/>
  <c r="Z130" i="1"/>
  <c r="AA131" i="1" s="1"/>
  <c r="AA81" i="1"/>
  <c r="Z88" i="1"/>
  <c r="AA89" i="1" s="1"/>
  <c r="Z96" i="1"/>
  <c r="AA97" i="1" s="1"/>
  <c r="Z104" i="1"/>
  <c r="AA105" i="1" s="1"/>
  <c r="Z112" i="1"/>
  <c r="AA113" i="1" s="1"/>
  <c r="Z120" i="1"/>
  <c r="AA121" i="1" s="1"/>
  <c r="Z128" i="1"/>
  <c r="AA129" i="1" s="1"/>
  <c r="Z136" i="1"/>
  <c r="AA137" i="1" s="1"/>
  <c r="AA37" i="1"/>
  <c r="AA65" i="1"/>
  <c r="AA73" i="1"/>
  <c r="AA7" i="1"/>
  <c r="AA19" i="1"/>
  <c r="AA27" i="1"/>
  <c r="AA35" i="1"/>
  <c r="Z94" i="1"/>
  <c r="AA95" i="1" s="1"/>
  <c r="Z102" i="1"/>
  <c r="AA103" i="1" s="1"/>
  <c r="Z110" i="1"/>
  <c r="AA111" i="1" s="1"/>
  <c r="Z118" i="1"/>
  <c r="AA119" i="1" s="1"/>
  <c r="Z126" i="1"/>
  <c r="AA127" i="1" s="1"/>
  <c r="Z134" i="1"/>
  <c r="AA135" i="1" s="1"/>
  <c r="Z140" i="1"/>
  <c r="AA141" i="1" s="1"/>
  <c r="Z148" i="1"/>
  <c r="AA149" i="1" s="1"/>
  <c r="Z156" i="1"/>
  <c r="AA157" i="1" s="1"/>
  <c r="Z160" i="1"/>
  <c r="AA161" i="1" s="1"/>
  <c r="Z168" i="1"/>
  <c r="AA169" i="1" s="1"/>
  <c r="Z172" i="1"/>
  <c r="AA173" i="1" s="1"/>
  <c r="Z180" i="1"/>
  <c r="AA181" i="1" s="1"/>
  <c r="AA185" i="1"/>
  <c r="AA189" i="1"/>
  <c r="AA193" i="1"/>
  <c r="AA197" i="1"/>
  <c r="AA201" i="1"/>
  <c r="AA205" i="1"/>
  <c r="AA211" i="1"/>
  <c r="AA215" i="1"/>
  <c r="AA219" i="1"/>
  <c r="AA225" i="1"/>
  <c r="AA231" i="1"/>
  <c r="AA235" i="1"/>
  <c r="AA239" i="1"/>
  <c r="AA243" i="1"/>
  <c r="AA249" i="1"/>
  <c r="AA253" i="1"/>
  <c r="AA257" i="1"/>
  <c r="AA259" i="1"/>
  <c r="AA263" i="1"/>
  <c r="AA265" i="1"/>
  <c r="AA267" i="1"/>
  <c r="AA269" i="1"/>
  <c r="AA271" i="1"/>
  <c r="AA273" i="1"/>
  <c r="AA275" i="1"/>
  <c r="AA277" i="1"/>
  <c r="AA279" i="1"/>
  <c r="AA281" i="1"/>
  <c r="AA283" i="1"/>
  <c r="AA285" i="1"/>
  <c r="AA287" i="1"/>
  <c r="AA289" i="1"/>
  <c r="AA291" i="1"/>
  <c r="AA293" i="1"/>
  <c r="AA295" i="1"/>
  <c r="AA297" i="1"/>
  <c r="AA299" i="1"/>
  <c r="AA301" i="1"/>
  <c r="AA303" i="1"/>
  <c r="AA305" i="1"/>
  <c r="AA307" i="1"/>
  <c r="AA309" i="1"/>
  <c r="AA311" i="1"/>
  <c r="AA313" i="1"/>
  <c r="AA315" i="1"/>
  <c r="AA317" i="1"/>
  <c r="AA319" i="1"/>
  <c r="AA321" i="1"/>
  <c r="AA323" i="1"/>
  <c r="AA325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57" i="1"/>
  <c r="AA359" i="1"/>
  <c r="AA361" i="1"/>
  <c r="AA363" i="1"/>
  <c r="AA365" i="1"/>
  <c r="AA367" i="1"/>
  <c r="AA369" i="1"/>
  <c r="AA371" i="1"/>
  <c r="AA373" i="1"/>
  <c r="AA375" i="1"/>
  <c r="AA377" i="1"/>
  <c r="AA379" i="1"/>
  <c r="AA381" i="1"/>
  <c r="AA383" i="1"/>
  <c r="AA385" i="1"/>
  <c r="AA387" i="1"/>
  <c r="AA389" i="1"/>
  <c r="AA391" i="1"/>
  <c r="AA393" i="1"/>
  <c r="AA395" i="1"/>
  <c r="AA397" i="1"/>
  <c r="AA399" i="1"/>
  <c r="AA401" i="1"/>
  <c r="AA403" i="1"/>
  <c r="AA405" i="1"/>
  <c r="AA407" i="1"/>
  <c r="AA409" i="1"/>
  <c r="AA411" i="1"/>
  <c r="AA413" i="1"/>
  <c r="AA415" i="1"/>
  <c r="AA417" i="1"/>
  <c r="AA419" i="1"/>
  <c r="AA433" i="1"/>
  <c r="Z144" i="1"/>
  <c r="AA145" i="1" s="1"/>
  <c r="Z152" i="1"/>
  <c r="AA153" i="1" s="1"/>
  <c r="Z164" i="1"/>
  <c r="AA165" i="1" s="1"/>
  <c r="Z176" i="1"/>
  <c r="AA177" i="1" s="1"/>
  <c r="AA183" i="1"/>
  <c r="AA187" i="1"/>
  <c r="AA191" i="1"/>
  <c r="AA195" i="1"/>
  <c r="AA199" i="1"/>
  <c r="AA203" i="1"/>
  <c r="AA207" i="1"/>
  <c r="AA209" i="1"/>
  <c r="AA213" i="1"/>
  <c r="AA217" i="1"/>
  <c r="AA221" i="1"/>
  <c r="AA223" i="1"/>
  <c r="AA227" i="1"/>
  <c r="AA229" i="1"/>
  <c r="AA233" i="1"/>
  <c r="AA237" i="1"/>
  <c r="AA241" i="1"/>
  <c r="AA245" i="1"/>
  <c r="AA247" i="1"/>
  <c r="AA251" i="1"/>
  <c r="AA255" i="1"/>
  <c r="Z260" i="1"/>
  <c r="AA261" i="1" s="1"/>
  <c r="AA429" i="1"/>
  <c r="Z514" i="1"/>
  <c r="AA515" i="1" s="1"/>
  <c r="AA517" i="1"/>
  <c r="AA533" i="1"/>
  <c r="AA549" i="1"/>
  <c r="AA425" i="1"/>
  <c r="AA529" i="1"/>
  <c r="AA555" i="1"/>
  <c r="AA561" i="1"/>
  <c r="AA577" i="1"/>
  <c r="AA605" i="1"/>
  <c r="AA621" i="1"/>
  <c r="AA635" i="1"/>
  <c r="AA651" i="1"/>
  <c r="AA685" i="1"/>
  <c r="AA689" i="1"/>
  <c r="AA699" i="1"/>
  <c r="AA719" i="1"/>
  <c r="AA735" i="1"/>
  <c r="AA437" i="1"/>
  <c r="AA439" i="1"/>
  <c r="AA441" i="1"/>
  <c r="AA443" i="1"/>
  <c r="AA445" i="1"/>
  <c r="AA447" i="1"/>
  <c r="AA449" i="1"/>
  <c r="AA451" i="1"/>
  <c r="AA453" i="1"/>
  <c r="AA455" i="1"/>
  <c r="AA457" i="1"/>
  <c r="AA459" i="1"/>
  <c r="AA461" i="1"/>
  <c r="AA463" i="1"/>
  <c r="AA465" i="1"/>
  <c r="AA467" i="1"/>
  <c r="AA469" i="1"/>
  <c r="AA471" i="1"/>
  <c r="AA473" i="1"/>
  <c r="AA475" i="1"/>
  <c r="AA477" i="1"/>
  <c r="AA479" i="1"/>
  <c r="AA481" i="1"/>
  <c r="AA543" i="1"/>
  <c r="AA551" i="1"/>
  <c r="AA557" i="1"/>
  <c r="Z562" i="1"/>
  <c r="AA563" i="1" s="1"/>
  <c r="AA573" i="1"/>
  <c r="Z578" i="1"/>
  <c r="AA579" i="1" s="1"/>
  <c r="AA589" i="1"/>
  <c r="AA595" i="1"/>
  <c r="AA601" i="1"/>
  <c r="Z606" i="1"/>
  <c r="AA607" i="1" s="1"/>
  <c r="AA617" i="1"/>
  <c r="Z622" i="1"/>
  <c r="AA623" i="1" s="1"/>
  <c r="AA631" i="1"/>
  <c r="Z636" i="1"/>
  <c r="AA637" i="1" s="1"/>
  <c r="AA647" i="1"/>
  <c r="Z652" i="1"/>
  <c r="AA653" i="1" s="1"/>
  <c r="AA655" i="1"/>
  <c r="AA669" i="1"/>
  <c r="AA673" i="1"/>
  <c r="AA691" i="1"/>
  <c r="AA707" i="1"/>
  <c r="AA731" i="1"/>
  <c r="Z552" i="1"/>
  <c r="AA553" i="1" s="1"/>
  <c r="Z558" i="1"/>
  <c r="AA559" i="1" s="1"/>
  <c r="Z568" i="1"/>
  <c r="AA569" i="1" s="1"/>
  <c r="Z574" i="1"/>
  <c r="AA575" i="1" s="1"/>
  <c r="Z584" i="1"/>
  <c r="AA585" i="1" s="1"/>
  <c r="AA591" i="1"/>
  <c r="AA597" i="1"/>
  <c r="Z602" i="1"/>
  <c r="AA603" i="1" s="1"/>
  <c r="Z612" i="1"/>
  <c r="AA613" i="1" s="1"/>
  <c r="Z618" i="1"/>
  <c r="AA619" i="1" s="1"/>
  <c r="Z632" i="1"/>
  <c r="AA633" i="1" s="1"/>
  <c r="Z642" i="1"/>
  <c r="AA643" i="1" s="1"/>
  <c r="Z648" i="1"/>
  <c r="AA649" i="1" s="1"/>
  <c r="Z682" i="1"/>
  <c r="AA683" i="1" s="1"/>
  <c r="AA687" i="1"/>
  <c r="AA693" i="1"/>
  <c r="AA715" i="1"/>
  <c r="AA727" i="1"/>
  <c r="Z694" i="1"/>
  <c r="AA695" i="1" s="1"/>
  <c r="Z799" i="1"/>
  <c r="Z807" i="1"/>
  <c r="Z852" i="1"/>
  <c r="Z803" i="1"/>
  <c r="Z825" i="1"/>
  <c r="Z892" i="1"/>
  <c r="Z900" i="1"/>
  <c r="Z908" i="1"/>
  <c r="Z933" i="1"/>
  <c r="Z957" i="1"/>
  <c r="Z965" i="1"/>
  <c r="Z973" i="1"/>
  <c r="Z981" i="1"/>
  <c r="Z991" i="1"/>
  <c r="Z995" i="1"/>
  <c r="Z999" i="1"/>
  <c r="Z1030" i="1"/>
  <c r="Z1056" i="1"/>
  <c r="Z1060" i="1"/>
  <c r="Z1064" i="1"/>
  <c r="Z1068" i="1"/>
  <c r="Z1162" i="1"/>
  <c r="Z1166" i="1"/>
  <c r="Z989" i="1"/>
  <c r="Z993" i="1"/>
  <c r="Z997" i="1"/>
  <c r="Z1005" i="1"/>
  <c r="Z1054" i="1"/>
  <c r="Z1058" i="1"/>
  <c r="Z1062" i="1"/>
  <c r="Z1066" i="1"/>
  <c r="Z1123" i="1"/>
  <c r="Z1160" i="1"/>
  <c r="Z1164" i="1"/>
  <c r="Z1179" i="1"/>
  <c r="Z1195" i="1"/>
  <c r="Z1199" i="1"/>
  <c r="Z1203" i="1"/>
  <c r="Z1207" i="1"/>
  <c r="Z1211" i="1"/>
  <c r="Z1282" i="1"/>
  <c r="Z1186" i="1"/>
  <c r="Z1190" i="1"/>
  <c r="Z1202" i="1"/>
  <c r="Z1214" i="1"/>
  <c r="Z1218" i="1"/>
  <c r="Z1222" i="1"/>
  <c r="Z1226" i="1"/>
  <c r="Z1230" i="1"/>
  <c r="Z1234" i="1"/>
  <c r="Z1270" i="1"/>
  <c r="Z1285" i="1"/>
  <c r="Z1289" i="1"/>
  <c r="Z1293" i="1"/>
  <c r="Z1297" i="1"/>
  <c r="Z1307" i="1"/>
  <c r="Z1205" i="1"/>
  <c r="Z1221" i="1"/>
  <c r="Z1225" i="1"/>
  <c r="Z1229" i="1"/>
  <c r="Z1249" i="1"/>
  <c r="Z1253" i="1"/>
  <c r="Z1257" i="1"/>
  <c r="Z1274" i="1"/>
  <c r="Z1326" i="1"/>
  <c r="Z1330" i="1"/>
  <c r="Z1334" i="1"/>
  <c r="Z1338" i="1"/>
  <c r="Z1342" i="1"/>
  <c r="Z1346" i="1"/>
  <c r="Z1350" i="1"/>
  <c r="Z1354" i="1"/>
  <c r="Z1358" i="1"/>
  <c r="Z1362" i="1"/>
  <c r="Z1366" i="1"/>
  <c r="Z1370" i="1"/>
  <c r="Z1382" i="1"/>
  <c r="Z1386" i="1"/>
  <c r="Z1390" i="1"/>
  <c r="Z1394" i="1"/>
  <c r="Z1475" i="1"/>
  <c r="Z1313" i="1"/>
  <c r="Z1317" i="1"/>
  <c r="Z1321" i="1"/>
  <c r="Z1325" i="1"/>
  <c r="Z1329" i="1"/>
  <c r="Z1333" i="1"/>
  <c r="Z1353" i="1"/>
  <c r="Z1357" i="1"/>
  <c r="Z1405" i="1"/>
  <c r="Z1446" i="1"/>
  <c r="Z1450" i="1"/>
  <c r="Z1454" i="1"/>
  <c r="Z1396" i="1"/>
  <c r="Z1400" i="1"/>
  <c r="Z1420" i="1"/>
  <c r="Z1463" i="1"/>
  <c r="Z1471" i="1"/>
  <c r="Z1477" i="1"/>
</calcChain>
</file>

<file path=xl/sharedStrings.xml><?xml version="1.0" encoding="utf-8"?>
<sst xmlns="http://schemas.openxmlformats.org/spreadsheetml/2006/main" count="18579" uniqueCount="1833">
  <si>
    <t>Sample ID</t>
  </si>
  <si>
    <t>Depth</t>
  </si>
  <si>
    <t>Depth Sort</t>
  </si>
  <si>
    <t>Current Crop</t>
  </si>
  <si>
    <t>Mulch Layer Depth (cm)</t>
  </si>
  <si>
    <t>Total</t>
  </si>
  <si>
    <t>Total Depth for 2-4</t>
  </si>
  <si>
    <t>"Air Dry" Weight, sample + bag</t>
  </si>
  <si>
    <t>Bag weight, bag + label</t>
  </si>
  <si>
    <t>"Air Dry" Weight, sample</t>
  </si>
  <si>
    <t>Core radius, cm</t>
  </si>
  <si>
    <t>Sample Volume</t>
  </si>
  <si>
    <t>Moisture Content</t>
  </si>
  <si>
    <t>Moisture Corrected Sample Weight</t>
  </si>
  <si>
    <t>Bulk Density by Depth Increment</t>
  </si>
  <si>
    <t>Weighted Bulk Density for 0-10 cm (0-D;D-10)</t>
  </si>
  <si>
    <t>Tray</t>
  </si>
  <si>
    <t>Project</t>
  </si>
  <si>
    <t>Year Sampled</t>
  </si>
  <si>
    <t>UID</t>
  </si>
  <si>
    <t>Column</t>
  </si>
  <si>
    <t>Row</t>
  </si>
  <si>
    <t>merge check</t>
  </si>
  <si>
    <t>Depth Increment, cm</t>
  </si>
  <si>
    <t>Weight</t>
  </si>
  <si>
    <t>N%</t>
  </si>
  <si>
    <t>C%</t>
  </si>
  <si>
    <t>W</t>
  </si>
  <si>
    <t>*</t>
  </si>
  <si>
    <t>E</t>
  </si>
  <si>
    <t xml:space="preserve"> </t>
  </si>
  <si>
    <t>BD</t>
  </si>
  <si>
    <t>Barcode</t>
  </si>
  <si>
    <t>COLUMN</t>
  </si>
  <si>
    <t>EASTING</t>
  </si>
  <si>
    <t>NORTHING</t>
  </si>
  <si>
    <t>STRIP</t>
  </si>
  <si>
    <t>FIELD</t>
  </si>
  <si>
    <t>CROP</t>
  </si>
  <si>
    <t>cm</t>
  </si>
  <si>
    <t>g</t>
  </si>
  <si>
    <r>
      <t>cm</t>
    </r>
    <r>
      <rPr>
        <b/>
        <vertAlign val="superscript"/>
        <sz val="10"/>
        <rFont val="Arial"/>
        <family val="2"/>
      </rPr>
      <t>-3</t>
    </r>
  </si>
  <si>
    <t>%</t>
  </si>
  <si>
    <r>
      <t>g cm</t>
    </r>
    <r>
      <rPr>
        <b/>
        <vertAlign val="superscript"/>
        <sz val="10"/>
        <rFont val="Arial"/>
        <family val="2"/>
      </rPr>
      <t>-3</t>
    </r>
  </si>
  <si>
    <t>B</t>
  </si>
  <si>
    <t>A</t>
  </si>
  <si>
    <t>WB</t>
  </si>
  <si>
    <t>0-D</t>
  </si>
  <si>
    <t>SW</t>
  </si>
  <si>
    <t>2010_06_01_TRAY8</t>
  </si>
  <si>
    <t>CF08GPDuff_18:1-B_0-D</t>
  </si>
  <si>
    <t>2008</t>
  </si>
  <si>
    <t>0.2119</t>
  </si>
  <si>
    <t>D-10</t>
  </si>
  <si>
    <t>NS</t>
  </si>
  <si>
    <t>2010_05_04_TRAY8</t>
  </si>
  <si>
    <t>CF08GPDuff_18:1-B_D-10</t>
  </si>
  <si>
    <t>0.2258</t>
  </si>
  <si>
    <t>C</t>
  </si>
  <si>
    <t>CF08GPDuff_42:2-C_D-10</t>
  </si>
  <si>
    <t>0.2309</t>
  </si>
  <si>
    <t>CF08GPDuff_43:3-C_0-D</t>
  </si>
  <si>
    <t>0.2242</t>
  </si>
  <si>
    <t>CF08GPDuff_43:3-C_D-10</t>
  </si>
  <si>
    <t>0.2002</t>
  </si>
  <si>
    <t>D</t>
  </si>
  <si>
    <t>2010_06_21_TRAY3</t>
  </si>
  <si>
    <t>CF08GPDuff_68:3-D_0-D</t>
  </si>
  <si>
    <t>0.2379</t>
  </si>
  <si>
    <t>2010_05_10_TRAY3</t>
  </si>
  <si>
    <t>CF08GPDuff_68:3-D_D-10</t>
  </si>
  <si>
    <t>0.2229</t>
  </si>
  <si>
    <t>CF08GPDuff_95:3-E_D-10</t>
  </si>
  <si>
    <t>0.2272</t>
  </si>
  <si>
    <t>CF08GPDuff_96:4-E_0-D</t>
  </si>
  <si>
    <t>0.229</t>
  </si>
  <si>
    <t>CF08GPDuff_96:4-E_D-10</t>
  </si>
  <si>
    <t>0.2201</t>
  </si>
  <si>
    <t>F</t>
  </si>
  <si>
    <t>2010_06_24_TRAY13</t>
  </si>
  <si>
    <t>CF08GPDuff_122:4-F_0-D</t>
  </si>
  <si>
    <t>0.2294</t>
  </si>
  <si>
    <t>CF08GPDuff_122:4-F_D-10</t>
  </si>
  <si>
    <t>CF08GPDuff_123:5-F_0-D</t>
  </si>
  <si>
    <t>0.2374</t>
  </si>
  <si>
    <t>CF08GPDuff_123:5-F_D-10</t>
  </si>
  <si>
    <t>G</t>
  </si>
  <si>
    <t>CF08GPDuff_149:6-G_0-D</t>
  </si>
  <si>
    <t>0.2384</t>
  </si>
  <si>
    <t>2010_05_10_TRAY2</t>
  </si>
  <si>
    <t>CF08GPDuff_149:6-G_D-10</t>
  </si>
  <si>
    <t>0.2353</t>
  </si>
  <si>
    <t>H</t>
  </si>
  <si>
    <t>2010_06_28_TRAY6</t>
  </si>
  <si>
    <t>CF08GPDuff_175:6-H_0-D</t>
  </si>
  <si>
    <t>0.2387</t>
  </si>
  <si>
    <t>CF08GPDuff_175:6-H_D-10</t>
  </si>
  <si>
    <t>0.2149</t>
  </si>
  <si>
    <t>CF08GPDuff_176:7-H_0-D</t>
  </si>
  <si>
    <t>0.2369</t>
  </si>
  <si>
    <t>CF08GPDuff_176:7-H_D-10</t>
  </si>
  <si>
    <t>0.2484</t>
  </si>
  <si>
    <t>I</t>
  </si>
  <si>
    <t>CF08GPDuff_200:7-I_0-D</t>
  </si>
  <si>
    <t>0.2333</t>
  </si>
  <si>
    <t>2010_05_12_TRAY7</t>
  </si>
  <si>
    <t>CF08GPDuff_200:7-I_D-10</t>
  </si>
  <si>
    <t>0.2103</t>
  </si>
  <si>
    <t>J</t>
  </si>
  <si>
    <t>CF08GPDuff_225:7-J_0-D</t>
  </si>
  <si>
    <t>CF08GPDuff_225:7-J_D-10</t>
  </si>
  <si>
    <t>CF08GPDuff_201:8-I_0-D</t>
  </si>
  <si>
    <t>0.2313</t>
  </si>
  <si>
    <t>CF08GPDuff_201:8-I_D-10</t>
  </si>
  <si>
    <t>0.2173</t>
  </si>
  <si>
    <t>K</t>
  </si>
  <si>
    <t>2010_07_01_TRAY9</t>
  </si>
  <si>
    <t>CF08GPDuff_249:9-K_0-D</t>
  </si>
  <si>
    <t>0.2317</t>
  </si>
  <si>
    <t>CF08GPDuff_249:9-K_D-10</t>
  </si>
  <si>
    <t>L</t>
  </si>
  <si>
    <t>CF08GPDuff_272:9-L_0-D</t>
  </si>
  <si>
    <t>0.233</t>
  </si>
  <si>
    <t>2010_05_18_TRAY15</t>
  </si>
  <si>
    <t>CF08GPDuff_272:9-L_D-10</t>
  </si>
  <si>
    <t>0.214</t>
  </si>
  <si>
    <t>M</t>
  </si>
  <si>
    <t>CF08GPDuff_297:9-M_D-10</t>
  </si>
  <si>
    <t>0.2205</t>
  </si>
  <si>
    <t>2010_07_02_TRAY10</t>
  </si>
  <si>
    <t>CF08GPDuff_298:10-M_0-D</t>
  </si>
  <si>
    <t>0.2328</t>
  </si>
  <si>
    <t>CF08GPDuff_298:10-M_D-10</t>
  </si>
  <si>
    <t>0.2118</t>
  </si>
  <si>
    <t>N</t>
  </si>
  <si>
    <t>2010_07_06_TRAY19</t>
  </si>
  <si>
    <t>CF08GPDuff_323:10-N_0-D</t>
  </si>
  <si>
    <t>2010_05_18_TRAY6</t>
  </si>
  <si>
    <t>CF08GPDuff_323:10-N_D-10</t>
  </si>
  <si>
    <t>0.2128</t>
  </si>
  <si>
    <t>O</t>
  </si>
  <si>
    <t>CF08GPDuff_348:11-O_0-D</t>
  </si>
  <si>
    <t>CF08GPDuff_348:11-O_D-10</t>
  </si>
  <si>
    <t>0.2135</t>
  </si>
  <si>
    <t>P</t>
  </si>
  <si>
    <t>2010_07_12_TRAY20</t>
  </si>
  <si>
    <t>CF08GPDuff_371:12-P_0-D</t>
  </si>
  <si>
    <t>0.2359</t>
  </si>
  <si>
    <t>CF08GPDuff_371:12-P_D-10</t>
  </si>
  <si>
    <t>0.2132</t>
  </si>
  <si>
    <t>WP</t>
  </si>
  <si>
    <t>CF08GPDuff_19:2-B_0-D</t>
  </si>
  <si>
    <t>0.2261</t>
  </si>
  <si>
    <t>CF08GPDuff_19:2-B_D-10</t>
  </si>
  <si>
    <t>0.218</t>
  </si>
  <si>
    <t>CF08GPDuff_20:3-B_0-D</t>
  </si>
  <si>
    <t>0.2131</t>
  </si>
  <si>
    <t>CF08GPDuff_20:3-B_D-10</t>
  </si>
  <si>
    <t>0.2588</t>
  </si>
  <si>
    <t>CF08GPDuff_44:4-C_0-D</t>
  </si>
  <si>
    <t>0.2189</t>
  </si>
  <si>
    <t>CF08GPDuff_44:4-C_D-10</t>
  </si>
  <si>
    <t>0.2169</t>
  </si>
  <si>
    <t>CF08GPDuff_69:4-D_0-D</t>
  </si>
  <si>
    <t>0.2334</t>
  </si>
  <si>
    <t>CF08GPDuff_69:4-D_D-10</t>
  </si>
  <si>
    <t>0.249</t>
  </si>
  <si>
    <t>CF08GPDuff_70:5-D_0-D</t>
  </si>
  <si>
    <t>0.2358</t>
  </si>
  <si>
    <t>CF08GPDuff_70:5-D_D-10</t>
  </si>
  <si>
    <t>0.2314</t>
  </si>
  <si>
    <t>CF08GPDuff_97:5-E_0-D</t>
  </si>
  <si>
    <t>0.2385</t>
  </si>
  <si>
    <t>CF08GPDuff_97:5-E_D-10</t>
  </si>
  <si>
    <t>0.2414</t>
  </si>
  <si>
    <t>CF08GPDuff_124:6-F_0-D</t>
  </si>
  <si>
    <t>0.2304</t>
  </si>
  <si>
    <t>CF08GPDuff_124:6-F_D-10</t>
  </si>
  <si>
    <t>0.246</t>
  </si>
  <si>
    <t>CF08GPDuff_150:7-G_0-D</t>
  </si>
  <si>
    <t>0.2319</t>
  </si>
  <si>
    <t>CF08GPDuff_150:7-G_D-10</t>
  </si>
  <si>
    <t>0.2183</t>
  </si>
  <si>
    <t>CF08GPDuff_177:8-H_D-10</t>
  </si>
  <si>
    <t>0.2034</t>
  </si>
  <si>
    <t>CF08GPDuff_226:8-J_0-D</t>
  </si>
  <si>
    <t>CF08GPDuff_226:8-J_D-10</t>
  </si>
  <si>
    <t>CF08GPDuff_202:9-I_0-D</t>
  </si>
  <si>
    <t>0.2373</t>
  </si>
  <si>
    <t>CF08GPDuff_202:9-I_D-10</t>
  </si>
  <si>
    <t>0.2026</t>
  </si>
  <si>
    <t>CF08GPDuff_250:10-K_0-D</t>
  </si>
  <si>
    <t>0.2356</t>
  </si>
  <si>
    <t>CF08GPDuff_250:10-K_D-10</t>
  </si>
  <si>
    <t>CF08GPDuff_273:10-L_0-D</t>
  </si>
  <si>
    <t>CF08GPDuff_273:10-L_D-10</t>
  </si>
  <si>
    <t>0.2212</t>
  </si>
  <si>
    <t>CF08GPDuff_299:11-M_0-D</t>
  </si>
  <si>
    <t>CF08GPDuff_299:11-M_D-10</t>
  </si>
  <si>
    <t>0.2144</t>
  </si>
  <si>
    <t>CF08GPDuff_324:11-N_0-D</t>
  </si>
  <si>
    <t>CF08GPDuff_324:11-N_D-10</t>
  </si>
  <si>
    <t>0.2226</t>
  </si>
  <si>
    <t>CF08GPDuff_325:12-N_0-D</t>
  </si>
  <si>
    <t>CF08GPDuff_325:12-N_D-10</t>
  </si>
  <si>
    <t>0.2254</t>
  </si>
  <si>
    <t>CF08GPDuff_349:12-O_0-D</t>
  </si>
  <si>
    <t>CF08GPDuff_349:12-O_D-10</t>
  </si>
  <si>
    <t>0.2152</t>
  </si>
  <si>
    <t>CF08GPDuff_372:13-P_0-D</t>
  </si>
  <si>
    <t>CF08GPDuff_372:13-P_D-10</t>
  </si>
  <si>
    <t>0.2148</t>
  </si>
  <si>
    <t>Q</t>
  </si>
  <si>
    <t>CF08GPDuff_394:13-Q_0-D</t>
  </si>
  <si>
    <t>0.2338</t>
  </si>
  <si>
    <t>2010_05_18_TRAY4</t>
  </si>
  <si>
    <t>CF08GPDuff_394:13-Q_D-10</t>
  </si>
  <si>
    <t>0.2237</t>
  </si>
  <si>
    <t>CF08GPDuff_395:14-Q_0-D</t>
  </si>
  <si>
    <t>0.2337</t>
  </si>
  <si>
    <t>CF08GPDuff_395:14-Q_D-10</t>
  </si>
  <si>
    <t>R</t>
  </si>
  <si>
    <t>2010_07_12_TRAY18</t>
  </si>
  <si>
    <t>CF08GPDuff_419:15-R_0-D</t>
  </si>
  <si>
    <t>0.2346</t>
  </si>
  <si>
    <t>CF08GPDuff_419:15-R_D-10</t>
  </si>
  <si>
    <t>0.2145</t>
  </si>
  <si>
    <t>WC</t>
  </si>
  <si>
    <t>CF08GPDuff_21:4-B_0-D</t>
  </si>
  <si>
    <t>0.2211</t>
  </si>
  <si>
    <t>CF08GPDuff_21:4-B_D-10</t>
  </si>
  <si>
    <t>0.2295</t>
  </si>
  <si>
    <t>CF08GPDuff_45:5-C_0-D</t>
  </si>
  <si>
    <t>0.2215</t>
  </si>
  <si>
    <t>CF08GPDuff_45:5-C_D-10</t>
  </si>
  <si>
    <t>0.2381</t>
  </si>
  <si>
    <t>CF08GPDuff_46:6-C_0-D</t>
  </si>
  <si>
    <t>0.2157</t>
  </si>
  <si>
    <t>CF08GPDuff_46:6-C_D-10</t>
  </si>
  <si>
    <t>0.2509</t>
  </si>
  <si>
    <t>CF08GPDuff_71:6-D_0-D</t>
  </si>
  <si>
    <t>0.2299</t>
  </si>
  <si>
    <t>CF08GPDuff_71:6-D_D-10</t>
  </si>
  <si>
    <t>0.213</t>
  </si>
  <si>
    <t>CF08GPDuff_98:6-E_0-D</t>
  </si>
  <si>
    <t>CF08GPDuff_98:6-E_D-10</t>
  </si>
  <si>
    <t>0.2487</t>
  </si>
  <si>
    <t>CF08GPDuff_99:7-E_0-D</t>
  </si>
  <si>
    <t>CF08GPDuff_99:7-E_D-10</t>
  </si>
  <si>
    <t>0.2256</t>
  </si>
  <si>
    <t>CF08GPDuff_125:7-F_0-D</t>
  </si>
  <si>
    <t>CF08GPDuff_125:7-F_D-10</t>
  </si>
  <si>
    <t>CF08GPDuff_151:8-G_0-D</t>
  </si>
  <si>
    <t>0.2326</t>
  </si>
  <si>
    <t>CF08GPDuff_151:8-G_D-10</t>
  </si>
  <si>
    <t>0.2239</t>
  </si>
  <si>
    <t>CF08GPDuff_178:9-H_0-D</t>
  </si>
  <si>
    <t>CF08GPDuff_178:9-H_D-10</t>
  </si>
  <si>
    <t>0.2322</t>
  </si>
  <si>
    <t>CF08GPDuff_227:9-J_0-D</t>
  </si>
  <si>
    <t>CF08GPDuff_227:9-J_D-10</t>
  </si>
  <si>
    <t>CF08GPDuff_203:10-I_0-D</t>
  </si>
  <si>
    <t>CF08GPDuff_203:10-I_D-10</t>
  </si>
  <si>
    <t>CF08GPDuff_228:10-J_0-D</t>
  </si>
  <si>
    <t>CF08GPDuff_228:10-J_D-10</t>
  </si>
  <si>
    <t>CF08GPDuff_251:11-K_0-D</t>
  </si>
  <si>
    <t>CF08GPDuff_251:11-K_D-10</t>
  </si>
  <si>
    <t>CF08GPDuff_274:11-L_0-D</t>
  </si>
  <si>
    <t>CF08GPDuff_274:11-L_D-10</t>
  </si>
  <si>
    <t>0.2143</t>
  </si>
  <si>
    <t>CF08GPDuff_275:12-L_0-D</t>
  </si>
  <si>
    <t>CF08GPDuff_275:12-L_D-10</t>
  </si>
  <si>
    <t>0.2195</t>
  </si>
  <si>
    <t>CF08GPDuff_300:12-M_0-D</t>
  </si>
  <si>
    <t>CF08GPDuff_300:12-M_D-10</t>
  </si>
  <si>
    <t>0.2095</t>
  </si>
  <si>
    <t>CF08GPDuff_326:13-N_0-D</t>
  </si>
  <si>
    <t>CF08GPDuff_326:13-N_D-10</t>
  </si>
  <si>
    <t>0.2259</t>
  </si>
  <si>
    <t>CF08GPDuff_350:13-O_0-D</t>
  </si>
  <si>
    <t>CF08GPDuff_350:13-O_D-10</t>
  </si>
  <si>
    <t>0.2122</t>
  </si>
  <si>
    <t>CF08GPDuff_373:14-P_0-D</t>
  </si>
  <si>
    <t>CF08GPDuff_373:14-P_D-10</t>
  </si>
  <si>
    <t>0.2222</t>
  </si>
  <si>
    <t>CF08GPDuff_396:15-Q_0-D</t>
  </si>
  <si>
    <t>0.2367</t>
  </si>
  <si>
    <t>CF08GPDuff_396:15-Q_D-10</t>
  </si>
  <si>
    <t>0.225</t>
  </si>
  <si>
    <t>CF08GPDuff_420:16-R_0-D</t>
  </si>
  <si>
    <t>0.2386</t>
  </si>
  <si>
    <t>CF08GPDuff_420:16-R_D-10</t>
  </si>
  <si>
    <t>0.2168</t>
  </si>
  <si>
    <t>SC</t>
  </si>
  <si>
    <t>CF08GPDuff_1:5-A_0-D</t>
  </si>
  <si>
    <t>0.2284</t>
  </si>
  <si>
    <t>CF08GPDuff_1:5-A_D-10</t>
  </si>
  <si>
    <t>0.2048</t>
  </si>
  <si>
    <t>CF08GPDuff_22:5-B_0-D</t>
  </si>
  <si>
    <t>CF08GPDuff_22:5-B_D-10</t>
  </si>
  <si>
    <t>0.2434</t>
  </si>
  <si>
    <t>CF08GPDuff_23:6-B_0-D</t>
  </si>
  <si>
    <t>0.2232</t>
  </si>
  <si>
    <t>CF08GPDuff_23:6-B_D-10</t>
  </si>
  <si>
    <t>0.2402</t>
  </si>
  <si>
    <t>CF08GPDuff_47:7-C_0-D</t>
  </si>
  <si>
    <t>0.215</t>
  </si>
  <si>
    <t>CF08GPDuff_47:7-C_D-10</t>
  </si>
  <si>
    <t>0.227</t>
  </si>
  <si>
    <t>CF08GPDuff_72:7-D_0-D</t>
  </si>
  <si>
    <t>0.2355</t>
  </si>
  <si>
    <t>CF08GPDuff_72:7-D_D-10</t>
  </si>
  <si>
    <t>CF08GPDuff_73:8-D_0-D</t>
  </si>
  <si>
    <t>0.231</t>
  </si>
  <si>
    <t>CF08GPDuff_73:8-D_D-10</t>
  </si>
  <si>
    <t>0.2126</t>
  </si>
  <si>
    <t>CF08GPDuff_100:8-E_0-D</t>
  </si>
  <si>
    <t>CF08GPDuff_100:8-E_D-10</t>
  </si>
  <si>
    <t>0.2028</t>
  </si>
  <si>
    <t>CF08GPDuff_126:8-F_0-D</t>
  </si>
  <si>
    <t>0.2364</t>
  </si>
  <si>
    <t>CF08GPDuff_126:8-F_D-10</t>
  </si>
  <si>
    <t>CF08GPDuff_152:9-G_0-D</t>
  </si>
  <si>
    <t>CF08GPDuff_152:9-G_D-10</t>
  </si>
  <si>
    <t>0.2174</t>
  </si>
  <si>
    <t>CF08GPDuff_153:10-G_0-D</t>
  </si>
  <si>
    <t>0.2324</t>
  </si>
  <si>
    <t>CF08GPDuff_153:10-G_D-10</t>
  </si>
  <si>
    <t>0.224</t>
  </si>
  <si>
    <t>CF08GPDuff_179:10-H_0-D</t>
  </si>
  <si>
    <t>0.2368</t>
  </si>
  <si>
    <t>CF08GPDuff_179:10-H_D-10</t>
  </si>
  <si>
    <t>0.2216</t>
  </si>
  <si>
    <t>CF08GPDuff_204:11-I_0-D</t>
  </si>
  <si>
    <t>CF08GPDuff_204:11-I_D-10</t>
  </si>
  <si>
    <t>0.2084</t>
  </si>
  <si>
    <t>CF08GPDuff_229:11-J_0-D</t>
  </si>
  <si>
    <t>0.2315</t>
  </si>
  <si>
    <t>CF08GPDuff_229:11-J_D-10</t>
  </si>
  <si>
    <t>CF08GPDuff_252:12-K_0-D</t>
  </si>
  <si>
    <t>0.238</t>
  </si>
  <si>
    <t>CF08GPDuff_252:12-K_D-10</t>
  </si>
  <si>
    <t>CF08GPDuff_253:13-K_0-D</t>
  </si>
  <si>
    <t>0.2321</t>
  </si>
  <si>
    <t>CF08GPDuff_253:13-K_D-10</t>
  </si>
  <si>
    <t>CF08GPDuff_276:13-L_0-D</t>
  </si>
  <si>
    <t>CF08GPDuff_276:13-L_D-10</t>
  </si>
  <si>
    <t>0.2176</t>
  </si>
  <si>
    <t>CF08GPDuff_301:13-M_0-D</t>
  </si>
  <si>
    <t>CF08GPDuff_301:13-M_D-10</t>
  </si>
  <si>
    <t>0.2185</t>
  </si>
  <si>
    <t>CF08GPDuff_327:14-N_0-D</t>
  </si>
  <si>
    <t>CF08GPDuff_327:14-N_D-10</t>
  </si>
  <si>
    <t>0.2111</t>
  </si>
  <si>
    <t>CF08GPDuff_351:14-O_0-D</t>
  </si>
  <si>
    <t>CF08GPDuff_351:14-O_D-10</t>
  </si>
  <si>
    <t>CF08GPDuff_374:15-P_0-D</t>
  </si>
  <si>
    <t>0.2365</t>
  </si>
  <si>
    <t>CF08GPDuff_374:15-P_D-10</t>
  </si>
  <si>
    <t>CF08GPDuff_397:16-Q_0-D</t>
  </si>
  <si>
    <t>0.2377</t>
  </si>
  <si>
    <t>CF08GPDuff_397:16-Q_D-10</t>
  </si>
  <si>
    <t>0.2171</t>
  </si>
  <si>
    <t>CF08GPDuff_398:17-Q_0-D</t>
  </si>
  <si>
    <t>0.236</t>
  </si>
  <si>
    <t>CF08GPDuff_398:17-Q_D-10</t>
  </si>
  <si>
    <t>0.2155</t>
  </si>
  <si>
    <t>CF08GPDuff_421:17-R_0-D</t>
  </si>
  <si>
    <t>CF08GPDuff_421:17-R_D-10</t>
  </si>
  <si>
    <t>0.2125</t>
  </si>
  <si>
    <t>SP</t>
  </si>
  <si>
    <t>CF08GPDuff_2:6-A_0-D</t>
  </si>
  <si>
    <t>0.2227</t>
  </si>
  <si>
    <t>CF08GPDuff_2:6-A_D-10</t>
  </si>
  <si>
    <t>CF08GPDuff_3:7-A_0-D</t>
  </si>
  <si>
    <t>0.2265</t>
  </si>
  <si>
    <t>CF08GPDuff_3:7-A_D-10</t>
  </si>
  <si>
    <t>0.2565</t>
  </si>
  <si>
    <t>CF08GPDuff_24:7-B_0-D</t>
  </si>
  <si>
    <t>0.2207</t>
  </si>
  <si>
    <t>CF08GPDuff_24:7-B_D-10</t>
  </si>
  <si>
    <t>0.2426</t>
  </si>
  <si>
    <t>CF08GPDuff_48:8-C_0-D</t>
  </si>
  <si>
    <t>0.2124</t>
  </si>
  <si>
    <t>CF08GPDuff_48:8-C_D-10</t>
  </si>
  <si>
    <t>0.2432</t>
  </si>
  <si>
    <t>CF08GPDuff_101:9-E_0-D</t>
  </si>
  <si>
    <t>CF08GPDuff_101:9-E_D-10</t>
  </si>
  <si>
    <t>CF08GPDuff_127:9-F_0-D</t>
  </si>
  <si>
    <t>0.2361</t>
  </si>
  <si>
    <t>CF08GPDuff_127:9-F_D-10</t>
  </si>
  <si>
    <t>0.2335</t>
  </si>
  <si>
    <t>CF08GPDuff_128:10-F_0-D</t>
  </si>
  <si>
    <t>CF08GPDuff_128:10-F_D-10</t>
  </si>
  <si>
    <t>0.2116</t>
  </si>
  <si>
    <t>CF08GPDuff_154:11-G_0-D</t>
  </si>
  <si>
    <t>0.2297</t>
  </si>
  <si>
    <t>CF08GPDuff_154:11-G_D-10</t>
  </si>
  <si>
    <t>0.2141</t>
  </si>
  <si>
    <t>CF08GPDuff_180:11-H_0-D</t>
  </si>
  <si>
    <t>CF08GPDuff_180:11-H_D-10</t>
  </si>
  <si>
    <t>CF08GPDuff_205:12-I_0-D</t>
  </si>
  <si>
    <t>CF08GPDuff_205:12-I_D-10</t>
  </si>
  <si>
    <t>0.2047</t>
  </si>
  <si>
    <t>CF08GPDuff_230:12-J_0-D</t>
  </si>
  <si>
    <t>CF08GPDuff_230:12-J_D-10</t>
  </si>
  <si>
    <t>CF08GPDuff_254:14-K_0-D</t>
  </si>
  <si>
    <t>CF08GPDuff_254:14-K_D-10</t>
  </si>
  <si>
    <t>0.2113</t>
  </si>
  <si>
    <t>CF08GPDuff_277:14-L_0-D</t>
  </si>
  <si>
    <t>CF08GPDuff_277:14-L_D-10</t>
  </si>
  <si>
    <t>0.2164</t>
  </si>
  <si>
    <t>CF08GPDuff_302:14-M_0-D</t>
  </si>
  <si>
    <t>CF08GPDuff_302:14-M_D-10</t>
  </si>
  <si>
    <t>0.209</t>
  </si>
  <si>
    <t>CF08GPDuff_328:15-N_0-D</t>
  </si>
  <si>
    <t>CF08GPDuff_328:15-N_D-10</t>
  </si>
  <si>
    <t>0.2181</t>
  </si>
  <si>
    <t>CF08GPDuff_352:15-O_0-D</t>
  </si>
  <si>
    <t>CF08GPDuff_352:15-O_D-10</t>
  </si>
  <si>
    <t>CF08GPDuff_353:16-O_0-D</t>
  </si>
  <si>
    <t>CF08GPDuff_353:16-O_D-10</t>
  </si>
  <si>
    <t>0.2109</t>
  </si>
  <si>
    <t>CF08GPDuff_375:16-P_0-D</t>
  </si>
  <si>
    <t>CF08GPDuff_375:16-P_D-10</t>
  </si>
  <si>
    <t>0.2162</t>
  </si>
  <si>
    <t>CF08GPDuff_376:17-P_0-D</t>
  </si>
  <si>
    <t>CF08GPDuff_376:17-P_D-10</t>
  </si>
  <si>
    <t>0.2127</t>
  </si>
  <si>
    <t>CF08GPDuff_422:18-R_0-D</t>
  </si>
  <si>
    <t>CF08GPDuff_422:18-R_D-10</t>
  </si>
  <si>
    <t>0.2187</t>
  </si>
  <si>
    <t>SB</t>
  </si>
  <si>
    <t>CF08GPDuff_4:8-A_0-D</t>
  </si>
  <si>
    <t>CF08GPDuff_4:8-A_D-10</t>
  </si>
  <si>
    <t>CF08GPDuff_25:8-B_0-D</t>
  </si>
  <si>
    <t>CF08GPDuff_25:8-B_D-10</t>
  </si>
  <si>
    <t>0.2266</t>
  </si>
  <si>
    <t>CF08GPDuff_49:9-C_0-D</t>
  </si>
  <si>
    <t>0.2188</t>
  </si>
  <si>
    <t>CF08GPDuff_49:9-C_D-10</t>
  </si>
  <si>
    <t>CF08GPDuff_74:9-D_0-D</t>
  </si>
  <si>
    <t>CF08GPDuff_74:9-D_D-10</t>
  </si>
  <si>
    <t>0.2267</t>
  </si>
  <si>
    <t>CF08GPDuff_75:10-D_0-D</t>
  </si>
  <si>
    <t>CF08GPDuff_75:10-D_D-10</t>
  </si>
  <si>
    <t>0.2204</t>
  </si>
  <si>
    <t>CF08GPDuff_102:10-E_0-D</t>
  </si>
  <si>
    <t>CF08GPDuff_102:10-E_D-10</t>
  </si>
  <si>
    <t>CF08GPDuff_129:11-F_0-D</t>
  </si>
  <si>
    <t>0.2329</t>
  </si>
  <si>
    <t>CF08GPDuff_129:11-F_D-10</t>
  </si>
  <si>
    <t>0.2159</t>
  </si>
  <si>
    <t>CF08GPDuff_155:12-G_0-D</t>
  </si>
  <si>
    <t>CF08GPDuff_155:12-G_D-10</t>
  </si>
  <si>
    <t>0.235</t>
  </si>
  <si>
    <t>CF08GPDuff_181:12-H_0-D</t>
  </si>
  <si>
    <t>0.2378</t>
  </si>
  <si>
    <t>CF08GPDuff_181:12-H_D-10</t>
  </si>
  <si>
    <t>0.2184</t>
  </si>
  <si>
    <t>CF08GPDuff_206:13-I_0-D</t>
  </si>
  <si>
    <t>0.2345</t>
  </si>
  <si>
    <t>CF08GPDuff_206:13-I_D-10</t>
  </si>
  <si>
    <t>CF08GPDuff_231:13-J_0-D</t>
  </si>
  <si>
    <t>CF08GPDuff_231:13-J_D-10</t>
  </si>
  <si>
    <t>CF08GPDuff_207:14-I_0-D</t>
  </si>
  <si>
    <t>CF08GPDuff_207:14-I_D-10</t>
  </si>
  <si>
    <t>CF08GPDuff_255:15-K_0-D</t>
  </si>
  <si>
    <t>0.237</t>
  </si>
  <si>
    <t>CF08GPDuff_255:15-K_D-10</t>
  </si>
  <si>
    <t>CF08GPDuff_278:15-L_0-D</t>
  </si>
  <si>
    <t>CF08GPDuff_278:15-L_D-10</t>
  </si>
  <si>
    <t>CF08GPDuff_303:15-M_0-D</t>
  </si>
  <si>
    <t>CF08GPDuff_303:15-M_D-10</t>
  </si>
  <si>
    <t>0.226</t>
  </si>
  <si>
    <t>CF08GPDuff_304:16-M_0-D</t>
  </si>
  <si>
    <t>CF08GPDuff_304:16-M_D-10</t>
  </si>
  <si>
    <t>CF08GPDuff_329:16-N_0-D</t>
  </si>
  <si>
    <t>CF08GPDuff_329:16-N_D-10</t>
  </si>
  <si>
    <t>CF08GPDuff_330:17-N_0-D</t>
  </si>
  <si>
    <t>CF08GPDuff_330:17-N_D-10</t>
  </si>
  <si>
    <t>0.2191</t>
  </si>
  <si>
    <t>CF08GPDuff_354:17-O_0-D</t>
  </si>
  <si>
    <t>CF08GPDuff_354:17-O_D-10</t>
  </si>
  <si>
    <t>CF08GPDuff_399:18-Q_0-D</t>
  </si>
  <si>
    <t>0.2357</t>
  </si>
  <si>
    <t>CF08GPDuff_399:18-Q_D-10</t>
  </si>
  <si>
    <t>CF08GPDuff_400:19-Q_0-D</t>
  </si>
  <si>
    <t>0.2366</t>
  </si>
  <si>
    <t>CF08GPDuff_400:19-Q_D-10</t>
  </si>
  <si>
    <t>0.2219</t>
  </si>
  <si>
    <t>CF08GPDuff_423:19-R_0-D</t>
  </si>
  <si>
    <t>CF08GPDuff_423:19-R_D-10</t>
  </si>
  <si>
    <t>0.2112</t>
  </si>
  <si>
    <t>CF08GPDuff_424:20-R_D-10</t>
  </si>
  <si>
    <t>0.2192</t>
  </si>
  <si>
    <t>WW</t>
  </si>
  <si>
    <t>CF08GPDuff_5:9-A_0-D</t>
  </si>
  <si>
    <t>CF08GPDuff_5:9-A_D-10</t>
  </si>
  <si>
    <t>CF08GPDuff_26:9-B_0-D</t>
  </si>
  <si>
    <t>2010_05_18_TRAY1</t>
  </si>
  <si>
    <t>CF08GPDuff_26:9-B_D-10</t>
  </si>
  <si>
    <t>CF08GPDuff_50:10-C_0-D</t>
  </si>
  <si>
    <t>0.2348</t>
  </si>
  <si>
    <t>CF08GPDuff_50:10-C_D-10</t>
  </si>
  <si>
    <t>0.211</t>
  </si>
  <si>
    <t>CF08GPDuff_76:11-D_0-D</t>
  </si>
  <si>
    <t>0.2288</t>
  </si>
  <si>
    <t>2010_05_19_TRAY9</t>
  </si>
  <si>
    <t>CF08GPDuff_76:11-D_D-10</t>
  </si>
  <si>
    <t>0.2129</t>
  </si>
  <si>
    <t>CF08GPDuff_103:11-E_0-D</t>
  </si>
  <si>
    <t>CF08GPDuff_103:11-E_D-10</t>
  </si>
  <si>
    <t>0.217</t>
  </si>
  <si>
    <t>CF08GPDuff_104:12-E_0-D</t>
  </si>
  <si>
    <t>CF08GPDuff_104:12-E_D-10</t>
  </si>
  <si>
    <t>CF08GPDuff_130:12-F_0-D</t>
  </si>
  <si>
    <t>CF08GPDuff_130:12-F_D-10</t>
  </si>
  <si>
    <t>CF08GPDuff_156:13-G_0-D</t>
  </si>
  <si>
    <t>0.2302</t>
  </si>
  <si>
    <t>2010_05_19_TRAY5</t>
  </si>
  <si>
    <t>CF08GPDuff_156:13-G_D-10</t>
  </si>
  <si>
    <t>CF08GPDuff_182:13-H_0-D</t>
  </si>
  <si>
    <t>CF08GPDuff_182:13-H_D-10</t>
  </si>
  <si>
    <t>CF08GPDuff_157:14-G_0-D</t>
  </si>
  <si>
    <t>CF08GPDuff_157:14-G_D-10</t>
  </si>
  <si>
    <t>0.2175</t>
  </si>
  <si>
    <t>CF08GPDuff_183:14-H_0-D</t>
  </si>
  <si>
    <t>0.2312</t>
  </si>
  <si>
    <t>CF08GPDuff_183:14-H_D-10</t>
  </si>
  <si>
    <t>CF08GPDuff_232:14-J_0-D</t>
  </si>
  <si>
    <t>2010_05_19_TRAYA</t>
  </si>
  <si>
    <t>CF08GPDuff_232:14-J_D-10</t>
  </si>
  <si>
    <t>0.2115</t>
  </si>
  <si>
    <t>CF08GPDuff_208:15-I_0-D</t>
  </si>
  <si>
    <t>CF08GPDuff_208:15-I_D-10</t>
  </si>
  <si>
    <t>0.2243</t>
  </si>
  <si>
    <t>CF08GPDuff_233:15-J_0-D</t>
  </si>
  <si>
    <t>CF08GPDuff_233:15-J_D-10</t>
  </si>
  <si>
    <t>CF08GPDuff_256:16-K_0-D</t>
  </si>
  <si>
    <t>0.2375</t>
  </si>
  <si>
    <t>2010_05_21_TRAY1</t>
  </si>
  <si>
    <t>CF08GPDuff_256:16-K_D-10</t>
  </si>
  <si>
    <t>0.222</t>
  </si>
  <si>
    <t>CF08GPDuff_279:16-L_0-D</t>
  </si>
  <si>
    <t>CF08GPDuff_279:16-L_D-10</t>
  </si>
  <si>
    <t>CF08GPDuff_257:17-K_0-D</t>
  </si>
  <si>
    <t>CF08GPDuff_257:17-K_D-10</t>
  </si>
  <si>
    <t>CF08GPDuff_280:17-L_0-D</t>
  </si>
  <si>
    <t>0.2363</t>
  </si>
  <si>
    <t>CF08GPDuff_280:17-L_D-10</t>
  </si>
  <si>
    <t>0.2193</t>
  </si>
  <si>
    <t>CF08GPDuff_305:17-M_0-D</t>
  </si>
  <si>
    <t>CF08GPDuff_305:17-M_D-10</t>
  </si>
  <si>
    <t>0.2196</t>
  </si>
  <si>
    <t>CF08GPDuff_331:18-N_0-D</t>
  </si>
  <si>
    <t>2010_05_21_TRAY2</t>
  </si>
  <si>
    <t>CF08GPDuff_331:18-N_D-10</t>
  </si>
  <si>
    <t>0.2228</t>
  </si>
  <si>
    <t>CF08GPDuff_355:18-O_0-D</t>
  </si>
  <si>
    <t>CF08GPDuff_355:18-O_D-10</t>
  </si>
  <si>
    <t>0.2147</t>
  </si>
  <si>
    <t>CF08GPDuff_377:18-P_0-D</t>
  </si>
  <si>
    <t>0.2382</t>
  </si>
  <si>
    <t>2010_05_24_TRAYB</t>
  </si>
  <si>
    <t>CF08GPDuff_377:18-P_D-10</t>
  </si>
  <si>
    <t>CF08GPDuff_378:19-P_0-D</t>
  </si>
  <si>
    <t>0.2362</t>
  </si>
  <si>
    <t>CF08GPDuff_378:19-P_D-10</t>
  </si>
  <si>
    <t>CF08GPDuff_401:20-Q_0-D</t>
  </si>
  <si>
    <t>CF08GPDuff_401:20-Q_D-10</t>
  </si>
  <si>
    <t>CF08GPDuff_425:21-R_0-D</t>
  </si>
  <si>
    <t>CF08GPDuff_425:21-R_D-10</t>
  </si>
  <si>
    <t>0.2138</t>
  </si>
  <si>
    <t>CF08GPDuff_6:10-A_0-D</t>
  </si>
  <si>
    <t>0.2142</t>
  </si>
  <si>
    <t>CF08GPDuff_6:10-A_D-10</t>
  </si>
  <si>
    <t>0.2139</t>
  </si>
  <si>
    <t>CF08GPDuff_27:10-B_0-D</t>
  </si>
  <si>
    <t>0.22</t>
  </si>
  <si>
    <t>CF08GPDuff_27:10-B_D-10</t>
  </si>
  <si>
    <t>CF08GPDuff_51:11-C_0-D</t>
  </si>
  <si>
    <t>0.2218</t>
  </si>
  <si>
    <t>CF08GPDuff_51:11-C_D-10</t>
  </si>
  <si>
    <t>CF08GPDuff_52:12-C_0-D</t>
  </si>
  <si>
    <t>CF08GPDuff_52:12-C_D-10</t>
  </si>
  <si>
    <t>CF08GPDuff_77:12-D_0-D</t>
  </si>
  <si>
    <t>0.2332</t>
  </si>
  <si>
    <t>CF08GPDuff_77:12-D_D-10</t>
  </si>
  <si>
    <t>CF08GPDuff_105:13-E_0-D</t>
  </si>
  <si>
    <t>CF08GPDuff_105:13-E_D-10</t>
  </si>
  <si>
    <t>CF08GPDuff_131:13-F_0-D</t>
  </si>
  <si>
    <t>CF08GPDuff_131:13-F_D-10</t>
  </si>
  <si>
    <t>0.219</t>
  </si>
  <si>
    <t>CF08GPDuff_132:14-F_0-D</t>
  </si>
  <si>
    <t>CF08GPDuff_132:14-F_D-10</t>
  </si>
  <si>
    <t>0.2172</t>
  </si>
  <si>
    <t>CF08GPDuff_158:15-G_0-D</t>
  </si>
  <si>
    <t>CF08GPDuff_158:15-G_D-10</t>
  </si>
  <si>
    <t>CF08GPDuff_184:15-H_0-D</t>
  </si>
  <si>
    <t>CF08GPDuff_184:15-H_D-10</t>
  </si>
  <si>
    <t>CF08GPDuff_209:16-I_0-D</t>
  </si>
  <si>
    <t>CF08GPDuff_209:16-I_D-10</t>
  </si>
  <si>
    <t>CF08GPDuff_234:16-J_0-D</t>
  </si>
  <si>
    <t>CF08GPDuff_234:16-J_D-10</t>
  </si>
  <si>
    <t>CF08GPDuff_306:18-M_0-D</t>
  </si>
  <si>
    <t>CF08GPDuff_306:18-M_D-10</t>
  </si>
  <si>
    <t>0.2136</t>
  </si>
  <si>
    <t>CF08GPDuff_332:19-N_0-D</t>
  </si>
  <si>
    <t>CF08GPDuff_332:19-N_D-10</t>
  </si>
  <si>
    <t>0.2107</t>
  </si>
  <si>
    <t>CF08GPDuff_356:19-O_0-D</t>
  </si>
  <si>
    <t>0.2342</t>
  </si>
  <si>
    <t>CF08GPDuff_356:19-O_D-10</t>
  </si>
  <si>
    <t>0.2206</t>
  </si>
  <si>
    <t>CF08GPDuff_357:20-O_0-D</t>
  </si>
  <si>
    <t>CF08GPDuff_357:20-O_D-10</t>
  </si>
  <si>
    <t>0.2117</t>
  </si>
  <si>
    <t>CF08GPDuff_379:20-P_0-D</t>
  </si>
  <si>
    <t>CF08GPDuff_379:20-P_D-10</t>
  </si>
  <si>
    <t>CF08GPDuff_402:21-Q_0-D</t>
  </si>
  <si>
    <t>CF08GPDuff_402:21-Q_D-10</t>
  </si>
  <si>
    <t>CF08GPDuff_7:11-A_0-D</t>
  </si>
  <si>
    <t>0.2262</t>
  </si>
  <si>
    <t>CF08GPDuff_7:11-A_D-10</t>
  </si>
  <si>
    <t>CF08GPDuff_28:11-B_0-D</t>
  </si>
  <si>
    <t>CF08GPDuff_28:11-B_D-10</t>
  </si>
  <si>
    <t>CF08GPDuff_8:12-A_0-D</t>
  </si>
  <si>
    <t>CF08GPDuff_8:12-A_D-10</t>
  </si>
  <si>
    <t>CF08GPDuff_29:12-B_0-D</t>
  </si>
  <si>
    <t>0.2246</t>
  </si>
  <si>
    <t>CF08GPDuff_29:12-B_D-10</t>
  </si>
  <si>
    <t>CF08GPDuff_53:13-C_0-D</t>
  </si>
  <si>
    <t>0.2268</t>
  </si>
  <si>
    <t>CF08GPDuff_53:13-C_D-10</t>
  </si>
  <si>
    <t>0.216</t>
  </si>
  <si>
    <t>CF08GPDuff_78:13-D_0-D</t>
  </si>
  <si>
    <t>CF08GPDuff_78:13-D_D-10</t>
  </si>
  <si>
    <t>0.2108</t>
  </si>
  <si>
    <t>CF08GPDuff_79:14-D_0-D</t>
  </si>
  <si>
    <t>CF08GPDuff_79:14-D_D-10</t>
  </si>
  <si>
    <t>0.2114</t>
  </si>
  <si>
    <t>CF08GPDuff_106:14-E_0-D</t>
  </si>
  <si>
    <t>CF08GPDuff_106:14-E_D-10</t>
  </si>
  <si>
    <t>0.2186</t>
  </si>
  <si>
    <t>CF08GPDuff_133:15-F_0-D</t>
  </si>
  <si>
    <t>0.2305</t>
  </si>
  <si>
    <t>CF08GPDuff_133:15-F_D-10</t>
  </si>
  <si>
    <t>0.212</t>
  </si>
  <si>
    <t>CF08GPDuff_159:16-G_0-D</t>
  </si>
  <si>
    <t>CF08GPDuff_159:16-G_D-10</t>
  </si>
  <si>
    <t>CF08GPDuff_185:16-H_0-D</t>
  </si>
  <si>
    <t>CF08GPDuff_185:16-H_D-10</t>
  </si>
  <si>
    <t>0.2224</t>
  </si>
  <si>
    <t>CF08GPDuff_210:17-I_0-D</t>
  </si>
  <si>
    <t>CF08GPDuff_210:17-I_D-10</t>
  </si>
  <si>
    <t>CF08GPDuff_235:17-J_0-D</t>
  </si>
  <si>
    <t>CF08GPDuff_235:17-J_D-10</t>
  </si>
  <si>
    <t>CF08GPDuff_258:18-K_0-D</t>
  </si>
  <si>
    <t>CF08GPDuff_258:18-K_D-10</t>
  </si>
  <si>
    <t>CF08GPDuff_281:18-L_0-D</t>
  </si>
  <si>
    <t>0.2339</t>
  </si>
  <si>
    <t>CF08GPDuff_281:18-L_D-10</t>
  </si>
  <si>
    <t>CF08GPDuff_259:19-K_0-D</t>
  </si>
  <si>
    <t>CF08GPDuff_259:19-K_D-10</t>
  </si>
  <si>
    <t>CF08GPDuff_282:19-L_0-D</t>
  </si>
  <si>
    <t>0.2341</t>
  </si>
  <si>
    <t>CF08GPDuff_282:19-L_D-10</t>
  </si>
  <si>
    <t>0.2202</t>
  </si>
  <si>
    <t>CF08GPDuff_307:19-M_0-D</t>
  </si>
  <si>
    <t>CF08GPDuff_307:19-M_D-10</t>
  </si>
  <si>
    <t>CF08GPDuff_308:20-M_0-D</t>
  </si>
  <si>
    <t>CF08GPDuff_308:20-M_D-10</t>
  </si>
  <si>
    <t>CF08GPDuff_333:20-N_0-D</t>
  </si>
  <si>
    <t>CF08GPDuff_333:20-N_D-10</t>
  </si>
  <si>
    <t>0.2137</t>
  </si>
  <si>
    <t>CF08GPDuff_380:21-P_0-D</t>
  </si>
  <si>
    <t>CF08GPDuff_380:21-P_D-10</t>
  </si>
  <si>
    <t>CF08GPDuff_381:22-P_0-D</t>
  </si>
  <si>
    <t>CF08GPDuff_381:22-P_D-10</t>
  </si>
  <si>
    <t>0.2223</t>
  </si>
  <si>
    <t>CF08GPDuff_9:13-A_0-D</t>
  </si>
  <si>
    <t>0.2233</t>
  </si>
  <si>
    <t>CF08GPDuff_9:13-A_D-10</t>
  </si>
  <si>
    <t>CF08GPDuff_30:13-B_0-D</t>
  </si>
  <si>
    <t>0.2278</t>
  </si>
  <si>
    <t>CF08GPDuff_30:13-B_D-10</t>
  </si>
  <si>
    <t>CF08GPDuff_54:14-C_0-D</t>
  </si>
  <si>
    <t>CF08GPDuff_54:14-C_D-10</t>
  </si>
  <si>
    <t>CF08GPDuff_80:15-D_0-D</t>
  </si>
  <si>
    <t>CF08GPDuff_80:15-D_D-10</t>
  </si>
  <si>
    <t>CF08GPDuff_107:15-E_0-D</t>
  </si>
  <si>
    <t>CF08GPDuff_107:15-E_D-10</t>
  </si>
  <si>
    <t>CF08GPDuff_134:16-F_0-D</t>
  </si>
  <si>
    <t>0.2301</t>
  </si>
  <si>
    <t>CF08GPDuff_134:16-F_D-10</t>
  </si>
  <si>
    <t>CF08GPDuff_160:17-G_0-D</t>
  </si>
  <si>
    <t>CF08GPDuff_160:17-G_D-10</t>
  </si>
  <si>
    <t>CF08GPDuff_186:17-H_0-D</t>
  </si>
  <si>
    <t>0.2344</t>
  </si>
  <si>
    <t>CF08GPDuff_186:17-H_D-10</t>
  </si>
  <si>
    <t>CF08GPDuff_211:18-I_0-D</t>
  </si>
  <si>
    <t>0.2372</t>
  </si>
  <si>
    <t>CF08GPDuff_211:18-I_D-10</t>
  </si>
  <si>
    <t>CF08GPDuff_236:18-J_0-D</t>
  </si>
  <si>
    <t>0.2325</t>
  </si>
  <si>
    <t>CF08GPDuff_236:18-J_D-10</t>
  </si>
  <si>
    <t>CF08GPDuff_212:19-I_0-D</t>
  </si>
  <si>
    <t>CF08GPDuff_212:19-I_D-10</t>
  </si>
  <si>
    <t>CF08GPDuff_260:20-K_0-D</t>
  </si>
  <si>
    <t>0.2343</t>
  </si>
  <si>
    <t>CF08GPDuff_260:20-K_D-10</t>
  </si>
  <si>
    <t>CF08GPDuff_283:20-L_0-D</t>
  </si>
  <si>
    <t>0.2306</t>
  </si>
  <si>
    <t>CF08GPDuff_283:20-L_D-10</t>
  </si>
  <si>
    <t>CF08GPDuff_334:21-N_0-D</t>
  </si>
  <si>
    <t>CF08GPDuff_334:21-N_D-10</t>
  </si>
  <si>
    <t>0.2105</t>
  </si>
  <si>
    <t>CF08GPDuff_358:21-O_0-D</t>
  </si>
  <si>
    <t>CF08GPDuff_358:21-O_D-10</t>
  </si>
  <si>
    <t>CF08GPDuff_335:22-N_0-D</t>
  </si>
  <si>
    <t>CF08GPDuff_335:22-N_D-10</t>
  </si>
  <si>
    <t>CF08GPDuff_359:22-O_0-D</t>
  </si>
  <si>
    <t>CF08GPDuff_359:22-O_D-10</t>
  </si>
  <si>
    <t>CF08GPDuff_10:14-A_0-D</t>
  </si>
  <si>
    <t>CF08GPDuff_10:14-A_D-10</t>
  </si>
  <si>
    <t>CF08GPDuff_31:14-B_0-D</t>
  </si>
  <si>
    <t>0.2271</t>
  </si>
  <si>
    <t>CF08GPDuff_31:14-B_D-10</t>
  </si>
  <si>
    <t>CF08GPDuff_55:15-C_0-D</t>
  </si>
  <si>
    <t>CF08GPDuff_55:15-C_D-10</t>
  </si>
  <si>
    <t>CF08GPDuff_56:16-C_0-D</t>
  </si>
  <si>
    <t>0.2198</t>
  </si>
  <si>
    <t>CF08GPDuff_56:16-C_D-10</t>
  </si>
  <si>
    <t>0.2161</t>
  </si>
  <si>
    <t>CF08GPDuff_81:16-D_0-D</t>
  </si>
  <si>
    <t>CF08GPDuff_81:16-D_D-10</t>
  </si>
  <si>
    <t>CF08GPDuff_108:16-E_0-D</t>
  </si>
  <si>
    <t>CF08GPDuff_108:16-E_D-10</t>
  </si>
  <si>
    <t>CF08GPDuff_135:17-F_0-D</t>
  </si>
  <si>
    <t>CF08GPDuff_135:17-F_D-10</t>
  </si>
  <si>
    <t>CF08GPDuff_161:18-G_0-D</t>
  </si>
  <si>
    <t>CF08GPDuff_161:18-G_D-10</t>
  </si>
  <si>
    <t>0.2134</t>
  </si>
  <si>
    <t>CF08GPDuff_187:18-H_0-D</t>
  </si>
  <si>
    <t>CF08GPDuff_187:18-H_D-10</t>
  </si>
  <si>
    <t>CF08GPDuff_188:19-H_0-D</t>
  </si>
  <si>
    <t>CF08GPDuff_188:19-H_D-10</t>
  </si>
  <si>
    <t>CF08GPDuff_237:19-J_0-D</t>
  </si>
  <si>
    <t>CF08GPDuff_237:19-J_D-10</t>
  </si>
  <si>
    <t>0.2245</t>
  </si>
  <si>
    <t>CF08GPDuff_213:20-I_0-D</t>
  </si>
  <si>
    <t>0.2336</t>
  </si>
  <si>
    <t>CF08GPDuff_213:20-I_D-10</t>
  </si>
  <si>
    <t>CF08GPDuff_238:20-J_0-D</t>
  </si>
  <si>
    <t>CF08GPDuff_238:20-J_D-10</t>
  </si>
  <si>
    <t>0.2146</t>
  </si>
  <si>
    <t>CF08GPDuff_261:21-K_0-D</t>
  </si>
  <si>
    <t>CF08GPDuff_261:21-K_D-10</t>
  </si>
  <si>
    <t>CF08GPDuff_284:21-L_0-D</t>
  </si>
  <si>
    <t>CF08GPDuff_284:21-L_D-10</t>
  </si>
  <si>
    <t>0.2197</t>
  </si>
  <si>
    <t>CF08GPDuff_309:21-M_0-D</t>
  </si>
  <si>
    <t>CF08GPDuff_309:21-M_D-10</t>
  </si>
  <si>
    <t>CF08GPDuff_262:22-K_0-D</t>
  </si>
  <si>
    <t>0.2389</t>
  </si>
  <si>
    <t>CF08GPDuff_262:22-K_D-10</t>
  </si>
  <si>
    <t>0.2179</t>
  </si>
  <si>
    <t>CF08GPDuff_285:22-L_0-D</t>
  </si>
  <si>
    <t>CF08GPDuff_285:22-L_D-10</t>
  </si>
  <si>
    <t>CF08GPDuff_310:22-M_0-D</t>
  </si>
  <si>
    <t>CF08GPDuff_310:22-M_D-10</t>
  </si>
  <si>
    <t>CF08GPDuff_336:23-N_0-D</t>
  </si>
  <si>
    <t>CF08GPDuff_336:23-N_D-10</t>
  </si>
  <si>
    <t>CF08GPDuff_360:23-O_0-D</t>
  </si>
  <si>
    <t>CF08GPDuff_360:23-O_D-10</t>
  </si>
  <si>
    <t>CF08GPDuff_11:15-A_0-D</t>
  </si>
  <si>
    <t>0.2225</t>
  </si>
  <si>
    <t>CF08GPDuff_11:15-A_D-10</t>
  </si>
  <si>
    <t>CF08GPDuff_32:15-B_0-D</t>
  </si>
  <si>
    <t>0.2244</t>
  </si>
  <si>
    <t>CF08GPDuff_32:15-B_D-10</t>
  </si>
  <si>
    <t>CF08GPDuff_12:16-A_0-D</t>
  </si>
  <si>
    <t>0.2257</t>
  </si>
  <si>
    <t>CF08GPDuff_12:16-A_D-10</t>
  </si>
  <si>
    <t>CF08GPDuff_33:16-B_0-D</t>
  </si>
  <si>
    <t>0.251</t>
  </si>
  <si>
    <t>CF08GPDuff_33:16-B_D-10</t>
  </si>
  <si>
    <t>CF08GPDuff_57:17-C_0-D</t>
  </si>
  <si>
    <t>CF08GPDuff_57:17-C_D-10</t>
  </si>
  <si>
    <t>CF08GPDuff_82:17-D_0-D</t>
  </si>
  <si>
    <t>CF08GPDuff_82:17-D_D-10</t>
  </si>
  <si>
    <t>CF08GPDuff_109:17-E_0-D</t>
  </si>
  <si>
    <t>CF08GPDuff_109:17-E_D-10</t>
  </si>
  <si>
    <t>CF08GPDuff_136:18-F_D-10</t>
  </si>
  <si>
    <t>CF08GPDuff_137:19-F_0-D</t>
  </si>
  <si>
    <t>0.232</t>
  </si>
  <si>
    <t>CF08GPDuff_137:19-F_D-10</t>
  </si>
  <si>
    <t>CF08GPDuff_162:19-G_0-D</t>
  </si>
  <si>
    <t>CF08GPDuff_162:19-G_D-10</t>
  </si>
  <si>
    <t>CF08GPDuff_163:20-G_0-D</t>
  </si>
  <si>
    <t>CF08GPDuff_163:20-G_D-10</t>
  </si>
  <si>
    <t>0.2194</t>
  </si>
  <si>
    <t>CF08GPDuff_189:20-H_0-D</t>
  </si>
  <si>
    <t>CF08GPDuff_189:20-H_D-10</t>
  </si>
  <si>
    <t>CF08GPDuff_214:21-I_0-D</t>
  </si>
  <si>
    <t>0.2323</t>
  </si>
  <si>
    <t>CF08GPDuff_214:21-I_D-10</t>
  </si>
  <si>
    <t>CF08GPDuff_239:21-J_0-D</t>
  </si>
  <si>
    <t>CF08GPDuff_239:21-J_D-10</t>
  </si>
  <si>
    <t>0.2231</t>
  </si>
  <si>
    <t>CF08GPDuff_215:22-I_0-D</t>
  </si>
  <si>
    <t>CF08GPDuff_215:22-I_D-10</t>
  </si>
  <si>
    <t>0.2276</t>
  </si>
  <si>
    <t>CF08GPDuff_240:22-J_0-D</t>
  </si>
  <si>
    <t>CF08GPDuff_240:22-J_D-10</t>
  </si>
  <si>
    <t>CF08GPDuff_263:23-K_0-D</t>
  </si>
  <si>
    <t>CF08GPDuff_263:23-K_D-10</t>
  </si>
  <si>
    <t>0.2166</t>
  </si>
  <si>
    <t>CF08GPDuff_286:23-L_0-D</t>
  </si>
  <si>
    <t>CF08GPDuff_286:23-L_D-10</t>
  </si>
  <si>
    <t>0.2165</t>
  </si>
  <si>
    <t>CF08GPDuff_311:23-M_0-D</t>
  </si>
  <si>
    <t>CF08GPDuff_311:23-M_D-10</t>
  </si>
  <si>
    <t>0.2133</t>
  </si>
  <si>
    <t>CF08GPDuff_312:24-M_0-D</t>
  </si>
  <si>
    <t>CF08GPDuff_312:24-M_D-10</t>
  </si>
  <si>
    <t>CF08GPDuff_337:24-N_0-D</t>
  </si>
  <si>
    <t>CF08GPDuff_337:24-N_D-10</t>
  </si>
  <si>
    <t>CF08GPDuff_13:17-A_0-D</t>
  </si>
  <si>
    <t>CF08GPDuff_13:17-A_D-10</t>
  </si>
  <si>
    <t>CF08GPDuff_34:17-B_0-D</t>
  </si>
  <si>
    <t>0.2247</t>
  </si>
  <si>
    <t>CF08GPDuff_34:17-B_D-10</t>
  </si>
  <si>
    <t>CF08GPDuff_58:18-C_0-D</t>
  </si>
  <si>
    <t>CF08GPDuff_83:18-D_0-D</t>
  </si>
  <si>
    <t>CF08GPDuff_110:18-E_0-D</t>
  </si>
  <si>
    <t>2010_05_25_TRAYC</t>
  </si>
  <si>
    <t>CF08GPDuff_110:18-E_D-10</t>
  </si>
  <si>
    <t>CF08GPDuff_84:19-D_0-D</t>
  </si>
  <si>
    <t>CF08GPDuff_111:19-E_0-D</t>
  </si>
  <si>
    <t>CF08GPDuff_111:19-E_D-10</t>
  </si>
  <si>
    <t>CF08GPDuff_138:20-F_0-D</t>
  </si>
  <si>
    <t>0.2331</t>
  </si>
  <si>
    <t>CF08GPDuff_138:20-F_D-10</t>
  </si>
  <si>
    <t>0.21</t>
  </si>
  <si>
    <t>CF08GPDuff_164:21-G_0-D</t>
  </si>
  <si>
    <t>2010_05_25_TRAY4</t>
  </si>
  <si>
    <t>CF08GPDuff_164:21-G_D-10</t>
  </si>
  <si>
    <t>CF08GPDuff_190:21-H_0-D</t>
  </si>
  <si>
    <t>2010_05_26_TRAYD</t>
  </si>
  <si>
    <t>CF08GPDuff_190:21-H_D-10</t>
  </si>
  <si>
    <t>CF08GPDuff_165:22-G_0-D</t>
  </si>
  <si>
    <t>CF08GPDuff_165:22-G_D-10</t>
  </si>
  <si>
    <t>CF08GPDuff_191:22-H_0-D</t>
  </si>
  <si>
    <t>CF08GPDuff_191:22-H_D-10</t>
  </si>
  <si>
    <t>CF08GPDuff_216:23-I_0-D</t>
  </si>
  <si>
    <t>CF08GPDuff_216:23-I_D-10</t>
  </si>
  <si>
    <t>CF08GPDuff_241:23-J_0-D</t>
  </si>
  <si>
    <t>2010_05_26_TRAYE</t>
  </si>
  <si>
    <t>CF08GPDuff_241:23-J_D-10</t>
  </si>
  <si>
    <t>CF08GPDuff_264:24-K_0-D</t>
  </si>
  <si>
    <t>CF08GPDuff_264:24-K_D-10</t>
  </si>
  <si>
    <t>CF08GPDuff_287:24-L_0-D</t>
  </si>
  <si>
    <t>2010_05_26_TRAY5</t>
  </si>
  <si>
    <t>CF08GPDuff_287:24-L_D-10</t>
  </si>
  <si>
    <t>CF08GPDuff_313:25-M_0-D</t>
  </si>
  <si>
    <t>CF08GPDuff_313:25-M_D-10</t>
  </si>
  <si>
    <t>CF08GPDuff_338:25-N_0-D</t>
  </si>
  <si>
    <t>CF08GPDuff_338:25-N_D-10</t>
  </si>
  <si>
    <t>CF08GPDuff_35:18-B_0-D</t>
  </si>
  <si>
    <t>CF08GPDuff_35:18-B_D-10</t>
  </si>
  <si>
    <t>CF08GPDuff_36:19-B_0-D</t>
  </si>
  <si>
    <t>CF08GPDuff_36:19-B_D-10</t>
  </si>
  <si>
    <t>CF08GPDuff_59:19-C_0-D</t>
  </si>
  <si>
    <t>CF08GPDuff_60:20-C_0-D</t>
  </si>
  <si>
    <t>CF08GPDuff_85:20-D_0-D</t>
  </si>
  <si>
    <t>CF08GPDuff_112:20-E_0-D</t>
  </si>
  <si>
    <t>CF08GPDuff_112:20-E_D-10</t>
  </si>
  <si>
    <t>0.2217</t>
  </si>
  <si>
    <t>CF08GPDuff_139:21-F_0-D</t>
  </si>
  <si>
    <t>0.2308</t>
  </si>
  <si>
    <t>CF08GPDuff_139:21-F_D-10</t>
  </si>
  <si>
    <t>CF08GPDuff_140:22-F_0-D</t>
  </si>
  <si>
    <t>CF08GPDuff_140:22-F_D-10</t>
  </si>
  <si>
    <t>CF08GPDuff_166:23-G_0-D</t>
  </si>
  <si>
    <t>CF08GPDuff_166:23-G_D-10</t>
  </si>
  <si>
    <t>CF08GPDuff_192:23-H_0-D</t>
  </si>
  <si>
    <t>CF08GPDuff_192:23-H_D-10</t>
  </si>
  <si>
    <t>CF08GPDuff_217:24-I_0-D</t>
  </si>
  <si>
    <t>CF08GPDuff_217:24-I_D-10</t>
  </si>
  <si>
    <t>CF08GPDuff_242:24-J_0-D</t>
  </si>
  <si>
    <t>CF08GPDuff_242:24-J_D-10</t>
  </si>
  <si>
    <t>0.2156</t>
  </si>
  <si>
    <t>no sample</t>
  </si>
  <si>
    <t>CF08GPDuff_265:25-K_0-D</t>
  </si>
  <si>
    <t>0.2316</t>
  </si>
  <si>
    <t>CF08GPDuff_265:25-K_D-10</t>
  </si>
  <si>
    <t>CF08GPDuff_288:25-L_0-D</t>
  </si>
  <si>
    <t>CF08GPDuff_288:25-L_D-10</t>
  </si>
  <si>
    <t>CF08GPDuff_266:26-K_0-D</t>
  </si>
  <si>
    <t>CF08GPDuff_266:26-K_D-10</t>
  </si>
  <si>
    <t>CF08GPDuff_289:26-L_0-D</t>
  </si>
  <si>
    <t>CF08GPDuff_289:26-L_D-10</t>
  </si>
  <si>
    <t>CF08GPDuff_314:26-M_0-D</t>
  </si>
  <si>
    <t>CF08GPDuff_314:26-M_D-10</t>
  </si>
  <si>
    <t>CF08GPDuff_315:27-M_0-D</t>
  </si>
  <si>
    <t>CF08GPDuff_315:27-M_D-10</t>
  </si>
  <si>
    <t>CF08GPDuff_14:19-A_0-D</t>
  </si>
  <si>
    <t>CF08GPDuff_14:19-A_D-10</t>
  </si>
  <si>
    <t>CF08GPDuff_15:20-A_0-D</t>
  </si>
  <si>
    <t>CF08GPDuff_15:20-A_D-10</t>
  </si>
  <si>
    <t>0.2158</t>
  </si>
  <si>
    <t>CF08GPDuff_37:20-B_0-D</t>
  </si>
  <si>
    <t>CF08GPDuff_37:20-B_D-10</t>
  </si>
  <si>
    <t>CF08GPDuff_61:21-C_0-D</t>
  </si>
  <si>
    <t>CF08GPDuff_86:21-D_0-D</t>
  </si>
  <si>
    <t>0.2388</t>
  </si>
  <si>
    <t>CF08GPDuff_113:21-E_0-D</t>
  </si>
  <si>
    <t>CF08GPDuff_113:21-E_D-10</t>
  </si>
  <si>
    <t>0.2269</t>
  </si>
  <si>
    <t>CF08GPDuff_62:22-C_0-D</t>
  </si>
  <si>
    <t>CF08GPDuff_87:22-D_0-D</t>
  </si>
  <si>
    <t>CF08GPDuff_114:22-E_0-D</t>
  </si>
  <si>
    <t>CF08GPDuff_114:22-E_D-10</t>
  </si>
  <si>
    <t>CF08GPDuff_141:23-F_0-D</t>
  </si>
  <si>
    <t>CF08GPDuff_141:23-F_D-10</t>
  </si>
  <si>
    <t>0.2163</t>
  </si>
  <si>
    <t>CF08GPDuff_167:24-G_0-D</t>
  </si>
  <si>
    <t>CF08GPDuff_167:24-G_D-10</t>
  </si>
  <si>
    <t>CF08GPDuff_193:24-H_0-D</t>
  </si>
  <si>
    <t>CF08GPDuff_193:24-H_D-10</t>
  </si>
  <si>
    <t>CF08GPDuff_218:25-I_0-D</t>
  </si>
  <si>
    <t>CF08GPDuff_218:25-I_D-10</t>
  </si>
  <si>
    <t>CF08GPDuff_243:25-J_0-D</t>
  </si>
  <si>
    <t>CF08GPDuff_243:25-J_D-10</t>
  </si>
  <si>
    <t>0.2214</t>
  </si>
  <si>
    <t>CF08GPDuff_219:26-I_0-D</t>
  </si>
  <si>
    <t>CF08GPDuff_219:26-I_D-10</t>
  </si>
  <si>
    <t>CF08GPDuff_244:26-J_0-D</t>
  </si>
  <si>
    <t>0.2376</t>
  </si>
  <si>
    <t>CF08GPDuff_244:26-J_D-10</t>
  </si>
  <si>
    <t>CF08GPDuff_267:27-K_0-D</t>
  </si>
  <si>
    <t>0.2311</t>
  </si>
  <si>
    <t>CF08GPDuff_267:27-K_D-10</t>
  </si>
  <si>
    <t>CF08GPDuff_290:27-L_0-D</t>
  </si>
  <si>
    <t>CF08GPDuff_290:27-L_D-10</t>
  </si>
  <si>
    <t>CF08GPDuff_316:28-M_0-D</t>
  </si>
  <si>
    <t>CF08GPDuff_316:28-M_D-10</t>
  </si>
  <si>
    <t>CF08GPDuff_38:21-B_0-D</t>
  </si>
  <si>
    <t>0.2177</t>
  </si>
  <si>
    <t>CF08GPDuff_38:21-B_D-10</t>
  </si>
  <si>
    <t>CF08GPDuff_16:22-A_0-D</t>
  </si>
  <si>
    <t>CF08GPDuff_16:22-A_D-10</t>
  </si>
  <si>
    <t>CF08GPDuff_39:22-B_0-D</t>
  </si>
  <si>
    <t>CF08GPDuff_39:22-B_D-10</t>
  </si>
  <si>
    <t>CF08GPDuff_63:23-C_0-D</t>
  </si>
  <si>
    <t>CF08GPDuff_88:23-D_0-D</t>
  </si>
  <si>
    <t>CF08GPDuff_115:23-E_0-D</t>
  </si>
  <si>
    <t>CF08GPDuff_115:23-E_D-10</t>
  </si>
  <si>
    <t>CF08GPDuff_116:24-E_0-D</t>
  </si>
  <si>
    <t>CF08GPDuff_116:24-E_D-10</t>
  </si>
  <si>
    <t>CF08GPDuff_142:24-F_0-D</t>
  </si>
  <si>
    <t>0.2307</t>
  </si>
  <si>
    <t>CF08GPDuff_142:24-F_D-10</t>
  </si>
  <si>
    <t>CF08GPDuff_168:25-G_0-D</t>
  </si>
  <si>
    <t>CF08GPDuff_168:25-G_D-10</t>
  </si>
  <si>
    <t>CF08GPDuff_194:25-H_0-D</t>
  </si>
  <si>
    <t>CF08GPDuff_194:25-H_D-10</t>
  </si>
  <si>
    <t>CF08GPDuff_169:26-G_0-D</t>
  </si>
  <si>
    <t>CF08GPDuff_169:26-G_D-10</t>
  </si>
  <si>
    <t>CF08GPDuff_195:26-H_0-D</t>
  </si>
  <si>
    <t>CF08GPDuff_195:26-H_D-10</t>
  </si>
  <si>
    <t>CF08GPDuff_220:27-I_0-D</t>
  </si>
  <si>
    <t>CF08GPDuff_220:27-I_D-10</t>
  </si>
  <si>
    <t>CF08GPDuff_245:27-J_0-D</t>
  </si>
  <si>
    <t>CF08GPDuff_245:27-J_D-10</t>
  </si>
  <si>
    <t>CF08GPDuff_268:28-K_0-D</t>
  </si>
  <si>
    <t>CF08GPDuff_268:28-K_D-10</t>
  </si>
  <si>
    <t>CF08GPDuff_291:28-L_0-D</t>
  </si>
  <si>
    <t>CF08GPDuff_291:28-L_D-10</t>
  </si>
  <si>
    <t>CF08GPDuff_269:29-K_0-D</t>
  </si>
  <si>
    <t>0.234</t>
  </si>
  <si>
    <t>CF08GPDuff_269:29-K_D-10</t>
  </si>
  <si>
    <t>CF08GPDuff_292:29-L_0-D</t>
  </si>
  <si>
    <t>CF08GPDuff_292:29-L_D-10</t>
  </si>
  <si>
    <t>CF08GPDuff_17:23-A_0-D</t>
  </si>
  <si>
    <t>CF08GPDuff_17:23-A_D-10</t>
  </si>
  <si>
    <t>CF08GPDuff_40:23-B_0-D</t>
  </si>
  <si>
    <t>CF08GPDuff_64:24-C_0-D</t>
  </si>
  <si>
    <t>CF08GPDuff_89:24-D_0-D</t>
  </si>
  <si>
    <t>CF08GPDuff_89:24-D_D-10</t>
  </si>
  <si>
    <t>CF08GPDuff_90:25-D_0-D</t>
  </si>
  <si>
    <t>CF08GPDuff_90:25-D_D-10</t>
  </si>
  <si>
    <t>CF08GPDuff_117:25-E_0-D</t>
  </si>
  <si>
    <t>CF08GPDuff_117:25-E_D-10</t>
  </si>
  <si>
    <t>CF08GPDuff_143:25-F_0-D</t>
  </si>
  <si>
    <t>0.2352</t>
  </si>
  <si>
    <t>CF08GPDuff_143:25-F_D-10</t>
  </si>
  <si>
    <t>CF08GPDuff_144:26-F_0-D</t>
  </si>
  <si>
    <t>CF08GPDuff_144:26-F_D-10</t>
  </si>
  <si>
    <t>CF08GPDuff_170:27-G_0-D</t>
  </si>
  <si>
    <t>CF08GPDuff_170:27-G_D-10</t>
  </si>
  <si>
    <t>0.2209</t>
  </si>
  <si>
    <t>CF08GPDuff_196:27-H_0-D</t>
  </si>
  <si>
    <t>CF08GPDuff_196:27-H_D-10</t>
  </si>
  <si>
    <t>CF08GPDuff_221:28-I_0-D</t>
  </si>
  <si>
    <t>CF08GPDuff_221:28-I_D-10</t>
  </si>
  <si>
    <t>CF08GPDuff_246:28-J_0-D</t>
  </si>
  <si>
    <t>CF08GPDuff_246:28-J_D-10</t>
  </si>
  <si>
    <t>0.2101</t>
  </si>
  <si>
    <t>CF08GPDuff_222:29-I_0-D</t>
  </si>
  <si>
    <t>CF08GPDuff_222:29-I_D-10</t>
  </si>
  <si>
    <t>CF08GPDuff_247:29-J_0-D</t>
  </si>
  <si>
    <t>0.2351</t>
  </si>
  <si>
    <t>CF08GPDuff_247:29-J_D-10</t>
  </si>
  <si>
    <t>CF08GPDuff_270:30-K_0-D</t>
  </si>
  <si>
    <t>CF08GPDuff_270:30-K_D-10</t>
  </si>
  <si>
    <t>CF08GPDuff_293:30-L_0-D</t>
  </si>
  <si>
    <t>CF08GPDuff_293:30-L_D-10</t>
  </si>
  <si>
    <t>0.2241</t>
  </si>
  <si>
    <t>CF08GPDuff_41:24-B_0-D</t>
  </si>
  <si>
    <t>CF08GPDuff_65:25-C_0-D</t>
  </si>
  <si>
    <t>CF08GPDuff_66:26-C_0-D</t>
  </si>
  <si>
    <t>CF08GPDuff_91:26-D_0-D</t>
  </si>
  <si>
    <t>CF08GPDuff_91:26-D_D-10</t>
  </si>
  <si>
    <t>CF08GPDuff_118:26-E_0-D</t>
  </si>
  <si>
    <t>CF08GPDuff_118:26-E_D-10</t>
  </si>
  <si>
    <t>CF08GPDuff_145:27-F_0-D</t>
  </si>
  <si>
    <t>CF08GPDuff_145:27-F_D-10</t>
  </si>
  <si>
    <t>CF08GPDuff_171:28-G_0-D</t>
  </si>
  <si>
    <t>CF08GPDuff_171:28-G_D-10</t>
  </si>
  <si>
    <t>CF08GPDuff_197:28-H_0-D</t>
  </si>
  <si>
    <t>CF08GPDuff_197:28-H_D-10</t>
  </si>
  <si>
    <t>CF08GPDuff_172:29-G_0-D</t>
  </si>
  <si>
    <t>CF08GPDuff_172:29-G_D-10</t>
  </si>
  <si>
    <t>CF08GPDuff_198:29-H_0-D</t>
  </si>
  <si>
    <t>CF08GPDuff_198:29-H_D-10</t>
  </si>
  <si>
    <t>CF08GPDuff_223:30-I_0-D</t>
  </si>
  <si>
    <t>CF08GPDuff_223:30-I_D-10</t>
  </si>
  <si>
    <t>CF08GPDuff_248:30-J_0-D</t>
  </si>
  <si>
    <t>CF08GPDuff_248:30-J_D-10</t>
  </si>
  <si>
    <t>0.2104</t>
  </si>
  <si>
    <t>CF08GPDuff_271:31-K_0-D</t>
  </si>
  <si>
    <t>CF08GPDuff_271:31-K_D-10</t>
  </si>
  <si>
    <t>CF08GPDuff_67:27-C_0-D</t>
  </si>
  <si>
    <t>CF08GPDuff_92:27-D_0-D</t>
  </si>
  <si>
    <t>CF08GPDuff_92:27-D_D-10</t>
  </si>
  <si>
    <t>CF08GPDuff_119:27-E_0-D</t>
  </si>
  <si>
    <t>CF08GPDuff_119:27-E_D-10</t>
  </si>
  <si>
    <t>0.2055</t>
  </si>
  <si>
    <t>CF08GPDuff_120:28-E_0-D</t>
  </si>
  <si>
    <t>CF08GPDuff_120:28-E_D-10</t>
  </si>
  <si>
    <t>CF08GPDuff_146:28-F_0-D</t>
  </si>
  <si>
    <t>0.2293</t>
  </si>
  <si>
    <t>CF08GPDuff_146:28-F_D-10</t>
  </si>
  <si>
    <t>CF08GPDuff_147:29-F_0-D</t>
  </si>
  <si>
    <t>CF08GPDuff_147:29-F_D-10</t>
  </si>
  <si>
    <t>CF08GPDuff_173:30-G_0-D</t>
  </si>
  <si>
    <t>CF08GPDuff_173:30-G_D-10</t>
  </si>
  <si>
    <t>CF08GPDuff_199:30-H_0-D</t>
  </si>
  <si>
    <t>CF08GPDuff_199:30-H_D-10</t>
  </si>
  <si>
    <t>CF08GPDuff_224:31-I_0-D</t>
  </si>
  <si>
    <t>CF08GPDuff_224:31-I_D-10</t>
  </si>
  <si>
    <t>CF08GPDuff_93:28-D_0-D</t>
  </si>
  <si>
    <t>CF08GPDuff_93:28-D_D-10</t>
  </si>
  <si>
    <t>CF08GPDuff_94:29-D_0-D</t>
  </si>
  <si>
    <t>CF08GPDuff_94:29-D_D-10</t>
  </si>
  <si>
    <t>CF08GPDuff_121:29-E_0-D</t>
  </si>
  <si>
    <t>0.23</t>
  </si>
  <si>
    <t>CF08GPDuff_121:29-E_D-10</t>
  </si>
  <si>
    <t>0.2182</t>
  </si>
  <si>
    <t>CF08GPDuff_148:30-F_0-D</t>
  </si>
  <si>
    <t>0.2391</t>
  </si>
  <si>
    <t>CF08GPDuff_148:30-F_D-10</t>
  </si>
  <si>
    <t>CF08GPDuff_174:31-G_0-D</t>
  </si>
  <si>
    <t>CF08GPDuff_174:31-G_D-10</t>
  </si>
  <si>
    <t>10-20</t>
  </si>
  <si>
    <t>NA</t>
  </si>
  <si>
    <t>CF08GPDuff_1:5-A_10-20</t>
  </si>
  <si>
    <t>0.2042</t>
  </si>
  <si>
    <t>CF08GPDuff_2:6-A_10-20</t>
  </si>
  <si>
    <t>0.2512</t>
  </si>
  <si>
    <t>CF08GPDuff_3:7-A_10-20</t>
  </si>
  <si>
    <t>0.2494</t>
  </si>
  <si>
    <t>CF08GPDuff_4:8-A_10-20</t>
  </si>
  <si>
    <t>CF08GPDuff_5:9-A_10-20</t>
  </si>
  <si>
    <t>CF08GPDuff_6:10-A_10-20</t>
  </si>
  <si>
    <t>CF08GPDuff_7:11-A_10-20</t>
  </si>
  <si>
    <t>CF08GPDuff_8:12-A_10-20</t>
  </si>
  <si>
    <t>CF08GPDuff_9:13-A_10-20</t>
  </si>
  <si>
    <t>CF08GPDuff_10:14-A_10-20</t>
  </si>
  <si>
    <t>CF08GPDuff_11:15-A_10-20</t>
  </si>
  <si>
    <t>CF08GPDuff_12:16-A_10-20</t>
  </si>
  <si>
    <t>CF08GPDuff_13:17-A_10-20</t>
  </si>
  <si>
    <t>CF08GPDuff_14:19-A_10-20</t>
  </si>
  <si>
    <t>CF08GPDuff_15:20-A_10-20</t>
  </si>
  <si>
    <t>CF08GPDuff_16:22-A_10-20</t>
  </si>
  <si>
    <t>CF08GPDuff_17:23-A_10-20</t>
  </si>
  <si>
    <t>CF08GPDuff_19:2-B_10-20</t>
  </si>
  <si>
    <t>0.2443</t>
  </si>
  <si>
    <t>CF08GPDuff_20:3-B_10-20</t>
  </si>
  <si>
    <t>0.2281</t>
  </si>
  <si>
    <t>CF08GPDuff_21:4-B_10-20</t>
  </si>
  <si>
    <t>CF08GPDuff_22:5-B_10-20</t>
  </si>
  <si>
    <t>CF08GPDuff_23:6-B_10-20</t>
  </si>
  <si>
    <t>0.2249</t>
  </si>
  <si>
    <t>CF08GPDuff_24:7-B_10-20</t>
  </si>
  <si>
    <t>CF08GPDuff_25:8-B_10-20</t>
  </si>
  <si>
    <t>0.2045</t>
  </si>
  <si>
    <t>CF08GPDuff_26:9-B_10-20</t>
  </si>
  <si>
    <t>CF08GPDuff_27:10-B_10-20</t>
  </si>
  <si>
    <t>0.2121</t>
  </si>
  <si>
    <t>CF08GPDuff_28:11-B_10-20</t>
  </si>
  <si>
    <t>CF08GPDuff_29:12-B_10-20</t>
  </si>
  <si>
    <t>CF08GPDuff_30:13-B_10-20</t>
  </si>
  <si>
    <t>CF08GPDuff_31:14-B_10-20</t>
  </si>
  <si>
    <t>CF08GPDuff_32:15-B_10-20</t>
  </si>
  <si>
    <t>CF08GPDuff_33:16-B_10-20</t>
  </si>
  <si>
    <t>CF08GPDuff_34:17-B_10-20</t>
  </si>
  <si>
    <t>CF08GPDuff_35:18-B_10-20</t>
  </si>
  <si>
    <t>CF08GPDuff_36:19-B_10-20</t>
  </si>
  <si>
    <t>0.2236</t>
  </si>
  <si>
    <t>CF08GPDuff_37:20-B_10-20</t>
  </si>
  <si>
    <t>CF08GPDuff_38:21-B_10-20</t>
  </si>
  <si>
    <t>CF08GPDuff_43:3-C_10-20</t>
  </si>
  <si>
    <t>CF08GPDuff_44:4-C_10-20</t>
  </si>
  <si>
    <t>0.2393</t>
  </si>
  <si>
    <t>CF08GPDuff_45:5-C_10-20</t>
  </si>
  <si>
    <t>CF08GPDuff_46:6-C_10-20</t>
  </si>
  <si>
    <t>CF08GPDuff_47:7-C_10-20</t>
  </si>
  <si>
    <t>0.2203</t>
  </si>
  <si>
    <t>CF08GPDuff_48:8-C_10-20</t>
  </si>
  <si>
    <t>CF08GPDuff_49:9-C_10-20</t>
  </si>
  <si>
    <t>CF08GPDuff_50:10-C_10-20</t>
  </si>
  <si>
    <t>CF08GPDuff_51:11-C_10-20</t>
  </si>
  <si>
    <t>CF08GPDuff_52:12-C_10-20</t>
  </si>
  <si>
    <t>CF08GPDuff_53:13-C_10-20</t>
  </si>
  <si>
    <t>CF08GPDuff_54:14-C_10-20</t>
  </si>
  <si>
    <t>CF08GPDuff_55:15-C_10-20</t>
  </si>
  <si>
    <t>CF08GPDuff_56:16-C_10-20</t>
  </si>
  <si>
    <t>CF08GPDuff_57:17-C_10-20</t>
  </si>
  <si>
    <t>CF08GPDuff_68:3-D_10-20</t>
  </si>
  <si>
    <t>CF08GPDuff_69:4-D_10-20</t>
  </si>
  <si>
    <t>CF08GPDuff_70:5-D_10-20</t>
  </si>
  <si>
    <t>0.2415</t>
  </si>
  <si>
    <t>CF08GPDuff_71:6-D_10-20</t>
  </si>
  <si>
    <t>CF08GPDuff_72:7-D_10-20</t>
  </si>
  <si>
    <t>CF08GPDuff_73:8-D_10-20</t>
  </si>
  <si>
    <t>CF08GPDuff_74:9-D_10-20</t>
  </si>
  <si>
    <t>CF08GPDuff_75:10-D_10-20</t>
  </si>
  <si>
    <t>CF08GPDuff_76:11-D_10-20</t>
  </si>
  <si>
    <t>CF08GPDuff_77:12-D_10-20</t>
  </si>
  <si>
    <t>CF08GPDuff_78:13-D_10-20</t>
  </si>
  <si>
    <t>CF08GPDuff_79:14-D_10-20</t>
  </si>
  <si>
    <t>CF08GPDuff_80:15-D_10-20</t>
  </si>
  <si>
    <t>CF08GPDuff_81:16-D_10-20</t>
  </si>
  <si>
    <t>CF08GPDuff_82:17-D_10-20</t>
  </si>
  <si>
    <t>CF08GPDuff_89:24-D_10-20</t>
  </si>
  <si>
    <t>CF08GPDuff_90:25-D_10-20</t>
  </si>
  <si>
    <t>CF08GPDuff_91:26-D_10-20</t>
  </si>
  <si>
    <t>CF08GPDuff_92:27-D_10-20</t>
  </si>
  <si>
    <t>CF08GPDuff_93:28-D_10-20</t>
  </si>
  <si>
    <t>0.2234</t>
  </si>
  <si>
    <t>CF08GPDuff_94:29-D_10-20</t>
  </si>
  <si>
    <t>CF08GPDuff_96:4-E_10-20</t>
  </si>
  <si>
    <t>CF08GPDuff_97:5-E_10-20</t>
  </si>
  <si>
    <t>0.2255</t>
  </si>
  <si>
    <t>CF08GPDuff_98:6-E_10-20</t>
  </si>
  <si>
    <t>CF08GPDuff_99:7-E_10-20</t>
  </si>
  <si>
    <t>CF08GPDuff_100:8-E_10-20</t>
  </si>
  <si>
    <t>0.2479</t>
  </si>
  <si>
    <t>CF08GPDuff_101:9-E_10-20</t>
  </si>
  <si>
    <t>CF08GPDuff_102:10-E_10-20</t>
  </si>
  <si>
    <t>CF08GPDuff_103:11-E_10-20</t>
  </si>
  <si>
    <t>CF08GPDuff_104:12-E_10-20</t>
  </si>
  <si>
    <t>CF08GPDuff_105:13-E_10-20</t>
  </si>
  <si>
    <t>CF08GPDuff_106:14-E_10-20</t>
  </si>
  <si>
    <t>CF08GPDuff_107:15-E_10-20</t>
  </si>
  <si>
    <t>CF08GPDuff_108:16-E_10-20</t>
  </si>
  <si>
    <t>CF08GPDuff_109:17-E_10-20</t>
  </si>
  <si>
    <t>CF08GPDuff_110:18-E_10-20</t>
  </si>
  <si>
    <t>CF08GPDuff_111:19-E_10-20</t>
  </si>
  <si>
    <t>CF08GPDuff_112:20-E_10-20</t>
  </si>
  <si>
    <t>CF08GPDuff_113:21-E_10-20</t>
  </si>
  <si>
    <t>CF08GPDuff_114:22-E_10-20</t>
  </si>
  <si>
    <t>CF08GPDuff_115:23-E_10-20</t>
  </si>
  <si>
    <t>CF08GPDuff_116:24-E_10-20</t>
  </si>
  <si>
    <t>CF08GPDuff_117:25-E_10-20</t>
  </si>
  <si>
    <t>CF08GPDuff_118:26-E_10-20</t>
  </si>
  <si>
    <t>CF08GPDuff_119:27-E_10-20</t>
  </si>
  <si>
    <t>CF08GPDuff_120:28-E_10-20</t>
  </si>
  <si>
    <t>CF08GPDuff_121:29-E_10-20</t>
  </si>
  <si>
    <t>CF08GPDuff_122:4-F_10-20</t>
  </si>
  <si>
    <t>CF08GPDuff_123:5-F_10-20</t>
  </si>
  <si>
    <t>CF08GPDuff_124:6-F_10-20</t>
  </si>
  <si>
    <t>0.2349</t>
  </si>
  <si>
    <t>CF08GPDuff_125:7-F_10-20</t>
  </si>
  <si>
    <t>CF08GPDuff_126:8-F_10-20</t>
  </si>
  <si>
    <t>CF08GPDuff_127:9-F_10-20</t>
  </si>
  <si>
    <t>CF08GPDuff_128:10-F_10-20</t>
  </si>
  <si>
    <t>CF08GPDuff_129:11-F_10-20</t>
  </si>
  <si>
    <t>CF08GPDuff_130:12-F_10-20</t>
  </si>
  <si>
    <t>CF08GPDuff_131:13-F_10-20</t>
  </si>
  <si>
    <t>CF08GPDuff_132:14-F_10-20</t>
  </si>
  <si>
    <t>CF08GPDuff_133:15-F_10-20</t>
  </si>
  <si>
    <t>CF08GPDuff_134:16-F_10-20</t>
  </si>
  <si>
    <t>CF08GPDuff_135:17-F_10-20</t>
  </si>
  <si>
    <t>CF08GPDuff_136:18-F_10-20</t>
  </si>
  <si>
    <t>CF08GPDuff_137:19-F_10-20</t>
  </si>
  <si>
    <t>CF08GPDuff_138:20-F_10-20</t>
  </si>
  <si>
    <t>CF08GPDuff_139:21-F_10-20</t>
  </si>
  <si>
    <t>CF08GPDuff_140:22-F_10-20</t>
  </si>
  <si>
    <t>CF08GPDuff_141:23-F_10-20</t>
  </si>
  <si>
    <t>CF08GPDuff_142:24-F_10-20</t>
  </si>
  <si>
    <t>CF08GPDuff_143:25-F_10-20</t>
  </si>
  <si>
    <t>CF08GPDuff_144:26-F_10-20</t>
  </si>
  <si>
    <t>CF08GPDuff_145:27-F_10-20</t>
  </si>
  <si>
    <t>CF08GPDuff_146:28-F_10-20</t>
  </si>
  <si>
    <t>CF08GPDuff_147:29-F_10-20</t>
  </si>
  <si>
    <t>CF08GPDuff_148:30-F_10-20</t>
  </si>
  <si>
    <t>CF08GPDuff_149:6-G_10-20</t>
  </si>
  <si>
    <t>0.2397</t>
  </si>
  <si>
    <t>CF08GPDuff_150:7-G_10-20</t>
  </si>
  <si>
    <t>CF08GPDuff_151:8-G_10-20</t>
  </si>
  <si>
    <t>CF08GPDuff_152:9-G_10-20</t>
  </si>
  <si>
    <t>0.2403</t>
  </si>
  <si>
    <t>CF08GPDuff_153:10-G_10-20</t>
  </si>
  <si>
    <t>0.2408</t>
  </si>
  <si>
    <t>CF08GPDuff_154:11-G_10-20</t>
  </si>
  <si>
    <t>CF08GPDuff_155:12-G_10-20</t>
  </si>
  <si>
    <t>CF08GPDuff_156:13-G_10-20</t>
  </si>
  <si>
    <t>CF08GPDuff_157:14-G_10-20</t>
  </si>
  <si>
    <t>CF08GPDuff_158:15-G_10-20</t>
  </si>
  <si>
    <t>CF08GPDuff_159:16-G_10-20</t>
  </si>
  <si>
    <t>CF08GPDuff_160:17-G_10-20</t>
  </si>
  <si>
    <t>CF08GPDuff_161:18-G_10-20</t>
  </si>
  <si>
    <t>CF08GPDuff_162:19-G_10-20</t>
  </si>
  <si>
    <t>CF08GPDuff_163:20-G_10-20</t>
  </si>
  <si>
    <t>CF08GPDuff_164:21-G_10-20</t>
  </si>
  <si>
    <t>CF08GPDuff_165:22-G_10-20</t>
  </si>
  <si>
    <t>CF08GPDuff_166:23-G_10-20</t>
  </si>
  <si>
    <t>CF08GPDuff_167:24-G_10-20</t>
  </si>
  <si>
    <t>CF08GPDuff_168:25-G_10-20</t>
  </si>
  <si>
    <t>0.2123</t>
  </si>
  <si>
    <t>CF08GPDuff_169:26-G_10-20</t>
  </si>
  <si>
    <t>CF08GPDuff_170:27-G_10-20</t>
  </si>
  <si>
    <t>CF08GPDuff_171:28-G_10-20</t>
  </si>
  <si>
    <t>CF08GPDuff_172:29-G_10-20</t>
  </si>
  <si>
    <t>CF08GPDuff_173:30-G_10-20</t>
  </si>
  <si>
    <t>CF08GPDuff_174:31-G_10-20</t>
  </si>
  <si>
    <t>0.221</t>
  </si>
  <si>
    <t>CF08GPDuff_175:6-H_10-20</t>
  </si>
  <si>
    <t>CF08GPDuff_176:7-H_10-20</t>
  </si>
  <si>
    <t>CF08GPDuff_177:8-H_10-20</t>
  </si>
  <si>
    <t>0.2154</t>
  </si>
  <si>
    <t>CF08GPDuff_178:9-H_10-20</t>
  </si>
  <si>
    <t>CF08GPDuff_179:10-H_10-20</t>
  </si>
  <si>
    <t>0.2072</t>
  </si>
  <si>
    <t>CF08GPDuff_180:11-H_10-20</t>
  </si>
  <si>
    <t>CF08GPDuff_181:12-H_10-20</t>
  </si>
  <si>
    <t>CF08GPDuff_182:13-H_10-20</t>
  </si>
  <si>
    <t>0.223</t>
  </si>
  <si>
    <t>CF08GPDuff_183:14-H_10-20</t>
  </si>
  <si>
    <t>CF08GPDuff_184:15-H_10-20</t>
  </si>
  <si>
    <t>CF08GPDuff_185:16-H_10-20</t>
  </si>
  <si>
    <t>CF08GPDuff_186:17-H_10-20</t>
  </si>
  <si>
    <t>CF08GPDuff_187:18-H_10-20</t>
  </si>
  <si>
    <t>CF08GPDuff_188:19-H_10-20</t>
  </si>
  <si>
    <t>CF08GPDuff_189:20-H_10-20</t>
  </si>
  <si>
    <t>CF08GPDuff_190:21-H_10-20</t>
  </si>
  <si>
    <t>CF08GPDuff_191:22-H_10-20</t>
  </si>
  <si>
    <t>CF08GPDuff_192:23-H_10-20</t>
  </si>
  <si>
    <t>CF08GPDuff_193:24-H_10-20</t>
  </si>
  <si>
    <t>CF08GPDuff_194:25-H_10-20</t>
  </si>
  <si>
    <t>CF08GPDuff_195:26-H_10-20</t>
  </si>
  <si>
    <t>CF08GPDuff_196:27-H_10-20</t>
  </si>
  <si>
    <t>CF08GPDuff_197:28-H_10-20</t>
  </si>
  <si>
    <t>CF08GPDuff_198:29-H_10-20</t>
  </si>
  <si>
    <t>CF08GPDuff_199:30-H_10-20</t>
  </si>
  <si>
    <t>CF08GPDuff_200:7-I_10-20</t>
  </si>
  <si>
    <t>CF08GPDuff_201:8-I_10-20</t>
  </si>
  <si>
    <t>0.2235</t>
  </si>
  <si>
    <t>CF08GPDuff_202:9-I_10-20</t>
  </si>
  <si>
    <t>CF08GPDuff_203:10-I_10-20</t>
  </si>
  <si>
    <t>CF08GPDuff_204:11-I_10-20</t>
  </si>
  <si>
    <t>0.2098</t>
  </si>
  <si>
    <t>CF08GPDuff_205:12-I_10-20</t>
  </si>
  <si>
    <t>CF08GPDuff_206:13-I_10-20</t>
  </si>
  <si>
    <t>CF08GPDuff_207:14-I_10-20</t>
  </si>
  <si>
    <t>CF08GPDuff_208:15-I_10-20</t>
  </si>
  <si>
    <t>CF08GPDuff_209:16-I_10-20</t>
  </si>
  <si>
    <t>CF08GPDuff_210:17-I_10-20</t>
  </si>
  <si>
    <t>CF08GPDuff_211:18-I_10-20</t>
  </si>
  <si>
    <t>0.2208</t>
  </si>
  <si>
    <t>CF08GPDuff_212:19-I_10-20</t>
  </si>
  <si>
    <t>CF08GPDuff_213:20-I_10-20</t>
  </si>
  <si>
    <t>CF08GPDuff_214:21-I_10-20</t>
  </si>
  <si>
    <t>CF08GPDuff_215:22-I_10-20</t>
  </si>
  <si>
    <t>CF08GPDuff_216:23-I_10-20</t>
  </si>
  <si>
    <t>0.2106</t>
  </si>
  <si>
    <t>CF08GPDuff_217:24-I_10-20</t>
  </si>
  <si>
    <t>CF08GPDuff_218:25-I_10-20</t>
  </si>
  <si>
    <t>CF08GPDuff_219:26-I_10-20</t>
  </si>
  <si>
    <t>CF08GPDuff_220:27-I_10-20</t>
  </si>
  <si>
    <t>CF08GPDuff_221:28-I_10-20</t>
  </si>
  <si>
    <t>0.2221</t>
  </si>
  <si>
    <t>CF08GPDuff_222:29-I_10-20</t>
  </si>
  <si>
    <t>0.2167</t>
  </si>
  <si>
    <t>CF08GPDuff_223:30-I_10-20</t>
  </si>
  <si>
    <t>CF08GPDuff_224:31-I_10-20</t>
  </si>
  <si>
    <t>CF08GPDuff_225:7-J_10-20</t>
  </si>
  <si>
    <t>CF08GPDuff_226:8-J_10-20</t>
  </si>
  <si>
    <t>CF08GPDuff_227:9-J_10-20</t>
  </si>
  <si>
    <t>CF08GPDuff_228:10-J_10-20</t>
  </si>
  <si>
    <t>CF08GPDuff_229:11-J_10-20</t>
  </si>
  <si>
    <t>CF08GPDuff_230:12-J_10-20</t>
  </si>
  <si>
    <t>CF08GPDuff_231:13-J_10-20</t>
  </si>
  <si>
    <t>CF08GPDuff_232:14-J_10-20</t>
  </si>
  <si>
    <t>CF08GPDuff_233:15-J_10-20</t>
  </si>
  <si>
    <t>CF08GPDuff_234:16-J_10-20</t>
  </si>
  <si>
    <t>CF08GPDuff_235:17-J_10-20</t>
  </si>
  <si>
    <t>CF08GPDuff_236:18-J_10-20</t>
  </si>
  <si>
    <t>CF08GPDuff_237:19-J_10-20</t>
  </si>
  <si>
    <t>CF08GPDuff_238:20-J_10-20</t>
  </si>
  <si>
    <t>CF08GPDuff_239:21-J_10-20</t>
  </si>
  <si>
    <t>CF08GPDuff_240:22-J_10-20</t>
  </si>
  <si>
    <t>CF08GPDuff_241:23-J_10-20</t>
  </si>
  <si>
    <t>CF08GPDuff_242:24-J_10-20</t>
  </si>
  <si>
    <t>CF08GPDuff_243:25-J_10-20</t>
  </si>
  <si>
    <t>CF08GPDuff_244:26-J_10-20</t>
  </si>
  <si>
    <t>CF08GPDuff_245:27-J_10-20</t>
  </si>
  <si>
    <t>CF08GPDuff_246:28-J_10-20</t>
  </si>
  <si>
    <t>CF08GPDuff_247:29-J_10-20</t>
  </si>
  <si>
    <t>0.2199</t>
  </si>
  <si>
    <t>CF08GPDuff_248:30-J_10-20</t>
  </si>
  <si>
    <t>CF08GPDuff_249:9-K_10-20</t>
  </si>
  <si>
    <t>CF08GPDuff_250:10-K_10-20</t>
  </si>
  <si>
    <t>CF08GPDuff_251:11-K_10-20</t>
  </si>
  <si>
    <t>CF08GPDuff_252:12-K_10-20</t>
  </si>
  <si>
    <t>CF08GPDuff_253:13-K_10-20</t>
  </si>
  <si>
    <t>CF08GPDuff_254:14-K_10-20</t>
  </si>
  <si>
    <t>CF08GPDuff_255:15-K_10-20</t>
  </si>
  <si>
    <t>CF08GPDuff_256:16-K_10-20</t>
  </si>
  <si>
    <t>CF08GPDuff_257:17-K_10-20</t>
  </si>
  <si>
    <t>CF08GPDuff_258:18-K_10-20</t>
  </si>
  <si>
    <t>CF08GPDuff_259:19-K_10-20</t>
  </si>
  <si>
    <t>CF08GPDuff_260:20-K_10-20</t>
  </si>
  <si>
    <t>CF08GPDuff_261:21-K_10-20</t>
  </si>
  <si>
    <t>CF08GPDuff_262:22-K_10-20</t>
  </si>
  <si>
    <t>CF08GPDuff_263:23-K_10-20</t>
  </si>
  <si>
    <t>CF08GPDuff_264:24-K_10-20</t>
  </si>
  <si>
    <t>CF08GPDuff_265:25-K_10-20</t>
  </si>
  <si>
    <t>CF08GPDuff_266:26-K_10-20</t>
  </si>
  <si>
    <t>CF08GPDuff_267:27-K_10-20</t>
  </si>
  <si>
    <t>CF08GPDuff_268:28-K_10-20</t>
  </si>
  <si>
    <t>CF08GPDuff_269:29-K_10-20</t>
  </si>
  <si>
    <t>CF08GPDuff_270:30-K_10-20</t>
  </si>
  <si>
    <t>CF08GPDuff_271:31-K_10-20</t>
  </si>
  <si>
    <t>CF08GPDuff_272:9-L_10-20</t>
  </si>
  <si>
    <t>CF08GPDuff_273:10-L_10-20</t>
  </si>
  <si>
    <t>CF08GPDuff_274:11-L_10-20</t>
  </si>
  <si>
    <t>CF08GPDuff_275:12-L_10-20</t>
  </si>
  <si>
    <t>CF08GPDuff_276:13-L_10-20</t>
  </si>
  <si>
    <t>CF08GPDuff_277:14-L_10-20</t>
  </si>
  <si>
    <t>CF08GPDuff_278:15-L_10-20</t>
  </si>
  <si>
    <t>CF08GPDuff_279:16-L_10-20</t>
  </si>
  <si>
    <t>CF08GPDuff_280:17-L_10-20</t>
  </si>
  <si>
    <t>CF08GPDuff_281:18-L_10-20</t>
  </si>
  <si>
    <t>CF08GPDuff_282:19-L_10-20</t>
  </si>
  <si>
    <t>CF08GPDuff_283:20-L_10-20</t>
  </si>
  <si>
    <t>CF08GPDuff_284:21-L_10-20</t>
  </si>
  <si>
    <t>CF08GPDuff_285:22-L_10-20</t>
  </si>
  <si>
    <t>0.2178</t>
  </si>
  <si>
    <t>CF08GPDuff_286:23-L_10-20</t>
  </si>
  <si>
    <t>CF08GPDuff_287:24-L_10-20</t>
  </si>
  <si>
    <t>CF08GPDuff_288:25-L_10-20</t>
  </si>
  <si>
    <t>CF08GPDuff_289:26-L_10-20</t>
  </si>
  <si>
    <t>CF08GPDuff_290:27-L_10-20</t>
  </si>
  <si>
    <t>0.2213</t>
  </si>
  <si>
    <t>CF08GPDuff_291:28-L_10-20</t>
  </si>
  <si>
    <t>CF08GPDuff_292:29-L_10-20</t>
  </si>
  <si>
    <t>CF08GPDuff_293:30-L_10-20</t>
  </si>
  <si>
    <t>CF08GPDuff_297:9-M_10-20</t>
  </si>
  <si>
    <t>CF08GPDuff_298:10-M_10-20</t>
  </si>
  <si>
    <t>CF08GPDuff_299:11-M_10-20</t>
  </si>
  <si>
    <t>CF08GPDuff_300:12-M_10-20</t>
  </si>
  <si>
    <t>CF08GPDuff_301:13-M_10-20</t>
  </si>
  <si>
    <t>CF08GPDuff_302:14-M_10-20</t>
  </si>
  <si>
    <t>CF08GPDuff_303:15-M_10-20</t>
  </si>
  <si>
    <t>CF08GPDuff_304:16-M_10-20</t>
  </si>
  <si>
    <t>CF08GPDuff_305:17-M_10-20</t>
  </si>
  <si>
    <t>CF08GPDuff_306:18-M_10-20</t>
  </si>
  <si>
    <t>CF08GPDuff_307:19-M_10-20</t>
  </si>
  <si>
    <t>CF08GPDuff_308:20-M_10-20</t>
  </si>
  <si>
    <t>CF08GPDuff_309:21-M_10-20</t>
  </si>
  <si>
    <t>CF08GPDuff_310:22-M_10-20</t>
  </si>
  <si>
    <t>CF08GPDuff_311:23-M_10-20</t>
  </si>
  <si>
    <t>CF08GPDuff_312:24-M_10-20</t>
  </si>
  <si>
    <t>CF08GPDuff_313:25-M_10-20</t>
  </si>
  <si>
    <t>CF08GPDuff_314:26-M_10-20</t>
  </si>
  <si>
    <t>CF08GPDuff_315:27-M_10-20</t>
  </si>
  <si>
    <t>CF08GPDuff_316:28-M_10-20</t>
  </si>
  <si>
    <t>CF08GPDuff_323:10-N_10-20</t>
  </si>
  <si>
    <t>CF08GPDuff_324:11-N_10-20</t>
  </si>
  <si>
    <t>CF08GPDuff_325:12-N_10-20</t>
  </si>
  <si>
    <t>CF08GPDuff_326:13-N_10-20</t>
  </si>
  <si>
    <t>CF08GPDuff_327:14-N_10-20</t>
  </si>
  <si>
    <t>CF08GPDuff_328:15-N_10-20</t>
  </si>
  <si>
    <t>0.2263</t>
  </si>
  <si>
    <t>CF08GPDuff_329:16-N_10-20</t>
  </si>
  <si>
    <t>CF08GPDuff_330:17-N_10-20</t>
  </si>
  <si>
    <t>CF08GPDuff_331:18-N_10-20</t>
  </si>
  <si>
    <t>CF08GPDuff_332:19-N_10-20</t>
  </si>
  <si>
    <t>CF08GPDuff_333:20-N_10-20</t>
  </si>
  <si>
    <t>CF08GPDuff_334:21-N_10-20</t>
  </si>
  <si>
    <t>CF08GPDuff_335:22-N_10-20</t>
  </si>
  <si>
    <t>CF08GPDuff_336:23-N_10-20</t>
  </si>
  <si>
    <t>CF08GPDuff_337:24-N_10-20</t>
  </si>
  <si>
    <t>CF08GPDuff_338:25-N_10-20</t>
  </si>
  <si>
    <t>CF08GPDuff_348:11-O_10-20</t>
  </si>
  <si>
    <t>CF08GPDuff_349:12-O_10-20</t>
  </si>
  <si>
    <t>CF08GPDuff_350:13-O_10-20</t>
  </si>
  <si>
    <t>CF08GPDuff_351:14-O_10-20</t>
  </si>
  <si>
    <t>CF08GPDuff_352:15-O_10-20</t>
  </si>
  <si>
    <t>CF08GPDuff_353:16-O_10-20</t>
  </si>
  <si>
    <t>CF08GPDuff_354:17-O_10-20</t>
  </si>
  <si>
    <t>CF08GPDuff_355:18-O_10-20</t>
  </si>
  <si>
    <t>CF08GPDuff_356:19-O_10-20</t>
  </si>
  <si>
    <t>CF08GPDuff_357:20-O_10-20</t>
  </si>
  <si>
    <t>CF08GPDuff_358:21-O_10-20</t>
  </si>
  <si>
    <t>CF08GPDuff_359:22-O_10-20</t>
  </si>
  <si>
    <t>CF08GPDuff_360:23-O_10-20</t>
  </si>
  <si>
    <t>CF08GPDuff_371:12-P_10-20</t>
  </si>
  <si>
    <t>CF08GPDuff_372:13-P_10-20</t>
  </si>
  <si>
    <t>CF08GPDuff_373:14-P_10-20</t>
  </si>
  <si>
    <t>CF08GPDuff_374:15-P_10-20</t>
  </si>
  <si>
    <t>CF08GPDuff_375:16-P_10-20</t>
  </si>
  <si>
    <t>CF08GPDuff_376:17-P_10-20</t>
  </si>
  <si>
    <t>CF08GPDuff_377:18-P_10-20</t>
  </si>
  <si>
    <t>CF08GPDuff_378:19-P_10-20</t>
  </si>
  <si>
    <t>CF08GPDuff_379:20-P_10-20</t>
  </si>
  <si>
    <t>CF08GPDuff_380:21-P_10-20</t>
  </si>
  <si>
    <t>CF08GPDuff_381:22-P_10-20</t>
  </si>
  <si>
    <t>CF08GPDuff_394:13-Q_10-20</t>
  </si>
  <si>
    <t>CF08GPDuff_395:14-Q_10-20</t>
  </si>
  <si>
    <t>0.2153</t>
  </si>
  <si>
    <t>CF08GPDuff_396:15-Q_10-20</t>
  </si>
  <si>
    <t>CF08GPDuff_397:16-Q_10-20</t>
  </si>
  <si>
    <t>CF08GPDuff_398:17-Q_10-20</t>
  </si>
  <si>
    <t>CF08GPDuff_399:18-Q_10-20</t>
  </si>
  <si>
    <t>CF08GPDuff_400:19-Q_10-20</t>
  </si>
  <si>
    <t>CF08GPDuff_401:20-Q_10-20</t>
  </si>
  <si>
    <t>CF08GPDuff_402:21-Q_10-20</t>
  </si>
  <si>
    <t>CF08GPDuff_419:15-R_10-20</t>
  </si>
  <si>
    <t>CF08GPDuff_420:16-R_10-20</t>
  </si>
  <si>
    <t>CF08GPDuff_421:17-R_10-20</t>
  </si>
  <si>
    <t>CF08GPDuff_422:18-R_10-20</t>
  </si>
  <si>
    <t>CF08GPDuff_423:19-R_10-20</t>
  </si>
  <si>
    <t>CF08GPDuff_424:20-R_10-20</t>
  </si>
  <si>
    <t>CF08GPDuff_425:21-R_10-20</t>
  </si>
  <si>
    <t>20-30</t>
  </si>
  <si>
    <t>CF08GPDuff_1:5-A_20-30</t>
  </si>
  <si>
    <t>0.2477</t>
  </si>
  <si>
    <t>CF08GPDuff_2:6-A_20-30</t>
  </si>
  <si>
    <t>CF08GPDuff_3:7-A_20-30</t>
  </si>
  <si>
    <t>CF08GPDuff_4:8-A_20-30</t>
  </si>
  <si>
    <t>CF08GPDuff_5:9-A_20-30</t>
  </si>
  <si>
    <t>CF08GPDuff_6:10-A_20-30</t>
  </si>
  <si>
    <t>CF08GPDuff_7:11-A_20-30</t>
  </si>
  <si>
    <t>CF08GPDuff_8:12-A_20-30</t>
  </si>
  <si>
    <t>CF08GPDuff_9:13-A_20-30</t>
  </si>
  <si>
    <t>CF08GPDuff_10:14-A_20-30</t>
  </si>
  <si>
    <t>CF08GPDuff_11:15-A_20-30</t>
  </si>
  <si>
    <t>CF08GPDuff_12:16-A_20-30</t>
  </si>
  <si>
    <t>CF08GPDuff_13:17-A_20-30</t>
  </si>
  <si>
    <t>CF08GPDuff_14:19-A_20-30</t>
  </si>
  <si>
    <t>CF08GPDuff_15:20-A_20-30</t>
  </si>
  <si>
    <t>CF08GPDuff_16:22-A_20-30</t>
  </si>
  <si>
    <t>CF08GPDuff_17:23-A_20-30</t>
  </si>
  <si>
    <t>CF08GPDuff_19:2-B_20-30</t>
  </si>
  <si>
    <t>CF08GPDuff_20:3-B_20-30</t>
  </si>
  <si>
    <t>0.208</t>
  </si>
  <si>
    <t>CF08GPDuff_21:4-B_20-30</t>
  </si>
  <si>
    <t>0.2285</t>
  </si>
  <si>
    <t>CF08GPDuff_22:5-B_20-30</t>
  </si>
  <si>
    <t>0.248</t>
  </si>
  <si>
    <t>CF08GPDuff_23:6-B_20-30</t>
  </si>
  <si>
    <t>0.2488</t>
  </si>
  <si>
    <t>CF08GPDuff_24:7-B_20-30</t>
  </si>
  <si>
    <t>0.2431</t>
  </si>
  <si>
    <t>CF08GPDuff_25:8-B_20-30</t>
  </si>
  <si>
    <t>CF08GPDuff_26:9-B_20-30</t>
  </si>
  <si>
    <t>CF08GPDuff_27:10-B_20-30</t>
  </si>
  <si>
    <t>CF08GPDuff_28:11-B_20-30</t>
  </si>
  <si>
    <t>CF08GPDuff_29:12-B_20-30</t>
  </si>
  <si>
    <t>CF08GPDuff_30:13-B_20-30</t>
  </si>
  <si>
    <t>CF08GPDuff_31:14-B_20-30</t>
  </si>
  <si>
    <t>CF08GPDuff_32:15-B_20-30</t>
  </si>
  <si>
    <t>CF08GPDuff_33:16-B_20-30</t>
  </si>
  <si>
    <t>CF08GPDuff_34:17-B_20-30</t>
  </si>
  <si>
    <t>CF08GPDuff_35:18-B_20-30</t>
  </si>
  <si>
    <t>CF08GPDuff_36:19-B_20-30</t>
  </si>
  <si>
    <t>CF08GPDuff_37:20-B_20-30</t>
  </si>
  <si>
    <t>CF08GPDuff_38:21-B_20-30</t>
  </si>
  <si>
    <t>CF08GPDuff_43:3-C_20-30</t>
  </si>
  <si>
    <t>0.2021</t>
  </si>
  <si>
    <t>CF08GPDuff_44:4-C_20-30</t>
  </si>
  <si>
    <t>0.252</t>
  </si>
  <si>
    <t>CF08GPDuff_45:5-C_20-30</t>
  </si>
  <si>
    <t>0.2539</t>
  </si>
  <si>
    <t>CF08GPDuff_46:6-C_20-30</t>
  </si>
  <si>
    <t>CF08GPDuff_47:7-C_20-30</t>
  </si>
  <si>
    <t>0.2412</t>
  </si>
  <si>
    <t>CF08GPDuff_49:9-C_20-30</t>
  </si>
  <si>
    <t>CF08GPDuff_50:10-C_20-30</t>
  </si>
  <si>
    <t>0.2151</t>
  </si>
  <si>
    <t>CF08GPDuff_51:11-C_20-30</t>
  </si>
  <si>
    <t>CF08GPDuff_52:12-C_20-30</t>
  </si>
  <si>
    <t>CF08GPDuff_53:13-C_20-30</t>
  </si>
  <si>
    <t>CF08GPDuff_54:14-C_20-30</t>
  </si>
  <si>
    <t>CF08GPDuff_55:15-C_20-30</t>
  </si>
  <si>
    <t>CF08GPDuff_56:16-C_20-30</t>
  </si>
  <si>
    <t>CF08GPDuff_57:17-C_20-30</t>
  </si>
  <si>
    <t>CF08GPDuff_68:3-D_20-30</t>
  </si>
  <si>
    <t>CF08GPDuff_69:4-D_20-30</t>
  </si>
  <si>
    <t>0.2424</t>
  </si>
  <si>
    <t>CF08GPDuff_70:5-D_20-30</t>
  </si>
  <si>
    <t>CF08GPDuff_71:6-D_20-30</t>
  </si>
  <si>
    <t>CF08GPDuff_72:7-D_20-30</t>
  </si>
  <si>
    <t>CF08GPDuff_73:8-D_20-30</t>
  </si>
  <si>
    <t>CF08GPDuff_74:9-D_20-30</t>
  </si>
  <si>
    <t>CF08GPDuff_75:10-D_20-30</t>
  </si>
  <si>
    <t>CF08GPDuff_76:11-D_20-30</t>
  </si>
  <si>
    <t>CF08GPDuff_77:12-D_20-30</t>
  </si>
  <si>
    <t>CF08GPDuff_78:13-D_20-30</t>
  </si>
  <si>
    <t>CF08GPDuff_79:14-D_20-30</t>
  </si>
  <si>
    <t>CF08GPDuff_80:15-D_20-30</t>
  </si>
  <si>
    <t>CF08GPDuff_81:16-D_20-30</t>
  </si>
  <si>
    <t>CF08GPDuff_82:17-D_20-30</t>
  </si>
  <si>
    <t>CF08GPDuff_89:24-D_20-30</t>
  </si>
  <si>
    <t>CF08GPDuff_90:25-D_20-30</t>
  </si>
  <si>
    <t>CF08GPDuff_91:26-D_20-30</t>
  </si>
  <si>
    <t>CF08GPDuff_92:27-D_20-30</t>
  </si>
  <si>
    <t>CF08GPDuff_93:28-D_20-30</t>
  </si>
  <si>
    <t>CF08GPDuff_94:29-D_20-30</t>
  </si>
  <si>
    <t>CF08GPDuff_96:4-E_20-30</t>
  </si>
  <si>
    <t>CF08GPDuff_97:5-E_20-30</t>
  </si>
  <si>
    <t>CF08GPDuff_98:6-E_20-30</t>
  </si>
  <si>
    <t>CF08GPDuff_99:7-E_20-30</t>
  </si>
  <si>
    <t>CF08GPDuff_100:8-E_20-30</t>
  </si>
  <si>
    <t>CF08GPDuff_101:9-E_20-30</t>
  </si>
  <si>
    <t>CF08GPDuff_103:11-E_20-30</t>
  </si>
  <si>
    <t>CF08GPDuff_104:12-E_20-30</t>
  </si>
  <si>
    <t>CF08GPDuff_105:13-E_20-30</t>
  </si>
  <si>
    <t>CF08GPDuff_106:14-E_20-30</t>
  </si>
  <si>
    <t>CF08GPDuff_107:15-E_20-30</t>
  </si>
  <si>
    <t>CF08GPDuff_108:16-E_20-30</t>
  </si>
  <si>
    <t>CF08GPDuff_109:17-E_20-30</t>
  </si>
  <si>
    <t>CF08GPDuff_110:18-E_20-30</t>
  </si>
  <si>
    <t>CF08GPDuff_111:19-E_20-30</t>
  </si>
  <si>
    <t>CF08GPDuff_112:20-E_20-30</t>
  </si>
  <si>
    <t>CF08GPDuff_113:21-E_20-30</t>
  </si>
  <si>
    <t>0.2102</t>
  </si>
  <si>
    <t>CF08GPDuff_114:22-E_20-30</t>
  </si>
  <si>
    <t>CF08GPDuff_115:23-E_20-30</t>
  </si>
  <si>
    <t>CF08GPDuff_116:24-E_20-30</t>
  </si>
  <si>
    <t>0.2248</t>
  </si>
  <si>
    <t>CF08GPDuff_117:25-E_20-30</t>
  </si>
  <si>
    <t>CF08GPDuff_118:26-E_20-30</t>
  </si>
  <si>
    <t>CF08GPDuff_119:27-E_20-30</t>
  </si>
  <si>
    <t>CF08GPDuff_120:28-E_20-30</t>
  </si>
  <si>
    <t>CF08GPDuff_121:29-E_20-30</t>
  </si>
  <si>
    <t>CF08GPDuff_122:4-F_20-30</t>
  </si>
  <si>
    <t>CF08GPDuff_123:5-F_20-30</t>
  </si>
  <si>
    <t>CF08GPDuff_124:6-F_20-30</t>
  </si>
  <si>
    <t>CF08GPDuff_125:7-F_20-30</t>
  </si>
  <si>
    <t>CF08GPDuff_126:8-F_20-30</t>
  </si>
  <si>
    <t>0.2063</t>
  </si>
  <si>
    <t>CF08GPDuff_127:9-F_20-30</t>
  </si>
  <si>
    <t>0.2252</t>
  </si>
  <si>
    <t>CF08GPDuff_128:10-F_20-30</t>
  </si>
  <si>
    <t>CF08GPDuff_129:11-F_20-30</t>
  </si>
  <si>
    <t>0.2411</t>
  </si>
  <si>
    <t>CF08GPDuff_130:12-F_20-30</t>
  </si>
  <si>
    <t>CF08GPDuff_131:13-F_20-30</t>
  </si>
  <si>
    <t>CF08GPDuff_132:14-F_20-30</t>
  </si>
  <si>
    <t>CF08GPDuff_133:15-F_20-30</t>
  </si>
  <si>
    <t>CF08GPDuff_134:16-F_20-30</t>
  </si>
  <si>
    <t>CF08GPDuff_135:17-F_20-30</t>
  </si>
  <si>
    <t>CF08GPDuff_136:18-F_20-30</t>
  </si>
  <si>
    <t>CF08GPDuff_137:19-F_20-30</t>
  </si>
  <si>
    <t>CF08GPDuff_138:20-F_20-30</t>
  </si>
  <si>
    <t>CF08GPDuff_139:21-F_20-30</t>
  </si>
  <si>
    <t>CF08GPDuff_140:22-F_20-30</t>
  </si>
  <si>
    <t>CF08GPDuff_141:23-F_20-30</t>
  </si>
  <si>
    <t>CF08GPDuff_142:24-F_20-30</t>
  </si>
  <si>
    <t>CF08GPDuff_143:25-F_20-30</t>
  </si>
  <si>
    <t>CF08GPDuff_144:26-F_20-30</t>
  </si>
  <si>
    <t>CF08GPDuff_145:27-F_20-30</t>
  </si>
  <si>
    <t>CF08GPDuff_146:28-F_20-30</t>
  </si>
  <si>
    <t>CF08GPDuff_147:29-F_20-30</t>
  </si>
  <si>
    <t>CF08GPDuff_148:30-F_20-30</t>
  </si>
  <si>
    <t>CF08GPDuff_149:6-G_20-30</t>
  </si>
  <si>
    <t>CF08GPDuff_150:7-G_20-30</t>
  </si>
  <si>
    <t>CF08GPDuff_151:8-G_20-30</t>
  </si>
  <si>
    <t>CF08GPDuff_152:9-G_20-30</t>
  </si>
  <si>
    <t>CF08GPDuff_153:10-G_20-30</t>
  </si>
  <si>
    <t>0.2283</t>
  </si>
  <si>
    <t>CF08GPDuff_154:11-G_20-30</t>
  </si>
  <si>
    <t>CF08GPDuff_155:12-G_20-30</t>
  </si>
  <si>
    <t>0.2282</t>
  </si>
  <si>
    <t>CF08GPDuff_156:13-G_20-30</t>
  </si>
  <si>
    <t>CF08GPDuff_157:14-G_20-30</t>
  </si>
  <si>
    <t>CF08GPDuff_158:15-G_20-30</t>
  </si>
  <si>
    <t>CF08GPDuff_159:16-G_20-30</t>
  </si>
  <si>
    <t>CF08GPDuff_160:17-G_20-30</t>
  </si>
  <si>
    <t>CF08GPDuff_161:18-G_20-30</t>
  </si>
  <si>
    <t>CF08GPDuff_162:19-G_20-30</t>
  </si>
  <si>
    <t>CF08GPDuff_163:20-G_20-30</t>
  </si>
  <si>
    <t>CF08GPDuff_164:21-G_20-30</t>
  </si>
  <si>
    <t>CF08GPDuff_165:22-G_20-30</t>
  </si>
  <si>
    <t>CF08GPDuff_166:23-G_20-30</t>
  </si>
  <si>
    <t>CF08GPDuff_167:24-G_20-30</t>
  </si>
  <si>
    <t>CF08GPDuff_168:25-G_20-30</t>
  </si>
  <si>
    <t>CF08GPDuff_169:26-G_20-30</t>
  </si>
  <si>
    <t>CF08GPDuff_170:27-G_20-30</t>
  </si>
  <si>
    <t>CF08GPDuff_171:28-G_20-30</t>
  </si>
  <si>
    <t>CF08GPDuff_172:29-G_20-30</t>
  </si>
  <si>
    <t>CF08GPDuff_173:30-G_20-30</t>
  </si>
  <si>
    <t>CF08GPDuff_174:31-G_20-30</t>
  </si>
  <si>
    <t>CF08GPDuff_175:6-H_20-30</t>
  </si>
  <si>
    <t>0.2274</t>
  </si>
  <si>
    <t>CF08GPDuff_176:7-H_20-30</t>
  </si>
  <si>
    <t>CF08GPDuff_177:8-H_20-30</t>
  </si>
  <si>
    <t>CF08GPDuff_178:9-H_20-30</t>
  </si>
  <si>
    <t>0.2428</t>
  </si>
  <si>
    <t>CF08GPDuff_179:10-H_20-30</t>
  </si>
  <si>
    <t>CF08GPDuff_180:11-H_20-30</t>
  </si>
  <si>
    <t>0.2383</t>
  </si>
  <si>
    <t>CF08GPDuff_181:12-H_20-30</t>
  </si>
  <si>
    <t>CF08GPDuff_182:13-H_20-30</t>
  </si>
  <si>
    <t>CF08GPDuff_183:14-H_20-30</t>
  </si>
  <si>
    <t>CF08GPDuff_184:15-H_20-30</t>
  </si>
  <si>
    <t>CF08GPDuff_185:16-H_20-30</t>
  </si>
  <si>
    <t>CF08GPDuff_186:17-H_20-30</t>
  </si>
  <si>
    <t>CF08GPDuff_187:18-H_20-30</t>
  </si>
  <si>
    <t>CF08GPDuff_188:19-H_20-30</t>
  </si>
  <si>
    <t>CF08GPDuff_189:20-H_20-30</t>
  </si>
  <si>
    <t>CF08GPDuff_190:21-H_20-30</t>
  </si>
  <si>
    <t>CF08GPDuff_191:22-H_20-30</t>
  </si>
  <si>
    <t>CF08GPDuff_192:23-H_20-30</t>
  </si>
  <si>
    <t>CF08GPDuff_193:24-H_20-30</t>
  </si>
  <si>
    <t>CF08GPDuff_194:25-H_20-30</t>
  </si>
  <si>
    <t>CF08GPDuff_195:26-H_20-30</t>
  </si>
  <si>
    <t>CF08GPDuff_196:27-H_20-30</t>
  </si>
  <si>
    <t>CF08GPDuff_197:28-H_20-30</t>
  </si>
  <si>
    <t>CF08GPDuff_198:29-H_20-30</t>
  </si>
  <si>
    <t>CF08GPDuff_199:30-H_20-30</t>
  </si>
  <si>
    <t>CF08GPDuff_200:7-I_20-30</t>
  </si>
  <si>
    <t>CF08GPDuff_201:8-I_20-30</t>
  </si>
  <si>
    <t>CF08GPDuff_202:9-I_20-30</t>
  </si>
  <si>
    <t>0.2318</t>
  </si>
  <si>
    <t>CF08GPDuff_203:10-I_20-30</t>
  </si>
  <si>
    <t>CF08GPDuff_204:11-I_20-30</t>
  </si>
  <si>
    <t>CF08GPDuff_205:12-I_20-30</t>
  </si>
  <si>
    <t>CF08GPDuff_206:13-I_20-30</t>
  </si>
  <si>
    <t>CF08GPDuff_207:14-I_20-30</t>
  </si>
  <si>
    <t>CF08GPDuff_208:15-I_20-30</t>
  </si>
  <si>
    <t>CF08GPDuff_209:16-I_20-30</t>
  </si>
  <si>
    <t>CF08GPDuff_210:17-I_20-30</t>
  </si>
  <si>
    <t>CF08GPDuff_211:18-I_20-30</t>
  </si>
  <si>
    <t>CF08GPDuff_212:19-I_20-30</t>
  </si>
  <si>
    <t>CF08GPDuff_213:20-I_20-30</t>
  </si>
  <si>
    <t>CF08GPDuff_214:21-I_20-30</t>
  </si>
  <si>
    <t>CF08GPDuff_215:22-I_20-30</t>
  </si>
  <si>
    <t>CF08GPDuff_216:23-I_20-30</t>
  </si>
  <si>
    <t>CF08GPDuff_217:24-I_20-30</t>
  </si>
  <si>
    <t>CF08GPDuff_218:25-I_20-30</t>
  </si>
  <si>
    <t>CF08GPDuff_219:26-I_20-30</t>
  </si>
  <si>
    <t>CF08GPDuff_220:27-I_20-30</t>
  </si>
  <si>
    <t>CF08GPDuff_221:28-I_20-30</t>
  </si>
  <si>
    <t>CF08GPDuff_222:29-I_20-30</t>
  </si>
  <si>
    <t>0.2238</t>
  </si>
  <si>
    <t>CF08GPDuff_223:30-I_20-30</t>
  </si>
  <si>
    <t>CF08GPDuff_224:31-I_20-30</t>
  </si>
  <si>
    <t>CF08GPDuff_225:7-J_20-30</t>
  </si>
  <si>
    <t>CF08GPDuff_226:8-J_20-30</t>
  </si>
  <si>
    <t>CF08GPDuff_227:9-J_20-30</t>
  </si>
  <si>
    <t>CF08GPDuff_228:10-J_20-30</t>
  </si>
  <si>
    <t>CF08GPDuff_229:11-J_20-30</t>
  </si>
  <si>
    <t>CF08GPDuff_230:12-J_20-30</t>
  </si>
  <si>
    <t>CF08GPDuff_231:13-J_20-30</t>
  </si>
  <si>
    <t>CF08GPDuff_232:14-J_20-30</t>
  </si>
  <si>
    <t>CF08GPDuff_233:15-J_20-30</t>
  </si>
  <si>
    <t>CF08GPDuff_234:16-J_20-30</t>
  </si>
  <si>
    <t>CF08GPDuff_235:17-J_20-30</t>
  </si>
  <si>
    <t>CF08GPDuff_236:18-J_20-30</t>
  </si>
  <si>
    <t>CF08GPDuff_237:19-J_20-30</t>
  </si>
  <si>
    <t>CF08GPDuff_238:20-J_20-30</t>
  </si>
  <si>
    <t>CF08GPDuff_239:21-J_20-30</t>
  </si>
  <si>
    <t>CF08GPDuff_240:22-J_20-30</t>
  </si>
  <si>
    <t>CF08GPDuff_241:23-J_20-30</t>
  </si>
  <si>
    <t>CF08GPDuff_242:24-J_20-30</t>
  </si>
  <si>
    <t>CF08GPDuff_243:25-J_20-30</t>
  </si>
  <si>
    <t>CF08GPDuff_244:26-J_20-30</t>
  </si>
  <si>
    <t>CF08GPDuff_245:27-J_20-30</t>
  </si>
  <si>
    <t>CF08GPDuff_246:28-J_20-30</t>
  </si>
  <si>
    <t>CF08GPDuff_247:29-J_20-30</t>
  </si>
  <si>
    <t>CF08GPDuff_248:30-J_20-30</t>
  </si>
  <si>
    <t>CF08GPDuff_249:9-K_20-30</t>
  </si>
  <si>
    <t>CF08GPDuff_250:10-K_20-30</t>
  </si>
  <si>
    <t>CF08GPDuff_251:11-K_20-30</t>
  </si>
  <si>
    <t>CF08GPDuff_252:12-K_20-30</t>
  </si>
  <si>
    <t>CF08GPDuff_253:13-K_20-30</t>
  </si>
  <si>
    <t>CF08GPDuff_254:14-K_20-30</t>
  </si>
  <si>
    <t>CF08GPDuff_255:15-K_20-30</t>
  </si>
  <si>
    <t>CF08GPDuff_256:16-K_20-30</t>
  </si>
  <si>
    <t>CF08GPDuff_257:17-K_20-30</t>
  </si>
  <si>
    <t>CF08GPDuff_258:18-K_20-30</t>
  </si>
  <si>
    <t>CF08GPDuff_259:19-K_20-30</t>
  </si>
  <si>
    <t>CF08GPDuff_260:20-K_20-30</t>
  </si>
  <si>
    <t>CF08GPDuff_261:21-K_20-30</t>
  </si>
  <si>
    <t>CF08GPDuff_262:22-K_20-30</t>
  </si>
  <si>
    <t>CF08GPDuff_263:23-K_20-30</t>
  </si>
  <si>
    <t>CF08GPDuff_264:24-K_20-30</t>
  </si>
  <si>
    <t>CF08GPDuff_265:25-K_20-30</t>
  </si>
  <si>
    <t>CF08GPDuff_266:26-K_20-30</t>
  </si>
  <si>
    <t>CF08GPDuff_267:27-K_20-30</t>
  </si>
  <si>
    <t>CF08GPDuff_268:28-K_20-30</t>
  </si>
  <si>
    <t>CF08GPDuff_269:29-K_20-30</t>
  </si>
  <si>
    <t>CF08GPDuff_270:30-K_20-30</t>
  </si>
  <si>
    <t>CF08GPDuff_271:31-K_20-30</t>
  </si>
  <si>
    <t>CF08GPDuff_272:9-L_20-30</t>
  </si>
  <si>
    <t>CF08GPDuff_273:10-L_20-30</t>
  </si>
  <si>
    <t>CF08GPDuff_274:11-L_20-30</t>
  </si>
  <si>
    <t>CF08GPDuff_275:12-L_20-30</t>
  </si>
  <si>
    <t>CF08GPDuff_276:13-L_20-30</t>
  </si>
  <si>
    <t>CF08GPDuff_277:14-L_20-30</t>
  </si>
  <si>
    <t>CF08GPDuff_278:15-L_20-30</t>
  </si>
  <si>
    <t>CF08GPDuff_279:16-L_20-30</t>
  </si>
  <si>
    <t>CF08GPDuff_280:17-L_20-30</t>
  </si>
  <si>
    <t>CF08GPDuff_281:18-L_20-30</t>
  </si>
  <si>
    <t>CF08GPDuff_282:19-L_20-30</t>
  </si>
  <si>
    <t>CF08GPDuff_283:20-L_20-30</t>
  </si>
  <si>
    <t>CF08GPDuff_284:21-L_20-30</t>
  </si>
  <si>
    <t>CF08GPDuff_285:22-L_20-30</t>
  </si>
  <si>
    <t>CF08GPDuff_286:23-L_20-30</t>
  </si>
  <si>
    <t>CF08GPDuff_287:24-L_20-30</t>
  </si>
  <si>
    <t>CF08GPDuff_288:25-L_20-30</t>
  </si>
  <si>
    <t>CF08GPDuff_289:26-L_20-30</t>
  </si>
  <si>
    <t>CF08GPDuff_290:27-L_20-30</t>
  </si>
  <si>
    <t>CF08GPDuff_291:28-L_20-30</t>
  </si>
  <si>
    <t>CF08GPDuff_292:29-L_20-30</t>
  </si>
  <si>
    <t>CF08GPDuff_293:30-L_20-30</t>
  </si>
  <si>
    <t>CF08GPDuff_297:9-M_20-30</t>
  </si>
  <si>
    <t>CF08GPDuff_298:10-M_20-30</t>
  </si>
  <si>
    <t>CF08GPDuff_299:11-M_20-30</t>
  </si>
  <si>
    <t>CF08GPDuff_300:12-M_20-30</t>
  </si>
  <si>
    <t>CF08GPDuff_301:13-M_20-30</t>
  </si>
  <si>
    <t>CF08GPDuff_302:14-M_20-30</t>
  </si>
  <si>
    <t>CF08GPDuff_303:15-M_20-30</t>
  </si>
  <si>
    <t>CF08GPDuff_304:16-M_20-30</t>
  </si>
  <si>
    <t>CF08GPDuff_305:17-M_20-30</t>
  </si>
  <si>
    <t>CF08GPDuff_306:18-M_20-30</t>
  </si>
  <si>
    <t>CF08GPDuff_307:19-M_20-30</t>
  </si>
  <si>
    <t>CF08GPDuff_308:20-M_20-30</t>
  </si>
  <si>
    <t>CF08GPDuff_309:21-M_20-30</t>
  </si>
  <si>
    <t>CF08GPDuff_310:22-M_20-30</t>
  </si>
  <si>
    <t>CF08GPDuff_311:23-M_20-30</t>
  </si>
  <si>
    <t>CF08GPDuff_312:24-M_20-30</t>
  </si>
  <si>
    <t>CF08GPDuff_313:25-M_20-30</t>
  </si>
  <si>
    <t>CF08GPDuff_314:26-M_20-30</t>
  </si>
  <si>
    <t>CF08GPDuff_315:27-M_20-30</t>
  </si>
  <si>
    <t>CF08GPDuff_316:28-M_20-30</t>
  </si>
  <si>
    <t>CF08GPDuff_323:10-N_20-30</t>
  </si>
  <si>
    <t>CF08GPDuff_324:11-N_20-30</t>
  </si>
  <si>
    <t>CF08GPDuff_325:12-N_20-30</t>
  </si>
  <si>
    <t>CF08GPDuff_326:13-N_20-30</t>
  </si>
  <si>
    <t>CF08GPDuff_327:14-N_20-30</t>
  </si>
  <si>
    <t>CF08GPDuff_328:15-N_20-30</t>
  </si>
  <si>
    <t>CF08GPDuff_329:16-N_20-30</t>
  </si>
  <si>
    <t>CF08GPDuff_330:17-N_20-30</t>
  </si>
  <si>
    <t>CF08GPDuff_331:18-N_20-30</t>
  </si>
  <si>
    <t>CF08GPDuff_332:19-N_20-30</t>
  </si>
  <si>
    <t>CF08GPDuff_333:20-N_20-30</t>
  </si>
  <si>
    <t>CF08GPDuff_334:21-N_20-30</t>
  </si>
  <si>
    <t>CF08GPDuff_335:22-N_20-30</t>
  </si>
  <si>
    <t>CF08GPDuff_336:23-N_20-30</t>
  </si>
  <si>
    <t>CF08GPDuff_337:24-N_20-30</t>
  </si>
  <si>
    <t>CF08GPDuff_338:25-N_20-30</t>
  </si>
  <si>
    <t>CF08GPDuff_348:11-O_20-30</t>
  </si>
  <si>
    <t>CF08GPDuff_349:12-O_20-30</t>
  </si>
  <si>
    <t>CF08GPDuff_350:13-O_20-30</t>
  </si>
  <si>
    <t>CF08GPDuff_351:14-O_20-30</t>
  </si>
  <si>
    <t>CF08GPDuff_352:15-O_20-30</t>
  </si>
  <si>
    <t>CF08GPDuff_353:16-O_20-30</t>
  </si>
  <si>
    <t>CF08GPDuff_354:17-O_20-30</t>
  </si>
  <si>
    <t>CF08GPDuff_355:18-O_20-30</t>
  </si>
  <si>
    <t>CF08GPDuff_356:19-O_20-30</t>
  </si>
  <si>
    <t>CF08GPDuff_357:20-O_20-30</t>
  </si>
  <si>
    <t>CF08GPDuff_358:21-O_20-30</t>
  </si>
  <si>
    <t>CF08GPDuff_359:22-O_20-30</t>
  </si>
  <si>
    <t>CF08GPDuff_360:23-O_20-30</t>
  </si>
  <si>
    <t>CF08GPDuff_371:12-P_20-30</t>
  </si>
  <si>
    <t>CF08GPDuff_372:13-P_20-30</t>
  </si>
  <si>
    <t>CF08GPDuff_373:14-P_20-30</t>
  </si>
  <si>
    <t>CF08GPDuff_375:16-P_20-30</t>
  </si>
  <si>
    <t>CF08GPDuff_376:17-P_20-30</t>
  </si>
  <si>
    <t>CF08GPDuff_377:18-P_20-30</t>
  </si>
  <si>
    <t>CF08GPDuff_378:19-P_20-30</t>
  </si>
  <si>
    <t>CF08GPDuff_379:20-P_20-30</t>
  </si>
  <si>
    <t>CF08GPDuff_380:21-P_20-30</t>
  </si>
  <si>
    <t>CF08GPDuff_381:22-P_20-30</t>
  </si>
  <si>
    <t>CF08GPDuff_394:13-Q_20-30</t>
  </si>
  <si>
    <t>CF08GPDuff_395:14-Q_20-30</t>
  </si>
  <si>
    <t>CF08GPDuff_396:15-Q_20-30</t>
  </si>
  <si>
    <t>CF08GPDuff_397:16-Q_20-30</t>
  </si>
  <si>
    <t>CF08GPDuff_398:17-Q_20-30</t>
  </si>
  <si>
    <t>CF08GPDuff_399:18-Q_20-30</t>
  </si>
  <si>
    <t>CF08GPDuff_400:19-Q_20-30</t>
  </si>
  <si>
    <t>CF08GPDuff_401:20-Q_20-30</t>
  </si>
  <si>
    <t>CF08GPDuff_402:21-Q_20-30</t>
  </si>
  <si>
    <t>CF08GPDuff_419:15-R_20-30</t>
  </si>
  <si>
    <t>CF08GPDuff_420:16-R_20-30</t>
  </si>
  <si>
    <t>CF08GPDuff_421:17-R_20-30</t>
  </si>
  <si>
    <t>CF08GPDuff_422:18-R_20-30</t>
  </si>
  <si>
    <t>CF08GPDuff_423:19-R_20-30</t>
  </si>
  <si>
    <t>CF08GPDuff_424:20-R_20-30</t>
  </si>
  <si>
    <t>CF08GPDuff_425:21-R_20-30</t>
  </si>
  <si>
    <t>LEGEND</t>
  </si>
  <si>
    <t>no bag weight</t>
  </si>
  <si>
    <t>file:///C:\Users\Tabitha%20Brown\Documents\Post-Doc\Cook%20Farm%20C%20and%20N%20Cycle\2017_03_08_CAF_Soil_CN_BD_pH_Data_1998_2008.xlsx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</si>
</sst>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vertAlign val="superscript"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1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0" fontId="1" fillId="0" borderId="0" xfId="1" applyAlignment="1">
      <alignment vertical="center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1" fillId="0" borderId="0" xfId="1" applyNumberFormat="1" applyAlignment="1">
      <alignment horizontal="center"/>
    </xf>
    <xf numFmtId="2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2" fillId="0" borderId="0" xfId="1" applyFont="1"/>
    <xf numFmtId="49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5" fillId="0" borderId="0" xfId="1" applyFont="1"/>
    <xf numFmtId="0" fontId="1" fillId="0" borderId="0" xfId="1" applyNumberFormat="1" applyAlignment="1">
      <alignment horizontal="center"/>
    </xf>
    <xf numFmtId="1" fontId="1" fillId="0" borderId="0" xfId="1" applyNumberFormat="1"/>
    <xf numFmtId="0" fontId="1" fillId="0" borderId="0" xfId="1" applyFill="1" applyAlignment="1">
      <alignment horizontal="center"/>
    </xf>
    <xf numFmtId="1" fontId="1" fillId="0" borderId="0" xfId="1" applyNumberFormat="1" applyFill="1" applyAlignment="1">
      <alignment horizontal="center"/>
    </xf>
    <xf numFmtId="49" fontId="1" fillId="0" borderId="0" xfId="1" applyNumberFormat="1" applyFill="1" applyAlignment="1">
      <alignment horizontal="center"/>
    </xf>
    <xf numFmtId="2" fontId="1" fillId="0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center"/>
    </xf>
    <xf numFmtId="0" fontId="1" fillId="0" borderId="0" xfId="1" applyFill="1"/>
    <xf numFmtId="0" fontId="5" fillId="0" borderId="0" xfId="1" applyFont="1" applyAlignment="1">
      <alignment horizontal="left" vertical="center"/>
    </xf>
    <xf numFmtId="0" fontId="1" fillId="2" borderId="0" xfId="1" applyFill="1" applyAlignment="1">
      <alignment horizontal="center"/>
    </xf>
    <xf numFmtId="1" fontId="1" fillId="2" borderId="0" xfId="1" applyNumberFormat="1" applyFill="1" applyAlignment="1">
      <alignment horizontal="center"/>
    </xf>
    <xf numFmtId="49" fontId="1" fillId="2" borderId="0" xfId="1" applyNumberFormat="1" applyFill="1" applyAlignment="1">
      <alignment horizontal="center"/>
    </xf>
    <xf numFmtId="2" fontId="1" fillId="2" borderId="0" xfId="1" applyNumberFormat="1" applyFill="1" applyAlignment="1">
      <alignment horizontal="center"/>
    </xf>
    <xf numFmtId="164" fontId="1" fillId="2" borderId="0" xfId="1" applyNumberFormat="1" applyFill="1" applyAlignment="1">
      <alignment horizontal="center"/>
    </xf>
    <xf numFmtId="0" fontId="1" fillId="2" borderId="0" xfId="1" applyFill="1"/>
    <xf numFmtId="0" fontId="5" fillId="3" borderId="0" xfId="1" applyFont="1" applyFill="1"/>
    <xf numFmtId="0" fontId="1" fillId="3" borderId="0" xfId="1" applyFill="1" applyAlignment="1">
      <alignment horizontal="center"/>
    </xf>
    <xf numFmtId="0" fontId="1" fillId="3" borderId="0" xfId="1" applyNumberFormat="1" applyFill="1" applyAlignment="1">
      <alignment horizontal="center"/>
    </xf>
    <xf numFmtId="49" fontId="1" fillId="3" borderId="0" xfId="1" applyNumberForma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4" borderId="0" xfId="1" applyFill="1" applyAlignment="1">
      <alignment horizontal="center"/>
    </xf>
    <xf numFmtId="1" fontId="1" fillId="4" borderId="0" xfId="1" applyNumberFormat="1" applyFill="1" applyAlignment="1">
      <alignment horizontal="center"/>
    </xf>
    <xf numFmtId="49" fontId="1" fillId="4" borderId="0" xfId="1" applyNumberFormat="1" applyFill="1" applyAlignment="1">
      <alignment horizontal="center"/>
    </xf>
    <xf numFmtId="2" fontId="1" fillId="4" borderId="0" xfId="1" applyNumberFormat="1" applyFill="1" applyAlignment="1">
      <alignment horizontal="center"/>
    </xf>
    <xf numFmtId="0" fontId="1" fillId="4" borderId="0" xfId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bitha_brown\Documents\CAF_carbon%20sampling\2001_07_20_data_to_rach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_30cmLeco_wardell"/>
      <sheetName val="98_deep_cores_all_data"/>
      <sheetName val="Sheet1"/>
      <sheetName val="Sheet2"/>
      <sheetName val="Sheet3"/>
    </sheetNames>
    <sheetDataSet>
      <sheetData sheetId="0">
        <row r="1">
          <cell r="A1" t="str">
            <v>Easting</v>
          </cell>
          <cell r="B1" t="str">
            <v>Northing</v>
          </cell>
          <cell r="C1" t="str">
            <v>DEPTH_UNIT</v>
          </cell>
          <cell r="D1" t="str">
            <v>Depth Interval</v>
          </cell>
          <cell r="E1" t="str">
            <v>Depth ID</v>
          </cell>
          <cell r="F1" t="str">
            <v>ID</v>
          </cell>
          <cell r="G1" t="str">
            <v>COLUMN</v>
          </cell>
          <cell r="H1" t="str">
            <v>ROW</v>
          </cell>
          <cell r="I1" t="str">
            <v>% N</v>
          </cell>
          <cell r="J1" t="str">
            <v>% C</v>
          </cell>
          <cell r="K1" t="str">
            <v>% S</v>
          </cell>
          <cell r="L1" t="str">
            <v>C:S</v>
          </cell>
          <cell r="M1" t="str">
            <v>C:N</v>
          </cell>
        </row>
        <row r="2">
          <cell r="A2">
            <v>493383.10700000002</v>
          </cell>
          <cell r="B2">
            <v>5180586.0806999998</v>
          </cell>
          <cell r="C2" t="str">
            <v>cm</v>
          </cell>
          <cell r="D2" t="str">
            <v>0-10</v>
          </cell>
          <cell r="E2">
            <v>1</v>
          </cell>
          <cell r="F2">
            <v>3</v>
          </cell>
          <cell r="G2">
            <v>7</v>
          </cell>
          <cell r="H2">
            <v>1</v>
          </cell>
          <cell r="I2">
            <v>0.1328</v>
          </cell>
          <cell r="J2">
            <v>1.7270000000000001</v>
          </cell>
          <cell r="K2">
            <v>1.67E-2</v>
          </cell>
          <cell r="L2">
            <v>103.2895</v>
          </cell>
          <cell r="M2">
            <v>13.0045</v>
          </cell>
        </row>
        <row r="3">
          <cell r="A3">
            <v>493383.10700000002</v>
          </cell>
          <cell r="B3">
            <v>5180586.0806999998</v>
          </cell>
          <cell r="C3" t="str">
            <v>cm</v>
          </cell>
          <cell r="D3" t="str">
            <v>10-20</v>
          </cell>
          <cell r="E3">
            <v>2</v>
          </cell>
          <cell r="F3">
            <v>3</v>
          </cell>
          <cell r="G3">
            <v>7</v>
          </cell>
          <cell r="H3">
            <v>1</v>
          </cell>
          <cell r="I3">
            <v>0.1333</v>
          </cell>
          <cell r="J3">
            <v>1.923</v>
          </cell>
          <cell r="K3">
            <v>1.7000000000000001E-2</v>
          </cell>
          <cell r="L3">
            <v>113.1176</v>
          </cell>
          <cell r="M3">
            <v>14.4261</v>
          </cell>
        </row>
        <row r="4">
          <cell r="A4">
            <v>493383.10700000002</v>
          </cell>
          <cell r="B4">
            <v>5180586.0806999998</v>
          </cell>
          <cell r="C4" t="str">
            <v>cm</v>
          </cell>
          <cell r="D4" t="str">
            <v>20-30</v>
          </cell>
          <cell r="E4">
            <v>3</v>
          </cell>
          <cell r="F4">
            <v>3</v>
          </cell>
          <cell r="G4">
            <v>7</v>
          </cell>
          <cell r="H4">
            <v>1</v>
          </cell>
          <cell r="I4">
            <v>9.3299999999999994E-2</v>
          </cell>
          <cell r="J4">
            <v>1.099</v>
          </cell>
          <cell r="K4">
            <v>1.3100000000000001E-2</v>
          </cell>
          <cell r="L4">
            <v>84.150099999999995</v>
          </cell>
          <cell r="M4">
            <v>11.7843</v>
          </cell>
        </row>
        <row r="5">
          <cell r="A5">
            <v>493446.91110000003</v>
          </cell>
          <cell r="B5">
            <v>5180572.1204000004</v>
          </cell>
          <cell r="C5" t="str">
            <v>cm</v>
          </cell>
          <cell r="D5" t="str">
            <v>0-10</v>
          </cell>
          <cell r="E5">
            <v>1</v>
          </cell>
          <cell r="F5">
            <v>5</v>
          </cell>
          <cell r="G5">
            <v>9</v>
          </cell>
          <cell r="H5">
            <v>1</v>
          </cell>
          <cell r="I5">
            <v>0.13669999999999999</v>
          </cell>
          <cell r="J5">
            <v>1.7709999999999999</v>
          </cell>
          <cell r="K5">
            <v>1.6400000000000001E-2</v>
          </cell>
          <cell r="L5">
            <v>108.05370000000001</v>
          </cell>
          <cell r="M5">
            <v>12.955399999999999</v>
          </cell>
        </row>
        <row r="6">
          <cell r="A6">
            <v>493446.91110000003</v>
          </cell>
          <cell r="B6">
            <v>5180572.1204000004</v>
          </cell>
          <cell r="C6" t="str">
            <v>cm</v>
          </cell>
          <cell r="D6" t="str">
            <v>10-20</v>
          </cell>
          <cell r="E6">
            <v>2</v>
          </cell>
          <cell r="F6">
            <v>5</v>
          </cell>
          <cell r="G6">
            <v>9</v>
          </cell>
          <cell r="H6">
            <v>1</v>
          </cell>
          <cell r="I6">
            <v>0.15140000000000001</v>
          </cell>
          <cell r="J6">
            <v>2.0680000000000001</v>
          </cell>
          <cell r="K6">
            <v>1.9099999999999999E-2</v>
          </cell>
          <cell r="L6">
            <v>108.4995</v>
          </cell>
          <cell r="M6">
            <v>13.6592</v>
          </cell>
        </row>
        <row r="7">
          <cell r="A7">
            <v>493446.91110000003</v>
          </cell>
          <cell r="B7">
            <v>5180572.1204000004</v>
          </cell>
          <cell r="C7" t="str">
            <v>cm</v>
          </cell>
          <cell r="D7" t="str">
            <v>20-30</v>
          </cell>
          <cell r="E7">
            <v>3</v>
          </cell>
          <cell r="F7">
            <v>5</v>
          </cell>
          <cell r="G7">
            <v>9</v>
          </cell>
          <cell r="H7">
            <v>1</v>
          </cell>
          <cell r="I7">
            <v>0.1172</v>
          </cell>
          <cell r="J7">
            <v>1.35</v>
          </cell>
          <cell r="K7">
            <v>1.52E-2</v>
          </cell>
          <cell r="L7">
            <v>88.699100000000001</v>
          </cell>
          <cell r="M7">
            <v>11.518800000000001</v>
          </cell>
        </row>
        <row r="8">
          <cell r="A8">
            <v>493510.72639999999</v>
          </cell>
          <cell r="B8">
            <v>5180568.2729000002</v>
          </cell>
          <cell r="C8" t="str">
            <v>cm</v>
          </cell>
          <cell r="D8" t="str">
            <v>0-10</v>
          </cell>
          <cell r="E8">
            <v>1</v>
          </cell>
          <cell r="F8">
            <v>7</v>
          </cell>
          <cell r="G8">
            <v>11</v>
          </cell>
          <cell r="H8">
            <v>1</v>
          </cell>
          <cell r="I8">
            <v>0.1237</v>
          </cell>
          <cell r="J8">
            <v>1.6830000000000001</v>
          </cell>
          <cell r="K8">
            <v>1.5100000000000001E-2</v>
          </cell>
          <cell r="L8">
            <v>111.16249999999999</v>
          </cell>
          <cell r="M8">
            <v>13.605499999999999</v>
          </cell>
        </row>
        <row r="9">
          <cell r="A9">
            <v>493510.72639999999</v>
          </cell>
          <cell r="B9">
            <v>5180568.2729000002</v>
          </cell>
          <cell r="C9" t="str">
            <v>cm</v>
          </cell>
          <cell r="D9" t="str">
            <v>10-20</v>
          </cell>
          <cell r="E9">
            <v>2</v>
          </cell>
          <cell r="F9">
            <v>7</v>
          </cell>
          <cell r="G9">
            <v>11</v>
          </cell>
          <cell r="H9">
            <v>1</v>
          </cell>
          <cell r="I9">
            <v>0.1096</v>
          </cell>
          <cell r="J9">
            <v>1.452</v>
          </cell>
          <cell r="K9">
            <v>1.37E-2</v>
          </cell>
          <cell r="L9">
            <v>105.9081</v>
          </cell>
          <cell r="M9">
            <v>13.248200000000001</v>
          </cell>
        </row>
        <row r="10">
          <cell r="A10">
            <v>493510.72639999999</v>
          </cell>
          <cell r="B10">
            <v>5180568.2729000002</v>
          </cell>
          <cell r="C10" t="str">
            <v>cm</v>
          </cell>
          <cell r="D10" t="str">
            <v>20-30</v>
          </cell>
          <cell r="E10">
            <v>3</v>
          </cell>
          <cell r="F10">
            <v>7</v>
          </cell>
          <cell r="G10">
            <v>11</v>
          </cell>
          <cell r="H10">
            <v>1</v>
          </cell>
          <cell r="I10">
            <v>0.11609999999999999</v>
          </cell>
          <cell r="J10">
            <v>1.536</v>
          </cell>
          <cell r="K10">
            <v>1.32E-2</v>
          </cell>
          <cell r="L10">
            <v>116.0998</v>
          </cell>
          <cell r="M10">
            <v>13.23</v>
          </cell>
        </row>
        <row r="11">
          <cell r="A11">
            <v>493574.55080000003</v>
          </cell>
          <cell r="B11">
            <v>5180572.8713999996</v>
          </cell>
          <cell r="C11" t="str">
            <v>cm</v>
          </cell>
          <cell r="D11" t="str">
            <v>0-10</v>
          </cell>
          <cell r="E11">
            <v>1</v>
          </cell>
          <cell r="F11">
            <v>9</v>
          </cell>
          <cell r="G11">
            <v>13</v>
          </cell>
          <cell r="H11">
            <v>1</v>
          </cell>
          <cell r="I11">
            <v>0.12230000000000001</v>
          </cell>
          <cell r="J11">
            <v>1.6930000000000001</v>
          </cell>
          <cell r="K11">
            <v>1.77E-2</v>
          </cell>
          <cell r="L11">
            <v>95.649699999999996</v>
          </cell>
          <cell r="M11">
            <v>13.843</v>
          </cell>
        </row>
        <row r="12">
          <cell r="A12">
            <v>493574.55080000003</v>
          </cell>
          <cell r="B12">
            <v>5180572.8713999996</v>
          </cell>
          <cell r="C12" t="str">
            <v>cm</v>
          </cell>
          <cell r="D12" t="str">
            <v>10-20</v>
          </cell>
          <cell r="E12">
            <v>2</v>
          </cell>
          <cell r="F12">
            <v>9</v>
          </cell>
          <cell r="G12">
            <v>13</v>
          </cell>
          <cell r="H12">
            <v>1</v>
          </cell>
          <cell r="I12">
            <v>0.12859999999999999</v>
          </cell>
          <cell r="J12">
            <v>1.75</v>
          </cell>
          <cell r="K12">
            <v>1.6500000000000001E-2</v>
          </cell>
          <cell r="L12">
            <v>106.1249</v>
          </cell>
          <cell r="M12">
            <v>13.6081</v>
          </cell>
        </row>
        <row r="13">
          <cell r="A13">
            <v>493574.55080000003</v>
          </cell>
          <cell r="B13">
            <v>5180572.8713999996</v>
          </cell>
          <cell r="C13" t="str">
            <v>cm</v>
          </cell>
          <cell r="D13" t="str">
            <v>20-30</v>
          </cell>
          <cell r="E13">
            <v>3</v>
          </cell>
          <cell r="F13">
            <v>9</v>
          </cell>
          <cell r="G13">
            <v>13</v>
          </cell>
          <cell r="H13">
            <v>1</v>
          </cell>
          <cell r="I13">
            <v>0.11459999999999999</v>
          </cell>
          <cell r="J13">
            <v>1.4870000000000001</v>
          </cell>
          <cell r="K13">
            <v>1.37E-2</v>
          </cell>
          <cell r="L13">
            <v>108.7783</v>
          </cell>
          <cell r="M13">
            <v>12.9756</v>
          </cell>
        </row>
        <row r="14">
          <cell r="A14">
            <v>493638.36829999997</v>
          </cell>
          <cell r="B14">
            <v>5180571.0253999997</v>
          </cell>
          <cell r="C14" t="str">
            <v>cm</v>
          </cell>
          <cell r="D14" t="str">
            <v>0-10</v>
          </cell>
          <cell r="E14">
            <v>1</v>
          </cell>
          <cell r="F14">
            <v>11</v>
          </cell>
          <cell r="G14">
            <v>15</v>
          </cell>
          <cell r="H14">
            <v>1</v>
          </cell>
          <cell r="I14">
            <v>0.13070000000000001</v>
          </cell>
          <cell r="J14">
            <v>1.9059999999999999</v>
          </cell>
          <cell r="K14">
            <v>1.52E-2</v>
          </cell>
          <cell r="L14">
            <v>125.8086</v>
          </cell>
          <cell r="M14">
            <v>14.583</v>
          </cell>
        </row>
        <row r="15">
          <cell r="A15">
            <v>493638.36829999997</v>
          </cell>
          <cell r="B15">
            <v>5180571.0253999997</v>
          </cell>
          <cell r="C15" t="str">
            <v>cm</v>
          </cell>
          <cell r="D15" t="str">
            <v>10-20</v>
          </cell>
          <cell r="E15">
            <v>2</v>
          </cell>
          <cell r="F15">
            <v>11</v>
          </cell>
          <cell r="G15">
            <v>15</v>
          </cell>
          <cell r="H15">
            <v>1</v>
          </cell>
          <cell r="I15">
            <v>0.1157</v>
          </cell>
          <cell r="J15">
            <v>1.615</v>
          </cell>
          <cell r="K15">
            <v>1.5100000000000001E-2</v>
          </cell>
          <cell r="L15">
            <v>107.0245</v>
          </cell>
          <cell r="M15">
            <v>13.958500000000001</v>
          </cell>
        </row>
        <row r="16">
          <cell r="A16">
            <v>493638.36829999997</v>
          </cell>
          <cell r="B16">
            <v>5180571.0253999997</v>
          </cell>
          <cell r="C16" t="str">
            <v>cm</v>
          </cell>
          <cell r="D16" t="str">
            <v>20-30</v>
          </cell>
          <cell r="E16">
            <v>3</v>
          </cell>
          <cell r="F16">
            <v>11</v>
          </cell>
          <cell r="G16">
            <v>15</v>
          </cell>
          <cell r="H16">
            <v>1</v>
          </cell>
          <cell r="I16">
            <v>0.10539999999999999</v>
          </cell>
          <cell r="J16">
            <v>1.484</v>
          </cell>
          <cell r="K16">
            <v>1.2200000000000001E-2</v>
          </cell>
          <cell r="L16">
            <v>121.63930000000001</v>
          </cell>
          <cell r="M16">
            <v>14.079700000000001</v>
          </cell>
        </row>
        <row r="17">
          <cell r="A17">
            <v>493702.2</v>
          </cell>
          <cell r="B17">
            <v>5180582.7370999996</v>
          </cell>
          <cell r="C17" t="str">
            <v>cm</v>
          </cell>
          <cell r="D17" t="str">
            <v>0-10</v>
          </cell>
          <cell r="E17">
            <v>1</v>
          </cell>
          <cell r="F17">
            <v>13</v>
          </cell>
          <cell r="G17">
            <v>17</v>
          </cell>
          <cell r="H17">
            <v>1</v>
          </cell>
          <cell r="I17">
            <v>0.12570000000000001</v>
          </cell>
          <cell r="J17">
            <v>1.8480000000000001</v>
          </cell>
          <cell r="K17">
            <v>1.8100000000000002E-2</v>
          </cell>
          <cell r="L17">
            <v>101.9868</v>
          </cell>
          <cell r="M17">
            <v>14.701700000000001</v>
          </cell>
        </row>
        <row r="18">
          <cell r="A18">
            <v>493702.2</v>
          </cell>
          <cell r="B18">
            <v>5180582.7370999996</v>
          </cell>
          <cell r="C18" t="str">
            <v>cm</v>
          </cell>
          <cell r="D18" t="str">
            <v>10-20</v>
          </cell>
          <cell r="E18">
            <v>2</v>
          </cell>
          <cell r="F18">
            <v>13</v>
          </cell>
          <cell r="G18">
            <v>17</v>
          </cell>
          <cell r="H18">
            <v>1</v>
          </cell>
          <cell r="I18">
            <v>0.1062</v>
          </cell>
          <cell r="J18">
            <v>1.4590000000000001</v>
          </cell>
          <cell r="K18">
            <v>1.47E-2</v>
          </cell>
          <cell r="L18">
            <v>98.982399999999998</v>
          </cell>
          <cell r="M18">
            <v>13.738200000000001</v>
          </cell>
        </row>
        <row r="19">
          <cell r="A19">
            <v>493702.2</v>
          </cell>
          <cell r="B19">
            <v>5180582.7370999996</v>
          </cell>
          <cell r="C19" t="str">
            <v>cm</v>
          </cell>
          <cell r="D19" t="str">
            <v>20-30</v>
          </cell>
          <cell r="E19">
            <v>3</v>
          </cell>
          <cell r="F19">
            <v>13</v>
          </cell>
          <cell r="G19">
            <v>17</v>
          </cell>
          <cell r="H19">
            <v>1</v>
          </cell>
          <cell r="I19">
            <v>9.0700000000000003E-2</v>
          </cell>
          <cell r="J19">
            <v>1.1890000000000001</v>
          </cell>
          <cell r="K19">
            <v>1.17E-2</v>
          </cell>
          <cell r="L19">
            <v>101.364</v>
          </cell>
          <cell r="M19">
            <v>13.112</v>
          </cell>
        </row>
        <row r="20">
          <cell r="A20">
            <v>493797.92229999998</v>
          </cell>
          <cell r="B20">
            <v>5180576.3033999996</v>
          </cell>
          <cell r="C20" t="str">
            <v>cm</v>
          </cell>
          <cell r="D20" t="str">
            <v>0-10</v>
          </cell>
          <cell r="E20">
            <v>1</v>
          </cell>
          <cell r="F20">
            <v>15</v>
          </cell>
          <cell r="G20">
            <v>20</v>
          </cell>
          <cell r="H20">
            <v>1</v>
          </cell>
          <cell r="I20">
            <v>0.11</v>
          </cell>
          <cell r="J20">
            <v>1.4590000000000001</v>
          </cell>
          <cell r="K20">
            <v>1.2699999999999999E-2</v>
          </cell>
          <cell r="L20">
            <v>114.4314</v>
          </cell>
          <cell r="M20">
            <v>13.2636</v>
          </cell>
        </row>
        <row r="21">
          <cell r="A21">
            <v>493797.92229999998</v>
          </cell>
          <cell r="B21">
            <v>5180576.3033999996</v>
          </cell>
          <cell r="C21" t="str">
            <v>cm</v>
          </cell>
          <cell r="D21" t="str">
            <v>10-20</v>
          </cell>
          <cell r="E21">
            <v>2</v>
          </cell>
          <cell r="F21">
            <v>15</v>
          </cell>
          <cell r="G21">
            <v>20</v>
          </cell>
          <cell r="H21">
            <v>1</v>
          </cell>
          <cell r="I21">
            <v>0.1072</v>
          </cell>
          <cell r="J21">
            <v>1.4</v>
          </cell>
          <cell r="K21">
            <v>1.3299999999999999E-2</v>
          </cell>
          <cell r="L21">
            <v>105.58069999999999</v>
          </cell>
          <cell r="M21">
            <v>13.059699999999999</v>
          </cell>
        </row>
        <row r="22">
          <cell r="A22">
            <v>493797.92229999998</v>
          </cell>
          <cell r="B22">
            <v>5180576.3033999996</v>
          </cell>
          <cell r="C22" t="str">
            <v>cm</v>
          </cell>
          <cell r="D22" t="str">
            <v>20-30</v>
          </cell>
          <cell r="E22">
            <v>3</v>
          </cell>
          <cell r="F22">
            <v>15</v>
          </cell>
          <cell r="G22">
            <v>20</v>
          </cell>
          <cell r="H22">
            <v>1</v>
          </cell>
          <cell r="I22">
            <v>0.10539999999999999</v>
          </cell>
          <cell r="J22">
            <v>1.139</v>
          </cell>
          <cell r="K22">
            <v>1.3100000000000001E-2</v>
          </cell>
          <cell r="L22">
            <v>86.946600000000004</v>
          </cell>
          <cell r="M22">
            <v>10.8065</v>
          </cell>
        </row>
        <row r="23">
          <cell r="A23">
            <v>493893.66149999999</v>
          </cell>
          <cell r="B23">
            <v>5180586.2062999997</v>
          </cell>
          <cell r="C23" t="str">
            <v>cm</v>
          </cell>
          <cell r="D23" t="str">
            <v>0-10</v>
          </cell>
          <cell r="E23">
            <v>1</v>
          </cell>
          <cell r="F23">
            <v>17</v>
          </cell>
          <cell r="G23">
            <v>23</v>
          </cell>
          <cell r="H23">
            <v>1</v>
          </cell>
          <cell r="I23">
            <v>0.18099999999999999</v>
          </cell>
          <cell r="J23">
            <v>2.7879999999999998</v>
          </cell>
          <cell r="K23">
            <v>2.35E-2</v>
          </cell>
          <cell r="L23">
            <v>118.4367</v>
          </cell>
          <cell r="M23">
            <v>15.4033</v>
          </cell>
        </row>
        <row r="24">
          <cell r="A24">
            <v>493893.66149999999</v>
          </cell>
          <cell r="B24">
            <v>5180586.2062999997</v>
          </cell>
          <cell r="C24" t="str">
            <v>cm</v>
          </cell>
          <cell r="D24" t="str">
            <v>10-20</v>
          </cell>
          <cell r="E24">
            <v>2</v>
          </cell>
          <cell r="F24">
            <v>17</v>
          </cell>
          <cell r="G24">
            <v>23</v>
          </cell>
          <cell r="H24">
            <v>1</v>
          </cell>
          <cell r="I24">
            <v>0.17150000000000001</v>
          </cell>
          <cell r="J24">
            <v>2.63</v>
          </cell>
          <cell r="K24">
            <v>2.1600000000000001E-2</v>
          </cell>
          <cell r="L24">
            <v>121.9286</v>
          </cell>
          <cell r="M24">
            <v>15.3353</v>
          </cell>
        </row>
        <row r="25">
          <cell r="A25">
            <v>493893.66149999999</v>
          </cell>
          <cell r="B25">
            <v>5180586.2062999997</v>
          </cell>
          <cell r="C25" t="str">
            <v>cm</v>
          </cell>
          <cell r="D25" t="str">
            <v>20-30</v>
          </cell>
          <cell r="E25">
            <v>3</v>
          </cell>
          <cell r="F25">
            <v>17</v>
          </cell>
          <cell r="G25">
            <v>23</v>
          </cell>
          <cell r="H25">
            <v>1</v>
          </cell>
          <cell r="I25">
            <v>0.1386</v>
          </cell>
          <cell r="J25">
            <v>2.1259999999999999</v>
          </cell>
          <cell r="K25">
            <v>2.06E-2</v>
          </cell>
          <cell r="L25">
            <v>103.254</v>
          </cell>
          <cell r="M25">
            <v>15.3391</v>
          </cell>
        </row>
        <row r="26">
          <cell r="A26">
            <v>493246.59769999998</v>
          </cell>
          <cell r="B26">
            <v>5180590.1908</v>
          </cell>
          <cell r="C26" t="str">
            <v>cm</v>
          </cell>
          <cell r="D26" t="str">
            <v>0-10</v>
          </cell>
          <cell r="E26">
            <v>1</v>
          </cell>
          <cell r="F26">
            <v>19</v>
          </cell>
          <cell r="G26">
            <v>2</v>
          </cell>
          <cell r="H26">
            <v>2</v>
          </cell>
          <cell r="I26">
            <v>0.10829999999999999</v>
          </cell>
          <cell r="J26">
            <v>1.4730000000000001</v>
          </cell>
          <cell r="K26">
            <v>1.54E-2</v>
          </cell>
          <cell r="L26">
            <v>95.773700000000005</v>
          </cell>
          <cell r="M26">
            <v>13.601100000000001</v>
          </cell>
        </row>
        <row r="27">
          <cell r="A27">
            <v>493246.59769999998</v>
          </cell>
          <cell r="B27">
            <v>5180590.1908</v>
          </cell>
          <cell r="C27" t="str">
            <v>cm</v>
          </cell>
          <cell r="D27" t="str">
            <v>10-20</v>
          </cell>
          <cell r="E27">
            <v>2</v>
          </cell>
          <cell r="F27">
            <v>19</v>
          </cell>
          <cell r="G27">
            <v>2</v>
          </cell>
          <cell r="H27">
            <v>2</v>
          </cell>
          <cell r="I27">
            <v>8.5099999999999995E-2</v>
          </cell>
          <cell r="J27">
            <v>1.1080000000000001</v>
          </cell>
          <cell r="K27">
            <v>1.3899999999999999E-2</v>
          </cell>
          <cell r="L27">
            <v>79.426500000000004</v>
          </cell>
          <cell r="M27">
            <v>13.0154</v>
          </cell>
        </row>
        <row r="28">
          <cell r="A28">
            <v>493246.59769999998</v>
          </cell>
          <cell r="B28">
            <v>5180590.1908</v>
          </cell>
          <cell r="C28" t="str">
            <v>cm</v>
          </cell>
          <cell r="D28" t="str">
            <v>20-30</v>
          </cell>
          <cell r="E28">
            <v>3</v>
          </cell>
          <cell r="F28">
            <v>19</v>
          </cell>
          <cell r="G28">
            <v>2</v>
          </cell>
          <cell r="H28">
            <v>2</v>
          </cell>
          <cell r="I28">
            <v>7.4200000000000002E-2</v>
          </cell>
          <cell r="J28">
            <v>0.96799999999999997</v>
          </cell>
          <cell r="K28">
            <v>1.1599999999999999E-2</v>
          </cell>
          <cell r="L28">
            <v>83.448300000000003</v>
          </cell>
          <cell r="M28">
            <v>13.0511</v>
          </cell>
        </row>
        <row r="29">
          <cell r="A29">
            <v>493309.21740000002</v>
          </cell>
          <cell r="B29">
            <v>5180591.8298000004</v>
          </cell>
          <cell r="C29" t="str">
            <v>cm</v>
          </cell>
          <cell r="D29" t="str">
            <v>0-10</v>
          </cell>
          <cell r="E29">
            <v>1</v>
          </cell>
          <cell r="F29">
            <v>21</v>
          </cell>
          <cell r="G29">
            <v>4</v>
          </cell>
          <cell r="H29">
            <v>2</v>
          </cell>
          <cell r="I29">
            <v>7.7399999999999997E-2</v>
          </cell>
          <cell r="J29">
            <v>1.0940000000000001</v>
          </cell>
          <cell r="K29">
            <v>1.3100000000000001E-2</v>
          </cell>
          <cell r="L29">
            <v>83.511399999999995</v>
          </cell>
          <cell r="M29">
            <v>14.136200000000001</v>
          </cell>
        </row>
        <row r="30">
          <cell r="A30">
            <v>493309.21740000002</v>
          </cell>
          <cell r="B30">
            <v>5180591.8298000004</v>
          </cell>
          <cell r="C30" t="str">
            <v>cm</v>
          </cell>
          <cell r="D30" t="str">
            <v>10-20</v>
          </cell>
          <cell r="E30">
            <v>2</v>
          </cell>
          <cell r="F30">
            <v>21</v>
          </cell>
          <cell r="G30">
            <v>4</v>
          </cell>
          <cell r="H30">
            <v>2</v>
          </cell>
          <cell r="I30">
            <v>7.9000000000000001E-2</v>
          </cell>
          <cell r="J30">
            <v>1.133</v>
          </cell>
          <cell r="K30">
            <v>1.37E-2</v>
          </cell>
          <cell r="L30">
            <v>82.821600000000004</v>
          </cell>
          <cell r="M30">
            <v>14.347200000000001</v>
          </cell>
        </row>
        <row r="31">
          <cell r="A31">
            <v>493309.21740000002</v>
          </cell>
          <cell r="B31">
            <v>5180591.8298000004</v>
          </cell>
          <cell r="C31" t="str">
            <v>cm</v>
          </cell>
          <cell r="D31" t="str">
            <v>20-30</v>
          </cell>
          <cell r="E31">
            <v>3</v>
          </cell>
          <cell r="F31">
            <v>21</v>
          </cell>
          <cell r="G31">
            <v>4</v>
          </cell>
          <cell r="H31">
            <v>2</v>
          </cell>
          <cell r="I31">
            <v>6.4199999999999993E-2</v>
          </cell>
          <cell r="J31">
            <v>0.88249999999999995</v>
          </cell>
          <cell r="K31">
            <v>1.1599999999999999E-2</v>
          </cell>
          <cell r="L31">
            <v>76.274799999999999</v>
          </cell>
          <cell r="M31">
            <v>13.739699999999999</v>
          </cell>
        </row>
        <row r="32">
          <cell r="A32">
            <v>493371.45559999999</v>
          </cell>
          <cell r="B32">
            <v>5180609.6267999997</v>
          </cell>
          <cell r="C32" t="str">
            <v>cm</v>
          </cell>
          <cell r="D32" t="str">
            <v>0-10</v>
          </cell>
          <cell r="E32">
            <v>1</v>
          </cell>
          <cell r="F32">
            <v>23</v>
          </cell>
          <cell r="G32">
            <v>6</v>
          </cell>
          <cell r="H32">
            <v>2</v>
          </cell>
          <cell r="I32">
            <v>9.3600000000000003E-2</v>
          </cell>
          <cell r="J32">
            <v>1.5289999999999999</v>
          </cell>
          <cell r="K32">
            <v>1.47E-2</v>
          </cell>
          <cell r="L32">
            <v>104.3686</v>
          </cell>
          <cell r="M32">
            <v>16.342500000000001</v>
          </cell>
        </row>
        <row r="33">
          <cell r="A33">
            <v>493371.45559999999</v>
          </cell>
          <cell r="B33">
            <v>5180609.6267999997</v>
          </cell>
          <cell r="C33" t="str">
            <v>cm</v>
          </cell>
          <cell r="D33" t="str">
            <v>10-20</v>
          </cell>
          <cell r="E33">
            <v>2</v>
          </cell>
          <cell r="F33">
            <v>23</v>
          </cell>
          <cell r="G33">
            <v>6</v>
          </cell>
          <cell r="H33">
            <v>2</v>
          </cell>
          <cell r="I33">
            <v>8.9499999999999996E-2</v>
          </cell>
          <cell r="J33">
            <v>1.2350000000000001</v>
          </cell>
          <cell r="K33">
            <v>1.35E-2</v>
          </cell>
          <cell r="L33">
            <v>91.753299999999996</v>
          </cell>
          <cell r="M33">
            <v>13.7973</v>
          </cell>
        </row>
        <row r="34">
          <cell r="A34">
            <v>493371.45559999999</v>
          </cell>
          <cell r="B34">
            <v>5180609.6267999997</v>
          </cell>
          <cell r="C34" t="str">
            <v>cm</v>
          </cell>
          <cell r="D34" t="str">
            <v>20-30</v>
          </cell>
          <cell r="E34">
            <v>3</v>
          </cell>
          <cell r="F34">
            <v>23</v>
          </cell>
          <cell r="G34">
            <v>6</v>
          </cell>
          <cell r="H34">
            <v>2</v>
          </cell>
          <cell r="I34">
            <v>6.6799999999999998E-2</v>
          </cell>
          <cell r="J34">
            <v>0.84189999999999998</v>
          </cell>
          <cell r="K34">
            <v>7.7999999999999996E-3</v>
          </cell>
          <cell r="L34">
            <v>107.2484</v>
          </cell>
          <cell r="M34">
            <v>12.6052</v>
          </cell>
        </row>
        <row r="35">
          <cell r="A35">
            <v>493436.88069999998</v>
          </cell>
          <cell r="B35">
            <v>5180614.4688999997</v>
          </cell>
          <cell r="C35" t="str">
            <v>cm</v>
          </cell>
          <cell r="D35" t="str">
            <v>0-10</v>
          </cell>
          <cell r="E35">
            <v>1</v>
          </cell>
          <cell r="F35">
            <v>25</v>
          </cell>
          <cell r="G35">
            <v>8</v>
          </cell>
          <cell r="H35">
            <v>2</v>
          </cell>
          <cell r="I35">
            <v>0.1245</v>
          </cell>
          <cell r="J35">
            <v>2.1509999999999998</v>
          </cell>
          <cell r="K35">
            <v>1.8100000000000002E-2</v>
          </cell>
          <cell r="L35">
            <v>118.9055</v>
          </cell>
          <cell r="M35">
            <v>17.277100000000001</v>
          </cell>
        </row>
        <row r="36">
          <cell r="A36">
            <v>493436.88069999998</v>
          </cell>
          <cell r="B36">
            <v>5180614.4688999997</v>
          </cell>
          <cell r="C36" t="str">
            <v>cm</v>
          </cell>
          <cell r="D36" t="str">
            <v>10-20</v>
          </cell>
          <cell r="E36">
            <v>2</v>
          </cell>
          <cell r="F36">
            <v>25</v>
          </cell>
          <cell r="G36">
            <v>8</v>
          </cell>
          <cell r="H36">
            <v>2</v>
          </cell>
          <cell r="I36">
            <v>0.1096</v>
          </cell>
          <cell r="J36">
            <v>1.5569999999999999</v>
          </cell>
          <cell r="K36">
            <v>1.66E-2</v>
          </cell>
          <cell r="L36">
            <v>93.965000000000003</v>
          </cell>
          <cell r="M36">
            <v>14.206200000000001</v>
          </cell>
        </row>
        <row r="37">
          <cell r="A37">
            <v>493436.88069999998</v>
          </cell>
          <cell r="B37">
            <v>5180614.4688999997</v>
          </cell>
          <cell r="C37" t="str">
            <v>cm</v>
          </cell>
          <cell r="D37" t="str">
            <v>20-30</v>
          </cell>
          <cell r="E37">
            <v>3</v>
          </cell>
          <cell r="F37">
            <v>25</v>
          </cell>
          <cell r="G37">
            <v>8</v>
          </cell>
          <cell r="H37">
            <v>2</v>
          </cell>
          <cell r="I37">
            <v>8.77E-2</v>
          </cell>
          <cell r="J37">
            <v>1.1060000000000001</v>
          </cell>
          <cell r="K37">
            <v>1.35E-2</v>
          </cell>
          <cell r="L37">
            <v>82.047499999999999</v>
          </cell>
          <cell r="M37">
            <v>12.618399999999999</v>
          </cell>
        </row>
        <row r="38">
          <cell r="A38">
            <v>493502.30170000001</v>
          </cell>
          <cell r="B38">
            <v>5180616.1556000002</v>
          </cell>
          <cell r="C38" t="str">
            <v>cm</v>
          </cell>
          <cell r="D38" t="str">
            <v>0-10</v>
          </cell>
          <cell r="E38">
            <v>1</v>
          </cell>
          <cell r="F38">
            <v>27</v>
          </cell>
          <cell r="G38">
            <v>10</v>
          </cell>
          <cell r="H38">
            <v>2</v>
          </cell>
          <cell r="I38">
            <v>0.12609999999999999</v>
          </cell>
          <cell r="J38">
            <v>2.0670000000000002</v>
          </cell>
          <cell r="K38">
            <v>1.78E-2</v>
          </cell>
          <cell r="L38">
            <v>116.38509999999999</v>
          </cell>
          <cell r="M38">
            <v>16.3918</v>
          </cell>
        </row>
        <row r="39">
          <cell r="A39">
            <v>493502.30170000001</v>
          </cell>
          <cell r="B39">
            <v>5180616.1556000002</v>
          </cell>
          <cell r="C39" t="str">
            <v>cm</v>
          </cell>
          <cell r="D39" t="str">
            <v>10-20</v>
          </cell>
          <cell r="E39">
            <v>2</v>
          </cell>
          <cell r="F39">
            <v>27</v>
          </cell>
          <cell r="G39">
            <v>10</v>
          </cell>
          <cell r="H39">
            <v>2</v>
          </cell>
          <cell r="I39">
            <v>0.1283</v>
          </cell>
          <cell r="J39">
            <v>2.1059999999999999</v>
          </cell>
          <cell r="K39">
            <v>1.9599999999999999E-2</v>
          </cell>
          <cell r="L39">
            <v>107.61369999999999</v>
          </cell>
          <cell r="M39">
            <v>16.4147</v>
          </cell>
        </row>
        <row r="40">
          <cell r="A40">
            <v>493502.30170000001</v>
          </cell>
          <cell r="B40">
            <v>5180616.1556000002</v>
          </cell>
          <cell r="C40" t="str">
            <v>cm</v>
          </cell>
          <cell r="D40" t="str">
            <v>20-30</v>
          </cell>
          <cell r="E40">
            <v>3</v>
          </cell>
          <cell r="F40">
            <v>27</v>
          </cell>
          <cell r="G40">
            <v>10</v>
          </cell>
          <cell r="H40">
            <v>2</v>
          </cell>
          <cell r="I40">
            <v>9.1499999999999998E-2</v>
          </cell>
          <cell r="J40">
            <v>1.3839999999999999</v>
          </cell>
          <cell r="K40">
            <v>1.37E-2</v>
          </cell>
          <cell r="L40">
            <v>101.39190000000001</v>
          </cell>
          <cell r="M40">
            <v>15.122400000000001</v>
          </cell>
        </row>
        <row r="41">
          <cell r="A41">
            <v>493564.51370000001</v>
          </cell>
          <cell r="B41">
            <v>5180609.8858000003</v>
          </cell>
          <cell r="C41" t="str">
            <v>cm</v>
          </cell>
          <cell r="D41" t="str">
            <v>0-10</v>
          </cell>
          <cell r="E41">
            <v>1</v>
          </cell>
          <cell r="F41">
            <v>29</v>
          </cell>
          <cell r="G41">
            <v>12</v>
          </cell>
          <cell r="H41">
            <v>2</v>
          </cell>
          <cell r="I41">
            <v>0.13070000000000001</v>
          </cell>
          <cell r="J41">
            <v>2.0779999999999998</v>
          </cell>
          <cell r="K41">
            <v>1.66E-2</v>
          </cell>
          <cell r="L41">
            <v>125.3317</v>
          </cell>
          <cell r="M41">
            <v>15.898999999999999</v>
          </cell>
        </row>
        <row r="42">
          <cell r="A42">
            <v>493564.51370000001</v>
          </cell>
          <cell r="B42">
            <v>5180609.8858000003</v>
          </cell>
          <cell r="C42" t="str">
            <v>cm</v>
          </cell>
          <cell r="D42" t="str">
            <v>10-20</v>
          </cell>
          <cell r="E42">
            <v>2</v>
          </cell>
          <cell r="F42">
            <v>29</v>
          </cell>
          <cell r="G42">
            <v>12</v>
          </cell>
          <cell r="H42">
            <v>2</v>
          </cell>
          <cell r="I42">
            <v>0.12790000000000001</v>
          </cell>
          <cell r="J42">
            <v>2.0459999999999998</v>
          </cell>
          <cell r="K42">
            <v>1.67E-2</v>
          </cell>
          <cell r="L42">
            <v>122.515</v>
          </cell>
          <cell r="M42">
            <v>15.9969</v>
          </cell>
        </row>
        <row r="43">
          <cell r="A43">
            <v>493564.51370000001</v>
          </cell>
          <cell r="B43">
            <v>5180609.8858000003</v>
          </cell>
          <cell r="C43" t="str">
            <v>cm</v>
          </cell>
          <cell r="D43" t="str">
            <v>20-30</v>
          </cell>
          <cell r="E43">
            <v>3</v>
          </cell>
          <cell r="F43">
            <v>29</v>
          </cell>
          <cell r="G43">
            <v>12</v>
          </cell>
          <cell r="H43">
            <v>2</v>
          </cell>
          <cell r="I43">
            <v>0.1008</v>
          </cell>
          <cell r="J43">
            <v>1.3740000000000001</v>
          </cell>
          <cell r="K43">
            <v>1.52E-2</v>
          </cell>
          <cell r="L43">
            <v>90.275899999999993</v>
          </cell>
          <cell r="M43">
            <v>13.631</v>
          </cell>
        </row>
        <row r="44">
          <cell r="A44">
            <v>493628.3346</v>
          </cell>
          <cell r="B44">
            <v>5180611.5957000004</v>
          </cell>
          <cell r="C44" t="str">
            <v>cm</v>
          </cell>
          <cell r="D44" t="str">
            <v>0-10</v>
          </cell>
          <cell r="E44">
            <v>1</v>
          </cell>
          <cell r="F44">
            <v>31</v>
          </cell>
          <cell r="G44">
            <v>14</v>
          </cell>
          <cell r="H44">
            <v>2</v>
          </cell>
          <cell r="I44">
            <v>0.1225</v>
          </cell>
          <cell r="J44">
            <v>2.044</v>
          </cell>
          <cell r="K44">
            <v>1.77E-2</v>
          </cell>
          <cell r="L44">
            <v>115.6763</v>
          </cell>
          <cell r="M44">
            <v>16.685700000000001</v>
          </cell>
        </row>
        <row r="45">
          <cell r="A45">
            <v>493628.3346</v>
          </cell>
          <cell r="B45">
            <v>5180611.5957000004</v>
          </cell>
          <cell r="C45" t="str">
            <v>cm</v>
          </cell>
          <cell r="D45" t="str">
            <v>10-20</v>
          </cell>
          <cell r="E45">
            <v>2</v>
          </cell>
          <cell r="F45">
            <v>31</v>
          </cell>
          <cell r="G45">
            <v>14</v>
          </cell>
          <cell r="H45">
            <v>2</v>
          </cell>
          <cell r="I45">
            <v>0.1162</v>
          </cell>
          <cell r="J45">
            <v>1.865</v>
          </cell>
          <cell r="K45">
            <v>1.77E-2</v>
          </cell>
          <cell r="L45">
            <v>105.4864</v>
          </cell>
          <cell r="M45">
            <v>16.049900000000001</v>
          </cell>
        </row>
        <row r="46">
          <cell r="A46">
            <v>493628.3346</v>
          </cell>
          <cell r="B46">
            <v>5180611.5957000004</v>
          </cell>
          <cell r="C46" t="str">
            <v>cm</v>
          </cell>
          <cell r="D46" t="str">
            <v>20-30</v>
          </cell>
          <cell r="E46">
            <v>3</v>
          </cell>
          <cell r="F46">
            <v>31</v>
          </cell>
          <cell r="G46">
            <v>14</v>
          </cell>
          <cell r="H46">
            <v>2</v>
          </cell>
          <cell r="I46">
            <v>8.4500000000000006E-2</v>
          </cell>
          <cell r="J46">
            <v>1.2809999999999999</v>
          </cell>
          <cell r="K46">
            <v>1.47E-2</v>
          </cell>
          <cell r="L46">
            <v>87.142899999999997</v>
          </cell>
          <cell r="M46">
            <v>15.163399999999999</v>
          </cell>
        </row>
        <row r="47">
          <cell r="A47">
            <v>493692.15230000002</v>
          </cell>
          <cell r="B47">
            <v>5180610.4171000002</v>
          </cell>
          <cell r="C47" t="str">
            <v>cm</v>
          </cell>
          <cell r="D47" t="str">
            <v>0-10</v>
          </cell>
          <cell r="E47">
            <v>1</v>
          </cell>
          <cell r="F47">
            <v>33</v>
          </cell>
          <cell r="G47">
            <v>16</v>
          </cell>
          <cell r="H47">
            <v>2</v>
          </cell>
          <cell r="I47">
            <v>0.128</v>
          </cell>
          <cell r="J47">
            <v>2.1150000000000002</v>
          </cell>
          <cell r="K47">
            <v>1.61E-2</v>
          </cell>
          <cell r="L47">
            <v>131.6936</v>
          </cell>
          <cell r="M47">
            <v>16.523399999999999</v>
          </cell>
        </row>
        <row r="48">
          <cell r="A48">
            <v>493692.15230000002</v>
          </cell>
          <cell r="B48">
            <v>5180610.4171000002</v>
          </cell>
          <cell r="C48" t="str">
            <v>cm</v>
          </cell>
          <cell r="D48" t="str">
            <v>10-20</v>
          </cell>
          <cell r="E48">
            <v>2</v>
          </cell>
          <cell r="F48">
            <v>33</v>
          </cell>
          <cell r="G48">
            <v>16</v>
          </cell>
          <cell r="H48">
            <v>2</v>
          </cell>
          <cell r="I48">
            <v>6.7699999999999996E-2</v>
          </cell>
          <cell r="J48">
            <v>0.78249999999999997</v>
          </cell>
          <cell r="K48">
            <v>9.2999999999999992E-3</v>
          </cell>
          <cell r="L48">
            <v>83.959199999999996</v>
          </cell>
          <cell r="M48">
            <v>11.549799999999999</v>
          </cell>
        </row>
        <row r="49">
          <cell r="A49">
            <v>493692.15230000002</v>
          </cell>
          <cell r="B49">
            <v>5180610.4171000002</v>
          </cell>
          <cell r="C49" t="str">
            <v>cm</v>
          </cell>
          <cell r="D49" t="str">
            <v>20-30</v>
          </cell>
          <cell r="E49">
            <v>3</v>
          </cell>
          <cell r="F49">
            <v>33</v>
          </cell>
          <cell r="G49">
            <v>16</v>
          </cell>
          <cell r="H49">
            <v>2</v>
          </cell>
          <cell r="I49">
            <v>4.8300000000000003E-2</v>
          </cell>
          <cell r="J49">
            <v>1.702</v>
          </cell>
          <cell r="K49">
            <v>8.8000000000000005E-3</v>
          </cell>
          <cell r="L49">
            <v>192.75200000000001</v>
          </cell>
          <cell r="M49">
            <v>35.26</v>
          </cell>
        </row>
        <row r="50">
          <cell r="A50">
            <v>493755.95270000002</v>
          </cell>
          <cell r="B50">
            <v>5180592.4596999995</v>
          </cell>
          <cell r="C50" t="str">
            <v>cm</v>
          </cell>
          <cell r="D50" t="str">
            <v>0-10</v>
          </cell>
          <cell r="E50">
            <v>1</v>
          </cell>
          <cell r="F50">
            <v>35</v>
          </cell>
          <cell r="G50">
            <v>18</v>
          </cell>
          <cell r="H50">
            <v>2</v>
          </cell>
          <cell r="I50">
            <v>0.1182</v>
          </cell>
          <cell r="J50">
            <v>1.712</v>
          </cell>
          <cell r="K50">
            <v>1.9099999999999999E-2</v>
          </cell>
          <cell r="L50">
            <v>89.633499999999998</v>
          </cell>
          <cell r="M50">
            <v>14.4839</v>
          </cell>
        </row>
        <row r="51">
          <cell r="A51">
            <v>493755.95270000002</v>
          </cell>
          <cell r="B51">
            <v>5180592.4596999995</v>
          </cell>
          <cell r="C51" t="str">
            <v>cm</v>
          </cell>
          <cell r="D51" t="str">
            <v>10-20</v>
          </cell>
          <cell r="E51">
            <v>2</v>
          </cell>
          <cell r="F51">
            <v>35</v>
          </cell>
          <cell r="G51">
            <v>18</v>
          </cell>
          <cell r="H51">
            <v>2</v>
          </cell>
          <cell r="I51">
            <v>9.9500000000000005E-2</v>
          </cell>
          <cell r="J51">
            <v>1.353</v>
          </cell>
          <cell r="K51">
            <v>1.4200000000000001E-2</v>
          </cell>
          <cell r="L51">
            <v>95.348799999999997</v>
          </cell>
          <cell r="M51">
            <v>13.6007</v>
          </cell>
        </row>
        <row r="52">
          <cell r="A52">
            <v>493755.95270000002</v>
          </cell>
          <cell r="B52">
            <v>5180592.4596999995</v>
          </cell>
          <cell r="C52" t="str">
            <v>cm</v>
          </cell>
          <cell r="D52" t="str">
            <v>20-30</v>
          </cell>
          <cell r="E52">
            <v>3</v>
          </cell>
          <cell r="F52">
            <v>35</v>
          </cell>
          <cell r="G52">
            <v>18</v>
          </cell>
          <cell r="H52">
            <v>2</v>
          </cell>
          <cell r="I52">
            <v>9.4100000000000003E-2</v>
          </cell>
          <cell r="J52">
            <v>1.081</v>
          </cell>
          <cell r="K52">
            <v>1.41E-2</v>
          </cell>
          <cell r="L52">
            <v>76.775599999999997</v>
          </cell>
          <cell r="M52">
            <v>11.4817</v>
          </cell>
        </row>
        <row r="53">
          <cell r="A53">
            <v>493819.788</v>
          </cell>
          <cell r="B53">
            <v>5180608.0618000003</v>
          </cell>
          <cell r="C53" t="str">
            <v>cm</v>
          </cell>
          <cell r="D53" t="str">
            <v>0-10</v>
          </cell>
          <cell r="E53">
            <v>1</v>
          </cell>
          <cell r="F53">
            <v>37</v>
          </cell>
          <cell r="G53">
            <v>20</v>
          </cell>
          <cell r="H53">
            <v>2</v>
          </cell>
          <cell r="I53">
            <v>0.1273</v>
          </cell>
          <cell r="J53">
            <v>2.0830000000000002</v>
          </cell>
          <cell r="K53">
            <v>2.01E-2</v>
          </cell>
          <cell r="L53">
            <v>103.4774</v>
          </cell>
          <cell r="M53">
            <v>16.3629</v>
          </cell>
        </row>
        <row r="54">
          <cell r="A54">
            <v>493819.788</v>
          </cell>
          <cell r="B54">
            <v>5180608.0618000003</v>
          </cell>
          <cell r="C54" t="str">
            <v>cm</v>
          </cell>
          <cell r="D54" t="str">
            <v>10-20</v>
          </cell>
          <cell r="E54">
            <v>2</v>
          </cell>
          <cell r="F54">
            <v>37</v>
          </cell>
          <cell r="G54">
            <v>20</v>
          </cell>
          <cell r="H54">
            <v>2</v>
          </cell>
          <cell r="I54">
            <v>0.1129</v>
          </cell>
          <cell r="J54">
            <v>1.7949999999999999</v>
          </cell>
          <cell r="K54">
            <v>1.72E-2</v>
          </cell>
          <cell r="L54">
            <v>104.482</v>
          </cell>
          <cell r="M54">
            <v>15.898999999999999</v>
          </cell>
        </row>
        <row r="55">
          <cell r="A55">
            <v>493819.788</v>
          </cell>
          <cell r="B55">
            <v>5180608.0618000003</v>
          </cell>
          <cell r="C55" t="str">
            <v>cm</v>
          </cell>
          <cell r="D55" t="str">
            <v>20-30</v>
          </cell>
          <cell r="E55">
            <v>3</v>
          </cell>
          <cell r="F55">
            <v>37</v>
          </cell>
          <cell r="G55">
            <v>20</v>
          </cell>
          <cell r="H55">
            <v>2</v>
          </cell>
          <cell r="I55">
            <v>9.35E-2</v>
          </cell>
          <cell r="J55">
            <v>1.381</v>
          </cell>
          <cell r="K55">
            <v>1.2200000000000001E-2</v>
          </cell>
          <cell r="L55">
            <v>112.82680000000001</v>
          </cell>
          <cell r="M55">
            <v>14.7669</v>
          </cell>
        </row>
        <row r="56">
          <cell r="A56">
            <v>493883.62040000001</v>
          </cell>
          <cell r="B56">
            <v>5180621.22</v>
          </cell>
          <cell r="C56" t="str">
            <v>cm</v>
          </cell>
          <cell r="D56" t="str">
            <v>0-10</v>
          </cell>
          <cell r="E56">
            <v>1</v>
          </cell>
          <cell r="F56">
            <v>39</v>
          </cell>
          <cell r="G56">
            <v>22</v>
          </cell>
          <cell r="H56">
            <v>2</v>
          </cell>
          <cell r="I56">
            <v>0.12820000000000001</v>
          </cell>
          <cell r="J56">
            <v>1.9119999999999999</v>
          </cell>
          <cell r="K56">
            <v>1.89E-2</v>
          </cell>
          <cell r="L56">
            <v>101.05710000000001</v>
          </cell>
          <cell r="M56">
            <v>14.914199999999999</v>
          </cell>
        </row>
        <row r="57">
          <cell r="A57">
            <v>493883.62040000001</v>
          </cell>
          <cell r="B57">
            <v>5180621.22</v>
          </cell>
          <cell r="C57" t="str">
            <v>cm</v>
          </cell>
          <cell r="D57" t="str">
            <v>10-20</v>
          </cell>
          <cell r="E57">
            <v>2</v>
          </cell>
          <cell r="F57">
            <v>39</v>
          </cell>
          <cell r="G57">
            <v>22</v>
          </cell>
          <cell r="H57">
            <v>2</v>
          </cell>
          <cell r="I57">
            <v>8.7800000000000003E-2</v>
          </cell>
          <cell r="J57">
            <v>1.3460000000000001</v>
          </cell>
          <cell r="K57">
            <v>1.3899999999999999E-2</v>
          </cell>
          <cell r="L57">
            <v>97.114000000000004</v>
          </cell>
          <cell r="M57">
            <v>15.332000000000001</v>
          </cell>
        </row>
        <row r="58">
          <cell r="A58">
            <v>493883.62040000001</v>
          </cell>
          <cell r="B58">
            <v>5180621.22</v>
          </cell>
          <cell r="C58" t="str">
            <v>cm</v>
          </cell>
          <cell r="D58" t="str">
            <v>20-30</v>
          </cell>
          <cell r="E58">
            <v>3</v>
          </cell>
          <cell r="F58">
            <v>39</v>
          </cell>
          <cell r="G58">
            <v>22</v>
          </cell>
          <cell r="H58">
            <v>2</v>
          </cell>
          <cell r="I58">
            <v>3.9699999999999999E-2</v>
          </cell>
          <cell r="J58">
            <v>0.55689999999999995</v>
          </cell>
          <cell r="K58">
            <v>5.3E-3</v>
          </cell>
          <cell r="L58">
            <v>105.07550000000001</v>
          </cell>
          <cell r="M58">
            <v>14.045400000000001</v>
          </cell>
        </row>
        <row r="59">
          <cell r="A59">
            <v>493947.43199999997</v>
          </cell>
          <cell r="B59">
            <v>5180613.9324000003</v>
          </cell>
          <cell r="C59" t="str">
            <v>cm</v>
          </cell>
          <cell r="D59" t="str">
            <v>0-10</v>
          </cell>
          <cell r="E59">
            <v>1</v>
          </cell>
          <cell r="F59">
            <v>41</v>
          </cell>
          <cell r="G59">
            <v>24</v>
          </cell>
          <cell r="H59">
            <v>2</v>
          </cell>
          <cell r="I59">
            <v>0.14269999999999999</v>
          </cell>
          <cell r="J59">
            <v>2.2650000000000001</v>
          </cell>
          <cell r="K59">
            <v>2.12E-2</v>
          </cell>
          <cell r="L59">
            <v>106.89</v>
          </cell>
          <cell r="M59">
            <v>15.8725</v>
          </cell>
        </row>
        <row r="60">
          <cell r="A60">
            <v>493947.43199999997</v>
          </cell>
          <cell r="B60">
            <v>5180613.9324000003</v>
          </cell>
          <cell r="C60" t="str">
            <v>cm</v>
          </cell>
          <cell r="D60" t="str">
            <v>10-20</v>
          </cell>
          <cell r="E60">
            <v>2</v>
          </cell>
          <cell r="F60">
            <v>41</v>
          </cell>
          <cell r="G60">
            <v>24</v>
          </cell>
          <cell r="H60">
            <v>2</v>
          </cell>
          <cell r="I60">
            <v>0.1532</v>
          </cell>
          <cell r="J60">
            <v>2.448</v>
          </cell>
          <cell r="K60">
            <v>1.9699999999999999E-2</v>
          </cell>
          <cell r="L60">
            <v>124.2009</v>
          </cell>
          <cell r="M60">
            <v>15.979100000000001</v>
          </cell>
        </row>
        <row r="61">
          <cell r="A61">
            <v>493947.43199999997</v>
          </cell>
          <cell r="B61">
            <v>5180613.9324000003</v>
          </cell>
          <cell r="C61" t="str">
            <v>cm</v>
          </cell>
          <cell r="D61" t="str">
            <v>20-30</v>
          </cell>
          <cell r="E61">
            <v>3</v>
          </cell>
          <cell r="F61">
            <v>41</v>
          </cell>
          <cell r="G61">
            <v>24</v>
          </cell>
          <cell r="H61">
            <v>2</v>
          </cell>
          <cell r="I61">
            <v>0.13039999999999999</v>
          </cell>
          <cell r="J61">
            <v>1.8979999999999999</v>
          </cell>
          <cell r="K61">
            <v>1.9599999999999999E-2</v>
          </cell>
          <cell r="L61">
            <v>96.688699999999997</v>
          </cell>
          <cell r="M61">
            <v>14.555199999999999</v>
          </cell>
        </row>
        <row r="62">
          <cell r="A62">
            <v>493257.95659999998</v>
          </cell>
          <cell r="B62">
            <v>5180626.4462000001</v>
          </cell>
          <cell r="C62" t="str">
            <v>cm</v>
          </cell>
          <cell r="D62" t="str">
            <v>0-10</v>
          </cell>
          <cell r="E62">
            <v>1</v>
          </cell>
          <cell r="F62">
            <v>43</v>
          </cell>
          <cell r="G62">
            <v>3</v>
          </cell>
          <cell r="H62">
            <v>3</v>
          </cell>
          <cell r="I62">
            <v>9.4100000000000003E-2</v>
          </cell>
          <cell r="J62">
            <v>1.36</v>
          </cell>
          <cell r="K62">
            <v>1.7100000000000001E-2</v>
          </cell>
          <cell r="L62">
            <v>79.300299999999993</v>
          </cell>
          <cell r="M62">
            <v>14.445</v>
          </cell>
        </row>
        <row r="63">
          <cell r="A63">
            <v>493257.95659999998</v>
          </cell>
          <cell r="B63">
            <v>5180626.4462000001</v>
          </cell>
          <cell r="C63" t="str">
            <v>cm</v>
          </cell>
          <cell r="D63" t="str">
            <v>10-20</v>
          </cell>
          <cell r="E63">
            <v>2</v>
          </cell>
          <cell r="F63">
            <v>43</v>
          </cell>
          <cell r="G63">
            <v>3</v>
          </cell>
          <cell r="H63">
            <v>3</v>
          </cell>
          <cell r="I63">
            <v>0.11210000000000001</v>
          </cell>
          <cell r="J63">
            <v>1.9370000000000001</v>
          </cell>
          <cell r="K63">
            <v>1.7299999999999999E-2</v>
          </cell>
          <cell r="L63">
            <v>111.9653</v>
          </cell>
          <cell r="M63">
            <v>17.279199999999999</v>
          </cell>
        </row>
        <row r="64">
          <cell r="A64">
            <v>493257.95659999998</v>
          </cell>
          <cell r="B64">
            <v>5180626.4462000001</v>
          </cell>
          <cell r="C64" t="str">
            <v>cm</v>
          </cell>
          <cell r="D64" t="str">
            <v>20-30</v>
          </cell>
          <cell r="E64">
            <v>3</v>
          </cell>
          <cell r="F64">
            <v>43</v>
          </cell>
          <cell r="G64">
            <v>3</v>
          </cell>
          <cell r="H64">
            <v>3</v>
          </cell>
          <cell r="I64">
            <v>9.3799999999999994E-2</v>
          </cell>
          <cell r="J64">
            <v>1.4</v>
          </cell>
          <cell r="K64">
            <v>1.67E-2</v>
          </cell>
          <cell r="L64">
            <v>83.682000000000002</v>
          </cell>
          <cell r="M64">
            <v>14.9206</v>
          </cell>
        </row>
        <row r="65">
          <cell r="A65">
            <v>493323.2034</v>
          </cell>
          <cell r="B65">
            <v>5180641.4112</v>
          </cell>
          <cell r="C65" t="str">
            <v>cm</v>
          </cell>
          <cell r="D65" t="str">
            <v>0-10</v>
          </cell>
          <cell r="E65">
            <v>1</v>
          </cell>
          <cell r="F65">
            <v>45</v>
          </cell>
          <cell r="G65">
            <v>5</v>
          </cell>
          <cell r="H65">
            <v>3</v>
          </cell>
          <cell r="I65">
            <v>7.1199999999999999E-2</v>
          </cell>
          <cell r="J65">
            <v>1.0469999999999999</v>
          </cell>
          <cell r="K65">
            <v>1.18E-2</v>
          </cell>
          <cell r="L65">
            <v>89.030600000000007</v>
          </cell>
          <cell r="M65">
            <v>14.694699999999999</v>
          </cell>
        </row>
        <row r="66">
          <cell r="A66">
            <v>493323.2034</v>
          </cell>
          <cell r="B66">
            <v>5180641.4112</v>
          </cell>
          <cell r="C66" t="str">
            <v>cm</v>
          </cell>
          <cell r="D66" t="str">
            <v>10-20</v>
          </cell>
          <cell r="E66">
            <v>2</v>
          </cell>
          <cell r="F66">
            <v>45</v>
          </cell>
          <cell r="G66">
            <v>5</v>
          </cell>
          <cell r="H66">
            <v>3</v>
          </cell>
          <cell r="I66">
            <v>5.0999999999999997E-2</v>
          </cell>
          <cell r="J66">
            <v>0.74629999999999996</v>
          </cell>
          <cell r="K66">
            <v>1.0800000000000001E-2</v>
          </cell>
          <cell r="L66">
            <v>68.910399999999996</v>
          </cell>
          <cell r="M66">
            <v>14.624700000000001</v>
          </cell>
        </row>
        <row r="67">
          <cell r="A67">
            <v>493323.2034</v>
          </cell>
          <cell r="B67">
            <v>5180641.4112</v>
          </cell>
          <cell r="C67" t="str">
            <v>cm</v>
          </cell>
          <cell r="D67" t="str">
            <v>20-30</v>
          </cell>
          <cell r="E67">
            <v>3</v>
          </cell>
          <cell r="F67">
            <v>45</v>
          </cell>
          <cell r="G67">
            <v>5</v>
          </cell>
          <cell r="H67">
            <v>3</v>
          </cell>
          <cell r="I67">
            <v>3.3700000000000001E-2</v>
          </cell>
          <cell r="J67">
            <v>0.51170000000000004</v>
          </cell>
          <cell r="K67">
            <v>7.7999999999999996E-3</v>
          </cell>
          <cell r="L67">
            <v>65.351200000000006</v>
          </cell>
          <cell r="M67">
            <v>15.166</v>
          </cell>
        </row>
        <row r="68">
          <cell r="A68">
            <v>493385.61989999999</v>
          </cell>
          <cell r="B68">
            <v>5180649.6398</v>
          </cell>
          <cell r="C68" t="str">
            <v>cm</v>
          </cell>
          <cell r="D68" t="str">
            <v>0-10</v>
          </cell>
          <cell r="E68">
            <v>1</v>
          </cell>
          <cell r="F68">
            <v>47</v>
          </cell>
          <cell r="G68">
            <v>7</v>
          </cell>
          <cell r="H68">
            <v>3</v>
          </cell>
          <cell r="I68">
            <v>0.11509999999999999</v>
          </cell>
          <cell r="J68">
            <v>1.724</v>
          </cell>
          <cell r="K68">
            <v>2.06E-2</v>
          </cell>
          <cell r="L68">
            <v>83.73</v>
          </cell>
          <cell r="M68">
            <v>14.978300000000001</v>
          </cell>
        </row>
        <row r="69">
          <cell r="A69">
            <v>493385.61989999999</v>
          </cell>
          <cell r="B69">
            <v>5180649.6398</v>
          </cell>
          <cell r="C69" t="str">
            <v>cm</v>
          </cell>
          <cell r="D69" t="str">
            <v>10-20</v>
          </cell>
          <cell r="E69">
            <v>2</v>
          </cell>
          <cell r="F69">
            <v>47</v>
          </cell>
          <cell r="G69">
            <v>7</v>
          </cell>
          <cell r="H69">
            <v>3</v>
          </cell>
          <cell r="I69">
            <v>0.1115</v>
          </cell>
          <cell r="J69">
            <v>1.7090000000000001</v>
          </cell>
          <cell r="K69">
            <v>1.7899999999999999E-2</v>
          </cell>
          <cell r="L69">
            <v>95.421599999999998</v>
          </cell>
          <cell r="M69">
            <v>15.327400000000001</v>
          </cell>
        </row>
        <row r="70">
          <cell r="A70">
            <v>493385.61989999999</v>
          </cell>
          <cell r="B70">
            <v>5180649.6398</v>
          </cell>
          <cell r="C70" t="str">
            <v>cm</v>
          </cell>
          <cell r="D70" t="str">
            <v>20-30</v>
          </cell>
          <cell r="E70">
            <v>3</v>
          </cell>
          <cell r="F70">
            <v>47</v>
          </cell>
          <cell r="G70">
            <v>7</v>
          </cell>
          <cell r="H70">
            <v>3</v>
          </cell>
          <cell r="I70">
            <v>4.1599999999999998E-2</v>
          </cell>
          <cell r="J70">
            <v>0.61470000000000002</v>
          </cell>
          <cell r="K70">
            <v>7.7999999999999996E-3</v>
          </cell>
          <cell r="L70">
            <v>78.505799999999994</v>
          </cell>
          <cell r="M70">
            <v>14.7622</v>
          </cell>
        </row>
        <row r="71">
          <cell r="A71">
            <v>493449.42330000002</v>
          </cell>
          <cell r="B71">
            <v>5180635.6794999996</v>
          </cell>
          <cell r="C71" t="str">
            <v>cm</v>
          </cell>
          <cell r="D71" t="str">
            <v>0-10</v>
          </cell>
          <cell r="E71">
            <v>1</v>
          </cell>
          <cell r="F71">
            <v>49</v>
          </cell>
          <cell r="G71">
            <v>9</v>
          </cell>
          <cell r="H71">
            <v>3</v>
          </cell>
          <cell r="I71">
            <v>0.13830000000000001</v>
          </cell>
          <cell r="J71">
            <v>2.302</v>
          </cell>
          <cell r="K71">
            <v>2.35E-2</v>
          </cell>
          <cell r="L71">
            <v>97.915800000000004</v>
          </cell>
          <cell r="M71">
            <v>16.645</v>
          </cell>
        </row>
        <row r="72">
          <cell r="A72">
            <v>493449.42330000002</v>
          </cell>
          <cell r="B72">
            <v>5180635.6794999996</v>
          </cell>
          <cell r="C72" t="str">
            <v>cm</v>
          </cell>
          <cell r="D72" t="str">
            <v>10-20</v>
          </cell>
          <cell r="E72">
            <v>2</v>
          </cell>
          <cell r="F72">
            <v>49</v>
          </cell>
          <cell r="G72">
            <v>9</v>
          </cell>
          <cell r="H72">
            <v>3</v>
          </cell>
          <cell r="I72">
            <v>0.13100000000000001</v>
          </cell>
          <cell r="J72">
            <v>2.0720000000000001</v>
          </cell>
          <cell r="K72">
            <v>2.3099999999999999E-2</v>
          </cell>
          <cell r="L72">
            <v>89.619399999999999</v>
          </cell>
          <cell r="M72">
            <v>15.816800000000001</v>
          </cell>
        </row>
        <row r="73">
          <cell r="A73">
            <v>493449.42330000002</v>
          </cell>
          <cell r="B73">
            <v>5180635.6794999996</v>
          </cell>
          <cell r="C73" t="str">
            <v>cm</v>
          </cell>
          <cell r="D73" t="str">
            <v>20-30</v>
          </cell>
          <cell r="E73">
            <v>3</v>
          </cell>
          <cell r="F73">
            <v>49</v>
          </cell>
          <cell r="G73">
            <v>9</v>
          </cell>
          <cell r="H73">
            <v>3</v>
          </cell>
          <cell r="I73">
            <v>9.0899999999999995E-2</v>
          </cell>
          <cell r="J73">
            <v>1.3440000000000001</v>
          </cell>
          <cell r="K73">
            <v>1.6199999999999999E-2</v>
          </cell>
          <cell r="L73">
            <v>82.911799999999999</v>
          </cell>
          <cell r="M73">
            <v>14.783899999999999</v>
          </cell>
        </row>
        <row r="74">
          <cell r="A74">
            <v>493514.03759999998</v>
          </cell>
          <cell r="B74">
            <v>5180631.0323999999</v>
          </cell>
          <cell r="C74" t="str">
            <v>cm</v>
          </cell>
          <cell r="D74" t="str">
            <v>0-10</v>
          </cell>
          <cell r="E74">
            <v>1</v>
          </cell>
          <cell r="F74">
            <v>51</v>
          </cell>
          <cell r="G74">
            <v>11</v>
          </cell>
          <cell r="H74">
            <v>3</v>
          </cell>
          <cell r="I74">
            <v>0.13200000000000001</v>
          </cell>
          <cell r="J74">
            <v>2.0609999999999999</v>
          </cell>
          <cell r="K74">
            <v>2.2100000000000002E-2</v>
          </cell>
          <cell r="L74">
            <v>93.469399999999993</v>
          </cell>
          <cell r="M74">
            <v>15.6136</v>
          </cell>
        </row>
        <row r="75">
          <cell r="A75">
            <v>493514.03759999998</v>
          </cell>
          <cell r="B75">
            <v>5180631.0323999999</v>
          </cell>
          <cell r="C75" t="str">
            <v>cm</v>
          </cell>
          <cell r="D75" t="str">
            <v>10-20</v>
          </cell>
          <cell r="E75">
            <v>2</v>
          </cell>
          <cell r="F75">
            <v>51</v>
          </cell>
          <cell r="G75">
            <v>11</v>
          </cell>
          <cell r="H75">
            <v>3</v>
          </cell>
          <cell r="I75">
            <v>9.06E-2</v>
          </cell>
          <cell r="J75">
            <v>1.35</v>
          </cell>
          <cell r="K75">
            <v>1.46E-2</v>
          </cell>
          <cell r="L75">
            <v>92.213099999999997</v>
          </cell>
          <cell r="M75">
            <v>14.897399999999999</v>
          </cell>
        </row>
        <row r="76">
          <cell r="A76">
            <v>493514.03759999998</v>
          </cell>
          <cell r="B76">
            <v>5180631.0323999999</v>
          </cell>
          <cell r="C76" t="str">
            <v>cm</v>
          </cell>
          <cell r="D76" t="str">
            <v>20-30</v>
          </cell>
          <cell r="E76">
            <v>3</v>
          </cell>
          <cell r="F76">
            <v>51</v>
          </cell>
          <cell r="G76">
            <v>11</v>
          </cell>
          <cell r="H76">
            <v>3</v>
          </cell>
          <cell r="I76">
            <v>5.2999999999999999E-2</v>
          </cell>
          <cell r="J76">
            <v>0.76149999999999995</v>
          </cell>
          <cell r="K76">
            <v>9.1999999999999998E-3</v>
          </cell>
          <cell r="L76">
            <v>82.413399999999996</v>
          </cell>
          <cell r="M76">
            <v>14.367900000000001</v>
          </cell>
        </row>
        <row r="77">
          <cell r="A77">
            <v>493577.06160000002</v>
          </cell>
          <cell r="B77">
            <v>5180636.4305999996</v>
          </cell>
          <cell r="C77" t="str">
            <v>cm</v>
          </cell>
          <cell r="D77" t="str">
            <v>0-10</v>
          </cell>
          <cell r="E77">
            <v>1</v>
          </cell>
          <cell r="F77">
            <v>53</v>
          </cell>
          <cell r="G77">
            <v>13</v>
          </cell>
          <cell r="H77">
            <v>3</v>
          </cell>
          <cell r="I77">
            <v>0.14960000000000001</v>
          </cell>
          <cell r="J77">
            <v>2.3780000000000001</v>
          </cell>
          <cell r="K77">
            <v>2.4E-2</v>
          </cell>
          <cell r="L77">
            <v>99.165999999999997</v>
          </cell>
          <cell r="M77">
            <v>15.8957</v>
          </cell>
        </row>
        <row r="78">
          <cell r="A78">
            <v>493577.06160000002</v>
          </cell>
          <cell r="B78">
            <v>5180636.4305999996</v>
          </cell>
          <cell r="C78" t="str">
            <v>cm</v>
          </cell>
          <cell r="D78" t="str">
            <v>10-20</v>
          </cell>
          <cell r="E78">
            <v>2</v>
          </cell>
          <cell r="F78">
            <v>53</v>
          </cell>
          <cell r="G78">
            <v>13</v>
          </cell>
          <cell r="H78">
            <v>3</v>
          </cell>
          <cell r="I78">
            <v>0.13769999999999999</v>
          </cell>
          <cell r="J78">
            <v>2.1640000000000001</v>
          </cell>
          <cell r="K78">
            <v>2.1999999999999999E-2</v>
          </cell>
          <cell r="L78">
            <v>98.363600000000005</v>
          </cell>
          <cell r="M78">
            <v>15.715299999999999</v>
          </cell>
        </row>
        <row r="79">
          <cell r="A79">
            <v>493577.06160000002</v>
          </cell>
          <cell r="B79">
            <v>5180636.4305999996</v>
          </cell>
          <cell r="C79" t="str">
            <v>cm</v>
          </cell>
          <cell r="D79" t="str">
            <v>20-30</v>
          </cell>
          <cell r="E79">
            <v>3</v>
          </cell>
          <cell r="F79">
            <v>53</v>
          </cell>
          <cell r="G79">
            <v>13</v>
          </cell>
          <cell r="H79">
            <v>3</v>
          </cell>
          <cell r="I79">
            <v>8.8300000000000003E-2</v>
          </cell>
          <cell r="J79">
            <v>1.3169999999999999</v>
          </cell>
          <cell r="K79">
            <v>1.32E-2</v>
          </cell>
          <cell r="L79">
            <v>99.621799999999993</v>
          </cell>
          <cell r="M79">
            <v>14.913399999999999</v>
          </cell>
        </row>
        <row r="80">
          <cell r="A80">
            <v>493640.87839999999</v>
          </cell>
          <cell r="B80">
            <v>5180634.5846999995</v>
          </cell>
          <cell r="C80" t="str">
            <v>cm</v>
          </cell>
          <cell r="D80" t="str">
            <v>0-10</v>
          </cell>
          <cell r="E80">
            <v>1</v>
          </cell>
          <cell r="F80">
            <v>55</v>
          </cell>
          <cell r="G80">
            <v>15</v>
          </cell>
          <cell r="H80">
            <v>3</v>
          </cell>
          <cell r="I80">
            <v>0.1143</v>
          </cell>
          <cell r="J80">
            <v>1.772</v>
          </cell>
          <cell r="K80">
            <v>1.8599999999999998E-2</v>
          </cell>
          <cell r="L80">
            <v>95.422700000000006</v>
          </cell>
          <cell r="M80">
            <v>15.5031</v>
          </cell>
        </row>
        <row r="81">
          <cell r="A81">
            <v>493640.87839999999</v>
          </cell>
          <cell r="B81">
            <v>5180634.5846999995</v>
          </cell>
          <cell r="C81" t="str">
            <v>cm</v>
          </cell>
          <cell r="D81" t="str">
            <v>10-20</v>
          </cell>
          <cell r="E81">
            <v>2</v>
          </cell>
          <cell r="F81">
            <v>55</v>
          </cell>
          <cell r="G81">
            <v>15</v>
          </cell>
          <cell r="H81">
            <v>3</v>
          </cell>
          <cell r="I81">
            <v>0.1366</v>
          </cell>
          <cell r="J81">
            <v>2.2120000000000002</v>
          </cell>
          <cell r="K81">
            <v>2.3E-2</v>
          </cell>
          <cell r="L81">
            <v>96.006900000000002</v>
          </cell>
          <cell r="M81">
            <v>16.193300000000001</v>
          </cell>
        </row>
        <row r="82">
          <cell r="A82">
            <v>493640.87839999999</v>
          </cell>
          <cell r="B82">
            <v>5180634.5846999995</v>
          </cell>
          <cell r="C82" t="str">
            <v>cm</v>
          </cell>
          <cell r="D82" t="str">
            <v>20-30</v>
          </cell>
          <cell r="E82">
            <v>3</v>
          </cell>
          <cell r="F82">
            <v>55</v>
          </cell>
          <cell r="G82">
            <v>15</v>
          </cell>
          <cell r="H82">
            <v>3</v>
          </cell>
          <cell r="I82">
            <v>6.4500000000000002E-2</v>
          </cell>
          <cell r="J82">
            <v>0.96660000000000001</v>
          </cell>
          <cell r="K82">
            <v>1.2699999999999999E-2</v>
          </cell>
          <cell r="L82">
            <v>76.170199999999994</v>
          </cell>
          <cell r="M82">
            <v>14.974399999999999</v>
          </cell>
        </row>
        <row r="83">
          <cell r="A83">
            <v>493704.7095</v>
          </cell>
          <cell r="B83">
            <v>5180646.2962999996</v>
          </cell>
          <cell r="C83" t="str">
            <v>cm</v>
          </cell>
          <cell r="D83" t="str">
            <v>0-10</v>
          </cell>
          <cell r="E83">
            <v>1</v>
          </cell>
          <cell r="F83">
            <v>57</v>
          </cell>
          <cell r="G83">
            <v>17</v>
          </cell>
          <cell r="H83">
            <v>3</v>
          </cell>
          <cell r="I83">
            <v>0.1421</v>
          </cell>
          <cell r="J83">
            <v>2.286</v>
          </cell>
          <cell r="K83">
            <v>2.1999999999999999E-2</v>
          </cell>
          <cell r="L83">
            <v>103.7205</v>
          </cell>
          <cell r="M83">
            <v>16.087299999999999</v>
          </cell>
        </row>
        <row r="84">
          <cell r="A84">
            <v>493704.7095</v>
          </cell>
          <cell r="B84">
            <v>5180646.2962999996</v>
          </cell>
          <cell r="C84" t="str">
            <v>cm</v>
          </cell>
          <cell r="D84" t="str">
            <v>10-20</v>
          </cell>
          <cell r="E84">
            <v>2</v>
          </cell>
          <cell r="F84">
            <v>57</v>
          </cell>
          <cell r="G84">
            <v>17</v>
          </cell>
          <cell r="H84">
            <v>3</v>
          </cell>
          <cell r="I84">
            <v>0.1313</v>
          </cell>
          <cell r="J84">
            <v>2.0150000000000001</v>
          </cell>
          <cell r="K84">
            <v>1.9599999999999999E-2</v>
          </cell>
          <cell r="L84">
            <v>102.5445</v>
          </cell>
          <cell r="M84">
            <v>15.346500000000001</v>
          </cell>
        </row>
        <row r="85">
          <cell r="A85">
            <v>493704.7095</v>
          </cell>
          <cell r="B85">
            <v>5180646.2962999996</v>
          </cell>
          <cell r="C85" t="str">
            <v>cm</v>
          </cell>
          <cell r="D85" t="str">
            <v>20-30</v>
          </cell>
          <cell r="E85">
            <v>3</v>
          </cell>
          <cell r="F85">
            <v>57</v>
          </cell>
          <cell r="G85">
            <v>17</v>
          </cell>
          <cell r="H85">
            <v>3</v>
          </cell>
          <cell r="I85">
            <v>6.3E-2</v>
          </cell>
          <cell r="J85">
            <v>0.87960000000000005</v>
          </cell>
          <cell r="K85">
            <v>1.2699999999999999E-2</v>
          </cell>
          <cell r="L85">
            <v>69.042400000000001</v>
          </cell>
          <cell r="M85">
            <v>13.9663</v>
          </cell>
        </row>
        <row r="86">
          <cell r="A86">
            <v>493770.79739999998</v>
          </cell>
          <cell r="B86">
            <v>5180636.9422000004</v>
          </cell>
          <cell r="C86" t="str">
            <v>cm</v>
          </cell>
          <cell r="D86" t="str">
            <v>0-10</v>
          </cell>
          <cell r="E86">
            <v>1</v>
          </cell>
          <cell r="F86">
            <v>59</v>
          </cell>
          <cell r="G86">
            <v>19</v>
          </cell>
          <cell r="H86">
            <v>3</v>
          </cell>
          <cell r="I86">
            <v>0.1115</v>
          </cell>
          <cell r="J86">
            <v>1.8340000000000001</v>
          </cell>
          <cell r="K86">
            <v>1.8700000000000001E-2</v>
          </cell>
          <cell r="L86">
            <v>98.179900000000004</v>
          </cell>
          <cell r="M86">
            <v>16.448399999999999</v>
          </cell>
        </row>
        <row r="87">
          <cell r="A87">
            <v>493770.79739999998</v>
          </cell>
          <cell r="B87">
            <v>5180636.9422000004</v>
          </cell>
          <cell r="C87" t="str">
            <v>cm</v>
          </cell>
          <cell r="D87" t="str">
            <v>10-20</v>
          </cell>
          <cell r="E87">
            <v>2</v>
          </cell>
          <cell r="F87">
            <v>59</v>
          </cell>
          <cell r="G87">
            <v>19</v>
          </cell>
          <cell r="H87">
            <v>3</v>
          </cell>
          <cell r="I87">
            <v>0.10630000000000001</v>
          </cell>
          <cell r="J87">
            <v>1.718</v>
          </cell>
          <cell r="K87">
            <v>1.7600000000000001E-2</v>
          </cell>
          <cell r="L87">
            <v>97.6691</v>
          </cell>
          <cell r="M87">
            <v>16.161799999999999</v>
          </cell>
        </row>
        <row r="88">
          <cell r="A88">
            <v>493770.79739999998</v>
          </cell>
          <cell r="B88">
            <v>5180636.9422000004</v>
          </cell>
          <cell r="C88" t="str">
            <v>cm</v>
          </cell>
          <cell r="D88" t="str">
            <v>20-30</v>
          </cell>
          <cell r="E88">
            <v>3</v>
          </cell>
          <cell r="F88">
            <v>59</v>
          </cell>
          <cell r="G88">
            <v>19</v>
          </cell>
          <cell r="H88">
            <v>3</v>
          </cell>
          <cell r="I88">
            <v>8.5400000000000004E-2</v>
          </cell>
          <cell r="J88">
            <v>1.2589999999999999</v>
          </cell>
          <cell r="K88">
            <v>1.6199999999999999E-2</v>
          </cell>
          <cell r="L88">
            <v>77.476900000000001</v>
          </cell>
          <cell r="M88">
            <v>14.7372</v>
          </cell>
        </row>
        <row r="89">
          <cell r="A89">
            <v>493832.32370000001</v>
          </cell>
          <cell r="B89">
            <v>5180623.8283000002</v>
          </cell>
          <cell r="C89" t="str">
            <v>cm</v>
          </cell>
          <cell r="D89" t="str">
            <v>0-10</v>
          </cell>
          <cell r="E89">
            <v>1</v>
          </cell>
          <cell r="F89">
            <v>61</v>
          </cell>
          <cell r="G89">
            <v>21</v>
          </cell>
          <cell r="H89">
            <v>3</v>
          </cell>
          <cell r="I89">
            <v>0.12130000000000001</v>
          </cell>
          <cell r="J89">
            <v>2</v>
          </cell>
          <cell r="K89">
            <v>0.02</v>
          </cell>
          <cell r="L89">
            <v>100.1502</v>
          </cell>
          <cell r="M89">
            <v>16.488</v>
          </cell>
        </row>
        <row r="90">
          <cell r="A90">
            <v>493832.32370000001</v>
          </cell>
          <cell r="B90">
            <v>5180623.8283000002</v>
          </cell>
          <cell r="C90" t="str">
            <v>cm</v>
          </cell>
          <cell r="D90" t="str">
            <v>10-20</v>
          </cell>
          <cell r="E90">
            <v>2</v>
          </cell>
          <cell r="F90">
            <v>61</v>
          </cell>
          <cell r="G90">
            <v>21</v>
          </cell>
          <cell r="H90">
            <v>3</v>
          </cell>
          <cell r="I90">
            <v>0.1076</v>
          </cell>
          <cell r="J90">
            <v>1.718</v>
          </cell>
          <cell r="K90">
            <v>1.4500000000000001E-2</v>
          </cell>
          <cell r="L90">
            <v>118.6464</v>
          </cell>
          <cell r="M90">
            <v>15.9665</v>
          </cell>
        </row>
        <row r="91">
          <cell r="A91">
            <v>493832.32370000001</v>
          </cell>
          <cell r="B91">
            <v>5180623.8283000002</v>
          </cell>
          <cell r="C91" t="str">
            <v>cm</v>
          </cell>
          <cell r="D91" t="str">
            <v>20-30</v>
          </cell>
          <cell r="E91">
            <v>3</v>
          </cell>
          <cell r="F91">
            <v>61</v>
          </cell>
          <cell r="G91">
            <v>21</v>
          </cell>
          <cell r="H91">
            <v>3</v>
          </cell>
          <cell r="I91">
            <v>6.8000000000000005E-2</v>
          </cell>
          <cell r="J91">
            <v>1.1970000000000001</v>
          </cell>
          <cell r="K91">
            <v>1.1299999999999999E-2</v>
          </cell>
          <cell r="L91">
            <v>106.30549999999999</v>
          </cell>
          <cell r="M91">
            <v>17.605499999999999</v>
          </cell>
        </row>
        <row r="92">
          <cell r="A92">
            <v>493896.16899999999</v>
          </cell>
          <cell r="B92">
            <v>5180649.7655999996</v>
          </cell>
          <cell r="C92" t="str">
            <v>cm</v>
          </cell>
          <cell r="D92" t="str">
            <v>0-10</v>
          </cell>
          <cell r="E92">
            <v>1</v>
          </cell>
          <cell r="F92">
            <v>63</v>
          </cell>
          <cell r="G92">
            <v>23</v>
          </cell>
          <cell r="H92">
            <v>3</v>
          </cell>
          <cell r="I92">
            <v>0.14990000000000001</v>
          </cell>
          <cell r="J92">
            <v>2.423</v>
          </cell>
          <cell r="K92">
            <v>2.24E-2</v>
          </cell>
          <cell r="L92">
            <v>108.0732</v>
          </cell>
          <cell r="M92">
            <v>16.164100000000001</v>
          </cell>
        </row>
        <row r="93">
          <cell r="A93">
            <v>493896.16899999999</v>
          </cell>
          <cell r="B93">
            <v>5180649.7655999996</v>
          </cell>
          <cell r="C93" t="str">
            <v>cm</v>
          </cell>
          <cell r="D93" t="str">
            <v>10-20</v>
          </cell>
          <cell r="E93">
            <v>2</v>
          </cell>
          <cell r="F93">
            <v>63</v>
          </cell>
          <cell r="G93">
            <v>23</v>
          </cell>
          <cell r="H93">
            <v>3</v>
          </cell>
          <cell r="I93">
            <v>0.1608</v>
          </cell>
          <cell r="J93">
            <v>2.2250000000000001</v>
          </cell>
          <cell r="K93">
            <v>2.2700000000000001E-2</v>
          </cell>
          <cell r="L93">
            <v>98.190600000000003</v>
          </cell>
          <cell r="M93">
            <v>13.8371</v>
          </cell>
        </row>
        <row r="94">
          <cell r="A94">
            <v>493896.16899999999</v>
          </cell>
          <cell r="B94">
            <v>5180649.7655999996</v>
          </cell>
          <cell r="C94" t="str">
            <v>cm</v>
          </cell>
          <cell r="D94" t="str">
            <v>20-30</v>
          </cell>
          <cell r="E94">
            <v>3</v>
          </cell>
          <cell r="F94">
            <v>63</v>
          </cell>
          <cell r="G94">
            <v>23</v>
          </cell>
          <cell r="H94">
            <v>3</v>
          </cell>
          <cell r="I94">
            <v>0.1804</v>
          </cell>
          <cell r="J94">
            <v>2.6549999999999998</v>
          </cell>
          <cell r="K94">
            <v>2.5899999999999999E-2</v>
          </cell>
          <cell r="L94">
            <v>102.50960000000001</v>
          </cell>
          <cell r="M94">
            <v>14.7173</v>
          </cell>
        </row>
        <row r="95">
          <cell r="A95">
            <v>493959.97460000002</v>
          </cell>
          <cell r="B95">
            <v>5180636.9220000003</v>
          </cell>
          <cell r="C95" t="str">
            <v>cm</v>
          </cell>
          <cell r="D95" t="str">
            <v>0-10</v>
          </cell>
          <cell r="E95">
            <v>1</v>
          </cell>
          <cell r="F95">
            <v>65</v>
          </cell>
          <cell r="G95">
            <v>25</v>
          </cell>
          <cell r="H95">
            <v>3</v>
          </cell>
          <cell r="I95">
            <v>0.1759</v>
          </cell>
          <cell r="J95">
            <v>2.6549999999999998</v>
          </cell>
          <cell r="K95">
            <v>2.5700000000000001E-2</v>
          </cell>
          <cell r="L95">
            <v>103.2672</v>
          </cell>
          <cell r="M95">
            <v>15.0938</v>
          </cell>
        </row>
        <row r="96">
          <cell r="A96">
            <v>493959.97460000002</v>
          </cell>
          <cell r="B96">
            <v>5180636.9220000003</v>
          </cell>
          <cell r="C96" t="str">
            <v>cm</v>
          </cell>
          <cell r="D96" t="str">
            <v>10-20</v>
          </cell>
          <cell r="E96">
            <v>2</v>
          </cell>
          <cell r="F96">
            <v>65</v>
          </cell>
          <cell r="G96">
            <v>25</v>
          </cell>
          <cell r="H96">
            <v>3</v>
          </cell>
          <cell r="I96">
            <v>0.15359999999999999</v>
          </cell>
          <cell r="J96">
            <v>2.0819999999999999</v>
          </cell>
          <cell r="K96">
            <v>2.1000000000000001E-2</v>
          </cell>
          <cell r="L96">
            <v>99.095699999999994</v>
          </cell>
          <cell r="M96">
            <v>13.5547</v>
          </cell>
        </row>
        <row r="97">
          <cell r="A97">
            <v>493959.97460000002</v>
          </cell>
          <cell r="B97">
            <v>5180636.9220000003</v>
          </cell>
          <cell r="C97" t="str">
            <v>cm</v>
          </cell>
          <cell r="D97" t="str">
            <v>20-30</v>
          </cell>
          <cell r="E97">
            <v>3</v>
          </cell>
          <cell r="F97">
            <v>65</v>
          </cell>
          <cell r="G97">
            <v>25</v>
          </cell>
          <cell r="H97">
            <v>3</v>
          </cell>
          <cell r="I97">
            <v>0.12039999999999999</v>
          </cell>
          <cell r="J97">
            <v>1.651</v>
          </cell>
          <cell r="K97">
            <v>1.9400000000000001E-2</v>
          </cell>
          <cell r="L97">
            <v>84.927999999999997</v>
          </cell>
          <cell r="M97">
            <v>13.7126</v>
          </cell>
        </row>
        <row r="98">
          <cell r="A98">
            <v>494023.79519999999</v>
          </cell>
          <cell r="B98">
            <v>5180638.7472000001</v>
          </cell>
          <cell r="C98" t="str">
            <v>cm</v>
          </cell>
          <cell r="D98" t="str">
            <v>0-10</v>
          </cell>
          <cell r="E98">
            <v>1</v>
          </cell>
          <cell r="F98">
            <v>67</v>
          </cell>
          <cell r="G98">
            <v>27</v>
          </cell>
          <cell r="H98">
            <v>3</v>
          </cell>
          <cell r="I98">
            <v>0.1827</v>
          </cell>
          <cell r="J98">
            <v>2.6589999999999998</v>
          </cell>
          <cell r="K98">
            <v>2.2100000000000002E-2</v>
          </cell>
          <cell r="L98">
            <v>120.5896</v>
          </cell>
          <cell r="M98">
            <v>14.553900000000001</v>
          </cell>
        </row>
        <row r="99">
          <cell r="A99">
            <v>494023.79519999999</v>
          </cell>
          <cell r="B99">
            <v>5180638.7472000001</v>
          </cell>
          <cell r="C99" t="str">
            <v>cm</v>
          </cell>
          <cell r="D99" t="str">
            <v>10-20</v>
          </cell>
          <cell r="E99">
            <v>2</v>
          </cell>
          <cell r="F99">
            <v>67</v>
          </cell>
          <cell r="G99">
            <v>27</v>
          </cell>
          <cell r="H99">
            <v>3</v>
          </cell>
          <cell r="I99">
            <v>0.16850000000000001</v>
          </cell>
          <cell r="J99">
            <v>2.3889999999999998</v>
          </cell>
          <cell r="K99">
            <v>2.3300000000000001E-2</v>
          </cell>
          <cell r="L99">
            <v>102.7527</v>
          </cell>
          <cell r="M99">
            <v>14.178000000000001</v>
          </cell>
        </row>
        <row r="100">
          <cell r="A100">
            <v>494023.79519999999</v>
          </cell>
          <cell r="B100">
            <v>5180638.7472000001</v>
          </cell>
          <cell r="C100" t="str">
            <v>cm</v>
          </cell>
          <cell r="D100" t="str">
            <v>20-30</v>
          </cell>
          <cell r="E100">
            <v>3</v>
          </cell>
          <cell r="F100">
            <v>67</v>
          </cell>
          <cell r="G100">
            <v>27</v>
          </cell>
          <cell r="H100">
            <v>3</v>
          </cell>
          <cell r="I100">
            <v>0.1072</v>
          </cell>
          <cell r="J100">
            <v>1.296</v>
          </cell>
          <cell r="K100">
            <v>1.6899999999999998E-2</v>
          </cell>
          <cell r="L100">
            <v>76.731800000000007</v>
          </cell>
          <cell r="M100">
            <v>12.089600000000001</v>
          </cell>
        </row>
        <row r="101">
          <cell r="A101">
            <v>493296.53989999997</v>
          </cell>
          <cell r="B101">
            <v>5180655.4057999998</v>
          </cell>
          <cell r="C101" t="str">
            <v>cm</v>
          </cell>
          <cell r="D101" t="str">
            <v>0-10</v>
          </cell>
          <cell r="E101">
            <v>1</v>
          </cell>
          <cell r="F101">
            <v>69</v>
          </cell>
          <cell r="G101">
            <v>4</v>
          </cell>
          <cell r="H101">
            <v>4</v>
          </cell>
          <cell r="I101">
            <v>0.1042</v>
          </cell>
          <cell r="J101">
            <v>1.494</v>
          </cell>
          <cell r="K101">
            <v>1.7899999999999999E-2</v>
          </cell>
          <cell r="L101">
            <v>83.463700000000003</v>
          </cell>
          <cell r="M101">
            <v>14.3378</v>
          </cell>
        </row>
        <row r="102">
          <cell r="A102">
            <v>493296.53989999997</v>
          </cell>
          <cell r="B102">
            <v>5180655.4057999998</v>
          </cell>
          <cell r="C102" t="str">
            <v>cm</v>
          </cell>
          <cell r="D102" t="str">
            <v>10-20</v>
          </cell>
          <cell r="E102">
            <v>2</v>
          </cell>
          <cell r="F102">
            <v>69</v>
          </cell>
          <cell r="G102">
            <v>4</v>
          </cell>
          <cell r="H102">
            <v>4</v>
          </cell>
          <cell r="I102">
            <v>9.6100000000000005E-2</v>
          </cell>
          <cell r="J102">
            <v>1.327</v>
          </cell>
          <cell r="K102">
            <v>1.67E-2</v>
          </cell>
          <cell r="L102">
            <v>79.604100000000003</v>
          </cell>
          <cell r="M102">
            <v>13.812799999999999</v>
          </cell>
        </row>
        <row r="103">
          <cell r="A103">
            <v>493296.53989999997</v>
          </cell>
          <cell r="B103">
            <v>5180655.4057999998</v>
          </cell>
          <cell r="C103" t="str">
            <v>cm</v>
          </cell>
          <cell r="D103" t="str">
            <v>20-30</v>
          </cell>
          <cell r="E103">
            <v>3</v>
          </cell>
          <cell r="F103">
            <v>69</v>
          </cell>
          <cell r="G103">
            <v>4</v>
          </cell>
          <cell r="H103">
            <v>4</v>
          </cell>
          <cell r="I103">
            <v>9.3600000000000003E-2</v>
          </cell>
          <cell r="J103">
            <v>1.2849999999999999</v>
          </cell>
          <cell r="K103">
            <v>1.6899999999999998E-2</v>
          </cell>
          <cell r="L103">
            <v>76.125600000000006</v>
          </cell>
          <cell r="M103">
            <v>13.734500000000001</v>
          </cell>
        </row>
        <row r="104">
          <cell r="A104">
            <v>493360.37680000003</v>
          </cell>
          <cell r="B104">
            <v>5180672.0032000002</v>
          </cell>
          <cell r="C104" t="str">
            <v>cm</v>
          </cell>
          <cell r="D104" t="str">
            <v>0-10</v>
          </cell>
          <cell r="E104">
            <v>1</v>
          </cell>
          <cell r="F104">
            <v>71</v>
          </cell>
          <cell r="G104">
            <v>6</v>
          </cell>
          <cell r="H104">
            <v>4</v>
          </cell>
          <cell r="I104">
            <v>0.1016</v>
          </cell>
          <cell r="J104">
            <v>1.44</v>
          </cell>
          <cell r="K104">
            <v>1.5699999999999999E-2</v>
          </cell>
          <cell r="L104">
            <v>91.836699999999993</v>
          </cell>
          <cell r="M104">
            <v>14.1732</v>
          </cell>
        </row>
        <row r="105">
          <cell r="A105">
            <v>493360.37680000003</v>
          </cell>
          <cell r="B105">
            <v>5180672.0032000002</v>
          </cell>
          <cell r="C105" t="str">
            <v>cm</v>
          </cell>
          <cell r="D105" t="str">
            <v>10-20</v>
          </cell>
          <cell r="E105">
            <v>2</v>
          </cell>
          <cell r="F105">
            <v>71</v>
          </cell>
          <cell r="G105">
            <v>6</v>
          </cell>
          <cell r="H105">
            <v>4</v>
          </cell>
          <cell r="I105">
            <v>0.1021</v>
          </cell>
          <cell r="J105">
            <v>1.478</v>
          </cell>
          <cell r="K105">
            <v>1.6400000000000001E-2</v>
          </cell>
          <cell r="L105">
            <v>90.342299999999994</v>
          </cell>
          <cell r="M105">
            <v>14.476000000000001</v>
          </cell>
        </row>
        <row r="106">
          <cell r="A106">
            <v>493360.37680000003</v>
          </cell>
          <cell r="B106">
            <v>5180672.0032000002</v>
          </cell>
          <cell r="C106" t="str">
            <v>cm</v>
          </cell>
          <cell r="D106" t="str">
            <v>20-30</v>
          </cell>
          <cell r="E106">
            <v>3</v>
          </cell>
          <cell r="F106">
            <v>71</v>
          </cell>
          <cell r="G106">
            <v>6</v>
          </cell>
          <cell r="H106">
            <v>4</v>
          </cell>
          <cell r="I106">
            <v>8.6300000000000002E-2</v>
          </cell>
          <cell r="J106">
            <v>1.2330000000000001</v>
          </cell>
          <cell r="K106">
            <v>1.54E-2</v>
          </cell>
          <cell r="L106">
            <v>80.273399999999995</v>
          </cell>
          <cell r="M106">
            <v>14.2874</v>
          </cell>
        </row>
        <row r="107">
          <cell r="A107">
            <v>493421.8027</v>
          </cell>
          <cell r="B107">
            <v>5180680.0438999999</v>
          </cell>
          <cell r="C107" t="str">
            <v>cm</v>
          </cell>
          <cell r="D107" t="str">
            <v>0-10</v>
          </cell>
          <cell r="E107">
            <v>1</v>
          </cell>
          <cell r="F107">
            <v>73</v>
          </cell>
          <cell r="G107">
            <v>8</v>
          </cell>
          <cell r="H107">
            <v>4</v>
          </cell>
          <cell r="I107">
            <v>0.13400000000000001</v>
          </cell>
          <cell r="J107">
            <v>1.9690000000000001</v>
          </cell>
          <cell r="K107">
            <v>0.02</v>
          </cell>
          <cell r="L107">
            <v>98.499200000000002</v>
          </cell>
          <cell r="M107">
            <v>14.694000000000001</v>
          </cell>
        </row>
        <row r="108">
          <cell r="A108">
            <v>493421.8027</v>
          </cell>
          <cell r="B108">
            <v>5180680.0438999999</v>
          </cell>
          <cell r="C108" t="str">
            <v>cm</v>
          </cell>
          <cell r="D108" t="str">
            <v>10-20</v>
          </cell>
          <cell r="E108">
            <v>2</v>
          </cell>
          <cell r="F108">
            <v>73</v>
          </cell>
          <cell r="G108">
            <v>8</v>
          </cell>
          <cell r="H108">
            <v>4</v>
          </cell>
          <cell r="I108">
            <v>0.12920000000000001</v>
          </cell>
          <cell r="J108">
            <v>1.927</v>
          </cell>
          <cell r="K108">
            <v>2.2200000000000001E-2</v>
          </cell>
          <cell r="L108">
            <v>86.762699999999995</v>
          </cell>
          <cell r="M108">
            <v>14.914899999999999</v>
          </cell>
        </row>
        <row r="109">
          <cell r="A109">
            <v>493421.8027</v>
          </cell>
          <cell r="B109">
            <v>5180680.0438999999</v>
          </cell>
          <cell r="C109" t="str">
            <v>cm</v>
          </cell>
          <cell r="D109" t="str">
            <v>20-30</v>
          </cell>
          <cell r="E109">
            <v>3</v>
          </cell>
          <cell r="F109">
            <v>73</v>
          </cell>
          <cell r="G109">
            <v>8</v>
          </cell>
          <cell r="H109">
            <v>4</v>
          </cell>
          <cell r="I109">
            <v>8.2400000000000001E-2</v>
          </cell>
          <cell r="J109">
            <v>1.1060000000000001</v>
          </cell>
          <cell r="K109">
            <v>1.2E-2</v>
          </cell>
          <cell r="L109">
            <v>92.013300000000001</v>
          </cell>
          <cell r="M109">
            <v>13.425599999999999</v>
          </cell>
        </row>
        <row r="110">
          <cell r="A110">
            <v>493488.02279999998</v>
          </cell>
          <cell r="B110">
            <v>5180680.5308999997</v>
          </cell>
          <cell r="C110" t="str">
            <v>cm</v>
          </cell>
          <cell r="D110" t="str">
            <v>0-10</v>
          </cell>
          <cell r="E110">
            <v>1</v>
          </cell>
          <cell r="F110">
            <v>75</v>
          </cell>
          <cell r="G110">
            <v>10</v>
          </cell>
          <cell r="H110">
            <v>4</v>
          </cell>
          <cell r="I110">
            <v>0.14419999999999999</v>
          </cell>
          <cell r="J110">
            <v>2.1829999999999998</v>
          </cell>
          <cell r="K110">
            <v>2.4299999999999999E-2</v>
          </cell>
          <cell r="L110">
            <v>89.835400000000007</v>
          </cell>
          <cell r="M110">
            <v>15.1387</v>
          </cell>
        </row>
        <row r="111">
          <cell r="A111">
            <v>493488.02279999998</v>
          </cell>
          <cell r="B111">
            <v>5180680.5308999997</v>
          </cell>
          <cell r="C111" t="str">
            <v>cm</v>
          </cell>
          <cell r="D111" t="str">
            <v>10-20</v>
          </cell>
          <cell r="E111">
            <v>2</v>
          </cell>
          <cell r="F111">
            <v>75</v>
          </cell>
          <cell r="G111">
            <v>10</v>
          </cell>
          <cell r="H111">
            <v>4</v>
          </cell>
          <cell r="I111">
            <v>0.1366</v>
          </cell>
          <cell r="J111">
            <v>2.0139999999999998</v>
          </cell>
          <cell r="K111">
            <v>2.2499999999999999E-2</v>
          </cell>
          <cell r="L111">
            <v>89.550899999999999</v>
          </cell>
          <cell r="M111">
            <v>14.7438</v>
          </cell>
        </row>
        <row r="112">
          <cell r="A112">
            <v>493488.02279999998</v>
          </cell>
          <cell r="B112">
            <v>5180680.5308999997</v>
          </cell>
          <cell r="C112" t="str">
            <v>cm</v>
          </cell>
          <cell r="D112" t="str">
            <v>20-30</v>
          </cell>
          <cell r="E112">
            <v>3</v>
          </cell>
          <cell r="F112">
            <v>75</v>
          </cell>
          <cell r="G112">
            <v>10</v>
          </cell>
          <cell r="H112">
            <v>4</v>
          </cell>
          <cell r="I112">
            <v>0.1052</v>
          </cell>
          <cell r="J112">
            <v>1.482</v>
          </cell>
          <cell r="K112">
            <v>1.7399999999999999E-2</v>
          </cell>
          <cell r="L112">
            <v>85.025800000000004</v>
          </cell>
          <cell r="M112">
            <v>14.0875</v>
          </cell>
        </row>
        <row r="113">
          <cell r="A113">
            <v>493551.83350000001</v>
          </cell>
          <cell r="B113">
            <v>5180673.4612999996</v>
          </cell>
          <cell r="C113" t="str">
            <v>cm</v>
          </cell>
          <cell r="D113" t="str">
            <v>0-10</v>
          </cell>
          <cell r="E113">
            <v>1</v>
          </cell>
          <cell r="F113">
            <v>77</v>
          </cell>
          <cell r="G113">
            <v>12</v>
          </cell>
          <cell r="H113">
            <v>4</v>
          </cell>
          <cell r="I113">
            <v>0.15029999999999999</v>
          </cell>
          <cell r="J113">
            <v>2.2970000000000002</v>
          </cell>
          <cell r="K113">
            <v>2.2700000000000001E-2</v>
          </cell>
          <cell r="L113">
            <v>101.01139999999999</v>
          </cell>
          <cell r="M113">
            <v>15.2828</v>
          </cell>
        </row>
        <row r="114">
          <cell r="A114">
            <v>493551.83350000001</v>
          </cell>
          <cell r="B114">
            <v>5180673.4612999996</v>
          </cell>
          <cell r="C114" t="str">
            <v>cm</v>
          </cell>
          <cell r="D114" t="str">
            <v>10-20</v>
          </cell>
          <cell r="E114">
            <v>2</v>
          </cell>
          <cell r="F114">
            <v>77</v>
          </cell>
          <cell r="G114">
            <v>12</v>
          </cell>
          <cell r="H114">
            <v>4</v>
          </cell>
          <cell r="I114">
            <v>0.11940000000000001</v>
          </cell>
          <cell r="J114">
            <v>1.774</v>
          </cell>
          <cell r="K114">
            <v>1.8499999999999999E-2</v>
          </cell>
          <cell r="L114">
            <v>95.788300000000007</v>
          </cell>
          <cell r="M114">
            <v>14.8576</v>
          </cell>
        </row>
        <row r="115">
          <cell r="A115">
            <v>493551.83350000001</v>
          </cell>
          <cell r="B115">
            <v>5180673.4612999996</v>
          </cell>
          <cell r="C115" t="str">
            <v>cm</v>
          </cell>
          <cell r="D115" t="str">
            <v>20-30</v>
          </cell>
          <cell r="E115">
            <v>3</v>
          </cell>
          <cell r="F115">
            <v>77</v>
          </cell>
          <cell r="G115">
            <v>12</v>
          </cell>
          <cell r="H115">
            <v>4</v>
          </cell>
          <cell r="I115">
            <v>9.0899999999999995E-2</v>
          </cell>
          <cell r="J115">
            <v>1.296</v>
          </cell>
          <cell r="K115">
            <v>1.4200000000000001E-2</v>
          </cell>
          <cell r="L115">
            <v>91.396299999999997</v>
          </cell>
          <cell r="M115">
            <v>14.2653</v>
          </cell>
        </row>
        <row r="116">
          <cell r="A116">
            <v>493615.65370000002</v>
          </cell>
          <cell r="B116">
            <v>5180675.1710999999</v>
          </cell>
          <cell r="C116" t="str">
            <v>cm</v>
          </cell>
          <cell r="D116" t="str">
            <v>0-10</v>
          </cell>
          <cell r="E116">
            <v>1</v>
          </cell>
          <cell r="F116">
            <v>79</v>
          </cell>
          <cell r="G116">
            <v>14</v>
          </cell>
          <cell r="H116">
            <v>4</v>
          </cell>
          <cell r="I116">
            <v>0.16819999999999999</v>
          </cell>
          <cell r="J116">
            <v>2.5910000000000002</v>
          </cell>
          <cell r="K116">
            <v>2.8400000000000002E-2</v>
          </cell>
          <cell r="L116">
            <v>91.296700000000001</v>
          </cell>
          <cell r="M116">
            <v>15.404299999999999</v>
          </cell>
        </row>
        <row r="117">
          <cell r="A117">
            <v>493615.65370000002</v>
          </cell>
          <cell r="B117">
            <v>5180675.1710999999</v>
          </cell>
          <cell r="C117" t="str">
            <v>cm</v>
          </cell>
          <cell r="D117" t="str">
            <v>10-20</v>
          </cell>
          <cell r="E117">
            <v>2</v>
          </cell>
          <cell r="F117">
            <v>79</v>
          </cell>
          <cell r="G117">
            <v>14</v>
          </cell>
          <cell r="H117">
            <v>4</v>
          </cell>
          <cell r="I117">
            <v>0.1202</v>
          </cell>
          <cell r="J117">
            <v>1.7849999999999999</v>
          </cell>
          <cell r="K117">
            <v>2.06E-2</v>
          </cell>
          <cell r="L117">
            <v>86.692599999999999</v>
          </cell>
          <cell r="M117">
            <v>14.850199999999999</v>
          </cell>
        </row>
        <row r="118">
          <cell r="A118">
            <v>493615.65370000002</v>
          </cell>
          <cell r="B118">
            <v>5180675.1710999999</v>
          </cell>
          <cell r="C118" t="str">
            <v>cm</v>
          </cell>
          <cell r="D118" t="str">
            <v>20-30</v>
          </cell>
          <cell r="E118">
            <v>3</v>
          </cell>
          <cell r="F118">
            <v>79</v>
          </cell>
          <cell r="G118">
            <v>14</v>
          </cell>
          <cell r="H118">
            <v>4</v>
          </cell>
          <cell r="I118">
            <v>9.9400000000000002E-2</v>
          </cell>
          <cell r="J118">
            <v>1.4750000000000001</v>
          </cell>
          <cell r="K118">
            <v>1.9400000000000001E-2</v>
          </cell>
          <cell r="L118">
            <v>76.070099999999996</v>
          </cell>
          <cell r="M118">
            <v>14.843500000000001</v>
          </cell>
        </row>
        <row r="119">
          <cell r="A119">
            <v>493679.47080000001</v>
          </cell>
          <cell r="B119">
            <v>5180673.9923</v>
          </cell>
          <cell r="C119" t="str">
            <v>cm</v>
          </cell>
          <cell r="D119" t="str">
            <v>0-10</v>
          </cell>
          <cell r="E119">
            <v>1</v>
          </cell>
          <cell r="F119">
            <v>81</v>
          </cell>
          <cell r="G119">
            <v>16</v>
          </cell>
          <cell r="H119">
            <v>4</v>
          </cell>
          <cell r="I119">
            <v>0.14080000000000001</v>
          </cell>
          <cell r="J119">
            <v>2.1509999999999998</v>
          </cell>
          <cell r="K119">
            <v>2.3199999999999998E-2</v>
          </cell>
          <cell r="L119">
            <v>92.835599999999999</v>
          </cell>
          <cell r="M119">
            <v>15.276999999999999</v>
          </cell>
        </row>
        <row r="120">
          <cell r="A120">
            <v>493679.47080000001</v>
          </cell>
          <cell r="B120">
            <v>5180673.9923</v>
          </cell>
          <cell r="C120" t="str">
            <v>cm</v>
          </cell>
          <cell r="D120" t="str">
            <v>10-20</v>
          </cell>
          <cell r="E120">
            <v>2</v>
          </cell>
          <cell r="F120">
            <v>81</v>
          </cell>
          <cell r="G120">
            <v>16</v>
          </cell>
          <cell r="H120">
            <v>4</v>
          </cell>
          <cell r="I120">
            <v>0.1411</v>
          </cell>
          <cell r="J120">
            <v>2.1480000000000001</v>
          </cell>
          <cell r="K120">
            <v>2.4299999999999999E-2</v>
          </cell>
          <cell r="L120">
            <v>88.286100000000005</v>
          </cell>
          <cell r="M120">
            <v>15.2232</v>
          </cell>
        </row>
        <row r="121">
          <cell r="A121">
            <v>493679.47080000001</v>
          </cell>
          <cell r="B121">
            <v>5180673.9923</v>
          </cell>
          <cell r="C121" t="str">
            <v>cm</v>
          </cell>
          <cell r="D121" t="str">
            <v>20-30</v>
          </cell>
          <cell r="E121">
            <v>3</v>
          </cell>
          <cell r="F121">
            <v>81</v>
          </cell>
          <cell r="G121">
            <v>16</v>
          </cell>
          <cell r="H121">
            <v>4</v>
          </cell>
          <cell r="I121">
            <v>8.3299999999999999E-2</v>
          </cell>
          <cell r="J121">
            <v>1.22</v>
          </cell>
          <cell r="K121">
            <v>1.5800000000000002E-2</v>
          </cell>
          <cell r="L121">
            <v>77.117599999999996</v>
          </cell>
          <cell r="M121">
            <v>14.647600000000001</v>
          </cell>
        </row>
        <row r="122">
          <cell r="A122">
            <v>493743.27039999998</v>
          </cell>
          <cell r="B122">
            <v>5180656.0347999996</v>
          </cell>
          <cell r="C122" t="str">
            <v>cm</v>
          </cell>
          <cell r="D122" t="str">
            <v>0-10</v>
          </cell>
          <cell r="E122">
            <v>1</v>
          </cell>
          <cell r="F122">
            <v>83</v>
          </cell>
          <cell r="G122">
            <v>18</v>
          </cell>
          <cell r="H122">
            <v>4</v>
          </cell>
          <cell r="I122">
            <v>0.13270000000000001</v>
          </cell>
          <cell r="J122">
            <v>2.125</v>
          </cell>
          <cell r="K122">
            <v>1.9900000000000001E-2</v>
          </cell>
          <cell r="L122">
            <v>106.999</v>
          </cell>
          <cell r="M122">
            <v>16.0136</v>
          </cell>
        </row>
        <row r="123">
          <cell r="A123">
            <v>493743.27039999998</v>
          </cell>
          <cell r="B123">
            <v>5180656.0347999996</v>
          </cell>
          <cell r="C123" t="str">
            <v>cm</v>
          </cell>
          <cell r="D123" t="str">
            <v>10-20</v>
          </cell>
          <cell r="E123">
            <v>2</v>
          </cell>
          <cell r="F123">
            <v>83</v>
          </cell>
          <cell r="G123">
            <v>18</v>
          </cell>
          <cell r="H123">
            <v>4</v>
          </cell>
          <cell r="I123">
            <v>0.12</v>
          </cell>
          <cell r="J123">
            <v>1.95</v>
          </cell>
          <cell r="K123">
            <v>1.95E-2</v>
          </cell>
          <cell r="L123">
            <v>99.948800000000006</v>
          </cell>
          <cell r="M123">
            <v>16.25</v>
          </cell>
        </row>
        <row r="124">
          <cell r="A124">
            <v>493743.27039999998</v>
          </cell>
          <cell r="B124">
            <v>5180656.0347999996</v>
          </cell>
          <cell r="C124" t="str">
            <v>cm</v>
          </cell>
          <cell r="D124" t="str">
            <v>20-30</v>
          </cell>
          <cell r="E124">
            <v>3</v>
          </cell>
          <cell r="F124">
            <v>83</v>
          </cell>
          <cell r="G124">
            <v>18</v>
          </cell>
          <cell r="H124">
            <v>4</v>
          </cell>
          <cell r="I124">
            <v>6.9800000000000001E-2</v>
          </cell>
          <cell r="J124">
            <v>0.99299999999999999</v>
          </cell>
          <cell r="K124">
            <v>1.35E-2</v>
          </cell>
          <cell r="L124">
            <v>73.338300000000004</v>
          </cell>
          <cell r="M124">
            <v>14.216200000000001</v>
          </cell>
        </row>
        <row r="125">
          <cell r="A125">
            <v>493807.10499999998</v>
          </cell>
          <cell r="B125">
            <v>5180671.6368000004</v>
          </cell>
          <cell r="C125" t="str">
            <v>cm</v>
          </cell>
          <cell r="D125" t="str">
            <v>0-10</v>
          </cell>
          <cell r="E125">
            <v>1</v>
          </cell>
          <cell r="F125">
            <v>85</v>
          </cell>
          <cell r="G125">
            <v>20</v>
          </cell>
          <cell r="H125">
            <v>4</v>
          </cell>
          <cell r="I125">
            <v>0.13650000000000001</v>
          </cell>
          <cell r="J125">
            <v>2.1829999999999998</v>
          </cell>
          <cell r="K125">
            <v>2.3300000000000001E-2</v>
          </cell>
          <cell r="L125">
            <v>93.811800000000005</v>
          </cell>
          <cell r="M125">
            <v>15.992699999999999</v>
          </cell>
        </row>
        <row r="126">
          <cell r="A126">
            <v>493807.10499999998</v>
          </cell>
          <cell r="B126">
            <v>5180671.6368000004</v>
          </cell>
          <cell r="C126" t="str">
            <v>cm</v>
          </cell>
          <cell r="D126" t="str">
            <v>10-20</v>
          </cell>
          <cell r="E126">
            <v>2</v>
          </cell>
          <cell r="F126">
            <v>85</v>
          </cell>
          <cell r="G126">
            <v>20</v>
          </cell>
          <cell r="H126">
            <v>4</v>
          </cell>
          <cell r="I126">
            <v>0.1353</v>
          </cell>
          <cell r="J126">
            <v>2.133</v>
          </cell>
          <cell r="K126">
            <v>2.4299999999999999E-2</v>
          </cell>
          <cell r="L126">
            <v>87.886300000000006</v>
          </cell>
          <cell r="M126">
            <v>15.765000000000001</v>
          </cell>
        </row>
        <row r="127">
          <cell r="A127">
            <v>493807.10499999998</v>
          </cell>
          <cell r="B127">
            <v>5180671.6368000004</v>
          </cell>
          <cell r="C127" t="str">
            <v>cm</v>
          </cell>
          <cell r="D127" t="str">
            <v>20-30</v>
          </cell>
          <cell r="E127">
            <v>3</v>
          </cell>
          <cell r="F127">
            <v>85</v>
          </cell>
          <cell r="G127">
            <v>20</v>
          </cell>
          <cell r="H127">
            <v>4</v>
          </cell>
          <cell r="I127">
            <v>0.1031</v>
          </cell>
          <cell r="J127">
            <v>1.536</v>
          </cell>
          <cell r="K127">
            <v>1.7399999999999999E-2</v>
          </cell>
          <cell r="L127">
            <v>88.428299999999993</v>
          </cell>
          <cell r="M127">
            <v>14.898199999999999</v>
          </cell>
        </row>
        <row r="128">
          <cell r="A128">
            <v>493870.93680000002</v>
          </cell>
          <cell r="B128">
            <v>5180684.7948000003</v>
          </cell>
          <cell r="C128" t="str">
            <v>cm</v>
          </cell>
          <cell r="D128" t="str">
            <v>0-10</v>
          </cell>
          <cell r="E128">
            <v>1</v>
          </cell>
          <cell r="F128">
            <v>87</v>
          </cell>
          <cell r="G128">
            <v>22</v>
          </cell>
          <cell r="H128">
            <v>4</v>
          </cell>
          <cell r="I128">
            <v>7.1199999999999999E-2</v>
          </cell>
          <cell r="J128">
            <v>1.0089999999999999</v>
          </cell>
          <cell r="K128">
            <v>1.37E-2</v>
          </cell>
          <cell r="L128">
            <v>73.488699999999994</v>
          </cell>
          <cell r="M128">
            <v>14.163399999999999</v>
          </cell>
        </row>
        <row r="129">
          <cell r="A129">
            <v>493870.93680000002</v>
          </cell>
          <cell r="B129">
            <v>5180684.7948000003</v>
          </cell>
          <cell r="C129" t="str">
            <v>cm</v>
          </cell>
          <cell r="D129" t="str">
            <v>10-20</v>
          </cell>
          <cell r="E129">
            <v>2</v>
          </cell>
          <cell r="F129">
            <v>87</v>
          </cell>
          <cell r="G129">
            <v>22</v>
          </cell>
          <cell r="H129">
            <v>4</v>
          </cell>
          <cell r="I129">
            <v>9.0200000000000002E-2</v>
          </cell>
          <cell r="J129">
            <v>1.391</v>
          </cell>
          <cell r="K129">
            <v>1.6400000000000001E-2</v>
          </cell>
          <cell r="L129">
            <v>84.920599999999993</v>
          </cell>
          <cell r="M129">
            <v>15.426399999999999</v>
          </cell>
        </row>
        <row r="130">
          <cell r="A130">
            <v>493870.93680000002</v>
          </cell>
          <cell r="B130">
            <v>5180684.7948000003</v>
          </cell>
          <cell r="C130" t="str">
            <v>cm</v>
          </cell>
          <cell r="D130" t="str">
            <v>20-30</v>
          </cell>
          <cell r="E130">
            <v>3</v>
          </cell>
          <cell r="F130">
            <v>87</v>
          </cell>
          <cell r="G130">
            <v>22</v>
          </cell>
          <cell r="H130">
            <v>4</v>
          </cell>
          <cell r="I130">
            <v>9.6500000000000002E-2</v>
          </cell>
          <cell r="J130">
            <v>1.5680000000000001</v>
          </cell>
          <cell r="K130">
            <v>1.6400000000000001E-2</v>
          </cell>
          <cell r="L130">
            <v>95.784999999999997</v>
          </cell>
          <cell r="M130">
            <v>16.247</v>
          </cell>
        </row>
        <row r="131">
          <cell r="A131">
            <v>493935.20289999997</v>
          </cell>
          <cell r="B131">
            <v>5180676.1414000001</v>
          </cell>
          <cell r="C131" t="str">
            <v>cm</v>
          </cell>
          <cell r="D131" t="str">
            <v>0-10</v>
          </cell>
          <cell r="E131">
            <v>1</v>
          </cell>
          <cell r="F131">
            <v>89</v>
          </cell>
          <cell r="G131">
            <v>24</v>
          </cell>
          <cell r="H131">
            <v>4</v>
          </cell>
          <cell r="I131">
            <v>0.12620000000000001</v>
          </cell>
          <cell r="J131">
            <v>2.0950000000000002</v>
          </cell>
          <cell r="K131">
            <v>0.02</v>
          </cell>
          <cell r="L131">
            <v>104.75</v>
          </cell>
          <cell r="M131">
            <v>16.6006</v>
          </cell>
        </row>
        <row r="132">
          <cell r="A132">
            <v>493935.20289999997</v>
          </cell>
          <cell r="B132">
            <v>5180676.1414000001</v>
          </cell>
          <cell r="C132" t="str">
            <v>cm</v>
          </cell>
          <cell r="D132" t="str">
            <v>10-20</v>
          </cell>
          <cell r="E132">
            <v>2</v>
          </cell>
          <cell r="F132">
            <v>89</v>
          </cell>
          <cell r="G132">
            <v>24</v>
          </cell>
          <cell r="H132">
            <v>4</v>
          </cell>
          <cell r="I132">
            <v>0.1239</v>
          </cell>
          <cell r="J132">
            <v>2.2240000000000002</v>
          </cell>
          <cell r="K132">
            <v>1.9300000000000001E-2</v>
          </cell>
          <cell r="L132">
            <v>115.1139</v>
          </cell>
          <cell r="M132">
            <v>17.95</v>
          </cell>
        </row>
        <row r="133">
          <cell r="A133">
            <v>493935.20289999997</v>
          </cell>
          <cell r="B133">
            <v>5180676.1414000001</v>
          </cell>
          <cell r="C133" t="str">
            <v>cm</v>
          </cell>
          <cell r="D133" t="str">
            <v>20-30</v>
          </cell>
          <cell r="E133">
            <v>3</v>
          </cell>
          <cell r="F133">
            <v>89</v>
          </cell>
          <cell r="G133">
            <v>24</v>
          </cell>
          <cell r="H133">
            <v>4</v>
          </cell>
          <cell r="I133">
            <v>7.3899999999999993E-2</v>
          </cell>
          <cell r="J133">
            <v>1.1599999999999999</v>
          </cell>
          <cell r="K133">
            <v>1.21E-2</v>
          </cell>
          <cell r="L133">
            <v>95.947100000000006</v>
          </cell>
          <cell r="M133">
            <v>15.696899999999999</v>
          </cell>
        </row>
        <row r="134">
          <cell r="A134">
            <v>493998.55849999998</v>
          </cell>
          <cell r="B134">
            <v>5180669.9977000002</v>
          </cell>
          <cell r="C134" t="str">
            <v>cm</v>
          </cell>
          <cell r="D134" t="str">
            <v>0-10</v>
          </cell>
          <cell r="E134">
            <v>1</v>
          </cell>
          <cell r="F134">
            <v>91</v>
          </cell>
          <cell r="G134">
            <v>26</v>
          </cell>
          <cell r="H134">
            <v>4</v>
          </cell>
          <cell r="I134">
            <v>0.1328</v>
          </cell>
          <cell r="J134">
            <v>2.2320000000000002</v>
          </cell>
          <cell r="K134">
            <v>1.95E-2</v>
          </cell>
          <cell r="L134">
            <v>114.6968</v>
          </cell>
          <cell r="M134">
            <v>16.807200000000002</v>
          </cell>
        </row>
        <row r="135">
          <cell r="A135">
            <v>493998.55849999998</v>
          </cell>
          <cell r="B135">
            <v>5180669.9977000002</v>
          </cell>
          <cell r="C135" t="str">
            <v>cm</v>
          </cell>
          <cell r="D135" t="str">
            <v>10-20</v>
          </cell>
          <cell r="E135">
            <v>2</v>
          </cell>
          <cell r="F135">
            <v>91</v>
          </cell>
          <cell r="G135">
            <v>26</v>
          </cell>
          <cell r="H135">
            <v>4</v>
          </cell>
          <cell r="I135">
            <v>0.1321</v>
          </cell>
          <cell r="J135">
            <v>2.19</v>
          </cell>
          <cell r="K135">
            <v>2.0899999999999998E-2</v>
          </cell>
          <cell r="L135">
            <v>104.6845</v>
          </cell>
          <cell r="M135">
            <v>16.578399999999998</v>
          </cell>
        </row>
        <row r="136">
          <cell r="A136">
            <v>493998.55849999998</v>
          </cell>
          <cell r="B136">
            <v>5180669.9977000002</v>
          </cell>
          <cell r="C136" t="str">
            <v>cm</v>
          </cell>
          <cell r="D136" t="str">
            <v>20-30</v>
          </cell>
          <cell r="E136">
            <v>3</v>
          </cell>
          <cell r="F136">
            <v>91</v>
          </cell>
          <cell r="G136">
            <v>26</v>
          </cell>
          <cell r="H136">
            <v>4</v>
          </cell>
          <cell r="I136">
            <v>0.1203</v>
          </cell>
          <cell r="J136">
            <v>1.921</v>
          </cell>
          <cell r="K136">
            <v>1.83E-2</v>
          </cell>
          <cell r="L136">
            <v>105.08750000000001</v>
          </cell>
          <cell r="M136">
            <v>15.968400000000001</v>
          </cell>
        </row>
        <row r="137">
          <cell r="A137">
            <v>494062.37040000001</v>
          </cell>
          <cell r="B137">
            <v>5180663.4891999997</v>
          </cell>
          <cell r="C137" t="str">
            <v>cm</v>
          </cell>
          <cell r="D137" t="str">
            <v>0-10</v>
          </cell>
          <cell r="E137">
            <v>1</v>
          </cell>
          <cell r="F137">
            <v>93</v>
          </cell>
          <cell r="G137">
            <v>28</v>
          </cell>
          <cell r="H137">
            <v>4</v>
          </cell>
          <cell r="I137">
            <v>0.155</v>
          </cell>
          <cell r="J137">
            <v>2.6070000000000002</v>
          </cell>
          <cell r="K137">
            <v>2.52E-2</v>
          </cell>
          <cell r="L137">
            <v>103.3703</v>
          </cell>
          <cell r="M137">
            <v>16.819400000000002</v>
          </cell>
        </row>
        <row r="138">
          <cell r="A138">
            <v>494062.37040000001</v>
          </cell>
          <cell r="B138">
            <v>5180663.4891999997</v>
          </cell>
          <cell r="C138" t="str">
            <v>cm</v>
          </cell>
          <cell r="D138" t="str">
            <v>10-20</v>
          </cell>
          <cell r="E138">
            <v>2</v>
          </cell>
          <cell r="F138">
            <v>93</v>
          </cell>
          <cell r="G138">
            <v>28</v>
          </cell>
          <cell r="H138">
            <v>4</v>
          </cell>
          <cell r="I138">
            <v>0.14560000000000001</v>
          </cell>
          <cell r="J138">
            <v>2.407</v>
          </cell>
          <cell r="K138">
            <v>2.3300000000000001E-2</v>
          </cell>
          <cell r="L138">
            <v>103.5269</v>
          </cell>
          <cell r="M138">
            <v>16.531600000000001</v>
          </cell>
        </row>
        <row r="139">
          <cell r="A139">
            <v>494062.37040000001</v>
          </cell>
          <cell r="B139">
            <v>5180663.4891999997</v>
          </cell>
          <cell r="C139" t="str">
            <v>cm</v>
          </cell>
          <cell r="D139" t="str">
            <v>20-30</v>
          </cell>
          <cell r="E139">
            <v>3</v>
          </cell>
          <cell r="F139">
            <v>93</v>
          </cell>
          <cell r="G139">
            <v>28</v>
          </cell>
          <cell r="H139">
            <v>4</v>
          </cell>
          <cell r="I139">
            <v>0.1067</v>
          </cell>
          <cell r="J139">
            <v>1.444</v>
          </cell>
          <cell r="K139">
            <v>1.49E-2</v>
          </cell>
          <cell r="L139">
            <v>97.173599999999993</v>
          </cell>
          <cell r="M139">
            <v>13.533300000000001</v>
          </cell>
        </row>
        <row r="140">
          <cell r="A140">
            <v>493276.72639999999</v>
          </cell>
          <cell r="B140">
            <v>5180689.0779999997</v>
          </cell>
          <cell r="C140" t="str">
            <v>cm</v>
          </cell>
          <cell r="D140" t="str">
            <v>0-10</v>
          </cell>
          <cell r="E140">
            <v>1</v>
          </cell>
          <cell r="F140">
            <v>95</v>
          </cell>
          <cell r="G140">
            <v>3</v>
          </cell>
          <cell r="H140">
            <v>5</v>
          </cell>
          <cell r="I140">
            <v>0.1158</v>
          </cell>
          <cell r="J140">
            <v>1.8109999999999999</v>
          </cell>
          <cell r="K140">
            <v>1.8200000000000001E-2</v>
          </cell>
          <cell r="L140">
            <v>99.287300000000002</v>
          </cell>
          <cell r="M140">
            <v>15.638999999999999</v>
          </cell>
        </row>
        <row r="141">
          <cell r="A141">
            <v>493276.72639999999</v>
          </cell>
          <cell r="B141">
            <v>5180689.0779999997</v>
          </cell>
          <cell r="C141" t="str">
            <v>cm</v>
          </cell>
          <cell r="D141" t="str">
            <v>10-20</v>
          </cell>
          <cell r="E141">
            <v>2</v>
          </cell>
          <cell r="F141">
            <v>95</v>
          </cell>
          <cell r="G141">
            <v>3</v>
          </cell>
          <cell r="H141">
            <v>5</v>
          </cell>
          <cell r="I141">
            <v>9.4399999999999998E-2</v>
          </cell>
          <cell r="J141">
            <v>1.3879999999999999</v>
          </cell>
          <cell r="K141">
            <v>1.6299999999999999E-2</v>
          </cell>
          <cell r="L141">
            <v>85.101200000000006</v>
          </cell>
          <cell r="M141">
            <v>14.7003</v>
          </cell>
        </row>
        <row r="142">
          <cell r="A142">
            <v>493276.72639999999</v>
          </cell>
          <cell r="B142">
            <v>5180689.0779999997</v>
          </cell>
          <cell r="C142" t="str">
            <v>cm</v>
          </cell>
          <cell r="D142" t="str">
            <v>20-30</v>
          </cell>
          <cell r="E142">
            <v>3</v>
          </cell>
          <cell r="F142">
            <v>95</v>
          </cell>
          <cell r="G142">
            <v>3</v>
          </cell>
          <cell r="H142">
            <v>5</v>
          </cell>
          <cell r="I142">
            <v>9.0899999999999995E-2</v>
          </cell>
          <cell r="J142">
            <v>1.306</v>
          </cell>
          <cell r="K142">
            <v>1.43E-2</v>
          </cell>
          <cell r="L142">
            <v>91.137500000000003</v>
          </cell>
          <cell r="M142">
            <v>14.359500000000001</v>
          </cell>
        </row>
        <row r="143">
          <cell r="A143">
            <v>493339.95640000002</v>
          </cell>
          <cell r="B143">
            <v>5180706.3625999996</v>
          </cell>
          <cell r="C143" t="str">
            <v>cm</v>
          </cell>
          <cell r="D143" t="str">
            <v>0-10</v>
          </cell>
          <cell r="E143">
            <v>1</v>
          </cell>
          <cell r="F143">
            <v>97</v>
          </cell>
          <cell r="G143">
            <v>5</v>
          </cell>
          <cell r="H143">
            <v>5</v>
          </cell>
          <cell r="I143">
            <v>0.1091</v>
          </cell>
          <cell r="J143">
            <v>1.59</v>
          </cell>
          <cell r="K143">
            <v>1.72E-2</v>
          </cell>
          <cell r="L143">
            <v>92.173900000000003</v>
          </cell>
          <cell r="M143">
            <v>14.5738</v>
          </cell>
        </row>
        <row r="144">
          <cell r="A144">
            <v>493339.95640000002</v>
          </cell>
          <cell r="B144">
            <v>5180706.3625999996</v>
          </cell>
          <cell r="C144" t="str">
            <v>cm</v>
          </cell>
          <cell r="D144" t="str">
            <v>10-20</v>
          </cell>
          <cell r="E144">
            <v>2</v>
          </cell>
          <cell r="F144">
            <v>97</v>
          </cell>
          <cell r="G144">
            <v>5</v>
          </cell>
          <cell r="H144">
            <v>5</v>
          </cell>
          <cell r="I144">
            <v>0.1142</v>
          </cell>
          <cell r="J144">
            <v>1.718</v>
          </cell>
          <cell r="K144">
            <v>1.78E-2</v>
          </cell>
          <cell r="L144">
            <v>96.354500000000002</v>
          </cell>
          <cell r="M144">
            <v>15.043799999999999</v>
          </cell>
        </row>
        <row r="145">
          <cell r="A145">
            <v>493339.95640000002</v>
          </cell>
          <cell r="B145">
            <v>5180706.3625999996</v>
          </cell>
          <cell r="C145" t="str">
            <v>cm</v>
          </cell>
          <cell r="D145" t="str">
            <v>20-30</v>
          </cell>
          <cell r="E145">
            <v>3</v>
          </cell>
          <cell r="F145">
            <v>97</v>
          </cell>
          <cell r="G145">
            <v>5</v>
          </cell>
          <cell r="H145">
            <v>5</v>
          </cell>
          <cell r="I145">
            <v>7.3700000000000002E-2</v>
          </cell>
          <cell r="J145">
            <v>0.96289999999999998</v>
          </cell>
          <cell r="K145">
            <v>1.4800000000000001E-2</v>
          </cell>
          <cell r="L145">
            <v>65.016900000000007</v>
          </cell>
          <cell r="M145">
            <v>13.0616</v>
          </cell>
        </row>
        <row r="146">
          <cell r="A146">
            <v>493403.7819</v>
          </cell>
          <cell r="B146">
            <v>5180713.1816999996</v>
          </cell>
          <cell r="C146" t="str">
            <v>cm</v>
          </cell>
          <cell r="D146" t="str">
            <v>0-10</v>
          </cell>
          <cell r="E146">
            <v>1</v>
          </cell>
          <cell r="F146">
            <v>99</v>
          </cell>
          <cell r="G146">
            <v>7</v>
          </cell>
          <cell r="H146">
            <v>5</v>
          </cell>
          <cell r="I146">
            <v>0.13139999999999999</v>
          </cell>
          <cell r="J146">
            <v>2.024</v>
          </cell>
          <cell r="K146">
            <v>0.02</v>
          </cell>
          <cell r="L146">
            <v>101.1494</v>
          </cell>
          <cell r="M146">
            <v>15.4033</v>
          </cell>
        </row>
        <row r="147">
          <cell r="A147">
            <v>493403.7819</v>
          </cell>
          <cell r="B147">
            <v>5180713.1816999996</v>
          </cell>
          <cell r="C147" t="str">
            <v>cm</v>
          </cell>
          <cell r="D147" t="str">
            <v>10-20</v>
          </cell>
          <cell r="E147">
            <v>2</v>
          </cell>
          <cell r="F147">
            <v>99</v>
          </cell>
          <cell r="G147">
            <v>7</v>
          </cell>
          <cell r="H147">
            <v>5</v>
          </cell>
          <cell r="I147">
            <v>0.1065</v>
          </cell>
          <cell r="J147">
            <v>1.5940000000000001</v>
          </cell>
          <cell r="K147">
            <v>2.06E-2</v>
          </cell>
          <cell r="L147">
            <v>77.266099999999994</v>
          </cell>
          <cell r="M147">
            <v>14.9671</v>
          </cell>
        </row>
        <row r="148">
          <cell r="A148">
            <v>493403.7819</v>
          </cell>
          <cell r="B148">
            <v>5180713.1816999996</v>
          </cell>
          <cell r="C148" t="str">
            <v>cm</v>
          </cell>
          <cell r="D148" t="str">
            <v>20-30</v>
          </cell>
          <cell r="E148">
            <v>3</v>
          </cell>
          <cell r="F148">
            <v>99</v>
          </cell>
          <cell r="G148">
            <v>7</v>
          </cell>
          <cell r="H148">
            <v>5</v>
          </cell>
          <cell r="I148">
            <v>6.2700000000000006E-2</v>
          </cell>
          <cell r="J148">
            <v>0.87819999999999998</v>
          </cell>
          <cell r="K148">
            <v>1.2500000000000001E-2</v>
          </cell>
          <cell r="L148">
            <v>70.538200000000003</v>
          </cell>
          <cell r="M148">
            <v>14.0153</v>
          </cell>
        </row>
        <row r="149">
          <cell r="A149">
            <v>493467.5846</v>
          </cell>
          <cell r="B149">
            <v>5180699.2215999998</v>
          </cell>
          <cell r="C149" t="str">
            <v>cm</v>
          </cell>
          <cell r="D149" t="str">
            <v>0-10</v>
          </cell>
          <cell r="E149">
            <v>1</v>
          </cell>
          <cell r="F149">
            <v>101</v>
          </cell>
          <cell r="G149">
            <v>9</v>
          </cell>
          <cell r="H149">
            <v>5</v>
          </cell>
          <cell r="I149">
            <v>0.13650000000000001</v>
          </cell>
          <cell r="J149">
            <v>2.0830000000000002</v>
          </cell>
          <cell r="K149">
            <v>2.1000000000000001E-2</v>
          </cell>
          <cell r="L149">
            <v>99.096100000000007</v>
          </cell>
          <cell r="M149">
            <v>15.2601</v>
          </cell>
        </row>
        <row r="150">
          <cell r="A150">
            <v>493467.5846</v>
          </cell>
          <cell r="B150">
            <v>5180699.2215999998</v>
          </cell>
          <cell r="C150" t="str">
            <v>cm</v>
          </cell>
          <cell r="D150" t="str">
            <v>10-20</v>
          </cell>
          <cell r="E150">
            <v>2</v>
          </cell>
          <cell r="F150">
            <v>101</v>
          </cell>
          <cell r="G150">
            <v>9</v>
          </cell>
          <cell r="H150">
            <v>5</v>
          </cell>
          <cell r="I150">
            <v>0.1177</v>
          </cell>
          <cell r="J150">
            <v>1.8160000000000001</v>
          </cell>
          <cell r="K150">
            <v>2.1399999999999999E-2</v>
          </cell>
          <cell r="L150">
            <v>84.662000000000006</v>
          </cell>
          <cell r="M150">
            <v>15.4291</v>
          </cell>
        </row>
        <row r="151">
          <cell r="A151">
            <v>493467.5846</v>
          </cell>
          <cell r="B151">
            <v>5180699.2215999998</v>
          </cell>
          <cell r="C151" t="str">
            <v>cm</v>
          </cell>
          <cell r="D151" t="str">
            <v>20-30</v>
          </cell>
          <cell r="E151">
            <v>3</v>
          </cell>
          <cell r="F151">
            <v>101</v>
          </cell>
          <cell r="G151">
            <v>9</v>
          </cell>
          <cell r="H151">
            <v>5</v>
          </cell>
          <cell r="I151">
            <v>8.4199999999999997E-2</v>
          </cell>
          <cell r="J151">
            <v>1.2210000000000001</v>
          </cell>
          <cell r="K151">
            <v>1.43E-2</v>
          </cell>
          <cell r="L151">
            <v>85.564099999999996</v>
          </cell>
          <cell r="M151">
            <v>14.499499999999999</v>
          </cell>
        </row>
        <row r="152">
          <cell r="A152">
            <v>493531.39860000001</v>
          </cell>
          <cell r="B152">
            <v>5180695.3744000001</v>
          </cell>
          <cell r="C152" t="str">
            <v>cm</v>
          </cell>
          <cell r="D152" t="str">
            <v>0-10</v>
          </cell>
          <cell r="E152">
            <v>1</v>
          </cell>
          <cell r="F152">
            <v>103</v>
          </cell>
          <cell r="G152">
            <v>11</v>
          </cell>
          <cell r="H152">
            <v>5</v>
          </cell>
          <cell r="I152">
            <v>0.13250000000000001</v>
          </cell>
          <cell r="J152">
            <v>2.0720000000000001</v>
          </cell>
          <cell r="K152">
            <v>2.1399999999999999E-2</v>
          </cell>
          <cell r="L152">
            <v>96.596699999999998</v>
          </cell>
          <cell r="M152">
            <v>15.637700000000001</v>
          </cell>
        </row>
        <row r="153">
          <cell r="A153">
            <v>493531.39860000001</v>
          </cell>
          <cell r="B153">
            <v>5180695.3744000001</v>
          </cell>
          <cell r="C153" t="str">
            <v>cm</v>
          </cell>
          <cell r="D153" t="str">
            <v>10-20</v>
          </cell>
          <cell r="E153">
            <v>2</v>
          </cell>
          <cell r="F153">
            <v>103</v>
          </cell>
          <cell r="G153">
            <v>11</v>
          </cell>
          <cell r="H153">
            <v>5</v>
          </cell>
          <cell r="I153">
            <v>0.1353</v>
          </cell>
          <cell r="J153">
            <v>2.0880000000000001</v>
          </cell>
          <cell r="K153">
            <v>2.41E-2</v>
          </cell>
          <cell r="L153">
            <v>86.603099999999998</v>
          </cell>
          <cell r="M153">
            <v>15.432399999999999</v>
          </cell>
        </row>
        <row r="154">
          <cell r="A154">
            <v>493531.39860000001</v>
          </cell>
          <cell r="B154">
            <v>5180695.3744000001</v>
          </cell>
          <cell r="C154" t="str">
            <v>cm</v>
          </cell>
          <cell r="D154" t="str">
            <v>20-30</v>
          </cell>
          <cell r="E154">
            <v>3</v>
          </cell>
          <cell r="F154">
            <v>103</v>
          </cell>
          <cell r="G154">
            <v>11</v>
          </cell>
          <cell r="H154">
            <v>5</v>
          </cell>
          <cell r="I154">
            <v>0.1258</v>
          </cell>
          <cell r="J154">
            <v>1.8540000000000001</v>
          </cell>
          <cell r="K154">
            <v>2.35E-2</v>
          </cell>
          <cell r="L154">
            <v>78.826499999999996</v>
          </cell>
          <cell r="M154">
            <v>14.7377</v>
          </cell>
        </row>
        <row r="155">
          <cell r="A155">
            <v>493595.22159999999</v>
          </cell>
          <cell r="B155">
            <v>5180699.9731000001</v>
          </cell>
          <cell r="C155" t="str">
            <v>cm</v>
          </cell>
          <cell r="D155" t="str">
            <v>0-10</v>
          </cell>
          <cell r="E155">
            <v>1</v>
          </cell>
          <cell r="F155">
            <v>105</v>
          </cell>
          <cell r="G155">
            <v>13</v>
          </cell>
          <cell r="H155">
            <v>5</v>
          </cell>
          <cell r="I155">
            <v>0.1109</v>
          </cell>
          <cell r="J155">
            <v>2.052</v>
          </cell>
          <cell r="K155">
            <v>2.0400000000000001E-2</v>
          </cell>
          <cell r="L155">
            <v>100.539</v>
          </cell>
          <cell r="M155">
            <v>18.5032</v>
          </cell>
        </row>
        <row r="156">
          <cell r="A156">
            <v>493595.22159999999</v>
          </cell>
          <cell r="B156">
            <v>5180699.9731000001</v>
          </cell>
          <cell r="C156" t="str">
            <v>cm</v>
          </cell>
          <cell r="D156" t="str">
            <v>10-20</v>
          </cell>
          <cell r="E156">
            <v>2</v>
          </cell>
          <cell r="F156">
            <v>105</v>
          </cell>
          <cell r="G156">
            <v>13</v>
          </cell>
          <cell r="H156">
            <v>5</v>
          </cell>
          <cell r="I156">
            <v>9.9199999999999997E-2</v>
          </cell>
          <cell r="J156">
            <v>1.5029999999999999</v>
          </cell>
          <cell r="K156">
            <v>1.55E-2</v>
          </cell>
          <cell r="L156">
            <v>96.656000000000006</v>
          </cell>
          <cell r="M156">
            <v>15.155799999999999</v>
          </cell>
        </row>
        <row r="157">
          <cell r="A157">
            <v>493595.22159999999</v>
          </cell>
          <cell r="B157">
            <v>5180699.9731000001</v>
          </cell>
          <cell r="C157" t="str">
            <v>cm</v>
          </cell>
          <cell r="D157" t="str">
            <v>20-30</v>
          </cell>
          <cell r="E157">
            <v>3</v>
          </cell>
          <cell r="F157">
            <v>105</v>
          </cell>
          <cell r="G157">
            <v>13</v>
          </cell>
          <cell r="H157">
            <v>5</v>
          </cell>
          <cell r="I157">
            <v>8.9399999999999993E-2</v>
          </cell>
          <cell r="J157">
            <v>1.3420000000000001</v>
          </cell>
          <cell r="K157">
            <v>1.84E-2</v>
          </cell>
          <cell r="L157">
            <v>72.895200000000003</v>
          </cell>
          <cell r="M157">
            <v>15.019600000000001</v>
          </cell>
        </row>
        <row r="158">
          <cell r="A158">
            <v>493659.03769999999</v>
          </cell>
          <cell r="B158">
            <v>5180698.1272999998</v>
          </cell>
          <cell r="C158" t="str">
            <v>cm</v>
          </cell>
          <cell r="D158" t="str">
            <v>0-10</v>
          </cell>
          <cell r="E158">
            <v>1</v>
          </cell>
          <cell r="F158">
            <v>107</v>
          </cell>
          <cell r="G158">
            <v>15</v>
          </cell>
          <cell r="H158">
            <v>5</v>
          </cell>
          <cell r="I158">
            <v>0.1172</v>
          </cell>
          <cell r="J158">
            <v>1.8420000000000001</v>
          </cell>
          <cell r="K158">
            <v>2.0500000000000001E-2</v>
          </cell>
          <cell r="L158">
            <v>89.766099999999994</v>
          </cell>
          <cell r="M158">
            <v>15.716699999999999</v>
          </cell>
        </row>
        <row r="159">
          <cell r="A159">
            <v>493659.03769999999</v>
          </cell>
          <cell r="B159">
            <v>5180698.1272999998</v>
          </cell>
          <cell r="C159" t="str">
            <v>cm</v>
          </cell>
          <cell r="D159" t="str">
            <v>10-20</v>
          </cell>
          <cell r="E159">
            <v>2</v>
          </cell>
          <cell r="F159">
            <v>107</v>
          </cell>
          <cell r="G159">
            <v>15</v>
          </cell>
          <cell r="H159">
            <v>5</v>
          </cell>
          <cell r="I159">
            <v>0.1231</v>
          </cell>
          <cell r="J159">
            <v>1.919</v>
          </cell>
          <cell r="K159">
            <v>1.89E-2</v>
          </cell>
          <cell r="L159">
            <v>101.64190000000001</v>
          </cell>
          <cell r="M159">
            <v>15.589</v>
          </cell>
        </row>
        <row r="160">
          <cell r="A160">
            <v>493659.03769999999</v>
          </cell>
          <cell r="B160">
            <v>5180698.1272999998</v>
          </cell>
          <cell r="C160" t="str">
            <v>cm</v>
          </cell>
          <cell r="D160" t="str">
            <v>20-30</v>
          </cell>
          <cell r="E160">
            <v>3</v>
          </cell>
          <cell r="F160">
            <v>107</v>
          </cell>
          <cell r="G160">
            <v>15</v>
          </cell>
          <cell r="H160">
            <v>5</v>
          </cell>
          <cell r="I160">
            <v>9.8900000000000002E-2</v>
          </cell>
          <cell r="J160">
            <v>1.5580000000000001</v>
          </cell>
          <cell r="K160">
            <v>1.78E-2</v>
          </cell>
          <cell r="L160">
            <v>87.725200000000001</v>
          </cell>
          <cell r="M160">
            <v>15.7469</v>
          </cell>
        </row>
        <row r="161">
          <cell r="A161">
            <v>493725.57659999997</v>
          </cell>
          <cell r="B161">
            <v>5180706.6989000002</v>
          </cell>
          <cell r="C161" t="str">
            <v>cm</v>
          </cell>
          <cell r="D161" t="str">
            <v>0-10</v>
          </cell>
          <cell r="E161">
            <v>1</v>
          </cell>
          <cell r="F161">
            <v>109</v>
          </cell>
          <cell r="G161">
            <v>17</v>
          </cell>
          <cell r="H161">
            <v>5</v>
          </cell>
          <cell r="I161">
            <v>0.12429999999999999</v>
          </cell>
          <cell r="J161">
            <v>1.9570000000000001</v>
          </cell>
          <cell r="K161">
            <v>1.84E-2</v>
          </cell>
          <cell r="L161">
            <v>106.3587</v>
          </cell>
          <cell r="M161">
            <v>15.744199999999999</v>
          </cell>
        </row>
        <row r="162">
          <cell r="A162">
            <v>493725.57659999997</v>
          </cell>
          <cell r="B162">
            <v>5180706.6989000002</v>
          </cell>
          <cell r="C162" t="str">
            <v>cm</v>
          </cell>
          <cell r="D162" t="str">
            <v>10-20</v>
          </cell>
          <cell r="E162">
            <v>2</v>
          </cell>
          <cell r="F162">
            <v>109</v>
          </cell>
          <cell r="G162">
            <v>17</v>
          </cell>
          <cell r="H162">
            <v>5</v>
          </cell>
          <cell r="I162">
            <v>0.1128</v>
          </cell>
          <cell r="J162">
            <v>1.736</v>
          </cell>
          <cell r="K162">
            <v>1.89E-2</v>
          </cell>
          <cell r="L162">
            <v>91.803299999999993</v>
          </cell>
          <cell r="M162">
            <v>15.3901</v>
          </cell>
        </row>
        <row r="163">
          <cell r="A163">
            <v>493725.57659999997</v>
          </cell>
          <cell r="B163">
            <v>5180706.6989000002</v>
          </cell>
          <cell r="C163" t="str">
            <v>cm</v>
          </cell>
          <cell r="D163" t="str">
            <v>20-30</v>
          </cell>
          <cell r="E163">
            <v>3</v>
          </cell>
          <cell r="F163">
            <v>109</v>
          </cell>
          <cell r="G163">
            <v>17</v>
          </cell>
          <cell r="H163">
            <v>5</v>
          </cell>
          <cell r="I163">
            <v>0.1062</v>
          </cell>
          <cell r="J163">
            <v>1.6359999999999999</v>
          </cell>
          <cell r="K163">
            <v>1.9300000000000001E-2</v>
          </cell>
          <cell r="L163">
            <v>84.766800000000003</v>
          </cell>
          <cell r="M163">
            <v>15.4049</v>
          </cell>
        </row>
        <row r="164">
          <cell r="A164">
            <v>493786.67920000001</v>
          </cell>
          <cell r="B164">
            <v>5180703.2165999999</v>
          </cell>
          <cell r="C164" t="str">
            <v>cm</v>
          </cell>
          <cell r="D164" t="str">
            <v>0-10</v>
          </cell>
          <cell r="E164">
            <v>1</v>
          </cell>
          <cell r="F164">
            <v>111</v>
          </cell>
          <cell r="G164">
            <v>19</v>
          </cell>
          <cell r="H164">
            <v>5</v>
          </cell>
          <cell r="I164">
            <v>0.10489999999999999</v>
          </cell>
          <cell r="J164">
            <v>1.6479999999999999</v>
          </cell>
          <cell r="K164">
            <v>1.7399999999999999E-2</v>
          </cell>
          <cell r="L164">
            <v>94.821600000000004</v>
          </cell>
          <cell r="M164">
            <v>15.7102</v>
          </cell>
        </row>
        <row r="165">
          <cell r="A165">
            <v>493786.67920000001</v>
          </cell>
          <cell r="B165">
            <v>5180703.2165999999</v>
          </cell>
          <cell r="C165" t="str">
            <v>cm</v>
          </cell>
          <cell r="D165" t="str">
            <v>10-20</v>
          </cell>
          <cell r="E165">
            <v>2</v>
          </cell>
          <cell r="F165">
            <v>111</v>
          </cell>
          <cell r="G165">
            <v>19</v>
          </cell>
          <cell r="H165">
            <v>5</v>
          </cell>
          <cell r="I165">
            <v>0.105</v>
          </cell>
          <cell r="J165">
            <v>1.6220000000000001</v>
          </cell>
          <cell r="K165">
            <v>1.6299999999999999E-2</v>
          </cell>
          <cell r="L165">
            <v>99.265600000000006</v>
          </cell>
          <cell r="M165">
            <v>15.4476</v>
          </cell>
        </row>
        <row r="166">
          <cell r="A166">
            <v>493786.67920000001</v>
          </cell>
          <cell r="B166">
            <v>5180703.2165999999</v>
          </cell>
          <cell r="C166" t="str">
            <v>cm</v>
          </cell>
          <cell r="D166" t="str">
            <v>20-30</v>
          </cell>
          <cell r="E166">
            <v>3</v>
          </cell>
          <cell r="F166">
            <v>111</v>
          </cell>
          <cell r="G166">
            <v>19</v>
          </cell>
          <cell r="H166">
            <v>5</v>
          </cell>
          <cell r="I166">
            <v>6.4899999999999999E-2</v>
          </cell>
          <cell r="J166">
            <v>0.96319999999999995</v>
          </cell>
          <cell r="K166">
            <v>1.26E-2</v>
          </cell>
          <cell r="L166">
            <v>76.383799999999994</v>
          </cell>
          <cell r="M166">
            <v>14.8527</v>
          </cell>
        </row>
        <row r="167">
          <cell r="A167">
            <v>493851.84669999999</v>
          </cell>
          <cell r="B167">
            <v>5180685.5506999996</v>
          </cell>
          <cell r="C167" t="str">
            <v>cm</v>
          </cell>
          <cell r="D167" t="str">
            <v>0-10</v>
          </cell>
          <cell r="E167">
            <v>1</v>
          </cell>
          <cell r="F167">
            <v>113</v>
          </cell>
          <cell r="G167">
            <v>21</v>
          </cell>
          <cell r="H167">
            <v>5</v>
          </cell>
        </row>
        <row r="168">
          <cell r="A168">
            <v>493851.84669999999</v>
          </cell>
          <cell r="B168">
            <v>5180685.5506999996</v>
          </cell>
          <cell r="C168" t="str">
            <v>cm</v>
          </cell>
          <cell r="D168" t="str">
            <v>10-20</v>
          </cell>
          <cell r="E168">
            <v>2</v>
          </cell>
          <cell r="F168">
            <v>113</v>
          </cell>
          <cell r="G168">
            <v>21</v>
          </cell>
          <cell r="H168">
            <v>5</v>
          </cell>
        </row>
        <row r="169">
          <cell r="A169">
            <v>493851.84669999999</v>
          </cell>
          <cell r="B169">
            <v>5180685.5506999996</v>
          </cell>
          <cell r="C169" t="str">
            <v>cm</v>
          </cell>
          <cell r="D169" t="str">
            <v>20-30</v>
          </cell>
          <cell r="E169">
            <v>3</v>
          </cell>
          <cell r="F169">
            <v>113</v>
          </cell>
          <cell r="G169">
            <v>21</v>
          </cell>
          <cell r="H169">
            <v>5</v>
          </cell>
        </row>
        <row r="170">
          <cell r="A170">
            <v>493915.6912</v>
          </cell>
          <cell r="B170">
            <v>5180711.4881999996</v>
          </cell>
          <cell r="C170" t="str">
            <v>cm</v>
          </cell>
          <cell r="D170" t="str">
            <v>0-10</v>
          </cell>
          <cell r="E170">
            <v>1</v>
          </cell>
          <cell r="F170">
            <v>115</v>
          </cell>
          <cell r="G170">
            <v>23</v>
          </cell>
          <cell r="H170">
            <v>5</v>
          </cell>
          <cell r="I170">
            <v>9.4700000000000006E-2</v>
          </cell>
          <cell r="J170">
            <v>1.5249999999999999</v>
          </cell>
          <cell r="K170">
            <v>1.52E-2</v>
          </cell>
          <cell r="L170">
            <v>100.5937</v>
          </cell>
          <cell r="M170">
            <v>16.1035</v>
          </cell>
        </row>
        <row r="171">
          <cell r="A171">
            <v>493915.6912</v>
          </cell>
          <cell r="B171">
            <v>5180711.4881999996</v>
          </cell>
          <cell r="C171" t="str">
            <v>cm</v>
          </cell>
          <cell r="D171" t="str">
            <v>10-20</v>
          </cell>
          <cell r="E171">
            <v>2</v>
          </cell>
          <cell r="F171">
            <v>115</v>
          </cell>
          <cell r="G171">
            <v>23</v>
          </cell>
          <cell r="H171">
            <v>5</v>
          </cell>
          <cell r="I171">
            <v>9.4700000000000006E-2</v>
          </cell>
          <cell r="J171">
            <v>1.498</v>
          </cell>
          <cell r="K171">
            <v>1.6199999999999999E-2</v>
          </cell>
          <cell r="L171">
            <v>92.640699999999995</v>
          </cell>
          <cell r="M171">
            <v>15.825100000000001</v>
          </cell>
        </row>
        <row r="172">
          <cell r="A172">
            <v>493915.6912</v>
          </cell>
          <cell r="B172">
            <v>5180711.4881999996</v>
          </cell>
          <cell r="C172" t="str">
            <v>cm</v>
          </cell>
          <cell r="D172" t="str">
            <v>20-30</v>
          </cell>
          <cell r="E172">
            <v>3</v>
          </cell>
          <cell r="F172">
            <v>115</v>
          </cell>
          <cell r="G172">
            <v>23</v>
          </cell>
          <cell r="H172">
            <v>5</v>
          </cell>
          <cell r="I172">
            <v>7.7499999999999999E-2</v>
          </cell>
          <cell r="J172">
            <v>1.1739999999999999</v>
          </cell>
          <cell r="K172">
            <v>1.2699999999999999E-2</v>
          </cell>
          <cell r="L172">
            <v>92.295599999999993</v>
          </cell>
          <cell r="M172">
            <v>15.154299999999999</v>
          </cell>
        </row>
        <row r="173">
          <cell r="A173">
            <v>493978.13050000003</v>
          </cell>
          <cell r="B173">
            <v>5180700.4655999998</v>
          </cell>
          <cell r="C173" t="str">
            <v>cm</v>
          </cell>
          <cell r="D173" t="str">
            <v>0-10</v>
          </cell>
          <cell r="E173">
            <v>1</v>
          </cell>
          <cell r="F173">
            <v>117</v>
          </cell>
          <cell r="G173">
            <v>25</v>
          </cell>
          <cell r="H173">
            <v>5</v>
          </cell>
          <cell r="I173">
            <v>0.1032</v>
          </cell>
          <cell r="J173">
            <v>1.6930000000000001</v>
          </cell>
          <cell r="K173">
            <v>1.5299999999999999E-2</v>
          </cell>
          <cell r="L173">
            <v>110.7984</v>
          </cell>
          <cell r="M173">
            <v>16.405000000000001</v>
          </cell>
        </row>
        <row r="174">
          <cell r="A174">
            <v>493978.13050000003</v>
          </cell>
          <cell r="B174">
            <v>5180700.4655999998</v>
          </cell>
          <cell r="C174" t="str">
            <v>cm</v>
          </cell>
          <cell r="D174" t="str">
            <v>10-20</v>
          </cell>
          <cell r="E174">
            <v>2</v>
          </cell>
          <cell r="F174">
            <v>117</v>
          </cell>
          <cell r="G174">
            <v>25</v>
          </cell>
          <cell r="H174">
            <v>5</v>
          </cell>
          <cell r="I174">
            <v>9.1899999999999996E-2</v>
          </cell>
          <cell r="J174">
            <v>1.5109999999999999</v>
          </cell>
          <cell r="K174">
            <v>1.6299999999999999E-2</v>
          </cell>
          <cell r="L174">
            <v>92.472499999999997</v>
          </cell>
          <cell r="M174">
            <v>16.438199999999998</v>
          </cell>
        </row>
        <row r="175">
          <cell r="A175">
            <v>493978.13050000003</v>
          </cell>
          <cell r="B175">
            <v>5180700.4655999998</v>
          </cell>
          <cell r="C175" t="str">
            <v>cm</v>
          </cell>
          <cell r="D175" t="str">
            <v>20-30</v>
          </cell>
          <cell r="E175">
            <v>3</v>
          </cell>
          <cell r="F175">
            <v>117</v>
          </cell>
          <cell r="G175">
            <v>25</v>
          </cell>
          <cell r="H175">
            <v>5</v>
          </cell>
          <cell r="I175">
            <v>7.6300000000000007E-2</v>
          </cell>
          <cell r="J175">
            <v>1.218</v>
          </cell>
          <cell r="K175">
            <v>1.26E-2</v>
          </cell>
          <cell r="L175">
            <v>96.360799999999998</v>
          </cell>
          <cell r="M175">
            <v>15.9717</v>
          </cell>
        </row>
        <row r="176">
          <cell r="A176">
            <v>494044.22649999999</v>
          </cell>
          <cell r="B176">
            <v>5180700.4702000003</v>
          </cell>
          <cell r="C176" t="str">
            <v>cm</v>
          </cell>
          <cell r="D176" t="str">
            <v>0-10</v>
          </cell>
          <cell r="E176">
            <v>1</v>
          </cell>
          <cell r="F176">
            <v>119</v>
          </cell>
          <cell r="G176">
            <v>27</v>
          </cell>
          <cell r="H176">
            <v>5</v>
          </cell>
          <cell r="I176">
            <v>0.11269999999999999</v>
          </cell>
          <cell r="J176">
            <v>1.865</v>
          </cell>
          <cell r="K176">
            <v>1.8700000000000001E-2</v>
          </cell>
          <cell r="L176">
            <v>99.5197</v>
          </cell>
          <cell r="M176">
            <v>16.548400000000001</v>
          </cell>
        </row>
        <row r="177">
          <cell r="A177">
            <v>494044.22649999999</v>
          </cell>
          <cell r="B177">
            <v>5180700.4702000003</v>
          </cell>
          <cell r="C177" t="str">
            <v>cm</v>
          </cell>
          <cell r="D177" t="str">
            <v>10-20</v>
          </cell>
          <cell r="E177">
            <v>2</v>
          </cell>
          <cell r="F177">
            <v>119</v>
          </cell>
          <cell r="G177">
            <v>27</v>
          </cell>
          <cell r="H177">
            <v>5</v>
          </cell>
          <cell r="I177">
            <v>0.11409999999999999</v>
          </cell>
          <cell r="J177">
            <v>1.8919999999999999</v>
          </cell>
          <cell r="K177">
            <v>1.7899999999999999E-2</v>
          </cell>
          <cell r="L177">
            <v>105.63930000000001</v>
          </cell>
          <cell r="M177">
            <v>16.581900000000001</v>
          </cell>
        </row>
        <row r="178">
          <cell r="A178">
            <v>494044.22649999999</v>
          </cell>
          <cell r="B178">
            <v>5180700.4702000003</v>
          </cell>
          <cell r="C178" t="str">
            <v>cm</v>
          </cell>
          <cell r="D178" t="str">
            <v>20-30</v>
          </cell>
          <cell r="E178">
            <v>3</v>
          </cell>
          <cell r="F178">
            <v>119</v>
          </cell>
          <cell r="G178">
            <v>27</v>
          </cell>
          <cell r="H178">
            <v>5</v>
          </cell>
          <cell r="I178">
            <v>0.1101</v>
          </cell>
          <cell r="J178">
            <v>1.742</v>
          </cell>
          <cell r="K178">
            <v>1.83E-2</v>
          </cell>
          <cell r="L178">
            <v>94.983599999999996</v>
          </cell>
          <cell r="M178">
            <v>15.821999999999999</v>
          </cell>
        </row>
        <row r="179">
          <cell r="A179">
            <v>494105.7794</v>
          </cell>
          <cell r="B179">
            <v>5180713.4512999998</v>
          </cell>
          <cell r="C179" t="str">
            <v>cm</v>
          </cell>
          <cell r="D179" t="str">
            <v>0-10</v>
          </cell>
          <cell r="E179">
            <v>1</v>
          </cell>
          <cell r="F179">
            <v>121</v>
          </cell>
          <cell r="G179">
            <v>29</v>
          </cell>
          <cell r="H179">
            <v>5</v>
          </cell>
          <cell r="I179">
            <v>0.1114</v>
          </cell>
          <cell r="J179">
            <v>1.929</v>
          </cell>
          <cell r="K179">
            <v>1.8700000000000001E-2</v>
          </cell>
          <cell r="L179">
            <v>103.2655</v>
          </cell>
          <cell r="M179">
            <v>17.315999999999999</v>
          </cell>
        </row>
        <row r="180">
          <cell r="A180">
            <v>494105.7794</v>
          </cell>
          <cell r="B180">
            <v>5180713.4512999998</v>
          </cell>
          <cell r="C180" t="str">
            <v>cm</v>
          </cell>
          <cell r="D180" t="str">
            <v>10-20</v>
          </cell>
          <cell r="E180">
            <v>2</v>
          </cell>
          <cell r="F180">
            <v>121</v>
          </cell>
          <cell r="G180">
            <v>29</v>
          </cell>
          <cell r="H180">
            <v>5</v>
          </cell>
          <cell r="I180">
            <v>0.1091</v>
          </cell>
          <cell r="J180">
            <v>1.845</v>
          </cell>
          <cell r="K180">
            <v>1.6400000000000001E-2</v>
          </cell>
          <cell r="L180">
            <v>112.5</v>
          </cell>
          <cell r="M180">
            <v>16.911100000000001</v>
          </cell>
        </row>
        <row r="181">
          <cell r="A181">
            <v>494105.7794</v>
          </cell>
          <cell r="B181">
            <v>5180713.4512999998</v>
          </cell>
          <cell r="C181" t="str">
            <v>cm</v>
          </cell>
          <cell r="D181" t="str">
            <v>20-30</v>
          </cell>
          <cell r="E181">
            <v>3</v>
          </cell>
          <cell r="F181">
            <v>121</v>
          </cell>
          <cell r="G181">
            <v>29</v>
          </cell>
          <cell r="H181">
            <v>5</v>
          </cell>
          <cell r="I181">
            <v>9.1999999999999998E-2</v>
          </cell>
          <cell r="J181">
            <v>1.4870000000000001</v>
          </cell>
          <cell r="K181">
            <v>1.47E-2</v>
          </cell>
          <cell r="L181">
            <v>101.3633</v>
          </cell>
          <cell r="M181">
            <v>16.170100000000001</v>
          </cell>
        </row>
        <row r="182">
          <cell r="A182">
            <v>493337.24349999998</v>
          </cell>
          <cell r="B182">
            <v>5180738.1465999996</v>
          </cell>
          <cell r="C182" t="str">
            <v>cm</v>
          </cell>
          <cell r="D182" t="str">
            <v>0-10</v>
          </cell>
          <cell r="E182">
            <v>1</v>
          </cell>
          <cell r="F182">
            <v>123</v>
          </cell>
          <cell r="G182">
            <v>5</v>
          </cell>
          <cell r="H182">
            <v>6</v>
          </cell>
          <cell r="I182">
            <v>0.105</v>
          </cell>
          <cell r="J182">
            <v>1.659</v>
          </cell>
          <cell r="K182">
            <v>1.84E-2</v>
          </cell>
          <cell r="L182">
            <v>90.310299999999998</v>
          </cell>
          <cell r="M182">
            <v>15.8</v>
          </cell>
        </row>
        <row r="183">
          <cell r="A183">
            <v>493337.24349999998</v>
          </cell>
          <cell r="B183">
            <v>5180738.1465999996</v>
          </cell>
          <cell r="C183" t="str">
            <v>cm</v>
          </cell>
          <cell r="D183" t="str">
            <v>10-20</v>
          </cell>
          <cell r="E183">
            <v>2</v>
          </cell>
          <cell r="F183">
            <v>123</v>
          </cell>
          <cell r="G183">
            <v>5</v>
          </cell>
          <cell r="H183">
            <v>6</v>
          </cell>
          <cell r="I183">
            <v>9.9400000000000002E-2</v>
          </cell>
          <cell r="J183">
            <v>1.56</v>
          </cell>
          <cell r="K183">
            <v>1.72E-2</v>
          </cell>
          <cell r="L183">
            <v>90.592299999999994</v>
          </cell>
          <cell r="M183">
            <v>15.692600000000001</v>
          </cell>
        </row>
        <row r="184">
          <cell r="A184">
            <v>493337.24349999998</v>
          </cell>
          <cell r="B184">
            <v>5180738.1465999996</v>
          </cell>
          <cell r="C184" t="str">
            <v>cm</v>
          </cell>
          <cell r="D184" t="str">
            <v>20-30</v>
          </cell>
          <cell r="E184">
            <v>3</v>
          </cell>
          <cell r="F184">
            <v>123</v>
          </cell>
          <cell r="G184">
            <v>5</v>
          </cell>
          <cell r="H184">
            <v>6</v>
          </cell>
          <cell r="I184">
            <v>0.1164</v>
          </cell>
          <cell r="J184">
            <v>1.8540000000000001</v>
          </cell>
          <cell r="K184">
            <v>1.9400000000000001E-2</v>
          </cell>
          <cell r="L184">
            <v>95.517799999999994</v>
          </cell>
          <cell r="M184">
            <v>15.9278</v>
          </cell>
        </row>
        <row r="185">
          <cell r="A185">
            <v>493401.0687</v>
          </cell>
          <cell r="B185">
            <v>5180744.9655999998</v>
          </cell>
          <cell r="C185" t="str">
            <v>cm</v>
          </cell>
          <cell r="D185" t="str">
            <v>0-10</v>
          </cell>
          <cell r="E185">
            <v>1</v>
          </cell>
          <cell r="F185">
            <v>125</v>
          </cell>
          <cell r="G185">
            <v>7</v>
          </cell>
          <cell r="H185">
            <v>6</v>
          </cell>
          <cell r="I185">
            <v>0.1138</v>
          </cell>
          <cell r="J185">
            <v>1.7849999999999999</v>
          </cell>
          <cell r="K185">
            <v>1.7899999999999999E-2</v>
          </cell>
          <cell r="L185">
            <v>99.553799999999995</v>
          </cell>
          <cell r="M185">
            <v>15.6854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N1830"/>
  <sheetViews>
    <sheetView tabSelected="1" zoomScaleNormal="100" workbookViewId="0">
      <pane ySplit="2" topLeftCell="A3" activePane="bottomLeft" state="frozenSplit"/>
      <selection activeCell="J1" sqref="J1"/>
      <selection pane="bottomLeft" activeCell="E14" sqref="E14"/>
    </sheetView>
  </sheetViews>
  <sheetFormatPr defaultColWidth="8.85546875" defaultRowHeight="12.75" x14ac:dyDescent="0.2"/>
  <cols>
    <col min="1" max="1" width="27.28515625" style="16" customWidth="1"/>
    <col min="2" max="2" width="4.140625" style="11" bestFit="1" customWidth="1"/>
    <col min="3" max="3" width="9" style="11" bestFit="1" customWidth="1"/>
    <col min="4" max="4" width="5" style="11" bestFit="1" customWidth="1"/>
    <col min="5" max="5" width="16.28515625" style="20" customWidth="1"/>
    <col min="6" max="6" width="17.42578125" style="20" customWidth="1"/>
    <col min="7" max="7" width="6.42578125" style="11" customWidth="1"/>
    <col min="8" max="9" width="6.28515625" style="11" customWidth="1"/>
    <col min="10" max="10" width="6.28515625" style="19" customWidth="1"/>
    <col min="11" max="11" width="7" style="16" customWidth="1"/>
    <col min="12" max="12" width="8.28515625" style="16" customWidth="1"/>
    <col min="13" max="15" width="8.85546875" style="16" customWidth="1"/>
    <col min="16" max="18" width="9.140625" style="16" customWidth="1"/>
    <col min="19" max="19" width="15.28515625" style="16" customWidth="1"/>
    <col min="20" max="20" width="11.85546875" style="16" customWidth="1"/>
    <col min="21" max="21" width="8.85546875" style="16" customWidth="1"/>
    <col min="22" max="22" width="12" style="17" customWidth="1"/>
    <col min="23" max="23" width="8" style="17" customWidth="1"/>
    <col min="24" max="24" width="10" style="16" customWidth="1"/>
    <col min="25" max="25" width="13.7109375" style="16" customWidth="1"/>
    <col min="26" max="27" width="15" style="16" customWidth="1"/>
    <col min="28" max="28" width="18.7109375" style="17" customWidth="1"/>
    <col min="29" max="29" width="24.28515625" style="17" bestFit="1" customWidth="1"/>
    <col min="30" max="30" width="13.42578125" style="17" customWidth="1"/>
    <col min="31" max="31" width="4.140625" style="17" bestFit="1" customWidth="1"/>
    <col min="32" max="32" width="8" style="17" bestFit="1" customWidth="1"/>
    <col min="33" max="33" width="5" style="17" bestFit="1" customWidth="1"/>
    <col min="34" max="34" width="7.28515625" style="17" customWidth="1"/>
    <col min="35" max="35" width="11.85546875" style="17" customWidth="1"/>
    <col min="36" max="36" width="7.42578125" style="17" bestFit="1" customWidth="1"/>
    <col min="37" max="37" width="8" style="17" bestFit="1" customWidth="1"/>
    <col min="38" max="38" width="7" style="17" bestFit="1" customWidth="1"/>
    <col min="39" max="16384" width="8.85546875" style="17"/>
  </cols>
  <sheetData>
    <row r="1" spans="1:40" s="8" customFormat="1" ht="5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3" t="s">
        <v>2</v>
      </c>
      <c r="L1" s="3" t="s">
        <v>3</v>
      </c>
      <c r="M1" s="4" t="s">
        <v>4</v>
      </c>
      <c r="N1" s="4"/>
      <c r="O1" s="4"/>
      <c r="P1" s="4"/>
      <c r="Q1" s="5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6" t="s">
        <v>14</v>
      </c>
      <c r="AA1" s="6" t="s">
        <v>15</v>
      </c>
      <c r="AB1" s="3" t="s">
        <v>16</v>
      </c>
      <c r="AC1" s="3" t="s">
        <v>17</v>
      </c>
      <c r="AD1" s="7" t="s">
        <v>18</v>
      </c>
      <c r="AE1" s="7" t="s">
        <v>19</v>
      </c>
      <c r="AF1" s="7" t="s">
        <v>20</v>
      </c>
      <c r="AG1" s="7" t="s">
        <v>21</v>
      </c>
      <c r="AH1" s="7" t="s">
        <v>22</v>
      </c>
      <c r="AI1" s="7" t="s">
        <v>23</v>
      </c>
      <c r="AJ1" s="3" t="s">
        <v>24</v>
      </c>
      <c r="AK1" s="3" t="s">
        <v>25</v>
      </c>
      <c r="AL1" s="3" t="s">
        <v>26</v>
      </c>
    </row>
    <row r="2" spans="1:40" ht="12.75" customHeight="1" x14ac:dyDescent="0.2">
      <c r="A2" s="9"/>
      <c r="B2" s="10"/>
      <c r="E2" s="12"/>
      <c r="F2" s="12"/>
      <c r="G2" s="10"/>
      <c r="H2" s="10"/>
      <c r="I2" s="10"/>
      <c r="J2" s="13"/>
      <c r="K2" s="14"/>
      <c r="L2" s="14"/>
      <c r="M2" s="9" t="s">
        <v>27</v>
      </c>
      <c r="N2" s="9"/>
      <c r="O2" s="15" t="s">
        <v>28</v>
      </c>
      <c r="P2" s="9" t="s">
        <v>29</v>
      </c>
      <c r="Q2" s="9" t="s">
        <v>1</v>
      </c>
      <c r="R2" s="9"/>
      <c r="S2" s="3"/>
      <c r="T2" s="3"/>
      <c r="U2" s="3"/>
      <c r="V2" s="9"/>
      <c r="W2" s="9"/>
      <c r="X2" s="16" t="s">
        <v>30</v>
      </c>
      <c r="Z2" s="3" t="s">
        <v>31</v>
      </c>
      <c r="AA2" s="3"/>
    </row>
    <row r="3" spans="1:40" s="18" customFormat="1" ht="17.25" customHeight="1" x14ac:dyDescent="0.2">
      <c r="A3" s="9" t="s">
        <v>32</v>
      </c>
      <c r="B3" s="10" t="s">
        <v>19</v>
      </c>
      <c r="C3" s="10" t="s">
        <v>33</v>
      </c>
      <c r="D3" s="10" t="s">
        <v>21</v>
      </c>
      <c r="E3" s="12" t="s">
        <v>34</v>
      </c>
      <c r="F3" s="12" t="s">
        <v>35</v>
      </c>
      <c r="G3" s="10" t="s">
        <v>36</v>
      </c>
      <c r="H3" s="10" t="s">
        <v>37</v>
      </c>
      <c r="I3" s="10" t="s">
        <v>38</v>
      </c>
      <c r="J3" s="13"/>
      <c r="K3" s="9"/>
      <c r="L3" s="9"/>
      <c r="M3" s="9">
        <v>1</v>
      </c>
      <c r="N3" s="9">
        <v>2</v>
      </c>
      <c r="O3" s="9">
        <v>3</v>
      </c>
      <c r="P3" s="9">
        <v>4</v>
      </c>
      <c r="Q3" s="9" t="s">
        <v>39</v>
      </c>
      <c r="R3" s="9"/>
      <c r="S3" s="9" t="s">
        <v>40</v>
      </c>
      <c r="T3" s="9" t="s">
        <v>40</v>
      </c>
      <c r="U3" s="9"/>
      <c r="V3" s="14"/>
      <c r="W3" s="9" t="s">
        <v>41</v>
      </c>
      <c r="X3" s="9" t="s">
        <v>42</v>
      </c>
      <c r="Y3" s="9" t="s">
        <v>40</v>
      </c>
      <c r="Z3" s="9" t="s">
        <v>43</v>
      </c>
      <c r="AA3" s="9" t="s">
        <v>43</v>
      </c>
    </row>
    <row r="4" spans="1:40" ht="15" x14ac:dyDescent="0.25">
      <c r="A4" s="16" t="str">
        <f t="shared" ref="A4:A67" si="0">"CF08GPDuff_"&amp;B4&amp;":"&amp;C4&amp;"-"&amp;D4&amp;"_"&amp;J4</f>
        <v>CF08GPDuff_18:1-B_0-D</v>
      </c>
      <c r="B4" s="11">
        <v>18</v>
      </c>
      <c r="C4" s="11">
        <v>1</v>
      </c>
      <c r="D4" s="19" t="s">
        <v>44</v>
      </c>
      <c r="E4" s="20">
        <v>493215.020101998</v>
      </c>
      <c r="F4" s="20">
        <v>5180604.1297000004</v>
      </c>
      <c r="G4" s="11">
        <v>1</v>
      </c>
      <c r="H4" s="11" t="s">
        <v>45</v>
      </c>
      <c r="I4" s="11" t="s">
        <v>46</v>
      </c>
      <c r="J4" s="19" t="s">
        <v>47</v>
      </c>
      <c r="K4" s="11">
        <v>1</v>
      </c>
      <c r="L4" s="16" t="s">
        <v>48</v>
      </c>
      <c r="M4" s="16">
        <v>0</v>
      </c>
      <c r="N4" s="16">
        <v>0</v>
      </c>
      <c r="O4" s="16">
        <v>0</v>
      </c>
      <c r="P4" s="16">
        <v>3.5</v>
      </c>
      <c r="Q4" s="16">
        <f>SUM(M4:P4)</f>
        <v>3.5</v>
      </c>
      <c r="R4" s="16">
        <f>SUM(N4:P4)</f>
        <v>3.5</v>
      </c>
      <c r="S4" s="16">
        <v>176.14</v>
      </c>
      <c r="T4" s="16">
        <v>17.149999999999999</v>
      </c>
      <c r="U4" s="16">
        <f>S4-T4</f>
        <v>158.98999999999998</v>
      </c>
      <c r="V4" s="16">
        <v>6.2</v>
      </c>
      <c r="W4" s="20">
        <f>PI()*(V4^2)*Q4</f>
        <v>422.66987561397082</v>
      </c>
      <c r="X4" s="21">
        <v>1.7363755445213007</v>
      </c>
      <c r="Y4" s="20">
        <f>U4-(U4*(X4/100))</f>
        <v>156.22933652176556</v>
      </c>
      <c r="Z4" s="20">
        <f>Y4/W4</f>
        <v>0.36962496154907332</v>
      </c>
      <c r="AA4" s="20"/>
      <c r="AB4" s="22" t="s">
        <v>49</v>
      </c>
      <c r="AC4" s="16" t="s">
        <v>50</v>
      </c>
      <c r="AD4" s="19" t="s">
        <v>51</v>
      </c>
      <c r="AE4" s="23">
        <v>18</v>
      </c>
      <c r="AF4" s="23">
        <v>1</v>
      </c>
      <c r="AG4" s="19" t="s">
        <v>44</v>
      </c>
      <c r="AH4" s="11">
        <f>C4-AF4</f>
        <v>0</v>
      </c>
      <c r="AI4" s="19" t="s">
        <v>47</v>
      </c>
      <c r="AJ4" s="16" t="s">
        <v>52</v>
      </c>
      <c r="AK4" s="16">
        <v>0.29446</v>
      </c>
      <c r="AL4" s="16">
        <v>5.6814</v>
      </c>
      <c r="AM4" s="24"/>
    </row>
    <row r="5" spans="1:40" ht="15" x14ac:dyDescent="0.25">
      <c r="A5" s="16" t="str">
        <f t="shared" si="0"/>
        <v>CF08GPDuff_18:1-B_D-10</v>
      </c>
      <c r="B5" s="11">
        <v>18</v>
      </c>
      <c r="C5" s="11">
        <v>1</v>
      </c>
      <c r="D5" s="19" t="s">
        <v>44</v>
      </c>
      <c r="E5" s="20">
        <v>493215.020101998</v>
      </c>
      <c r="F5" s="20">
        <v>5180604.1297000004</v>
      </c>
      <c r="G5" s="11">
        <v>1</v>
      </c>
      <c r="H5" s="11" t="s">
        <v>45</v>
      </c>
      <c r="I5" s="11" t="s">
        <v>46</v>
      </c>
      <c r="J5" s="19" t="s">
        <v>53</v>
      </c>
      <c r="K5" s="11">
        <v>2</v>
      </c>
      <c r="L5" s="16" t="s">
        <v>48</v>
      </c>
      <c r="M5" s="16" t="s">
        <v>54</v>
      </c>
      <c r="N5" s="16">
        <v>10</v>
      </c>
      <c r="O5" s="16">
        <v>10</v>
      </c>
      <c r="P5" s="16">
        <v>6.5</v>
      </c>
      <c r="Q5" s="16">
        <v>26.5</v>
      </c>
      <c r="R5" s="16">
        <f t="shared" ref="R5:R68" si="1">SUM(N5:P5)</f>
        <v>26.5</v>
      </c>
      <c r="S5" s="16">
        <v>280.48</v>
      </c>
      <c r="T5" s="16">
        <v>6.31</v>
      </c>
      <c r="U5" s="16">
        <f>S5-T5</f>
        <v>274.17</v>
      </c>
      <c r="V5" s="16">
        <v>1.55</v>
      </c>
      <c r="W5" s="20">
        <f>PI()*(V5^2)*Q5</f>
        <v>200.01342328161121</v>
      </c>
      <c r="X5" s="20">
        <v>1.4641566837801787</v>
      </c>
      <c r="Y5" s="20">
        <f>U5-(U5*(X5/100))</f>
        <v>270.15572162007987</v>
      </c>
      <c r="Z5" s="20">
        <f>Y5/W5</f>
        <v>1.3506879547764703</v>
      </c>
      <c r="AA5" s="20">
        <f>((Z4*Q4)+(Z5*Q5))/(SUM(Q4:Q5))</f>
        <v>1.2362306055666072</v>
      </c>
      <c r="AB5" s="22" t="s">
        <v>55</v>
      </c>
      <c r="AC5" s="16" t="s">
        <v>56</v>
      </c>
      <c r="AD5" s="19" t="s">
        <v>51</v>
      </c>
      <c r="AE5" s="23">
        <v>18</v>
      </c>
      <c r="AF5" s="23">
        <v>1</v>
      </c>
      <c r="AG5" s="19" t="s">
        <v>44</v>
      </c>
      <c r="AH5" s="11">
        <f>C5-AF5</f>
        <v>0</v>
      </c>
      <c r="AI5" s="19" t="s">
        <v>53</v>
      </c>
      <c r="AJ5" s="16" t="s">
        <v>57</v>
      </c>
      <c r="AK5" s="16">
        <v>0.15090999999999999</v>
      </c>
      <c r="AL5" s="16">
        <v>2.0687000000000002</v>
      </c>
      <c r="AM5" s="24"/>
    </row>
    <row r="6" spans="1:40" ht="15" x14ac:dyDescent="0.25">
      <c r="A6" s="25" t="str">
        <f t="shared" si="0"/>
        <v>CF08GPDuff_42:2-C_0-D</v>
      </c>
      <c r="B6" s="26">
        <v>42</v>
      </c>
      <c r="C6" s="26">
        <v>2</v>
      </c>
      <c r="D6" s="27" t="s">
        <v>58</v>
      </c>
      <c r="E6" s="28">
        <v>493228.31810600002</v>
      </c>
      <c r="F6" s="28">
        <v>5180622.0768400002</v>
      </c>
      <c r="G6" s="26">
        <v>1</v>
      </c>
      <c r="H6" s="26" t="s">
        <v>45</v>
      </c>
      <c r="I6" s="26" t="s">
        <v>46</v>
      </c>
      <c r="J6" s="27" t="s">
        <v>47</v>
      </c>
      <c r="K6" s="26">
        <v>1</v>
      </c>
      <c r="L6" s="25" t="s">
        <v>48</v>
      </c>
      <c r="M6" s="25">
        <v>0</v>
      </c>
      <c r="N6" s="25">
        <v>0</v>
      </c>
      <c r="O6" s="25">
        <v>0</v>
      </c>
      <c r="P6" s="25">
        <v>0</v>
      </c>
      <c r="Q6" s="25">
        <f>SUM(M6:P6)</f>
        <v>0</v>
      </c>
      <c r="R6" s="16">
        <f t="shared" si="1"/>
        <v>0</v>
      </c>
      <c r="S6" s="25">
        <v>0</v>
      </c>
      <c r="T6" s="25">
        <v>17.149999999999999</v>
      </c>
      <c r="U6" s="25"/>
      <c r="V6" s="25">
        <v>6.2</v>
      </c>
      <c r="W6" s="28"/>
      <c r="X6" s="29">
        <v>0</v>
      </c>
      <c r="Y6" s="28"/>
      <c r="Z6" s="28"/>
      <c r="AA6" s="28"/>
      <c r="AB6" s="22"/>
      <c r="AC6" s="16"/>
      <c r="AD6" s="19"/>
      <c r="AE6" s="23"/>
      <c r="AF6" s="23"/>
      <c r="AG6" s="19"/>
      <c r="AH6" s="11"/>
      <c r="AI6" s="19"/>
      <c r="AJ6" s="16"/>
      <c r="AK6" s="16"/>
      <c r="AL6" s="16"/>
      <c r="AM6" s="24"/>
      <c r="AN6" s="30"/>
    </row>
    <row r="7" spans="1:40" ht="15" x14ac:dyDescent="0.25">
      <c r="A7" s="16" t="str">
        <f t="shared" si="0"/>
        <v>CF08GPDuff_42:2-C_D-10</v>
      </c>
      <c r="B7" s="11">
        <v>42</v>
      </c>
      <c r="C7" s="11">
        <v>2</v>
      </c>
      <c r="D7" s="19" t="s">
        <v>58</v>
      </c>
      <c r="E7" s="20">
        <v>493228.31810600002</v>
      </c>
      <c r="F7" s="20">
        <v>5180622.0768400002</v>
      </c>
      <c r="G7" s="11">
        <v>1</v>
      </c>
      <c r="H7" s="11" t="s">
        <v>45</v>
      </c>
      <c r="I7" s="11" t="s">
        <v>46</v>
      </c>
      <c r="J7" s="19" t="s">
        <v>53</v>
      </c>
      <c r="K7" s="11">
        <v>2</v>
      </c>
      <c r="L7" s="16" t="s">
        <v>48</v>
      </c>
      <c r="M7" s="16" t="s">
        <v>54</v>
      </c>
      <c r="N7" s="16">
        <v>10</v>
      </c>
      <c r="O7" s="16">
        <v>10</v>
      </c>
      <c r="P7" s="16">
        <v>10</v>
      </c>
      <c r="Q7" s="16">
        <v>30</v>
      </c>
      <c r="R7" s="16">
        <f t="shared" si="1"/>
        <v>30</v>
      </c>
      <c r="S7" s="16">
        <v>320.95999999999998</v>
      </c>
      <c r="T7" s="16">
        <v>6.31</v>
      </c>
      <c r="U7" s="16">
        <f>S7-T7</f>
        <v>314.64999999999998</v>
      </c>
      <c r="V7" s="16">
        <v>1.55</v>
      </c>
      <c r="W7" s="20">
        <f t="shared" ref="W7:W70" si="2">PI()*(V7^2)*Q7</f>
        <v>226.43029050748439</v>
      </c>
      <c r="X7" s="20">
        <v>1.6830870279146295</v>
      </c>
      <c r="Y7" s="20">
        <f t="shared" ref="Y7:Y70" si="3">U7-(U7*(X7/100))</f>
        <v>309.35416666666657</v>
      </c>
      <c r="Z7" s="20">
        <f t="shared" ref="Z7:Z70" si="4">Y7/W7</f>
        <v>1.3662225401616099</v>
      </c>
      <c r="AA7" s="20">
        <f>((Z6*Q6)+(Z7*Q7))/(SUM(Q6:Q7))</f>
        <v>1.3662225401616099</v>
      </c>
      <c r="AB7" s="22" t="s">
        <v>55</v>
      </c>
      <c r="AC7" s="16" t="s">
        <v>59</v>
      </c>
      <c r="AD7" s="19" t="s">
        <v>51</v>
      </c>
      <c r="AE7" s="23">
        <v>42</v>
      </c>
      <c r="AF7" s="23">
        <v>2</v>
      </c>
      <c r="AG7" s="19" t="s">
        <v>58</v>
      </c>
      <c r="AH7" s="11">
        <f>C7-AF7</f>
        <v>0</v>
      </c>
      <c r="AI7" s="19" t="s">
        <v>53</v>
      </c>
      <c r="AJ7" s="16" t="s">
        <v>60</v>
      </c>
      <c r="AK7" s="16">
        <v>0.18278</v>
      </c>
      <c r="AL7" s="16">
        <v>2.3368000000000002</v>
      </c>
      <c r="AM7" s="24"/>
    </row>
    <row r="8" spans="1:40" ht="15" x14ac:dyDescent="0.25">
      <c r="A8" s="16" t="str">
        <f t="shared" si="0"/>
        <v>CF08GPDuff_43:3-C_0-D</v>
      </c>
      <c r="B8" s="11">
        <v>43</v>
      </c>
      <c r="C8" s="11">
        <v>3</v>
      </c>
      <c r="D8" s="19" t="s">
        <v>58</v>
      </c>
      <c r="E8" s="20">
        <v>493257.95663500001</v>
      </c>
      <c r="F8" s="20">
        <v>5180626.4461700004</v>
      </c>
      <c r="G8" s="11">
        <v>1</v>
      </c>
      <c r="H8" s="11" t="s">
        <v>45</v>
      </c>
      <c r="I8" s="11" t="s">
        <v>46</v>
      </c>
      <c r="J8" s="19" t="s">
        <v>47</v>
      </c>
      <c r="K8" s="11">
        <v>1</v>
      </c>
      <c r="L8" s="16" t="s">
        <v>48</v>
      </c>
      <c r="M8" s="16">
        <v>3.75</v>
      </c>
      <c r="N8" s="16">
        <v>6</v>
      </c>
      <c r="O8" s="16">
        <v>4.5</v>
      </c>
      <c r="P8" s="16">
        <v>5</v>
      </c>
      <c r="Q8" s="16">
        <f>SUM(M8:P8)</f>
        <v>19.25</v>
      </c>
      <c r="R8" s="16">
        <f t="shared" si="1"/>
        <v>15.5</v>
      </c>
      <c r="S8" s="16">
        <v>828.76</v>
      </c>
      <c r="T8" s="16">
        <v>17.149999999999999</v>
      </c>
      <c r="U8" s="16">
        <f>S8-T8</f>
        <v>811.61</v>
      </c>
      <c r="V8" s="16">
        <v>6.2</v>
      </c>
      <c r="W8" s="20">
        <f t="shared" si="2"/>
        <v>2324.6843158768397</v>
      </c>
      <c r="X8" s="21">
        <v>2.3228282900755177</v>
      </c>
      <c r="Y8" s="20">
        <f t="shared" si="3"/>
        <v>792.75769331491813</v>
      </c>
      <c r="Z8" s="20">
        <f t="shared" si="4"/>
        <v>0.34101735358243707</v>
      </c>
      <c r="AA8" s="20"/>
      <c r="AB8" s="22" t="s">
        <v>49</v>
      </c>
      <c r="AC8" s="16" t="s">
        <v>61</v>
      </c>
      <c r="AD8" s="19" t="s">
        <v>51</v>
      </c>
      <c r="AE8" s="23">
        <v>43</v>
      </c>
      <c r="AF8" s="23">
        <v>3</v>
      </c>
      <c r="AG8" s="19" t="s">
        <v>58</v>
      </c>
      <c r="AH8" s="11">
        <f>C8-AF8</f>
        <v>0</v>
      </c>
      <c r="AI8" s="19" t="s">
        <v>47</v>
      </c>
      <c r="AJ8" s="16" t="s">
        <v>62</v>
      </c>
      <c r="AK8" s="16">
        <v>0.30354999999999999</v>
      </c>
      <c r="AL8" s="16">
        <v>5.9732000000000003</v>
      </c>
      <c r="AM8" s="24"/>
    </row>
    <row r="9" spans="1:40" ht="15" x14ac:dyDescent="0.25">
      <c r="A9" s="16" t="str">
        <f t="shared" si="0"/>
        <v>CF08GPDuff_43:3-C_D-10</v>
      </c>
      <c r="B9" s="11">
        <v>43</v>
      </c>
      <c r="C9" s="11">
        <v>3</v>
      </c>
      <c r="D9" s="19" t="s">
        <v>58</v>
      </c>
      <c r="E9" s="20">
        <v>493257.95663500001</v>
      </c>
      <c r="F9" s="20">
        <v>5180626.4461700004</v>
      </c>
      <c r="G9" s="11">
        <v>1</v>
      </c>
      <c r="H9" s="11" t="s">
        <v>45</v>
      </c>
      <c r="I9" s="11" t="s">
        <v>46</v>
      </c>
      <c r="J9" s="19" t="s">
        <v>53</v>
      </c>
      <c r="K9" s="11">
        <v>2</v>
      </c>
      <c r="L9" s="16" t="s">
        <v>48</v>
      </c>
      <c r="M9" s="16" t="s">
        <v>54</v>
      </c>
      <c r="N9" s="16">
        <v>4</v>
      </c>
      <c r="O9" s="16">
        <v>5.5</v>
      </c>
      <c r="P9" s="16">
        <v>5</v>
      </c>
      <c r="Q9" s="16">
        <v>14.5</v>
      </c>
      <c r="R9" s="16">
        <f t="shared" si="1"/>
        <v>14.5</v>
      </c>
      <c r="S9" s="16">
        <v>162.56</v>
      </c>
      <c r="T9" s="16">
        <v>6.31</v>
      </c>
      <c r="U9" s="16">
        <f>S9-T9</f>
        <v>156.25</v>
      </c>
      <c r="V9" s="16">
        <v>1.55</v>
      </c>
      <c r="W9" s="20">
        <f t="shared" si="2"/>
        <v>109.44130707861746</v>
      </c>
      <c r="X9" s="20">
        <v>1.5895372233400529</v>
      </c>
      <c r="Y9" s="20">
        <f t="shared" si="3"/>
        <v>153.76634808853117</v>
      </c>
      <c r="Z9" s="20">
        <f t="shared" si="4"/>
        <v>1.4050119848995655</v>
      </c>
      <c r="AA9" s="20">
        <f>((Z8*Q8)+(Z9*Q9))/(SUM(Q8:Q9))</f>
        <v>0.79814097296312925</v>
      </c>
      <c r="AB9" s="22" t="s">
        <v>55</v>
      </c>
      <c r="AC9" s="16" t="s">
        <v>63</v>
      </c>
      <c r="AD9" s="19" t="s">
        <v>51</v>
      </c>
      <c r="AE9" s="23">
        <v>43</v>
      </c>
      <c r="AF9" s="23">
        <v>3</v>
      </c>
      <c r="AG9" s="19" t="s">
        <v>58</v>
      </c>
      <c r="AH9" s="11">
        <f>C9-AF9</f>
        <v>0</v>
      </c>
      <c r="AI9" s="19" t="s">
        <v>53</v>
      </c>
      <c r="AJ9" s="16" t="s">
        <v>64</v>
      </c>
      <c r="AK9" s="16">
        <v>0.14452999999999999</v>
      </c>
      <c r="AL9" s="16">
        <v>1.7028000000000001</v>
      </c>
      <c r="AM9" s="24"/>
    </row>
    <row r="10" spans="1:40" ht="15" x14ac:dyDescent="0.2">
      <c r="A10" s="16" t="str">
        <f t="shared" si="0"/>
        <v>CF08GPDuff_68:3-D_0-D</v>
      </c>
      <c r="B10" s="11">
        <v>68</v>
      </c>
      <c r="C10" s="11">
        <v>3</v>
      </c>
      <c r="D10" s="19" t="s">
        <v>65</v>
      </c>
      <c r="E10" s="20">
        <v>493264.633727999</v>
      </c>
      <c r="F10" s="20">
        <v>5180658.2196300002</v>
      </c>
      <c r="G10" s="11">
        <v>1</v>
      </c>
      <c r="H10" s="11" t="s">
        <v>45</v>
      </c>
      <c r="I10" s="11" t="s">
        <v>46</v>
      </c>
      <c r="J10" s="19" t="s">
        <v>47</v>
      </c>
      <c r="K10" s="11">
        <v>1</v>
      </c>
      <c r="L10" s="16" t="s">
        <v>48</v>
      </c>
      <c r="M10" s="16">
        <v>3.25</v>
      </c>
      <c r="N10" s="16">
        <v>3.5</v>
      </c>
      <c r="O10" s="16">
        <v>6</v>
      </c>
      <c r="P10" s="16">
        <v>5</v>
      </c>
      <c r="Q10" s="16">
        <f>SUM(M10:P10)</f>
        <v>17.75</v>
      </c>
      <c r="R10" s="16">
        <f t="shared" si="1"/>
        <v>14.5</v>
      </c>
      <c r="S10" s="16">
        <v>445.76</v>
      </c>
      <c r="T10" s="16">
        <v>17.149999999999999</v>
      </c>
      <c r="U10" s="16">
        <f>S10-T10</f>
        <v>428.61</v>
      </c>
      <c r="V10" s="16">
        <v>6.2</v>
      </c>
      <c r="W10" s="20">
        <f t="shared" si="2"/>
        <v>2143.5400834708521</v>
      </c>
      <c r="X10" s="21">
        <v>2.2637444889688263</v>
      </c>
      <c r="Y10" s="20">
        <f t="shared" si="3"/>
        <v>418.90736474583071</v>
      </c>
      <c r="Z10" s="20">
        <f t="shared" si="4"/>
        <v>0.19542781960369485</v>
      </c>
      <c r="AA10" s="20"/>
      <c r="AB10" s="31" t="s">
        <v>66</v>
      </c>
      <c r="AC10" s="16" t="s">
        <v>67</v>
      </c>
      <c r="AD10" s="19" t="s">
        <v>51</v>
      </c>
      <c r="AE10" s="23">
        <v>68</v>
      </c>
      <c r="AF10" s="23">
        <v>3</v>
      </c>
      <c r="AG10" s="19" t="s">
        <v>65</v>
      </c>
      <c r="AH10" s="11">
        <f>C10-AF10</f>
        <v>0</v>
      </c>
      <c r="AI10" s="19" t="s">
        <v>47</v>
      </c>
      <c r="AJ10" s="16" t="s">
        <v>68</v>
      </c>
      <c r="AK10" s="16">
        <v>0.31086000000000003</v>
      </c>
      <c r="AL10" s="16">
        <v>7.0030000000000001</v>
      </c>
      <c r="AM10" s="24"/>
    </row>
    <row r="11" spans="1:40" ht="15" x14ac:dyDescent="0.25">
      <c r="A11" s="16" t="str">
        <f t="shared" si="0"/>
        <v>CF08GPDuff_68:3-D_D-10</v>
      </c>
      <c r="B11" s="11">
        <v>68</v>
      </c>
      <c r="C11" s="11">
        <v>3</v>
      </c>
      <c r="D11" s="19" t="s">
        <v>65</v>
      </c>
      <c r="E11" s="20">
        <v>493264.633727999</v>
      </c>
      <c r="F11" s="20">
        <v>5180658.2196300002</v>
      </c>
      <c r="G11" s="11">
        <v>1</v>
      </c>
      <c r="H11" s="11" t="s">
        <v>45</v>
      </c>
      <c r="I11" s="11" t="s">
        <v>46</v>
      </c>
      <c r="J11" s="19" t="s">
        <v>53</v>
      </c>
      <c r="K11" s="11">
        <v>2</v>
      </c>
      <c r="L11" s="16" t="s">
        <v>48</v>
      </c>
      <c r="M11" s="16" t="s">
        <v>54</v>
      </c>
      <c r="N11" s="16">
        <v>6.5</v>
      </c>
      <c r="O11" s="16">
        <v>4</v>
      </c>
      <c r="P11" s="16">
        <v>5</v>
      </c>
      <c r="Q11" s="16">
        <v>15.5</v>
      </c>
      <c r="R11" s="16">
        <f t="shared" si="1"/>
        <v>15.5</v>
      </c>
      <c r="S11" s="16">
        <v>169.61</v>
      </c>
      <c r="T11" s="16">
        <v>6.31</v>
      </c>
      <c r="U11" s="16">
        <f>S11-T11</f>
        <v>163.30000000000001</v>
      </c>
      <c r="V11" s="16">
        <v>1.55</v>
      </c>
      <c r="W11" s="20">
        <f t="shared" si="2"/>
        <v>116.98898342886693</v>
      </c>
      <c r="X11" s="20">
        <v>1.6294508147254119</v>
      </c>
      <c r="Y11" s="20">
        <f t="shared" si="3"/>
        <v>160.6391068195534</v>
      </c>
      <c r="Z11" s="20">
        <f t="shared" si="4"/>
        <v>1.3731131095538338</v>
      </c>
      <c r="AA11" s="20">
        <f>((Z10*Q10)+(Z11*Q11))/(SUM(Q10:Q11))</f>
        <v>0.74442396980601522</v>
      </c>
      <c r="AB11" s="22" t="s">
        <v>69</v>
      </c>
      <c r="AC11" s="16" t="s">
        <v>70</v>
      </c>
      <c r="AD11" s="19" t="s">
        <v>51</v>
      </c>
      <c r="AE11" s="23">
        <v>68</v>
      </c>
      <c r="AF11" s="23">
        <v>3</v>
      </c>
      <c r="AG11" s="19" t="s">
        <v>65</v>
      </c>
      <c r="AH11" s="11">
        <f>C11-AF11</f>
        <v>0</v>
      </c>
      <c r="AI11" s="19" t="s">
        <v>53</v>
      </c>
      <c r="AJ11" s="16" t="s">
        <v>71</v>
      </c>
      <c r="AK11" s="16">
        <v>0.18310999999999999</v>
      </c>
      <c r="AL11" s="16">
        <v>2.4525999999999999</v>
      </c>
      <c r="AM11" s="24"/>
    </row>
    <row r="12" spans="1:40" ht="15" x14ac:dyDescent="0.2">
      <c r="A12" s="25" t="str">
        <f t="shared" si="0"/>
        <v>CF08GPDuff_95:3-E_0-D</v>
      </c>
      <c r="B12" s="26">
        <v>95</v>
      </c>
      <c r="C12" s="26">
        <v>3</v>
      </c>
      <c r="D12" s="27" t="s">
        <v>29</v>
      </c>
      <c r="E12" s="28">
        <v>493276.726444998</v>
      </c>
      <c r="F12" s="28">
        <v>5180689.0780499903</v>
      </c>
      <c r="G12" s="26">
        <v>1</v>
      </c>
      <c r="H12" s="26" t="s">
        <v>45</v>
      </c>
      <c r="I12" s="26" t="s">
        <v>46</v>
      </c>
      <c r="J12" s="27" t="s">
        <v>47</v>
      </c>
      <c r="K12" s="26">
        <v>1</v>
      </c>
      <c r="L12" s="25" t="s">
        <v>48</v>
      </c>
      <c r="M12" s="25">
        <v>0</v>
      </c>
      <c r="N12" s="25">
        <v>0</v>
      </c>
      <c r="O12" s="25">
        <v>0</v>
      </c>
      <c r="P12" s="25">
        <v>0</v>
      </c>
      <c r="Q12" s="25">
        <f>SUM(M12:P12)</f>
        <v>0</v>
      </c>
      <c r="R12" s="16">
        <f t="shared" si="1"/>
        <v>0</v>
      </c>
      <c r="S12" s="25">
        <v>0</v>
      </c>
      <c r="T12" s="25">
        <v>17.149999999999999</v>
      </c>
      <c r="U12" s="25"/>
      <c r="V12" s="25">
        <v>6.2</v>
      </c>
      <c r="W12" s="28">
        <f t="shared" si="2"/>
        <v>0</v>
      </c>
      <c r="X12" s="29">
        <v>0</v>
      </c>
      <c r="Y12" s="28">
        <f t="shared" si="3"/>
        <v>0</v>
      </c>
      <c r="Z12" s="28" t="e">
        <f t="shared" si="4"/>
        <v>#DIV/0!</v>
      </c>
      <c r="AA12" s="28"/>
      <c r="AB12" s="31"/>
      <c r="AC12" s="16"/>
      <c r="AD12" s="19"/>
      <c r="AE12" s="23"/>
      <c r="AF12" s="23"/>
      <c r="AG12" s="19"/>
      <c r="AH12" s="11"/>
      <c r="AI12" s="19"/>
      <c r="AJ12" s="16"/>
      <c r="AK12" s="16"/>
      <c r="AL12" s="16"/>
      <c r="AM12" s="24"/>
      <c r="AN12" s="30"/>
    </row>
    <row r="13" spans="1:40" ht="15" x14ac:dyDescent="0.25">
      <c r="A13" s="16" t="str">
        <f t="shared" si="0"/>
        <v>CF08GPDuff_95:3-E_D-10</v>
      </c>
      <c r="B13" s="11">
        <v>95</v>
      </c>
      <c r="C13" s="11">
        <v>3</v>
      </c>
      <c r="D13" s="19" t="s">
        <v>29</v>
      </c>
      <c r="E13" s="20">
        <v>493276.726444998</v>
      </c>
      <c r="F13" s="20">
        <v>5180689.0780499903</v>
      </c>
      <c r="G13" s="11">
        <v>1</v>
      </c>
      <c r="H13" s="11" t="s">
        <v>45</v>
      </c>
      <c r="I13" s="11" t="s">
        <v>46</v>
      </c>
      <c r="J13" s="19" t="s">
        <v>53</v>
      </c>
      <c r="K13" s="11">
        <v>2</v>
      </c>
      <c r="L13" s="16" t="s">
        <v>48</v>
      </c>
      <c r="M13" s="16" t="s">
        <v>54</v>
      </c>
      <c r="N13" s="16">
        <v>10</v>
      </c>
      <c r="O13" s="16">
        <v>10</v>
      </c>
      <c r="P13" s="16">
        <v>10</v>
      </c>
      <c r="Q13" s="16">
        <v>30</v>
      </c>
      <c r="R13" s="16">
        <f t="shared" si="1"/>
        <v>30</v>
      </c>
      <c r="S13" s="16">
        <v>334.99</v>
      </c>
      <c r="T13" s="16">
        <v>6.31</v>
      </c>
      <c r="U13" s="16">
        <f t="shared" ref="U13:U76" si="5">S13-T13</f>
        <v>328.68</v>
      </c>
      <c r="V13" s="16">
        <v>1.55</v>
      </c>
      <c r="W13" s="20">
        <f t="shared" si="2"/>
        <v>226.43029050748439</v>
      </c>
      <c r="X13" s="20">
        <v>1.8159806295399632</v>
      </c>
      <c r="Y13" s="20">
        <f t="shared" si="3"/>
        <v>322.71123486682808</v>
      </c>
      <c r="Z13" s="20">
        <f t="shared" si="4"/>
        <v>1.4252122988649403</v>
      </c>
      <c r="AA13" s="20" t="e">
        <f>((Z12*Q12)+(Z13*Q13))/(SUM(Q12:Q13))</f>
        <v>#DIV/0!</v>
      </c>
      <c r="AB13" s="22" t="s">
        <v>69</v>
      </c>
      <c r="AC13" s="16" t="s">
        <v>72</v>
      </c>
      <c r="AD13" s="19" t="s">
        <v>51</v>
      </c>
      <c r="AE13" s="23">
        <v>95</v>
      </c>
      <c r="AF13" s="23">
        <v>3</v>
      </c>
      <c r="AG13" s="19" t="s">
        <v>29</v>
      </c>
      <c r="AH13" s="11">
        <f t="shared" ref="AH13:AH35" si="6">C13-AF13</f>
        <v>0</v>
      </c>
      <c r="AI13" s="19" t="s">
        <v>53</v>
      </c>
      <c r="AJ13" s="16" t="s">
        <v>73</v>
      </c>
      <c r="AK13" s="16">
        <v>0.13827</v>
      </c>
      <c r="AL13" s="16">
        <v>1.8743000000000001</v>
      </c>
      <c r="AM13" s="24"/>
    </row>
    <row r="14" spans="1:40" ht="15" x14ac:dyDescent="0.2">
      <c r="A14" s="16" t="str">
        <f t="shared" si="0"/>
        <v>CF08GPDuff_96:4-E_0-D</v>
      </c>
      <c r="B14" s="11">
        <v>96</v>
      </c>
      <c r="C14" s="11">
        <v>4</v>
      </c>
      <c r="D14" s="19" t="s">
        <v>29</v>
      </c>
      <c r="E14" s="20">
        <v>493308.02597100002</v>
      </c>
      <c r="F14" s="20">
        <v>5180687.1739800004</v>
      </c>
      <c r="G14" s="11">
        <v>1</v>
      </c>
      <c r="H14" s="11" t="s">
        <v>45</v>
      </c>
      <c r="I14" s="11" t="s">
        <v>46</v>
      </c>
      <c r="J14" s="19" t="s">
        <v>47</v>
      </c>
      <c r="K14" s="11">
        <v>1</v>
      </c>
      <c r="L14" s="16" t="s">
        <v>48</v>
      </c>
      <c r="M14" s="16">
        <v>2.5</v>
      </c>
      <c r="N14" s="16">
        <v>3</v>
      </c>
      <c r="O14" s="16">
        <v>3.75</v>
      </c>
      <c r="P14" s="16">
        <v>4.25</v>
      </c>
      <c r="Q14" s="16">
        <f>SUM(M14:P14)</f>
        <v>13.5</v>
      </c>
      <c r="R14" s="16">
        <f t="shared" si="1"/>
        <v>11</v>
      </c>
      <c r="S14" s="16">
        <v>700.81</v>
      </c>
      <c r="T14" s="16">
        <v>17.149999999999999</v>
      </c>
      <c r="U14" s="16">
        <f t="shared" si="5"/>
        <v>683.66</v>
      </c>
      <c r="V14" s="16">
        <v>6.2</v>
      </c>
      <c r="W14" s="20">
        <f t="shared" si="2"/>
        <v>1630.2980916538875</v>
      </c>
      <c r="X14" s="21">
        <v>1.7826555858656361</v>
      </c>
      <c r="Y14" s="20">
        <f t="shared" si="3"/>
        <v>671.47269682167098</v>
      </c>
      <c r="Z14" s="20">
        <f t="shared" si="4"/>
        <v>0.41187111747182537</v>
      </c>
      <c r="AA14" s="20"/>
      <c r="AB14" s="31" t="s">
        <v>66</v>
      </c>
      <c r="AC14" s="16" t="s">
        <v>74</v>
      </c>
      <c r="AD14" s="19" t="s">
        <v>51</v>
      </c>
      <c r="AE14" s="23">
        <v>96</v>
      </c>
      <c r="AF14" s="23">
        <v>4</v>
      </c>
      <c r="AG14" s="19" t="s">
        <v>29</v>
      </c>
      <c r="AH14" s="11">
        <f t="shared" si="6"/>
        <v>0</v>
      </c>
      <c r="AI14" s="19" t="s">
        <v>47</v>
      </c>
      <c r="AJ14" s="16" t="s">
        <v>75</v>
      </c>
      <c r="AK14" s="16">
        <v>0.25751000000000002</v>
      </c>
      <c r="AL14" s="16">
        <v>5.4202000000000004</v>
      </c>
      <c r="AM14" s="24"/>
    </row>
    <row r="15" spans="1:40" ht="15" x14ac:dyDescent="0.25">
      <c r="A15" s="16" t="str">
        <f t="shared" si="0"/>
        <v>CF08GPDuff_96:4-E_D-10</v>
      </c>
      <c r="B15" s="11">
        <v>96</v>
      </c>
      <c r="C15" s="11">
        <v>4</v>
      </c>
      <c r="D15" s="19" t="s">
        <v>29</v>
      </c>
      <c r="E15" s="20">
        <v>493308.02597100002</v>
      </c>
      <c r="F15" s="20">
        <v>5180687.1739800004</v>
      </c>
      <c r="G15" s="11">
        <v>1</v>
      </c>
      <c r="H15" s="11" t="s">
        <v>45</v>
      </c>
      <c r="I15" s="11" t="s">
        <v>46</v>
      </c>
      <c r="J15" s="19" t="s">
        <v>53</v>
      </c>
      <c r="K15" s="11">
        <v>2</v>
      </c>
      <c r="L15" s="16" t="s">
        <v>48</v>
      </c>
      <c r="M15" s="16" t="s">
        <v>54</v>
      </c>
      <c r="N15" s="16">
        <v>7</v>
      </c>
      <c r="O15" s="16">
        <v>6.25</v>
      </c>
      <c r="P15" s="16">
        <v>5.75</v>
      </c>
      <c r="Q15" s="16">
        <v>19</v>
      </c>
      <c r="R15" s="16">
        <f t="shared" si="1"/>
        <v>19</v>
      </c>
      <c r="S15" s="16">
        <v>210.77</v>
      </c>
      <c r="T15" s="16">
        <v>6.31</v>
      </c>
      <c r="U15" s="16">
        <f t="shared" si="5"/>
        <v>204.46</v>
      </c>
      <c r="V15" s="16">
        <v>1.55</v>
      </c>
      <c r="W15" s="20">
        <f t="shared" si="2"/>
        <v>143.40585065474011</v>
      </c>
      <c r="X15" s="20">
        <v>1.5937058704861649</v>
      </c>
      <c r="Y15" s="20">
        <f t="shared" si="3"/>
        <v>201.20150897720399</v>
      </c>
      <c r="Z15" s="20">
        <f t="shared" si="4"/>
        <v>1.4030216205168022</v>
      </c>
      <c r="AA15" s="20">
        <f>((Z14*Q14)+(Z15*Q15))/(SUM(Q14:Q15))</f>
        <v>0.99131295002119635</v>
      </c>
      <c r="AB15" s="22" t="s">
        <v>69</v>
      </c>
      <c r="AC15" s="16" t="s">
        <v>76</v>
      </c>
      <c r="AD15" s="19" t="s">
        <v>51</v>
      </c>
      <c r="AE15" s="23">
        <v>96</v>
      </c>
      <c r="AF15" s="23">
        <v>4</v>
      </c>
      <c r="AG15" s="19" t="s">
        <v>29</v>
      </c>
      <c r="AH15" s="11">
        <f t="shared" si="6"/>
        <v>0</v>
      </c>
      <c r="AI15" s="19" t="s">
        <v>53</v>
      </c>
      <c r="AJ15" s="16" t="s">
        <v>77</v>
      </c>
      <c r="AK15" s="16">
        <v>0.12619</v>
      </c>
      <c r="AL15" s="16">
        <v>1.6997</v>
      </c>
      <c r="AM15" s="24"/>
    </row>
    <row r="16" spans="1:40" ht="15" x14ac:dyDescent="0.2">
      <c r="A16" s="16" t="str">
        <f t="shared" si="0"/>
        <v>CF08GPDuff_122:4-F_0-D</v>
      </c>
      <c r="B16" s="11">
        <v>122</v>
      </c>
      <c r="C16" s="11">
        <v>4</v>
      </c>
      <c r="D16" s="19" t="s">
        <v>78</v>
      </c>
      <c r="E16" s="20">
        <v>493305.31326999801</v>
      </c>
      <c r="F16" s="20">
        <v>5180718.9579600003</v>
      </c>
      <c r="G16" s="11">
        <v>1</v>
      </c>
      <c r="H16" s="11" t="s">
        <v>45</v>
      </c>
      <c r="I16" s="11" t="s">
        <v>46</v>
      </c>
      <c r="J16" s="19" t="s">
        <v>47</v>
      </c>
      <c r="K16" s="11">
        <v>1</v>
      </c>
      <c r="L16" s="16" t="s">
        <v>48</v>
      </c>
      <c r="M16" s="16">
        <v>0</v>
      </c>
      <c r="N16" s="16">
        <v>0</v>
      </c>
      <c r="O16" s="16">
        <v>3.75</v>
      </c>
      <c r="P16" s="16">
        <v>2.25</v>
      </c>
      <c r="Q16" s="16">
        <f>SUM(M16:P16)</f>
        <v>6</v>
      </c>
      <c r="R16" s="16">
        <f t="shared" si="1"/>
        <v>6</v>
      </c>
      <c r="S16" s="16">
        <v>266.2</v>
      </c>
      <c r="T16" s="16">
        <v>17.149999999999999</v>
      </c>
      <c r="U16" s="16">
        <f t="shared" si="5"/>
        <v>249.04999999999998</v>
      </c>
      <c r="V16" s="16">
        <v>6.2</v>
      </c>
      <c r="W16" s="20">
        <f t="shared" si="2"/>
        <v>724.57692962395004</v>
      </c>
      <c r="X16" s="21">
        <v>2.0355020905156862</v>
      </c>
      <c r="Y16" s="20">
        <f t="shared" si="3"/>
        <v>243.98058204357068</v>
      </c>
      <c r="Z16" s="20">
        <f t="shared" si="4"/>
        <v>0.33672143297495649</v>
      </c>
      <c r="AA16" s="20"/>
      <c r="AB16" s="31" t="s">
        <v>79</v>
      </c>
      <c r="AC16" s="16" t="s">
        <v>80</v>
      </c>
      <c r="AD16" s="19" t="s">
        <v>51</v>
      </c>
      <c r="AE16" s="23">
        <v>122</v>
      </c>
      <c r="AF16" s="23">
        <v>4</v>
      </c>
      <c r="AG16" s="19" t="s">
        <v>78</v>
      </c>
      <c r="AH16" s="11">
        <f t="shared" si="6"/>
        <v>0</v>
      </c>
      <c r="AI16" s="19" t="s">
        <v>47</v>
      </c>
      <c r="AJ16" s="16" t="s">
        <v>81</v>
      </c>
      <c r="AK16" s="16">
        <v>0.36696000000000001</v>
      </c>
      <c r="AL16" s="16">
        <v>8.2598000000000003</v>
      </c>
      <c r="AM16" s="24"/>
    </row>
    <row r="17" spans="1:39" ht="15" x14ac:dyDescent="0.25">
      <c r="A17" s="16" t="str">
        <f t="shared" si="0"/>
        <v>CF08GPDuff_122:4-F_D-10</v>
      </c>
      <c r="B17" s="11">
        <v>122</v>
      </c>
      <c r="C17" s="11">
        <v>4</v>
      </c>
      <c r="D17" s="19" t="s">
        <v>78</v>
      </c>
      <c r="E17" s="20">
        <v>493305.31326999801</v>
      </c>
      <c r="F17" s="20">
        <v>5180718.9579600003</v>
      </c>
      <c r="G17" s="11">
        <v>1</v>
      </c>
      <c r="H17" s="11" t="s">
        <v>45</v>
      </c>
      <c r="I17" s="11" t="s">
        <v>46</v>
      </c>
      <c r="J17" s="19" t="s">
        <v>53</v>
      </c>
      <c r="K17" s="11">
        <v>2</v>
      </c>
      <c r="L17" s="16" t="s">
        <v>48</v>
      </c>
      <c r="M17" s="16" t="s">
        <v>54</v>
      </c>
      <c r="N17" s="16">
        <v>10</v>
      </c>
      <c r="O17" s="16">
        <v>6.25</v>
      </c>
      <c r="P17" s="16">
        <v>7.75</v>
      </c>
      <c r="Q17" s="16">
        <v>24</v>
      </c>
      <c r="R17" s="16">
        <f t="shared" si="1"/>
        <v>24</v>
      </c>
      <c r="S17" s="16">
        <v>270.33999999999997</v>
      </c>
      <c r="T17" s="16">
        <v>6.31</v>
      </c>
      <c r="U17" s="16">
        <f t="shared" si="5"/>
        <v>264.02999999999997</v>
      </c>
      <c r="V17" s="16">
        <v>1.55</v>
      </c>
      <c r="W17" s="20">
        <f t="shared" si="2"/>
        <v>181.14423240598751</v>
      </c>
      <c r="X17" s="20">
        <v>1.6430020283975417</v>
      </c>
      <c r="Y17" s="20">
        <f t="shared" si="3"/>
        <v>259.69198174442192</v>
      </c>
      <c r="Z17" s="20">
        <f t="shared" si="4"/>
        <v>1.4336199297937908</v>
      </c>
      <c r="AA17" s="20">
        <f>((Z16*Q16)+(Z17*Q17))/(SUM(Q16:Q17))</f>
        <v>1.2142402304300242</v>
      </c>
      <c r="AB17" s="22" t="s">
        <v>69</v>
      </c>
      <c r="AC17" s="16" t="s">
        <v>82</v>
      </c>
      <c r="AD17" s="19" t="s">
        <v>51</v>
      </c>
      <c r="AE17" s="23">
        <v>122</v>
      </c>
      <c r="AF17" s="23">
        <v>4</v>
      </c>
      <c r="AG17" s="19" t="s">
        <v>78</v>
      </c>
      <c r="AH17" s="11">
        <f t="shared" si="6"/>
        <v>0</v>
      </c>
      <c r="AI17" s="19" t="s">
        <v>53</v>
      </c>
      <c r="AJ17" s="16">
        <v>0.22620000000000001</v>
      </c>
      <c r="AK17" s="16">
        <v>0.17013</v>
      </c>
      <c r="AL17" s="16">
        <v>2.0733000000000001</v>
      </c>
      <c r="AM17" s="24"/>
    </row>
    <row r="18" spans="1:39" ht="15" x14ac:dyDescent="0.2">
      <c r="A18" s="16" t="str">
        <f t="shared" si="0"/>
        <v>CF08GPDuff_123:5-F_0-D</v>
      </c>
      <c r="B18" s="11">
        <v>123</v>
      </c>
      <c r="C18" s="11">
        <v>5</v>
      </c>
      <c r="D18" s="19" t="s">
        <v>78</v>
      </c>
      <c r="E18" s="20">
        <v>493337.243514998</v>
      </c>
      <c r="F18" s="20">
        <v>5180738.1465699803</v>
      </c>
      <c r="G18" s="11">
        <v>1</v>
      </c>
      <c r="H18" s="11" t="s">
        <v>45</v>
      </c>
      <c r="I18" s="11" t="s">
        <v>46</v>
      </c>
      <c r="J18" s="19" t="s">
        <v>47</v>
      </c>
      <c r="K18" s="11">
        <v>1</v>
      </c>
      <c r="L18" s="16" t="s">
        <v>48</v>
      </c>
      <c r="M18" s="16">
        <v>3.75</v>
      </c>
      <c r="N18" s="16">
        <v>4</v>
      </c>
      <c r="O18" s="16">
        <v>4.25</v>
      </c>
      <c r="P18" s="16">
        <v>4.25</v>
      </c>
      <c r="Q18" s="16">
        <f>SUM(M18:P18)</f>
        <v>16.25</v>
      </c>
      <c r="R18" s="16">
        <f t="shared" si="1"/>
        <v>12.5</v>
      </c>
      <c r="S18" s="16">
        <v>740.69</v>
      </c>
      <c r="T18" s="16">
        <v>17.149999999999999</v>
      </c>
      <c r="U18" s="16">
        <f t="shared" si="5"/>
        <v>723.54000000000008</v>
      </c>
      <c r="V18" s="16">
        <v>6.2</v>
      </c>
      <c r="W18" s="20">
        <f t="shared" si="2"/>
        <v>1962.3958510648647</v>
      </c>
      <c r="X18" s="21">
        <v>1.9123077814595677</v>
      </c>
      <c r="Y18" s="20">
        <f t="shared" si="3"/>
        <v>709.70368827802747</v>
      </c>
      <c r="Z18" s="20">
        <f t="shared" si="4"/>
        <v>0.36165164530536353</v>
      </c>
      <c r="AA18" s="20"/>
      <c r="AB18" s="31" t="s">
        <v>79</v>
      </c>
      <c r="AC18" s="16" t="s">
        <v>83</v>
      </c>
      <c r="AD18" s="19" t="s">
        <v>51</v>
      </c>
      <c r="AE18" s="23">
        <v>123</v>
      </c>
      <c r="AF18" s="23">
        <v>5</v>
      </c>
      <c r="AG18" s="19" t="s">
        <v>78</v>
      </c>
      <c r="AH18" s="11">
        <f t="shared" si="6"/>
        <v>0</v>
      </c>
      <c r="AI18" s="19" t="s">
        <v>47</v>
      </c>
      <c r="AJ18" s="16" t="s">
        <v>84</v>
      </c>
      <c r="AK18" s="16">
        <v>0.29319000000000001</v>
      </c>
      <c r="AL18" s="16">
        <v>5.2634999999999996</v>
      </c>
      <c r="AM18" s="24"/>
    </row>
    <row r="19" spans="1:39" ht="15" x14ac:dyDescent="0.25">
      <c r="A19" s="16" t="str">
        <f t="shared" si="0"/>
        <v>CF08GPDuff_123:5-F_D-10</v>
      </c>
      <c r="B19" s="11">
        <v>123</v>
      </c>
      <c r="C19" s="11">
        <v>5</v>
      </c>
      <c r="D19" s="19" t="s">
        <v>78</v>
      </c>
      <c r="E19" s="20">
        <v>493337.243514998</v>
      </c>
      <c r="F19" s="20">
        <v>5180738.1465699803</v>
      </c>
      <c r="G19" s="11">
        <v>1</v>
      </c>
      <c r="H19" s="11" t="s">
        <v>45</v>
      </c>
      <c r="I19" s="11" t="s">
        <v>46</v>
      </c>
      <c r="J19" s="19" t="s">
        <v>53</v>
      </c>
      <c r="K19" s="11">
        <v>2</v>
      </c>
      <c r="L19" s="16" t="s">
        <v>48</v>
      </c>
      <c r="M19" s="16" t="s">
        <v>54</v>
      </c>
      <c r="N19" s="16">
        <v>6</v>
      </c>
      <c r="O19" s="16">
        <v>5.75</v>
      </c>
      <c r="P19" s="16">
        <v>5.75</v>
      </c>
      <c r="Q19" s="16">
        <v>17.5</v>
      </c>
      <c r="R19" s="16">
        <f t="shared" si="1"/>
        <v>17.5</v>
      </c>
      <c r="S19" s="16">
        <v>193.57</v>
      </c>
      <c r="T19" s="16">
        <v>6.31</v>
      </c>
      <c r="U19" s="16">
        <f t="shared" si="5"/>
        <v>187.26</v>
      </c>
      <c r="V19" s="16">
        <v>1.55</v>
      </c>
      <c r="W19" s="20">
        <f t="shared" si="2"/>
        <v>132.08433612936588</v>
      </c>
      <c r="X19" s="20">
        <v>1.7076641593819659</v>
      </c>
      <c r="Y19" s="20">
        <f t="shared" si="3"/>
        <v>184.06222809514134</v>
      </c>
      <c r="Z19" s="20">
        <f t="shared" si="4"/>
        <v>1.3935204846308751</v>
      </c>
      <c r="AA19" s="20">
        <f>((Z18*Q18)+(Z19*Q19))/(SUM(Q18:Q19))</f>
        <v>0.89669474717785091</v>
      </c>
      <c r="AB19" s="22" t="s">
        <v>69</v>
      </c>
      <c r="AC19" s="16" t="s">
        <v>85</v>
      </c>
      <c r="AD19" s="19" t="s">
        <v>51</v>
      </c>
      <c r="AE19" s="23">
        <v>123</v>
      </c>
      <c r="AF19" s="23">
        <v>5</v>
      </c>
      <c r="AG19" s="19" t="s">
        <v>78</v>
      </c>
      <c r="AH19" s="11">
        <f t="shared" si="6"/>
        <v>0</v>
      </c>
      <c r="AI19" s="19" t="s">
        <v>53</v>
      </c>
      <c r="AJ19" s="16">
        <v>0.21779999999999999</v>
      </c>
      <c r="AK19" s="16">
        <v>0.16661000000000001</v>
      </c>
      <c r="AL19" s="16">
        <v>2.1374</v>
      </c>
      <c r="AM19" s="24"/>
    </row>
    <row r="20" spans="1:39" ht="15" x14ac:dyDescent="0.2">
      <c r="A20" s="16" t="str">
        <f t="shared" si="0"/>
        <v>CF08GPDuff_149:6-G_0-D</v>
      </c>
      <c r="B20" s="11">
        <v>149</v>
      </c>
      <c r="C20" s="11">
        <v>6</v>
      </c>
      <c r="D20" s="19" t="s">
        <v>86</v>
      </c>
      <c r="E20" s="20">
        <v>493350.86385000002</v>
      </c>
      <c r="F20" s="20">
        <v>5180767.3566100001</v>
      </c>
      <c r="G20" s="11">
        <v>1</v>
      </c>
      <c r="H20" s="11" t="s">
        <v>45</v>
      </c>
      <c r="I20" s="11" t="s">
        <v>46</v>
      </c>
      <c r="J20" s="19" t="s">
        <v>47</v>
      </c>
      <c r="K20" s="11">
        <v>1</v>
      </c>
      <c r="L20" s="16" t="s">
        <v>48</v>
      </c>
      <c r="M20" s="16">
        <v>2</v>
      </c>
      <c r="N20" s="16">
        <v>3.5</v>
      </c>
      <c r="O20" s="16">
        <v>4.25</v>
      </c>
      <c r="P20" s="16">
        <v>3</v>
      </c>
      <c r="Q20" s="16">
        <f>SUM(M20:P20)</f>
        <v>12.75</v>
      </c>
      <c r="R20" s="16">
        <f t="shared" si="1"/>
        <v>10.75</v>
      </c>
      <c r="S20" s="16">
        <v>240.4</v>
      </c>
      <c r="T20" s="16">
        <v>17.149999999999999</v>
      </c>
      <c r="U20" s="16">
        <f t="shared" si="5"/>
        <v>223.25</v>
      </c>
      <c r="V20" s="16">
        <v>6.2</v>
      </c>
      <c r="W20" s="20">
        <f t="shared" si="2"/>
        <v>1539.7259754508937</v>
      </c>
      <c r="X20" s="21">
        <v>2.3567489433908904</v>
      </c>
      <c r="Y20" s="20">
        <f t="shared" si="3"/>
        <v>217.98855798387984</v>
      </c>
      <c r="Z20" s="20">
        <f t="shared" si="4"/>
        <v>0.14157620346701238</v>
      </c>
      <c r="AA20" s="20"/>
      <c r="AB20" s="31" t="s">
        <v>79</v>
      </c>
      <c r="AC20" s="16" t="s">
        <v>87</v>
      </c>
      <c r="AD20" s="19" t="s">
        <v>51</v>
      </c>
      <c r="AE20" s="23">
        <v>149</v>
      </c>
      <c r="AF20" s="23">
        <v>6</v>
      </c>
      <c r="AG20" s="19" t="s">
        <v>86</v>
      </c>
      <c r="AH20" s="11">
        <f t="shared" si="6"/>
        <v>0</v>
      </c>
      <c r="AI20" s="19" t="s">
        <v>47</v>
      </c>
      <c r="AJ20" s="16" t="s">
        <v>88</v>
      </c>
      <c r="AK20" s="16">
        <v>0.38461000000000001</v>
      </c>
      <c r="AL20" s="16">
        <v>10.259</v>
      </c>
      <c r="AM20" s="24"/>
    </row>
    <row r="21" spans="1:39" x14ac:dyDescent="0.2">
      <c r="A21" s="16" t="str">
        <f t="shared" si="0"/>
        <v>CF08GPDuff_149:6-G_D-10</v>
      </c>
      <c r="B21" s="11">
        <v>149</v>
      </c>
      <c r="C21" s="11">
        <v>6</v>
      </c>
      <c r="D21" s="19" t="s">
        <v>86</v>
      </c>
      <c r="E21" s="20">
        <v>493350.86385000002</v>
      </c>
      <c r="F21" s="20">
        <v>5180767.3566100001</v>
      </c>
      <c r="G21" s="11">
        <v>1</v>
      </c>
      <c r="H21" s="11" t="s">
        <v>45</v>
      </c>
      <c r="I21" s="11" t="s">
        <v>46</v>
      </c>
      <c r="J21" s="19" t="s">
        <v>53</v>
      </c>
      <c r="K21" s="11">
        <v>2</v>
      </c>
      <c r="L21" s="16" t="s">
        <v>48</v>
      </c>
      <c r="M21" s="16" t="s">
        <v>54</v>
      </c>
      <c r="N21" s="16">
        <v>6.5</v>
      </c>
      <c r="O21" s="16">
        <v>5.75</v>
      </c>
      <c r="P21" s="16">
        <v>7</v>
      </c>
      <c r="Q21" s="16">
        <v>19.25</v>
      </c>
      <c r="R21" s="16">
        <f t="shared" si="1"/>
        <v>19.25</v>
      </c>
      <c r="S21" s="16">
        <v>199.98</v>
      </c>
      <c r="T21" s="16">
        <v>6.31</v>
      </c>
      <c r="U21" s="16">
        <f t="shared" si="5"/>
        <v>193.67</v>
      </c>
      <c r="V21" s="16">
        <v>1.55</v>
      </c>
      <c r="W21" s="20">
        <f t="shared" si="2"/>
        <v>145.29276974230248</v>
      </c>
      <c r="X21" s="20">
        <v>1.5474276527331399</v>
      </c>
      <c r="Y21" s="20">
        <f t="shared" si="3"/>
        <v>190.6730968649517</v>
      </c>
      <c r="Z21" s="20">
        <f t="shared" si="4"/>
        <v>1.3123371328328155</v>
      </c>
      <c r="AA21" s="20">
        <f>((Z20*Q20)+(Z21*Q21))/(SUM(Q20:Q21))</f>
        <v>0.84586207503862831</v>
      </c>
      <c r="AB21" s="17" t="s">
        <v>89</v>
      </c>
      <c r="AC21" s="16" t="s">
        <v>90</v>
      </c>
      <c r="AD21" s="19" t="s">
        <v>51</v>
      </c>
      <c r="AE21" s="23">
        <v>149</v>
      </c>
      <c r="AF21" s="23">
        <v>6</v>
      </c>
      <c r="AG21" s="19" t="s">
        <v>86</v>
      </c>
      <c r="AH21" s="11">
        <f t="shared" si="6"/>
        <v>0</v>
      </c>
      <c r="AI21" s="19" t="s">
        <v>53</v>
      </c>
      <c r="AJ21" s="16" t="s">
        <v>91</v>
      </c>
      <c r="AK21" s="16">
        <v>0.19051999999999999</v>
      </c>
      <c r="AL21" s="16">
        <v>2.5552999999999999</v>
      </c>
      <c r="AM21" s="24"/>
    </row>
    <row r="22" spans="1:39" ht="15" x14ac:dyDescent="0.2">
      <c r="A22" s="16" t="str">
        <f t="shared" si="0"/>
        <v>CF08GPDuff_175:6-H_0-D</v>
      </c>
      <c r="B22" s="11">
        <v>175</v>
      </c>
      <c r="C22" s="11">
        <v>6</v>
      </c>
      <c r="D22" s="19" t="s">
        <v>92</v>
      </c>
      <c r="E22" s="20">
        <v>493367.998337998</v>
      </c>
      <c r="F22" s="20">
        <v>5180799.1186100002</v>
      </c>
      <c r="G22" s="11">
        <v>1</v>
      </c>
      <c r="H22" s="11" t="s">
        <v>45</v>
      </c>
      <c r="I22" s="11" t="s">
        <v>46</v>
      </c>
      <c r="J22" s="19" t="s">
        <v>47</v>
      </c>
      <c r="K22" s="11">
        <v>1</v>
      </c>
      <c r="L22" s="16" t="s">
        <v>48</v>
      </c>
      <c r="M22" s="16">
        <v>4.5</v>
      </c>
      <c r="N22" s="16">
        <v>3.5</v>
      </c>
      <c r="O22" s="16">
        <v>3.5</v>
      </c>
      <c r="P22" s="16">
        <v>4.75</v>
      </c>
      <c r="Q22" s="16">
        <f>SUM(M22:P22)</f>
        <v>16.25</v>
      </c>
      <c r="R22" s="16">
        <f t="shared" si="1"/>
        <v>11.75</v>
      </c>
      <c r="S22" s="16">
        <v>336.6</v>
      </c>
      <c r="T22" s="16">
        <v>17.149999999999999</v>
      </c>
      <c r="U22" s="16">
        <f t="shared" si="5"/>
        <v>319.45000000000005</v>
      </c>
      <c r="V22" s="16">
        <v>6.2</v>
      </c>
      <c r="W22" s="20">
        <f t="shared" si="2"/>
        <v>1962.3958510648647</v>
      </c>
      <c r="X22" s="21">
        <v>2.4939911611919561</v>
      </c>
      <c r="Y22" s="20">
        <f t="shared" si="3"/>
        <v>311.48294523557234</v>
      </c>
      <c r="Z22" s="20">
        <f t="shared" si="4"/>
        <v>0.15872584782858709</v>
      </c>
      <c r="AA22" s="20"/>
      <c r="AB22" s="31" t="s">
        <v>93</v>
      </c>
      <c r="AC22" s="16" t="s">
        <v>94</v>
      </c>
      <c r="AD22" s="19" t="s">
        <v>51</v>
      </c>
      <c r="AE22" s="23">
        <v>175</v>
      </c>
      <c r="AF22" s="23">
        <v>6</v>
      </c>
      <c r="AG22" s="19" t="s">
        <v>92</v>
      </c>
      <c r="AH22" s="11">
        <f t="shared" si="6"/>
        <v>0</v>
      </c>
      <c r="AI22" s="19" t="s">
        <v>47</v>
      </c>
      <c r="AJ22" s="16" t="s">
        <v>95</v>
      </c>
      <c r="AK22" s="16">
        <v>0.35597000000000001</v>
      </c>
      <c r="AL22" s="16">
        <v>8.1547999999999998</v>
      </c>
      <c r="AM22" s="24"/>
    </row>
    <row r="23" spans="1:39" x14ac:dyDescent="0.2">
      <c r="A23" s="16" t="str">
        <f t="shared" si="0"/>
        <v>CF08GPDuff_175:6-H_D-10</v>
      </c>
      <c r="B23" s="11">
        <v>175</v>
      </c>
      <c r="C23" s="11">
        <v>6</v>
      </c>
      <c r="D23" s="19" t="s">
        <v>92</v>
      </c>
      <c r="E23" s="20">
        <v>493367.998337998</v>
      </c>
      <c r="F23" s="20">
        <v>5180799.1186100002</v>
      </c>
      <c r="G23" s="11">
        <v>1</v>
      </c>
      <c r="H23" s="11" t="s">
        <v>45</v>
      </c>
      <c r="I23" s="11" t="s">
        <v>46</v>
      </c>
      <c r="J23" s="19" t="s">
        <v>53</v>
      </c>
      <c r="K23" s="11">
        <v>2</v>
      </c>
      <c r="L23" s="16" t="s">
        <v>48</v>
      </c>
      <c r="M23" s="16" t="s">
        <v>54</v>
      </c>
      <c r="N23" s="16">
        <v>6.5</v>
      </c>
      <c r="O23" s="16">
        <v>6.5</v>
      </c>
      <c r="P23" s="16">
        <v>5.25</v>
      </c>
      <c r="Q23" s="16">
        <v>18.25</v>
      </c>
      <c r="R23" s="16">
        <f t="shared" si="1"/>
        <v>18.25</v>
      </c>
      <c r="S23" s="16">
        <v>199.24</v>
      </c>
      <c r="T23" s="16">
        <v>6.31</v>
      </c>
      <c r="U23" s="16">
        <f t="shared" si="5"/>
        <v>192.93</v>
      </c>
      <c r="V23" s="16">
        <v>1.55</v>
      </c>
      <c r="W23" s="20">
        <f t="shared" si="2"/>
        <v>137.74509339205301</v>
      </c>
      <c r="X23" s="20">
        <v>1.7349203147064742</v>
      </c>
      <c r="Y23" s="20">
        <f t="shared" si="3"/>
        <v>189.5828182368368</v>
      </c>
      <c r="Z23" s="20">
        <f t="shared" si="4"/>
        <v>1.3763308265162095</v>
      </c>
      <c r="AA23" s="20">
        <f>((Z22*Q22)+(Z23*Q23))/(SUM(Q22:Q23))</f>
        <v>0.80282123510537295</v>
      </c>
      <c r="AB23" s="17" t="s">
        <v>89</v>
      </c>
      <c r="AC23" s="16" t="s">
        <v>96</v>
      </c>
      <c r="AD23" s="19" t="s">
        <v>51</v>
      </c>
      <c r="AE23" s="23">
        <v>175</v>
      </c>
      <c r="AF23" s="23">
        <v>6</v>
      </c>
      <c r="AG23" s="19" t="s">
        <v>92</v>
      </c>
      <c r="AH23" s="11">
        <f t="shared" si="6"/>
        <v>0</v>
      </c>
      <c r="AI23" s="19" t="s">
        <v>53</v>
      </c>
      <c r="AJ23" s="16" t="s">
        <v>97</v>
      </c>
      <c r="AK23" s="16">
        <v>0.18989</v>
      </c>
      <c r="AL23" s="16">
        <v>2.5543999999999998</v>
      </c>
      <c r="AM23" s="24"/>
    </row>
    <row r="24" spans="1:39" ht="15" x14ac:dyDescent="0.2">
      <c r="A24" s="16" t="str">
        <f t="shared" si="0"/>
        <v>CF08GPDuff_176:7-H_0-D</v>
      </c>
      <c r="B24" s="11">
        <v>176</v>
      </c>
      <c r="C24" s="11">
        <v>7</v>
      </c>
      <c r="D24" s="19" t="s">
        <v>92</v>
      </c>
      <c r="E24" s="20">
        <v>493398.713634999</v>
      </c>
      <c r="F24" s="20">
        <v>5180809.4156499803</v>
      </c>
      <c r="G24" s="11">
        <v>1</v>
      </c>
      <c r="H24" s="11" t="s">
        <v>45</v>
      </c>
      <c r="I24" s="11" t="s">
        <v>46</v>
      </c>
      <c r="J24" s="19" t="s">
        <v>47</v>
      </c>
      <c r="K24" s="11">
        <v>1</v>
      </c>
      <c r="L24" s="16" t="s">
        <v>48</v>
      </c>
      <c r="M24" s="16">
        <v>6</v>
      </c>
      <c r="N24" s="16">
        <v>4</v>
      </c>
      <c r="O24" s="16">
        <v>4.25</v>
      </c>
      <c r="P24" s="16">
        <v>3.75</v>
      </c>
      <c r="Q24" s="16">
        <f>SUM(M24:P24)</f>
        <v>18</v>
      </c>
      <c r="R24" s="16">
        <f t="shared" si="1"/>
        <v>12</v>
      </c>
      <c r="S24" s="16">
        <v>710.43</v>
      </c>
      <c r="T24" s="16">
        <v>17.149999999999999</v>
      </c>
      <c r="U24" s="16">
        <f t="shared" si="5"/>
        <v>693.28</v>
      </c>
      <c r="V24" s="16">
        <v>6.2</v>
      </c>
      <c r="W24" s="20">
        <f t="shared" si="2"/>
        <v>2173.7307888718501</v>
      </c>
      <c r="X24" s="21">
        <v>2.1415823914336807</v>
      </c>
      <c r="Y24" s="20">
        <f t="shared" si="3"/>
        <v>678.43283759666861</v>
      </c>
      <c r="Z24" s="20">
        <f t="shared" si="4"/>
        <v>0.31210527130122223</v>
      </c>
      <c r="AA24" s="20"/>
      <c r="AB24" s="31" t="s">
        <v>93</v>
      </c>
      <c r="AC24" s="16" t="s">
        <v>98</v>
      </c>
      <c r="AD24" s="19" t="s">
        <v>51</v>
      </c>
      <c r="AE24" s="23">
        <v>176</v>
      </c>
      <c r="AF24" s="23">
        <v>7</v>
      </c>
      <c r="AG24" s="19" t="s">
        <v>92</v>
      </c>
      <c r="AH24" s="11">
        <f t="shared" si="6"/>
        <v>0</v>
      </c>
      <c r="AI24" s="19" t="s">
        <v>47</v>
      </c>
      <c r="AJ24" s="16" t="s">
        <v>99</v>
      </c>
      <c r="AK24" s="16">
        <v>0.29971999999999999</v>
      </c>
      <c r="AL24" s="16">
        <v>5.2839</v>
      </c>
      <c r="AM24" s="24"/>
    </row>
    <row r="25" spans="1:39" x14ac:dyDescent="0.2">
      <c r="A25" s="16" t="str">
        <f t="shared" si="0"/>
        <v>CF08GPDuff_176:7-H_D-10</v>
      </c>
      <c r="B25" s="11">
        <v>176</v>
      </c>
      <c r="C25" s="11">
        <v>7</v>
      </c>
      <c r="D25" s="19" t="s">
        <v>92</v>
      </c>
      <c r="E25" s="20">
        <v>493398.713634999</v>
      </c>
      <c r="F25" s="20">
        <v>5180809.4156499803</v>
      </c>
      <c r="G25" s="11">
        <v>1</v>
      </c>
      <c r="H25" s="11" t="s">
        <v>45</v>
      </c>
      <c r="I25" s="11" t="s">
        <v>46</v>
      </c>
      <c r="J25" s="19" t="s">
        <v>53</v>
      </c>
      <c r="K25" s="11">
        <v>2</v>
      </c>
      <c r="L25" s="16" t="s">
        <v>48</v>
      </c>
      <c r="M25" s="16" t="s">
        <v>54</v>
      </c>
      <c r="N25" s="16">
        <v>6</v>
      </c>
      <c r="O25" s="16">
        <v>5.75</v>
      </c>
      <c r="P25" s="16">
        <v>6.25</v>
      </c>
      <c r="Q25" s="16">
        <v>18</v>
      </c>
      <c r="R25" s="16">
        <f t="shared" si="1"/>
        <v>18</v>
      </c>
      <c r="S25" s="16">
        <v>191.39</v>
      </c>
      <c r="T25" s="16">
        <v>6.31</v>
      </c>
      <c r="U25" s="16">
        <f t="shared" si="5"/>
        <v>185.07999999999998</v>
      </c>
      <c r="V25" s="16">
        <v>1.55</v>
      </c>
      <c r="W25" s="20">
        <f t="shared" si="2"/>
        <v>135.85817430449063</v>
      </c>
      <c r="X25" s="20">
        <v>1.7543859649122613</v>
      </c>
      <c r="Y25" s="20">
        <f t="shared" si="3"/>
        <v>181.83298245614037</v>
      </c>
      <c r="Z25" s="20">
        <f t="shared" si="4"/>
        <v>1.3384029587252455</v>
      </c>
      <c r="AA25" s="20">
        <f>((Z24*Q24)+(Z25*Q25))/(SUM(Q24:Q25))</f>
        <v>0.82525411501323387</v>
      </c>
      <c r="AB25" s="17" t="s">
        <v>89</v>
      </c>
      <c r="AC25" s="16" t="s">
        <v>100</v>
      </c>
      <c r="AD25" s="19" t="s">
        <v>51</v>
      </c>
      <c r="AE25" s="23">
        <v>176</v>
      </c>
      <c r="AF25" s="23">
        <v>7</v>
      </c>
      <c r="AG25" s="19" t="s">
        <v>92</v>
      </c>
      <c r="AH25" s="11">
        <f t="shared" si="6"/>
        <v>0</v>
      </c>
      <c r="AI25" s="19" t="s">
        <v>53</v>
      </c>
      <c r="AJ25" s="16" t="s">
        <v>101</v>
      </c>
      <c r="AK25" s="16">
        <v>0.18959999999999999</v>
      </c>
      <c r="AL25" s="16">
        <v>2.5383</v>
      </c>
      <c r="AM25" s="24"/>
    </row>
    <row r="26" spans="1:39" ht="15" x14ac:dyDescent="0.2">
      <c r="A26" s="16" t="str">
        <f t="shared" si="0"/>
        <v>CF08GPDuff_200:7-I_0-D</v>
      </c>
      <c r="B26" s="11">
        <v>200</v>
      </c>
      <c r="C26" s="11">
        <v>7</v>
      </c>
      <c r="D26" s="19" t="s">
        <v>102</v>
      </c>
      <c r="E26" s="20">
        <v>493387.33872200001</v>
      </c>
      <c r="F26" s="20">
        <v>5180837.4458999904</v>
      </c>
      <c r="G26" s="11">
        <v>1</v>
      </c>
      <c r="H26" s="11" t="s">
        <v>45</v>
      </c>
      <c r="I26" s="11" t="s">
        <v>46</v>
      </c>
      <c r="J26" s="19" t="s">
        <v>47</v>
      </c>
      <c r="K26" s="11">
        <v>1</v>
      </c>
      <c r="L26" s="16" t="s">
        <v>48</v>
      </c>
      <c r="M26" s="16">
        <v>0</v>
      </c>
      <c r="N26" s="16">
        <v>0</v>
      </c>
      <c r="O26" s="16">
        <v>0</v>
      </c>
      <c r="P26" s="16">
        <v>2</v>
      </c>
      <c r="Q26" s="16">
        <f>SUM(M26:P26)</f>
        <v>2</v>
      </c>
      <c r="R26" s="16">
        <f t="shared" si="1"/>
        <v>2</v>
      </c>
      <c r="S26" s="16">
        <v>66.5</v>
      </c>
      <c r="T26" s="16">
        <v>17.149999999999999</v>
      </c>
      <c r="U26" s="16">
        <f t="shared" si="5"/>
        <v>49.35</v>
      </c>
      <c r="V26" s="16">
        <v>6.2</v>
      </c>
      <c r="W26" s="20">
        <f t="shared" si="2"/>
        <v>241.52564320798334</v>
      </c>
      <c r="X26" s="21">
        <v>1.9984012789768943</v>
      </c>
      <c r="Y26" s="20">
        <f t="shared" si="3"/>
        <v>48.363788968824906</v>
      </c>
      <c r="Z26" s="20">
        <f t="shared" si="4"/>
        <v>0.20024287411659111</v>
      </c>
      <c r="AA26" s="20"/>
      <c r="AB26" s="31" t="s">
        <v>93</v>
      </c>
      <c r="AC26" s="16" t="s">
        <v>103</v>
      </c>
      <c r="AD26" s="19" t="s">
        <v>51</v>
      </c>
      <c r="AE26" s="23">
        <v>200</v>
      </c>
      <c r="AF26" s="23">
        <v>7</v>
      </c>
      <c r="AG26" s="19" t="s">
        <v>102</v>
      </c>
      <c r="AH26" s="11">
        <f t="shared" si="6"/>
        <v>0</v>
      </c>
      <c r="AI26" s="19" t="s">
        <v>47</v>
      </c>
      <c r="AJ26" s="16" t="s">
        <v>104</v>
      </c>
      <c r="AK26" s="16">
        <v>0.36187000000000002</v>
      </c>
      <c r="AL26" s="16">
        <v>13.367000000000001</v>
      </c>
      <c r="AM26" s="24"/>
    </row>
    <row r="27" spans="1:39" ht="15" x14ac:dyDescent="0.25">
      <c r="A27" s="16" t="str">
        <f t="shared" si="0"/>
        <v>CF08GPDuff_200:7-I_D-10</v>
      </c>
      <c r="B27" s="11">
        <v>200</v>
      </c>
      <c r="C27" s="11">
        <v>7</v>
      </c>
      <c r="D27" s="19" t="s">
        <v>102</v>
      </c>
      <c r="E27" s="20">
        <v>493387.33872200001</v>
      </c>
      <c r="F27" s="20">
        <v>5180837.4458999904</v>
      </c>
      <c r="G27" s="11">
        <v>1</v>
      </c>
      <c r="H27" s="11" t="s">
        <v>45</v>
      </c>
      <c r="I27" s="11" t="s">
        <v>46</v>
      </c>
      <c r="J27" s="19" t="s">
        <v>53</v>
      </c>
      <c r="K27" s="11">
        <v>2</v>
      </c>
      <c r="L27" s="16" t="s">
        <v>48</v>
      </c>
      <c r="M27" s="16" t="s">
        <v>54</v>
      </c>
      <c r="N27" s="16">
        <v>10</v>
      </c>
      <c r="O27" s="16">
        <v>10</v>
      </c>
      <c r="P27" s="16">
        <v>8</v>
      </c>
      <c r="Q27" s="16">
        <v>28</v>
      </c>
      <c r="R27" s="16">
        <f t="shared" si="1"/>
        <v>28</v>
      </c>
      <c r="S27" s="16">
        <v>304.64999999999998</v>
      </c>
      <c r="T27" s="16">
        <v>6.31</v>
      </c>
      <c r="U27" s="16">
        <f t="shared" si="5"/>
        <v>298.33999999999997</v>
      </c>
      <c r="V27" s="16">
        <v>1.55</v>
      </c>
      <c r="W27" s="20">
        <f t="shared" si="2"/>
        <v>211.33493780698541</v>
      </c>
      <c r="X27" s="20">
        <v>1.6832285540458292</v>
      </c>
      <c r="Y27" s="20">
        <f t="shared" si="3"/>
        <v>293.31825593185965</v>
      </c>
      <c r="Z27" s="20">
        <f t="shared" si="4"/>
        <v>1.387930736751869</v>
      </c>
      <c r="AA27" s="20">
        <f>((Z26*Q26)+(Z27*Q27))/(SUM(Q26:Q27))</f>
        <v>1.3087515459095169</v>
      </c>
      <c r="AB27" s="22" t="s">
        <v>105</v>
      </c>
      <c r="AC27" s="16" t="s">
        <v>106</v>
      </c>
      <c r="AD27" s="19" t="s">
        <v>51</v>
      </c>
      <c r="AE27" s="23">
        <v>200</v>
      </c>
      <c r="AF27" s="23">
        <v>7</v>
      </c>
      <c r="AG27" s="19" t="s">
        <v>102</v>
      </c>
      <c r="AH27" s="11">
        <f t="shared" si="6"/>
        <v>0</v>
      </c>
      <c r="AI27" s="19" t="s">
        <v>53</v>
      </c>
      <c r="AJ27" s="16" t="s">
        <v>107</v>
      </c>
      <c r="AK27" s="16">
        <v>0.15484999999999999</v>
      </c>
      <c r="AL27" s="16">
        <v>1.9288000000000001</v>
      </c>
      <c r="AM27" s="24"/>
    </row>
    <row r="28" spans="1:39" ht="15" x14ac:dyDescent="0.2">
      <c r="A28" s="16" t="str">
        <f t="shared" si="0"/>
        <v>CF08GPDuff_225:7-J_0-D</v>
      </c>
      <c r="B28" s="11">
        <v>225</v>
      </c>
      <c r="C28" s="11">
        <v>7</v>
      </c>
      <c r="D28" s="19" t="s">
        <v>108</v>
      </c>
      <c r="E28" s="20">
        <v>493412.658734</v>
      </c>
      <c r="F28" s="20">
        <v>5180872.0767299803</v>
      </c>
      <c r="G28" s="11">
        <v>1</v>
      </c>
      <c r="H28" s="11" t="s">
        <v>45</v>
      </c>
      <c r="I28" s="11" t="s">
        <v>46</v>
      </c>
      <c r="J28" s="19" t="s">
        <v>47</v>
      </c>
      <c r="K28" s="11">
        <v>1</v>
      </c>
      <c r="L28" s="16" t="s">
        <v>48</v>
      </c>
      <c r="M28" s="16">
        <v>0</v>
      </c>
      <c r="N28" s="16">
        <v>0</v>
      </c>
      <c r="O28" s="16">
        <v>0</v>
      </c>
      <c r="P28" s="16">
        <v>3.75</v>
      </c>
      <c r="Q28" s="16">
        <f>SUM(M28:P28)</f>
        <v>3.75</v>
      </c>
      <c r="R28" s="16">
        <f t="shared" si="1"/>
        <v>3.75</v>
      </c>
      <c r="S28" s="16">
        <v>158.69999999999999</v>
      </c>
      <c r="T28" s="16">
        <v>17.149999999999999</v>
      </c>
      <c r="U28" s="16">
        <f t="shared" si="5"/>
        <v>141.54999999999998</v>
      </c>
      <c r="V28" s="16">
        <v>6.2</v>
      </c>
      <c r="W28" s="20">
        <f t="shared" si="2"/>
        <v>452.86058101496877</v>
      </c>
      <c r="X28" s="21">
        <v>1.3451406792960146</v>
      </c>
      <c r="Y28" s="20">
        <f t="shared" si="3"/>
        <v>139.64595336845647</v>
      </c>
      <c r="Z28" s="20">
        <f t="shared" si="4"/>
        <v>0.30836411739674169</v>
      </c>
      <c r="AA28" s="20"/>
      <c r="AB28" s="31" t="s">
        <v>93</v>
      </c>
      <c r="AC28" s="16" t="s">
        <v>109</v>
      </c>
      <c r="AD28" s="19" t="s">
        <v>51</v>
      </c>
      <c r="AE28" s="23">
        <v>225</v>
      </c>
      <c r="AF28" s="23">
        <v>7</v>
      </c>
      <c r="AG28" s="19" t="s">
        <v>108</v>
      </c>
      <c r="AH28" s="11">
        <f t="shared" si="6"/>
        <v>0</v>
      </c>
      <c r="AI28" s="19" t="s">
        <v>47</v>
      </c>
      <c r="AJ28" s="16">
        <v>0.2366</v>
      </c>
      <c r="AK28" s="16">
        <v>0.24459</v>
      </c>
      <c r="AL28" s="16">
        <v>5.8144999999999998</v>
      </c>
      <c r="AM28" s="24"/>
    </row>
    <row r="29" spans="1:39" ht="15" x14ac:dyDescent="0.25">
      <c r="A29" s="16" t="str">
        <f t="shared" si="0"/>
        <v>CF08GPDuff_225:7-J_D-10</v>
      </c>
      <c r="B29" s="11">
        <v>225</v>
      </c>
      <c r="C29" s="11">
        <v>7</v>
      </c>
      <c r="D29" s="19" t="s">
        <v>108</v>
      </c>
      <c r="E29" s="20">
        <v>493412.658734</v>
      </c>
      <c r="F29" s="20">
        <v>5180872.0767299803</v>
      </c>
      <c r="G29" s="11">
        <v>1</v>
      </c>
      <c r="H29" s="11" t="s">
        <v>45</v>
      </c>
      <c r="I29" s="11" t="s">
        <v>46</v>
      </c>
      <c r="J29" s="19" t="s">
        <v>53</v>
      </c>
      <c r="K29" s="11">
        <v>2</v>
      </c>
      <c r="L29" s="16" t="s">
        <v>48</v>
      </c>
      <c r="M29" s="16" t="s">
        <v>54</v>
      </c>
      <c r="N29" s="16">
        <v>10</v>
      </c>
      <c r="O29" s="16">
        <v>10</v>
      </c>
      <c r="P29" s="16">
        <v>6.25</v>
      </c>
      <c r="Q29" s="16">
        <v>26.25</v>
      </c>
      <c r="R29" s="16">
        <f t="shared" si="1"/>
        <v>26.25</v>
      </c>
      <c r="S29" s="16">
        <v>281.52</v>
      </c>
      <c r="T29" s="16">
        <v>6.31</v>
      </c>
      <c r="U29" s="16">
        <f t="shared" si="5"/>
        <v>275.20999999999998</v>
      </c>
      <c r="V29" s="16">
        <v>1.55</v>
      </c>
      <c r="W29" s="20">
        <f t="shared" si="2"/>
        <v>198.12650419404883</v>
      </c>
      <c r="X29" s="20">
        <v>1.7799352750809259</v>
      </c>
      <c r="Y29" s="20">
        <f t="shared" si="3"/>
        <v>270.31144012944975</v>
      </c>
      <c r="Z29" s="20">
        <f t="shared" si="4"/>
        <v>1.3643376045473534</v>
      </c>
      <c r="AA29" s="20">
        <f>((Z28*Q28)+(Z29*Q29))/(SUM(Q28:Q29))</f>
        <v>1.2323409186535268</v>
      </c>
      <c r="AB29" s="22" t="s">
        <v>105</v>
      </c>
      <c r="AC29" s="16" t="s">
        <v>110</v>
      </c>
      <c r="AD29" s="19" t="s">
        <v>51</v>
      </c>
      <c r="AE29" s="23">
        <v>225</v>
      </c>
      <c r="AF29" s="23">
        <v>7</v>
      </c>
      <c r="AG29" s="19" t="s">
        <v>108</v>
      </c>
      <c r="AH29" s="11">
        <f t="shared" si="6"/>
        <v>0</v>
      </c>
      <c r="AI29" s="19" t="s">
        <v>53</v>
      </c>
      <c r="AJ29" s="16">
        <v>0.22750000000000001</v>
      </c>
      <c r="AK29" s="16">
        <v>0.15271999999999999</v>
      </c>
      <c r="AL29" s="16">
        <v>1.903</v>
      </c>
      <c r="AM29" s="24"/>
    </row>
    <row r="30" spans="1:39" ht="15" x14ac:dyDescent="0.2">
      <c r="A30" s="16" t="str">
        <f t="shared" si="0"/>
        <v>CF08GPDuff_201:8-I_0-D</v>
      </c>
      <c r="B30" s="11">
        <v>201</v>
      </c>
      <c r="C30" s="11">
        <v>8</v>
      </c>
      <c r="D30" s="19" t="s">
        <v>102</v>
      </c>
      <c r="E30" s="20">
        <v>493416.665978998</v>
      </c>
      <c r="F30" s="20">
        <v>5180836.9577099904</v>
      </c>
      <c r="G30" s="11">
        <v>1</v>
      </c>
      <c r="H30" s="11" t="s">
        <v>45</v>
      </c>
      <c r="I30" s="11" t="s">
        <v>46</v>
      </c>
      <c r="J30" s="19" t="s">
        <v>47</v>
      </c>
      <c r="K30" s="11">
        <v>1</v>
      </c>
      <c r="L30" s="16" t="s">
        <v>48</v>
      </c>
      <c r="M30" s="16">
        <v>4</v>
      </c>
      <c r="N30" s="16">
        <v>3.5</v>
      </c>
      <c r="O30" s="16">
        <v>4.5</v>
      </c>
      <c r="P30" s="16">
        <v>3.75</v>
      </c>
      <c r="Q30" s="16">
        <f>SUM(M30:P30)</f>
        <v>15.75</v>
      </c>
      <c r="R30" s="16">
        <f t="shared" si="1"/>
        <v>11.75</v>
      </c>
      <c r="S30" s="16">
        <v>233.9</v>
      </c>
      <c r="T30" s="16">
        <v>17.149999999999999</v>
      </c>
      <c r="U30" s="16">
        <f t="shared" si="5"/>
        <v>216.75</v>
      </c>
      <c r="V30" s="16">
        <v>6.2</v>
      </c>
      <c r="W30" s="20">
        <f t="shared" si="2"/>
        <v>1902.0144402628687</v>
      </c>
      <c r="X30" s="21">
        <v>2.491338705282419</v>
      </c>
      <c r="Y30" s="20">
        <f t="shared" si="3"/>
        <v>211.35002335630037</v>
      </c>
      <c r="Z30" s="20">
        <f t="shared" si="4"/>
        <v>0.11111904246483569</v>
      </c>
      <c r="AA30" s="20"/>
      <c r="AB30" s="31" t="s">
        <v>93</v>
      </c>
      <c r="AC30" s="16" t="s">
        <v>111</v>
      </c>
      <c r="AD30" s="19" t="s">
        <v>51</v>
      </c>
      <c r="AE30" s="23">
        <v>201</v>
      </c>
      <c r="AF30" s="23">
        <v>8</v>
      </c>
      <c r="AG30" s="19" t="s">
        <v>102</v>
      </c>
      <c r="AH30" s="11">
        <f t="shared" si="6"/>
        <v>0</v>
      </c>
      <c r="AI30" s="19" t="s">
        <v>47</v>
      </c>
      <c r="AJ30" s="16" t="s">
        <v>112</v>
      </c>
      <c r="AK30" s="16">
        <v>0.42823</v>
      </c>
      <c r="AL30" s="16">
        <v>10.802</v>
      </c>
      <c r="AM30" s="24"/>
    </row>
    <row r="31" spans="1:39" ht="15" x14ac:dyDescent="0.25">
      <c r="A31" s="16" t="str">
        <f t="shared" si="0"/>
        <v>CF08GPDuff_201:8-I_D-10</v>
      </c>
      <c r="B31" s="11">
        <v>201</v>
      </c>
      <c r="C31" s="11">
        <v>8</v>
      </c>
      <c r="D31" s="19" t="s">
        <v>102</v>
      </c>
      <c r="E31" s="20">
        <v>493416.665978998</v>
      </c>
      <c r="F31" s="20">
        <v>5180836.9577099904</v>
      </c>
      <c r="G31" s="11">
        <v>1</v>
      </c>
      <c r="H31" s="11" t="s">
        <v>45</v>
      </c>
      <c r="I31" s="11" t="s">
        <v>46</v>
      </c>
      <c r="J31" s="19" t="s">
        <v>53</v>
      </c>
      <c r="K31" s="11">
        <v>2</v>
      </c>
      <c r="L31" s="16" t="s">
        <v>48</v>
      </c>
      <c r="M31" s="16" t="s">
        <v>54</v>
      </c>
      <c r="N31" s="16">
        <v>6.5</v>
      </c>
      <c r="O31" s="16">
        <v>5.5</v>
      </c>
      <c r="P31" s="16">
        <v>6.25</v>
      </c>
      <c r="Q31" s="16">
        <v>18.25</v>
      </c>
      <c r="R31" s="16">
        <f t="shared" si="1"/>
        <v>18.25</v>
      </c>
      <c r="S31" s="16">
        <v>195.2</v>
      </c>
      <c r="T31" s="16">
        <v>6.31</v>
      </c>
      <c r="U31" s="16">
        <f t="shared" si="5"/>
        <v>188.89</v>
      </c>
      <c r="V31" s="16">
        <v>1.55</v>
      </c>
      <c r="W31" s="20">
        <f t="shared" si="2"/>
        <v>137.74509339205301</v>
      </c>
      <c r="X31" s="20">
        <v>1.754739814441316</v>
      </c>
      <c r="Y31" s="20">
        <f t="shared" si="3"/>
        <v>185.57547196450179</v>
      </c>
      <c r="Z31" s="20">
        <f t="shared" si="4"/>
        <v>1.3472383472586784</v>
      </c>
      <c r="AA31" s="20">
        <f>((Z30*Q30)+(Z31*Q31))/(SUM(Q30:Q31))</f>
        <v>0.77462425753800124</v>
      </c>
      <c r="AB31" s="22" t="s">
        <v>105</v>
      </c>
      <c r="AC31" s="16" t="s">
        <v>113</v>
      </c>
      <c r="AD31" s="19" t="s">
        <v>51</v>
      </c>
      <c r="AE31" s="23">
        <v>201</v>
      </c>
      <c r="AF31" s="23">
        <v>8</v>
      </c>
      <c r="AG31" s="19" t="s">
        <v>102</v>
      </c>
      <c r="AH31" s="11">
        <f t="shared" si="6"/>
        <v>0</v>
      </c>
      <c r="AI31" s="19" t="s">
        <v>53</v>
      </c>
      <c r="AJ31" s="16" t="s">
        <v>114</v>
      </c>
      <c r="AK31" s="16">
        <v>0.19783000000000001</v>
      </c>
      <c r="AL31" s="16">
        <v>2.7374000000000001</v>
      </c>
      <c r="AM31" s="24"/>
    </row>
    <row r="32" spans="1:39" ht="15" x14ac:dyDescent="0.2">
      <c r="A32" s="16" t="str">
        <f t="shared" si="0"/>
        <v>CF08GPDuff_249:9-K_0-D</v>
      </c>
      <c r="B32" s="11">
        <v>249</v>
      </c>
      <c r="C32" s="11">
        <v>9</v>
      </c>
      <c r="D32" s="19" t="s">
        <v>115</v>
      </c>
      <c r="E32" s="20">
        <v>493445.578717998</v>
      </c>
      <c r="F32" s="20">
        <v>5180889.9313700004</v>
      </c>
      <c r="G32" s="11">
        <v>1</v>
      </c>
      <c r="H32" s="11" t="s">
        <v>45</v>
      </c>
      <c r="I32" s="11" t="s">
        <v>46</v>
      </c>
      <c r="J32" s="19" t="s">
        <v>47</v>
      </c>
      <c r="K32" s="11">
        <v>1</v>
      </c>
      <c r="L32" s="16" t="s">
        <v>48</v>
      </c>
      <c r="M32" s="16">
        <v>3</v>
      </c>
      <c r="N32" s="16">
        <v>2.5</v>
      </c>
      <c r="O32" s="16">
        <v>5</v>
      </c>
      <c r="P32" s="16">
        <v>3.5</v>
      </c>
      <c r="Q32" s="16">
        <f>SUM(M32:P32)</f>
        <v>14</v>
      </c>
      <c r="R32" s="16">
        <f t="shared" si="1"/>
        <v>11</v>
      </c>
      <c r="S32" s="16">
        <v>480.1</v>
      </c>
      <c r="T32" s="16">
        <v>17.149999999999999</v>
      </c>
      <c r="U32" s="16">
        <f t="shared" si="5"/>
        <v>462.95000000000005</v>
      </c>
      <c r="V32" s="16">
        <v>6.2</v>
      </c>
      <c r="W32" s="20">
        <f t="shared" si="2"/>
        <v>1690.6795024558833</v>
      </c>
      <c r="X32" s="21">
        <v>2.2750594617814097</v>
      </c>
      <c r="Y32" s="20">
        <f t="shared" si="3"/>
        <v>452.41761222168299</v>
      </c>
      <c r="Z32" s="20">
        <f t="shared" si="4"/>
        <v>0.26759513649068351</v>
      </c>
      <c r="AA32" s="20"/>
      <c r="AB32" s="31" t="s">
        <v>116</v>
      </c>
      <c r="AC32" s="16" t="s">
        <v>117</v>
      </c>
      <c r="AD32" s="19" t="s">
        <v>51</v>
      </c>
      <c r="AE32" s="23">
        <v>249</v>
      </c>
      <c r="AF32" s="23">
        <v>9</v>
      </c>
      <c r="AG32" s="19" t="s">
        <v>115</v>
      </c>
      <c r="AH32" s="11">
        <f t="shared" si="6"/>
        <v>0</v>
      </c>
      <c r="AI32" s="19" t="s">
        <v>47</v>
      </c>
      <c r="AJ32" s="16" t="s">
        <v>118</v>
      </c>
      <c r="AK32" s="16">
        <v>0.33387</v>
      </c>
      <c r="AL32" s="16">
        <v>6.8863000000000003</v>
      </c>
      <c r="AM32" s="24"/>
    </row>
    <row r="33" spans="1:40" ht="15" x14ac:dyDescent="0.25">
      <c r="A33" s="16" t="str">
        <f t="shared" si="0"/>
        <v>CF08GPDuff_249:9-K_D-10</v>
      </c>
      <c r="B33" s="11">
        <v>249</v>
      </c>
      <c r="C33" s="11">
        <v>9</v>
      </c>
      <c r="D33" s="19" t="s">
        <v>115</v>
      </c>
      <c r="E33" s="20">
        <v>493445.578717998</v>
      </c>
      <c r="F33" s="20">
        <v>5180889.9313700004</v>
      </c>
      <c r="G33" s="11">
        <v>1</v>
      </c>
      <c r="H33" s="11" t="s">
        <v>45</v>
      </c>
      <c r="I33" s="11" t="s">
        <v>46</v>
      </c>
      <c r="J33" s="19" t="s">
        <v>53</v>
      </c>
      <c r="K33" s="11">
        <v>2</v>
      </c>
      <c r="L33" s="16" t="s">
        <v>48</v>
      </c>
      <c r="M33" s="16" t="s">
        <v>54</v>
      </c>
      <c r="N33" s="16">
        <v>7.5</v>
      </c>
      <c r="O33" s="16">
        <v>5</v>
      </c>
      <c r="P33" s="16">
        <v>6.5</v>
      </c>
      <c r="Q33" s="16">
        <v>19</v>
      </c>
      <c r="R33" s="16">
        <f t="shared" si="1"/>
        <v>19</v>
      </c>
      <c r="S33" s="16">
        <v>208.89</v>
      </c>
      <c r="T33" s="16">
        <v>6.31</v>
      </c>
      <c r="U33" s="16">
        <f t="shared" si="5"/>
        <v>202.57999999999998</v>
      </c>
      <c r="V33" s="16">
        <v>1.55</v>
      </c>
      <c r="W33" s="20">
        <f t="shared" si="2"/>
        <v>143.40585065474011</v>
      </c>
      <c r="X33" s="20">
        <v>1.8104149715215636</v>
      </c>
      <c r="Y33" s="20">
        <f t="shared" si="3"/>
        <v>198.91246135069161</v>
      </c>
      <c r="Z33" s="20">
        <f t="shared" si="4"/>
        <v>1.3870595965403647</v>
      </c>
      <c r="AA33" s="20">
        <f>((Z32*Q32)+(Z33*Q33))/(SUM(Q32:Q33))</f>
        <v>0.91213528015565137</v>
      </c>
      <c r="AB33" s="22" t="s">
        <v>105</v>
      </c>
      <c r="AC33" s="16" t="s">
        <v>119</v>
      </c>
      <c r="AD33" s="19" t="s">
        <v>51</v>
      </c>
      <c r="AE33" s="23">
        <v>249</v>
      </c>
      <c r="AF33" s="23">
        <v>9</v>
      </c>
      <c r="AG33" s="19" t="s">
        <v>115</v>
      </c>
      <c r="AH33" s="11">
        <f t="shared" si="6"/>
        <v>0</v>
      </c>
      <c r="AI33" s="19" t="s">
        <v>53</v>
      </c>
      <c r="AJ33" s="16">
        <v>0.22850000000000001</v>
      </c>
      <c r="AK33" s="16">
        <v>0.19147</v>
      </c>
      <c r="AL33" s="16">
        <v>2.5038999999999998</v>
      </c>
      <c r="AM33" s="24"/>
    </row>
    <row r="34" spans="1:40" ht="15" x14ac:dyDescent="0.2">
      <c r="A34" s="16" t="str">
        <f t="shared" si="0"/>
        <v>CF08GPDuff_272:9-L_0-D</v>
      </c>
      <c r="B34" s="11">
        <v>272</v>
      </c>
      <c r="C34" s="11">
        <v>9</v>
      </c>
      <c r="D34" s="19" t="s">
        <v>120</v>
      </c>
      <c r="E34" s="20">
        <v>493466.52908200002</v>
      </c>
      <c r="F34" s="20">
        <v>5180921.6894899802</v>
      </c>
      <c r="G34" s="11">
        <v>1</v>
      </c>
      <c r="H34" s="11" t="s">
        <v>45</v>
      </c>
      <c r="I34" s="11" t="s">
        <v>46</v>
      </c>
      <c r="J34" s="19" t="s">
        <v>47</v>
      </c>
      <c r="K34" s="11">
        <v>1</v>
      </c>
      <c r="L34" s="16" t="s">
        <v>48</v>
      </c>
      <c r="M34" s="16">
        <v>3.5</v>
      </c>
      <c r="N34" s="16">
        <v>3.75</v>
      </c>
      <c r="O34" s="16">
        <v>3.75</v>
      </c>
      <c r="P34" s="16">
        <v>3.5</v>
      </c>
      <c r="Q34" s="16">
        <f>SUM(M34:P34)</f>
        <v>14.5</v>
      </c>
      <c r="R34" s="16">
        <f t="shared" si="1"/>
        <v>11</v>
      </c>
      <c r="S34" s="16">
        <v>565.70000000000005</v>
      </c>
      <c r="T34" s="16">
        <v>17.149999999999999</v>
      </c>
      <c r="U34" s="16">
        <f t="shared" si="5"/>
        <v>548.55000000000007</v>
      </c>
      <c r="V34" s="16">
        <v>6.2</v>
      </c>
      <c r="W34" s="20">
        <f t="shared" si="2"/>
        <v>1751.0609132578793</v>
      </c>
      <c r="X34" s="21">
        <v>2.5631078722048191</v>
      </c>
      <c r="Y34" s="20">
        <f t="shared" si="3"/>
        <v>534.49007176702048</v>
      </c>
      <c r="Z34" s="20">
        <f t="shared" si="4"/>
        <v>0.30523785193319886</v>
      </c>
      <c r="AA34" s="20"/>
      <c r="AB34" s="31" t="s">
        <v>116</v>
      </c>
      <c r="AC34" s="16" t="s">
        <v>121</v>
      </c>
      <c r="AD34" s="19" t="s">
        <v>51</v>
      </c>
      <c r="AE34" s="23">
        <v>272</v>
      </c>
      <c r="AF34" s="23">
        <v>9</v>
      </c>
      <c r="AG34" s="19" t="s">
        <v>120</v>
      </c>
      <c r="AH34" s="11">
        <f t="shared" si="6"/>
        <v>0</v>
      </c>
      <c r="AI34" s="19" t="s">
        <v>47</v>
      </c>
      <c r="AJ34" s="16" t="s">
        <v>122</v>
      </c>
      <c r="AK34" s="16">
        <v>0.34136</v>
      </c>
      <c r="AL34" s="16">
        <v>6.2061999999999999</v>
      </c>
      <c r="AM34" s="24"/>
    </row>
    <row r="35" spans="1:40" ht="15" x14ac:dyDescent="0.25">
      <c r="A35" s="16" t="str">
        <f t="shared" si="0"/>
        <v>CF08GPDuff_272:9-L_D-10</v>
      </c>
      <c r="B35" s="11">
        <v>272</v>
      </c>
      <c r="C35" s="11">
        <v>9</v>
      </c>
      <c r="D35" s="19" t="s">
        <v>120</v>
      </c>
      <c r="E35" s="20">
        <v>493466.52908200002</v>
      </c>
      <c r="F35" s="20">
        <v>5180921.6894899802</v>
      </c>
      <c r="G35" s="11">
        <v>1</v>
      </c>
      <c r="H35" s="11" t="s">
        <v>45</v>
      </c>
      <c r="I35" s="11" t="s">
        <v>46</v>
      </c>
      <c r="J35" s="19" t="s">
        <v>53</v>
      </c>
      <c r="K35" s="11">
        <v>2</v>
      </c>
      <c r="L35" s="16" t="s">
        <v>48</v>
      </c>
      <c r="M35" s="16" t="s">
        <v>54</v>
      </c>
      <c r="N35" s="16">
        <v>6.25</v>
      </c>
      <c r="O35" s="16">
        <v>6.25</v>
      </c>
      <c r="P35" s="16">
        <v>6.5</v>
      </c>
      <c r="Q35" s="16">
        <v>19</v>
      </c>
      <c r="R35" s="16">
        <f t="shared" si="1"/>
        <v>19</v>
      </c>
      <c r="S35" s="16">
        <v>216.24</v>
      </c>
      <c r="T35" s="16">
        <v>6.31</v>
      </c>
      <c r="U35" s="16">
        <f t="shared" si="5"/>
        <v>209.93</v>
      </c>
      <c r="V35" s="16">
        <v>1.55</v>
      </c>
      <c r="W35" s="20">
        <f t="shared" si="2"/>
        <v>143.40585065474011</v>
      </c>
      <c r="X35" s="20">
        <v>2.0158827122785481</v>
      </c>
      <c r="Y35" s="20">
        <f t="shared" si="3"/>
        <v>205.69805742211366</v>
      </c>
      <c r="Z35" s="20">
        <f t="shared" si="4"/>
        <v>1.4343770249468171</v>
      </c>
      <c r="AA35" s="20">
        <f>((Z34*Q34)+(Z35*Q35))/(SUM(Q34:Q35))</f>
        <v>0.9456451440901763</v>
      </c>
      <c r="AB35" s="22" t="s">
        <v>123</v>
      </c>
      <c r="AC35" s="16" t="s">
        <v>124</v>
      </c>
      <c r="AD35" s="19" t="s">
        <v>51</v>
      </c>
      <c r="AE35" s="23">
        <v>272</v>
      </c>
      <c r="AF35" s="23">
        <v>9</v>
      </c>
      <c r="AG35" s="19" t="s">
        <v>120</v>
      </c>
      <c r="AH35" s="11">
        <f t="shared" si="6"/>
        <v>0</v>
      </c>
      <c r="AI35" s="19" t="s">
        <v>53</v>
      </c>
      <c r="AJ35" s="16" t="s">
        <v>125</v>
      </c>
      <c r="AK35" s="16">
        <v>0.15704000000000001</v>
      </c>
      <c r="AL35" s="16">
        <v>2.2930999999999999</v>
      </c>
      <c r="AM35" s="24"/>
    </row>
    <row r="36" spans="1:40" ht="15" x14ac:dyDescent="0.2">
      <c r="A36" s="25" t="str">
        <f t="shared" si="0"/>
        <v>CF08GPDuff_297:9-M_0-D</v>
      </c>
      <c r="B36" s="26">
        <v>297</v>
      </c>
      <c r="C36" s="26">
        <v>9</v>
      </c>
      <c r="D36" s="27" t="s">
        <v>126</v>
      </c>
      <c r="E36" s="28">
        <v>493470.68572100002</v>
      </c>
      <c r="F36" s="28">
        <v>5180953.4659200003</v>
      </c>
      <c r="G36" s="26">
        <v>1</v>
      </c>
      <c r="H36" s="26" t="s">
        <v>45</v>
      </c>
      <c r="I36" s="26" t="s">
        <v>46</v>
      </c>
      <c r="J36" s="27" t="s">
        <v>47</v>
      </c>
      <c r="K36" s="26">
        <v>1</v>
      </c>
      <c r="L36" s="25" t="s">
        <v>48</v>
      </c>
      <c r="M36" s="25">
        <v>0</v>
      </c>
      <c r="N36" s="25">
        <v>0</v>
      </c>
      <c r="O36" s="25">
        <v>0</v>
      </c>
      <c r="P36" s="25">
        <v>0</v>
      </c>
      <c r="Q36" s="25">
        <f>SUM(M36:P36)</f>
        <v>0</v>
      </c>
      <c r="R36" s="16">
        <f t="shared" si="1"/>
        <v>0</v>
      </c>
      <c r="S36" s="25">
        <v>0</v>
      </c>
      <c r="T36" s="25">
        <v>17.149999999999999</v>
      </c>
      <c r="U36" s="25">
        <f t="shared" si="5"/>
        <v>-17.149999999999999</v>
      </c>
      <c r="V36" s="25">
        <v>6.2</v>
      </c>
      <c r="W36" s="28">
        <f t="shared" si="2"/>
        <v>0</v>
      </c>
      <c r="X36" s="29">
        <v>0</v>
      </c>
      <c r="Y36" s="28">
        <f t="shared" si="3"/>
        <v>-17.149999999999999</v>
      </c>
      <c r="Z36" s="28" t="e">
        <f t="shared" si="4"/>
        <v>#DIV/0!</v>
      </c>
      <c r="AA36" s="28"/>
      <c r="AB36" s="31"/>
      <c r="AC36" s="16"/>
      <c r="AD36" s="19"/>
      <c r="AE36" s="23"/>
      <c r="AF36" s="23"/>
      <c r="AG36" s="19"/>
      <c r="AH36" s="11"/>
      <c r="AI36" s="19"/>
      <c r="AJ36" s="16"/>
      <c r="AK36" s="16"/>
      <c r="AL36" s="16"/>
      <c r="AM36" s="24"/>
      <c r="AN36" s="30"/>
    </row>
    <row r="37" spans="1:40" ht="15" x14ac:dyDescent="0.25">
      <c r="A37" s="16" t="str">
        <f t="shared" si="0"/>
        <v>CF08GPDuff_297:9-M_D-10</v>
      </c>
      <c r="B37" s="11">
        <v>297</v>
      </c>
      <c r="C37" s="11">
        <v>9</v>
      </c>
      <c r="D37" s="19" t="s">
        <v>126</v>
      </c>
      <c r="E37" s="20">
        <v>493470.68572100002</v>
      </c>
      <c r="F37" s="20">
        <v>5180953.4659200003</v>
      </c>
      <c r="G37" s="11">
        <v>1</v>
      </c>
      <c r="H37" s="11" t="s">
        <v>45</v>
      </c>
      <c r="I37" s="11" t="s">
        <v>46</v>
      </c>
      <c r="J37" s="19" t="s">
        <v>53</v>
      </c>
      <c r="K37" s="11">
        <v>2</v>
      </c>
      <c r="L37" s="16" t="s">
        <v>48</v>
      </c>
      <c r="M37" s="16" t="s">
        <v>54</v>
      </c>
      <c r="N37" s="16">
        <v>10</v>
      </c>
      <c r="O37" s="16">
        <v>10</v>
      </c>
      <c r="P37" s="16">
        <v>10</v>
      </c>
      <c r="Q37" s="16">
        <v>30</v>
      </c>
      <c r="R37" s="16">
        <f t="shared" si="1"/>
        <v>30</v>
      </c>
      <c r="S37" s="16">
        <v>324.41000000000003</v>
      </c>
      <c r="T37" s="16">
        <v>6.31</v>
      </c>
      <c r="U37" s="16">
        <f t="shared" si="5"/>
        <v>318.10000000000002</v>
      </c>
      <c r="V37" s="16">
        <v>1.55</v>
      </c>
      <c r="W37" s="20">
        <f t="shared" si="2"/>
        <v>226.43029050748439</v>
      </c>
      <c r="X37" s="20">
        <v>1.7954407908008889</v>
      </c>
      <c r="Y37" s="20">
        <f t="shared" si="3"/>
        <v>312.38870284446239</v>
      </c>
      <c r="Z37" s="20">
        <f t="shared" si="4"/>
        <v>1.3796241754772502</v>
      </c>
      <c r="AA37" s="20" t="e">
        <f>((Z36*Q36)+(Z37*Q37))/(SUM(Q36:Q37))</f>
        <v>#DIV/0!</v>
      </c>
      <c r="AB37" s="22" t="s">
        <v>123</v>
      </c>
      <c r="AC37" s="16" t="s">
        <v>127</v>
      </c>
      <c r="AD37" s="19" t="s">
        <v>51</v>
      </c>
      <c r="AE37" s="23">
        <v>297</v>
      </c>
      <c r="AF37" s="23">
        <v>9</v>
      </c>
      <c r="AG37" s="19" t="s">
        <v>126</v>
      </c>
      <c r="AH37" s="11">
        <f t="shared" ref="AH37:AH61" si="7">C37-AF37</f>
        <v>0</v>
      </c>
      <c r="AI37" s="19" t="s">
        <v>53</v>
      </c>
      <c r="AJ37" s="16" t="s">
        <v>128</v>
      </c>
      <c r="AK37" s="16">
        <v>0.16741</v>
      </c>
      <c r="AL37" s="16">
        <v>2.0621</v>
      </c>
      <c r="AM37" s="24"/>
    </row>
    <row r="38" spans="1:40" ht="15" x14ac:dyDescent="0.2">
      <c r="A38" s="16" t="str">
        <f t="shared" si="0"/>
        <v>CF08GPDuff_298:10-M_0-D</v>
      </c>
      <c r="B38" s="11">
        <v>298</v>
      </c>
      <c r="C38" s="11">
        <v>10</v>
      </c>
      <c r="D38" s="19" t="s">
        <v>126</v>
      </c>
      <c r="E38" s="20">
        <v>493502.60757300002</v>
      </c>
      <c r="F38" s="20">
        <v>5180966.5437000003</v>
      </c>
      <c r="G38" s="11">
        <v>1</v>
      </c>
      <c r="H38" s="11" t="s">
        <v>45</v>
      </c>
      <c r="I38" s="11" t="s">
        <v>46</v>
      </c>
      <c r="J38" s="19" t="s">
        <v>47</v>
      </c>
      <c r="K38" s="11">
        <v>1</v>
      </c>
      <c r="L38" s="16" t="s">
        <v>48</v>
      </c>
      <c r="M38" s="16">
        <v>3.25</v>
      </c>
      <c r="N38" s="16">
        <v>3</v>
      </c>
      <c r="O38" s="16">
        <v>4.5</v>
      </c>
      <c r="P38" s="16">
        <v>5.5</v>
      </c>
      <c r="Q38" s="16">
        <f>SUM(M38:P38)</f>
        <v>16.25</v>
      </c>
      <c r="R38" s="16">
        <f t="shared" si="1"/>
        <v>13</v>
      </c>
      <c r="S38" s="16">
        <v>591.63</v>
      </c>
      <c r="T38" s="16">
        <v>17.149999999999999</v>
      </c>
      <c r="U38" s="16">
        <f t="shared" si="5"/>
        <v>574.48</v>
      </c>
      <c r="V38" s="16">
        <v>6.2</v>
      </c>
      <c r="W38" s="20">
        <f t="shared" si="2"/>
        <v>1962.3958510648647</v>
      </c>
      <c r="X38" s="21">
        <v>2.0736132711249318</v>
      </c>
      <c r="Y38" s="20">
        <f t="shared" si="3"/>
        <v>562.56750648004152</v>
      </c>
      <c r="Z38" s="20">
        <f t="shared" si="4"/>
        <v>0.28667381567015271</v>
      </c>
      <c r="AA38" s="20"/>
      <c r="AB38" s="31" t="s">
        <v>129</v>
      </c>
      <c r="AC38" s="16" t="s">
        <v>130</v>
      </c>
      <c r="AD38" s="19" t="s">
        <v>51</v>
      </c>
      <c r="AE38" s="23">
        <v>298</v>
      </c>
      <c r="AF38" s="23">
        <v>10</v>
      </c>
      <c r="AG38" s="19" t="s">
        <v>126</v>
      </c>
      <c r="AH38" s="11">
        <f t="shared" si="7"/>
        <v>0</v>
      </c>
      <c r="AI38" s="19" t="s">
        <v>47</v>
      </c>
      <c r="AJ38" s="16" t="s">
        <v>131</v>
      </c>
      <c r="AK38" s="16">
        <v>0.28709000000000001</v>
      </c>
      <c r="AL38" s="16">
        <v>4.6858000000000004</v>
      </c>
      <c r="AM38" s="24"/>
    </row>
    <row r="39" spans="1:40" ht="15" x14ac:dyDescent="0.25">
      <c r="A39" s="16" t="str">
        <f t="shared" si="0"/>
        <v>CF08GPDuff_298:10-M_D-10</v>
      </c>
      <c r="B39" s="11">
        <v>298</v>
      </c>
      <c r="C39" s="11">
        <v>10</v>
      </c>
      <c r="D39" s="19" t="s">
        <v>126</v>
      </c>
      <c r="E39" s="20">
        <v>493502.60757300002</v>
      </c>
      <c r="F39" s="20">
        <v>5180966.5437000003</v>
      </c>
      <c r="G39" s="11">
        <v>1</v>
      </c>
      <c r="H39" s="11" t="s">
        <v>45</v>
      </c>
      <c r="I39" s="11" t="s">
        <v>46</v>
      </c>
      <c r="J39" s="19" t="s">
        <v>53</v>
      </c>
      <c r="K39" s="11">
        <v>2</v>
      </c>
      <c r="L39" s="16" t="s">
        <v>48</v>
      </c>
      <c r="M39" s="16" t="s">
        <v>54</v>
      </c>
      <c r="N39" s="16">
        <v>7</v>
      </c>
      <c r="O39" s="16">
        <v>5.5</v>
      </c>
      <c r="P39" s="16">
        <v>4.5</v>
      </c>
      <c r="Q39" s="16">
        <v>17</v>
      </c>
      <c r="R39" s="16">
        <f t="shared" si="1"/>
        <v>17</v>
      </c>
      <c r="S39" s="16">
        <v>203.47</v>
      </c>
      <c r="T39" s="16">
        <v>6.31</v>
      </c>
      <c r="U39" s="16">
        <f t="shared" si="5"/>
        <v>197.16</v>
      </c>
      <c r="V39" s="16">
        <v>1.55</v>
      </c>
      <c r="W39" s="20">
        <f t="shared" si="2"/>
        <v>128.31049795424116</v>
      </c>
      <c r="X39" s="20">
        <v>1.9846091535034509</v>
      </c>
      <c r="Y39" s="20">
        <f t="shared" si="3"/>
        <v>193.24714459295259</v>
      </c>
      <c r="Z39" s="20">
        <f t="shared" si="4"/>
        <v>1.5060898965715925</v>
      </c>
      <c r="AA39" s="20">
        <f>((Z38*Q38)+(Z39*Q39))/(SUM(Q38:Q39))</f>
        <v>0.91013466906337004</v>
      </c>
      <c r="AB39" s="22" t="s">
        <v>123</v>
      </c>
      <c r="AC39" s="16" t="s">
        <v>132</v>
      </c>
      <c r="AD39" s="19" t="s">
        <v>51</v>
      </c>
      <c r="AE39" s="23">
        <v>298</v>
      </c>
      <c r="AF39" s="23">
        <v>10</v>
      </c>
      <c r="AG39" s="19" t="s">
        <v>126</v>
      </c>
      <c r="AH39" s="11">
        <f t="shared" si="7"/>
        <v>0</v>
      </c>
      <c r="AI39" s="19" t="s">
        <v>53</v>
      </c>
      <c r="AJ39" s="16" t="s">
        <v>133</v>
      </c>
      <c r="AK39" s="16">
        <v>0.18668000000000001</v>
      </c>
      <c r="AL39" s="16">
        <v>2.5144000000000002</v>
      </c>
      <c r="AM39" s="24"/>
    </row>
    <row r="40" spans="1:40" ht="15" x14ac:dyDescent="0.2">
      <c r="A40" s="16" t="str">
        <f t="shared" si="0"/>
        <v>CF08GPDuff_323:10-N_0-D</v>
      </c>
      <c r="B40" s="11">
        <v>323</v>
      </c>
      <c r="C40" s="11">
        <v>10</v>
      </c>
      <c r="D40" s="19" t="s">
        <v>134</v>
      </c>
      <c r="E40" s="20">
        <v>493501.32631400001</v>
      </c>
      <c r="F40" s="20">
        <v>5180997.2675900003</v>
      </c>
      <c r="G40" s="11">
        <v>1</v>
      </c>
      <c r="H40" s="11" t="s">
        <v>45</v>
      </c>
      <c r="I40" s="11" t="s">
        <v>46</v>
      </c>
      <c r="J40" s="19" t="s">
        <v>47</v>
      </c>
      <c r="K40" s="11">
        <v>1</v>
      </c>
      <c r="L40" s="16" t="s">
        <v>48</v>
      </c>
      <c r="M40" s="16">
        <v>0</v>
      </c>
      <c r="N40" s="16">
        <v>0</v>
      </c>
      <c r="O40" s="16">
        <v>0</v>
      </c>
      <c r="P40" s="16">
        <v>1</v>
      </c>
      <c r="Q40" s="16">
        <f>SUM(M40:P40)</f>
        <v>1</v>
      </c>
      <c r="R40" s="16">
        <f t="shared" si="1"/>
        <v>1</v>
      </c>
      <c r="S40" s="16">
        <v>93.25</v>
      </c>
      <c r="T40" s="16">
        <v>17.149999999999999</v>
      </c>
      <c r="U40" s="16">
        <f t="shared" si="5"/>
        <v>76.099999999999994</v>
      </c>
      <c r="V40" s="16">
        <v>6.2</v>
      </c>
      <c r="W40" s="20">
        <f t="shared" si="2"/>
        <v>120.76282160399167</v>
      </c>
      <c r="X40" s="21">
        <v>1.9432457920155657</v>
      </c>
      <c r="Y40" s="20">
        <f t="shared" si="3"/>
        <v>74.621189952276154</v>
      </c>
      <c r="Z40" s="20">
        <f t="shared" si="4"/>
        <v>0.61791525703975136</v>
      </c>
      <c r="AA40" s="20"/>
      <c r="AB40" s="31" t="s">
        <v>135</v>
      </c>
      <c r="AC40" s="16" t="s">
        <v>136</v>
      </c>
      <c r="AD40" s="19" t="s">
        <v>51</v>
      </c>
      <c r="AE40" s="23">
        <v>323</v>
      </c>
      <c r="AF40" s="23">
        <v>10</v>
      </c>
      <c r="AG40" s="19" t="s">
        <v>134</v>
      </c>
      <c r="AH40" s="11">
        <f t="shared" si="7"/>
        <v>0</v>
      </c>
      <c r="AI40" s="19" t="s">
        <v>47</v>
      </c>
      <c r="AJ40" s="16">
        <v>0.2344</v>
      </c>
      <c r="AK40" s="16">
        <v>0.33241999999999999</v>
      </c>
      <c r="AL40" s="16">
        <v>6.1783000000000001</v>
      </c>
      <c r="AM40" s="24"/>
    </row>
    <row r="41" spans="1:40" ht="15" x14ac:dyDescent="0.25">
      <c r="A41" s="16" t="str">
        <f t="shared" si="0"/>
        <v>CF08GPDuff_323:10-N_D-10</v>
      </c>
      <c r="B41" s="11">
        <v>323</v>
      </c>
      <c r="C41" s="11">
        <v>10</v>
      </c>
      <c r="D41" s="19" t="s">
        <v>134</v>
      </c>
      <c r="E41" s="20">
        <v>493501.32631400001</v>
      </c>
      <c r="F41" s="20">
        <v>5180997.2675900003</v>
      </c>
      <c r="G41" s="11">
        <v>1</v>
      </c>
      <c r="H41" s="11" t="s">
        <v>45</v>
      </c>
      <c r="I41" s="11" t="s">
        <v>46</v>
      </c>
      <c r="J41" s="19" t="s">
        <v>53</v>
      </c>
      <c r="K41" s="11">
        <v>2</v>
      </c>
      <c r="L41" s="16" t="s">
        <v>48</v>
      </c>
      <c r="M41" s="16" t="s">
        <v>54</v>
      </c>
      <c r="N41" s="16">
        <v>10</v>
      </c>
      <c r="O41" s="16">
        <v>10</v>
      </c>
      <c r="P41" s="16">
        <v>9</v>
      </c>
      <c r="Q41" s="16">
        <v>29</v>
      </c>
      <c r="R41" s="16">
        <f t="shared" si="1"/>
        <v>29</v>
      </c>
      <c r="S41" s="16">
        <v>309.83</v>
      </c>
      <c r="T41" s="16">
        <v>6.31</v>
      </c>
      <c r="U41" s="16">
        <f t="shared" si="5"/>
        <v>303.52</v>
      </c>
      <c r="V41" s="16">
        <v>1.55</v>
      </c>
      <c r="W41" s="20">
        <f t="shared" si="2"/>
        <v>218.88261415723491</v>
      </c>
      <c r="X41" s="20">
        <v>1.8746220520056291</v>
      </c>
      <c r="Y41" s="20">
        <f t="shared" si="3"/>
        <v>297.83014714775248</v>
      </c>
      <c r="Z41" s="20">
        <f t="shared" si="4"/>
        <v>1.3606843480670667</v>
      </c>
      <c r="AA41" s="20">
        <f>((Z40*Q40)+(Z41*Q41))/(SUM(Q40:Q41))</f>
        <v>1.3359253783661562</v>
      </c>
      <c r="AB41" s="22" t="s">
        <v>137</v>
      </c>
      <c r="AC41" s="16" t="s">
        <v>138</v>
      </c>
      <c r="AD41" s="19" t="s">
        <v>51</v>
      </c>
      <c r="AE41" s="23">
        <v>323</v>
      </c>
      <c r="AF41" s="23">
        <v>10</v>
      </c>
      <c r="AG41" s="19" t="s">
        <v>134</v>
      </c>
      <c r="AH41" s="11">
        <f t="shared" si="7"/>
        <v>0</v>
      </c>
      <c r="AI41" s="19" t="s">
        <v>53</v>
      </c>
      <c r="AJ41" s="16" t="s">
        <v>139</v>
      </c>
      <c r="AK41" s="16">
        <v>0.18276999999999999</v>
      </c>
      <c r="AL41" s="16">
        <v>2.2141000000000002</v>
      </c>
      <c r="AM41" s="24"/>
    </row>
    <row r="42" spans="1:40" ht="15" x14ac:dyDescent="0.2">
      <c r="A42" s="16" t="str">
        <f t="shared" si="0"/>
        <v>CF08GPDuff_348:11-O_0-D</v>
      </c>
      <c r="B42" s="11">
        <v>348</v>
      </c>
      <c r="C42" s="11">
        <v>11</v>
      </c>
      <c r="D42" s="19" t="s">
        <v>140</v>
      </c>
      <c r="E42" s="20">
        <v>493540.901106</v>
      </c>
      <c r="F42" s="20">
        <v>5181013.1737099905</v>
      </c>
      <c r="G42" s="11">
        <v>1</v>
      </c>
      <c r="H42" s="11" t="s">
        <v>45</v>
      </c>
      <c r="I42" s="11" t="s">
        <v>46</v>
      </c>
      <c r="J42" s="19" t="s">
        <v>47</v>
      </c>
      <c r="K42" s="11">
        <v>1</v>
      </c>
      <c r="L42" s="16" t="s">
        <v>48</v>
      </c>
      <c r="M42" s="16">
        <v>3.5</v>
      </c>
      <c r="N42" s="16">
        <v>5.5</v>
      </c>
      <c r="O42" s="16">
        <v>3.5</v>
      </c>
      <c r="P42" s="16">
        <v>3.5</v>
      </c>
      <c r="Q42" s="16">
        <f>SUM(M42:P42)</f>
        <v>16</v>
      </c>
      <c r="R42" s="16">
        <f t="shared" si="1"/>
        <v>12.5</v>
      </c>
      <c r="S42" s="16">
        <v>541.85</v>
      </c>
      <c r="T42" s="16">
        <v>17.149999999999999</v>
      </c>
      <c r="U42" s="16">
        <f t="shared" si="5"/>
        <v>524.70000000000005</v>
      </c>
      <c r="V42" s="16">
        <v>6.2</v>
      </c>
      <c r="W42" s="20">
        <f t="shared" si="2"/>
        <v>1932.2051456638667</v>
      </c>
      <c r="X42" s="21">
        <v>2.5685561623268685</v>
      </c>
      <c r="Y42" s="20">
        <f t="shared" si="3"/>
        <v>511.22278581627097</v>
      </c>
      <c r="Z42" s="20">
        <f t="shared" si="4"/>
        <v>0.26457997328261185</v>
      </c>
      <c r="AA42" s="20"/>
      <c r="AB42" s="31" t="s">
        <v>135</v>
      </c>
      <c r="AC42" s="16" t="s">
        <v>141</v>
      </c>
      <c r="AD42" s="19" t="s">
        <v>51</v>
      </c>
      <c r="AE42" s="23">
        <v>348</v>
      </c>
      <c r="AF42" s="23">
        <v>11</v>
      </c>
      <c r="AG42" s="19" t="s">
        <v>140</v>
      </c>
      <c r="AH42" s="11">
        <f t="shared" si="7"/>
        <v>0</v>
      </c>
      <c r="AI42" s="19" t="s">
        <v>47</v>
      </c>
      <c r="AJ42" s="16">
        <v>0.23369999999999999</v>
      </c>
      <c r="AK42" s="16">
        <v>0.31447000000000003</v>
      </c>
      <c r="AL42" s="16">
        <v>5.4187000000000003</v>
      </c>
      <c r="AM42" s="24"/>
    </row>
    <row r="43" spans="1:40" ht="15" x14ac:dyDescent="0.25">
      <c r="A43" s="16" t="str">
        <f t="shared" si="0"/>
        <v>CF08GPDuff_348:11-O_D-10</v>
      </c>
      <c r="B43" s="11">
        <v>348</v>
      </c>
      <c r="C43" s="11">
        <v>11</v>
      </c>
      <c r="D43" s="19" t="s">
        <v>140</v>
      </c>
      <c r="E43" s="20">
        <v>493540.901106</v>
      </c>
      <c r="F43" s="20">
        <v>5181013.1737099905</v>
      </c>
      <c r="G43" s="11">
        <v>1</v>
      </c>
      <c r="H43" s="11" t="s">
        <v>45</v>
      </c>
      <c r="I43" s="11" t="s">
        <v>46</v>
      </c>
      <c r="J43" s="19" t="s">
        <v>53</v>
      </c>
      <c r="K43" s="11">
        <v>2</v>
      </c>
      <c r="L43" s="16" t="s">
        <v>48</v>
      </c>
      <c r="M43" s="16" t="s">
        <v>54</v>
      </c>
      <c r="N43" s="16">
        <v>4.5</v>
      </c>
      <c r="O43" s="16">
        <v>6.5</v>
      </c>
      <c r="P43" s="16">
        <v>6.5</v>
      </c>
      <c r="Q43" s="16">
        <v>17.5</v>
      </c>
      <c r="R43" s="16">
        <f t="shared" si="1"/>
        <v>17.5</v>
      </c>
      <c r="S43" s="16">
        <v>193.53</v>
      </c>
      <c r="T43" s="16">
        <v>6.31</v>
      </c>
      <c r="U43" s="16">
        <f t="shared" si="5"/>
        <v>187.22</v>
      </c>
      <c r="V43" s="16">
        <v>1.55</v>
      </c>
      <c r="W43" s="20">
        <f t="shared" si="2"/>
        <v>132.08433612936588</v>
      </c>
      <c r="X43" s="20">
        <v>2.0146520146520044</v>
      </c>
      <c r="Y43" s="20">
        <f t="shared" si="3"/>
        <v>183.44816849816851</v>
      </c>
      <c r="Z43" s="20">
        <f t="shared" si="4"/>
        <v>1.3888714882777313</v>
      </c>
      <c r="AA43" s="20">
        <f>((Z42*Q42)+(Z43*Q43))/(SUM(Q42:Q43))</f>
        <v>0.85189643633976375</v>
      </c>
      <c r="AB43" s="22" t="s">
        <v>137</v>
      </c>
      <c r="AC43" s="16" t="s">
        <v>142</v>
      </c>
      <c r="AD43" s="19" t="s">
        <v>51</v>
      </c>
      <c r="AE43" s="23">
        <v>348</v>
      </c>
      <c r="AF43" s="23">
        <v>11</v>
      </c>
      <c r="AG43" s="19" t="s">
        <v>140</v>
      </c>
      <c r="AH43" s="11">
        <f t="shared" si="7"/>
        <v>0</v>
      </c>
      <c r="AI43" s="19" t="s">
        <v>53</v>
      </c>
      <c r="AJ43" s="16" t="s">
        <v>143</v>
      </c>
      <c r="AK43" s="16">
        <v>0.20422999999999999</v>
      </c>
      <c r="AL43" s="16">
        <v>2.7136999999999998</v>
      </c>
      <c r="AM43" s="24"/>
    </row>
    <row r="44" spans="1:40" ht="15" x14ac:dyDescent="0.2">
      <c r="A44" s="16" t="str">
        <f t="shared" si="0"/>
        <v>CF08GPDuff_371:12-P_0-D</v>
      </c>
      <c r="B44" s="11">
        <v>371</v>
      </c>
      <c r="C44" s="11">
        <v>12</v>
      </c>
      <c r="D44" s="19" t="s">
        <v>144</v>
      </c>
      <c r="E44" s="20">
        <v>493570.49415500002</v>
      </c>
      <c r="F44" s="20">
        <v>5181049.8085700003</v>
      </c>
      <c r="G44" s="11">
        <v>1</v>
      </c>
      <c r="H44" s="11" t="s">
        <v>45</v>
      </c>
      <c r="I44" s="11" t="s">
        <v>46</v>
      </c>
      <c r="J44" s="19" t="s">
        <v>47</v>
      </c>
      <c r="K44" s="11">
        <v>1</v>
      </c>
      <c r="L44" s="16" t="s">
        <v>48</v>
      </c>
      <c r="M44" s="16">
        <v>3.25</v>
      </c>
      <c r="N44" s="16">
        <v>3.75</v>
      </c>
      <c r="O44" s="16">
        <v>2.5</v>
      </c>
      <c r="P44" s="16">
        <v>4</v>
      </c>
      <c r="Q44" s="16">
        <f>SUM(M44:P44)</f>
        <v>13.5</v>
      </c>
      <c r="R44" s="16">
        <f t="shared" si="1"/>
        <v>10.25</v>
      </c>
      <c r="S44" s="16">
        <v>437.22</v>
      </c>
      <c r="T44" s="16">
        <v>17.149999999999999</v>
      </c>
      <c r="U44" s="16">
        <f t="shared" si="5"/>
        <v>420.07000000000005</v>
      </c>
      <c r="V44" s="16">
        <v>6.2</v>
      </c>
      <c r="W44" s="20">
        <f t="shared" si="2"/>
        <v>1630.2980916538875</v>
      </c>
      <c r="X44" s="21">
        <v>2.244496926211045</v>
      </c>
      <c r="Y44" s="20">
        <f t="shared" si="3"/>
        <v>410.64154176206529</v>
      </c>
      <c r="Z44" s="20">
        <f t="shared" si="4"/>
        <v>0.25188126261344146</v>
      </c>
      <c r="AA44" s="20"/>
      <c r="AB44" s="31" t="s">
        <v>145</v>
      </c>
      <c r="AC44" s="16" t="s">
        <v>146</v>
      </c>
      <c r="AD44" s="19" t="s">
        <v>51</v>
      </c>
      <c r="AE44" s="23">
        <v>371</v>
      </c>
      <c r="AF44" s="23">
        <v>12</v>
      </c>
      <c r="AG44" s="19" t="s">
        <v>144</v>
      </c>
      <c r="AH44" s="11">
        <f t="shared" si="7"/>
        <v>0</v>
      </c>
      <c r="AI44" s="19" t="s">
        <v>47</v>
      </c>
      <c r="AJ44" s="16" t="s">
        <v>147</v>
      </c>
      <c r="AK44" s="16">
        <v>0.43015999999999999</v>
      </c>
      <c r="AL44" s="16">
        <v>7.7328999999999999</v>
      </c>
      <c r="AM44" s="24"/>
    </row>
    <row r="45" spans="1:40" s="30" customFormat="1" ht="15" x14ac:dyDescent="0.25">
      <c r="A45" s="16" t="str">
        <f t="shared" si="0"/>
        <v>CF08GPDuff_371:12-P_D-10</v>
      </c>
      <c r="B45" s="11">
        <v>371</v>
      </c>
      <c r="C45" s="11">
        <v>12</v>
      </c>
      <c r="D45" s="19" t="s">
        <v>144</v>
      </c>
      <c r="E45" s="20">
        <v>493570.49415500002</v>
      </c>
      <c r="F45" s="20">
        <v>5181049.8085700003</v>
      </c>
      <c r="G45" s="11">
        <v>1</v>
      </c>
      <c r="H45" s="11" t="s">
        <v>45</v>
      </c>
      <c r="I45" s="11" t="s">
        <v>46</v>
      </c>
      <c r="J45" s="19" t="s">
        <v>53</v>
      </c>
      <c r="K45" s="11">
        <v>2</v>
      </c>
      <c r="L45" s="16" t="s">
        <v>48</v>
      </c>
      <c r="M45" s="16" t="s">
        <v>54</v>
      </c>
      <c r="N45" s="16">
        <v>6.25</v>
      </c>
      <c r="O45" s="16">
        <v>7.5</v>
      </c>
      <c r="P45" s="16">
        <v>6</v>
      </c>
      <c r="Q45" s="16">
        <v>19.75</v>
      </c>
      <c r="R45" s="16">
        <f t="shared" si="1"/>
        <v>19.75</v>
      </c>
      <c r="S45" s="16">
        <v>199.46</v>
      </c>
      <c r="T45" s="16">
        <v>6.31</v>
      </c>
      <c r="U45" s="16">
        <f t="shared" si="5"/>
        <v>193.15</v>
      </c>
      <c r="V45" s="16">
        <v>1.55</v>
      </c>
      <c r="W45" s="20">
        <f t="shared" si="2"/>
        <v>149.06660791742721</v>
      </c>
      <c r="X45" s="20">
        <v>1.9882329072834326</v>
      </c>
      <c r="Y45" s="20">
        <f t="shared" si="3"/>
        <v>189.30972813958206</v>
      </c>
      <c r="Z45" s="20">
        <f t="shared" si="4"/>
        <v>1.2699673708577766</v>
      </c>
      <c r="AA45" s="20">
        <f>((Z44*Q44)+(Z45*Q45))/(SUM(Q44:Q45))</f>
        <v>0.85660910134503898</v>
      </c>
      <c r="AB45" s="22" t="s">
        <v>137</v>
      </c>
      <c r="AC45" s="16" t="s">
        <v>148</v>
      </c>
      <c r="AD45" s="19" t="s">
        <v>51</v>
      </c>
      <c r="AE45" s="23">
        <v>371</v>
      </c>
      <c r="AF45" s="23">
        <v>12</v>
      </c>
      <c r="AG45" s="19" t="s">
        <v>144</v>
      </c>
      <c r="AH45" s="11">
        <f t="shared" si="7"/>
        <v>0</v>
      </c>
      <c r="AI45" s="19" t="s">
        <v>53</v>
      </c>
      <c r="AJ45" s="16" t="s">
        <v>149</v>
      </c>
      <c r="AK45" s="16">
        <v>0.15490000000000001</v>
      </c>
      <c r="AL45" s="16">
        <v>1.9617</v>
      </c>
      <c r="AM45" s="24"/>
      <c r="AN45" s="17"/>
    </row>
    <row r="46" spans="1:40" ht="15" x14ac:dyDescent="0.25">
      <c r="A46" s="16" t="str">
        <f t="shared" si="0"/>
        <v>CF08GPDuff_19:2-B_0-D</v>
      </c>
      <c r="B46" s="11">
        <v>19</v>
      </c>
      <c r="C46" s="11">
        <v>2</v>
      </c>
      <c r="D46" s="19" t="s">
        <v>44</v>
      </c>
      <c r="E46" s="20">
        <v>493246.597671</v>
      </c>
      <c r="F46" s="20">
        <v>5180590.1908</v>
      </c>
      <c r="G46" s="11">
        <v>2</v>
      </c>
      <c r="H46" s="11" t="s">
        <v>45</v>
      </c>
      <c r="I46" s="11" t="s">
        <v>150</v>
      </c>
      <c r="J46" s="19" t="s">
        <v>47</v>
      </c>
      <c r="K46" s="11">
        <v>1</v>
      </c>
      <c r="L46" s="16" t="s">
        <v>48</v>
      </c>
      <c r="M46" s="16">
        <v>1.5</v>
      </c>
      <c r="N46" s="16">
        <v>2.5</v>
      </c>
      <c r="O46" s="16">
        <v>3.5</v>
      </c>
      <c r="P46" s="16">
        <v>3</v>
      </c>
      <c r="Q46" s="16">
        <f>SUM(M46:P46)</f>
        <v>10.5</v>
      </c>
      <c r="R46" s="16">
        <f t="shared" si="1"/>
        <v>9</v>
      </c>
      <c r="S46" s="16">
        <v>979.2</v>
      </c>
      <c r="T46" s="16">
        <v>17.149999999999999</v>
      </c>
      <c r="U46" s="16">
        <f t="shared" si="5"/>
        <v>962.05000000000007</v>
      </c>
      <c r="V46" s="16">
        <v>6.2</v>
      </c>
      <c r="W46" s="20">
        <f t="shared" si="2"/>
        <v>1268.0096268419124</v>
      </c>
      <c r="X46" s="21">
        <v>2.0456483480596042</v>
      </c>
      <c r="Y46" s="20">
        <f t="shared" si="3"/>
        <v>942.36984006749265</v>
      </c>
      <c r="Z46" s="20">
        <f t="shared" si="4"/>
        <v>0.74318823778534404</v>
      </c>
      <c r="AA46" s="20"/>
      <c r="AB46" s="22" t="s">
        <v>49</v>
      </c>
      <c r="AC46" s="16" t="s">
        <v>151</v>
      </c>
      <c r="AD46" s="19" t="s">
        <v>51</v>
      </c>
      <c r="AE46" s="23">
        <v>19</v>
      </c>
      <c r="AF46" s="23">
        <v>2</v>
      </c>
      <c r="AG46" s="19" t="s">
        <v>44</v>
      </c>
      <c r="AH46" s="11">
        <f t="shared" si="7"/>
        <v>0</v>
      </c>
      <c r="AI46" s="19" t="s">
        <v>47</v>
      </c>
      <c r="AJ46" s="16" t="s">
        <v>152</v>
      </c>
      <c r="AK46" s="16">
        <v>0.28348000000000001</v>
      </c>
      <c r="AL46" s="16">
        <v>3.6749000000000001</v>
      </c>
      <c r="AM46" s="24"/>
    </row>
    <row r="47" spans="1:40" ht="15" x14ac:dyDescent="0.25">
      <c r="A47" s="16" t="str">
        <f t="shared" si="0"/>
        <v>CF08GPDuff_19:2-B_D-10</v>
      </c>
      <c r="B47" s="11">
        <v>19</v>
      </c>
      <c r="C47" s="11">
        <v>2</v>
      </c>
      <c r="D47" s="19" t="s">
        <v>44</v>
      </c>
      <c r="E47" s="20">
        <v>493246.597671</v>
      </c>
      <c r="F47" s="20">
        <v>5180590.1908</v>
      </c>
      <c r="G47" s="11">
        <v>2</v>
      </c>
      <c r="H47" s="11" t="s">
        <v>45</v>
      </c>
      <c r="I47" s="11" t="s">
        <v>150</v>
      </c>
      <c r="J47" s="19" t="s">
        <v>53</v>
      </c>
      <c r="K47" s="11">
        <v>2</v>
      </c>
      <c r="L47" s="16" t="s">
        <v>48</v>
      </c>
      <c r="M47" s="16" t="s">
        <v>54</v>
      </c>
      <c r="N47" s="16">
        <v>7.5</v>
      </c>
      <c r="O47" s="16">
        <v>6.5</v>
      </c>
      <c r="P47" s="16">
        <v>7</v>
      </c>
      <c r="Q47" s="16">
        <v>21</v>
      </c>
      <c r="R47" s="16">
        <f t="shared" si="1"/>
        <v>21</v>
      </c>
      <c r="S47" s="16">
        <v>244.32</v>
      </c>
      <c r="T47" s="16">
        <v>6.31</v>
      </c>
      <c r="U47" s="16">
        <f t="shared" si="5"/>
        <v>238.01</v>
      </c>
      <c r="V47" s="16">
        <v>1.55</v>
      </c>
      <c r="W47" s="20">
        <f t="shared" si="2"/>
        <v>158.50120335523906</v>
      </c>
      <c r="X47" s="20">
        <v>2.0692180919245473</v>
      </c>
      <c r="Y47" s="20">
        <f t="shared" si="3"/>
        <v>233.08505401941036</v>
      </c>
      <c r="Z47" s="20">
        <f t="shared" si="4"/>
        <v>1.4705569994759666</v>
      </c>
      <c r="AA47" s="20">
        <f>((Z46*Q46)+(Z47*Q47))/(SUM(Q46:Q47))</f>
        <v>1.2281007455790924</v>
      </c>
      <c r="AB47" s="22" t="s">
        <v>55</v>
      </c>
      <c r="AC47" s="16" t="s">
        <v>153</v>
      </c>
      <c r="AD47" s="19" t="s">
        <v>51</v>
      </c>
      <c r="AE47" s="23">
        <v>19</v>
      </c>
      <c r="AF47" s="23">
        <v>2</v>
      </c>
      <c r="AG47" s="19" t="s">
        <v>44</v>
      </c>
      <c r="AH47" s="11">
        <f t="shared" si="7"/>
        <v>0</v>
      </c>
      <c r="AI47" s="19" t="s">
        <v>53</v>
      </c>
      <c r="AJ47" s="16" t="s">
        <v>154</v>
      </c>
      <c r="AK47" s="16">
        <v>0.14033000000000001</v>
      </c>
      <c r="AL47" s="16">
        <v>1.5919000000000001</v>
      </c>
      <c r="AM47" s="24"/>
    </row>
    <row r="48" spans="1:40" ht="15" x14ac:dyDescent="0.25">
      <c r="A48" s="16" t="str">
        <f t="shared" si="0"/>
        <v>CF08GPDuff_20:3-B_0-D</v>
      </c>
      <c r="B48" s="11">
        <v>20</v>
      </c>
      <c r="C48" s="11">
        <v>3</v>
      </c>
      <c r="D48" s="19" t="s">
        <v>44</v>
      </c>
      <c r="E48" s="20">
        <v>493277.31095900002</v>
      </c>
      <c r="F48" s="20">
        <v>5180594.6435200004</v>
      </c>
      <c r="G48" s="11">
        <v>2</v>
      </c>
      <c r="H48" s="11" t="s">
        <v>45</v>
      </c>
      <c r="I48" s="11" t="s">
        <v>150</v>
      </c>
      <c r="J48" s="19" t="s">
        <v>47</v>
      </c>
      <c r="K48" s="11">
        <v>1</v>
      </c>
      <c r="L48" s="16" t="s">
        <v>48</v>
      </c>
      <c r="M48" s="16">
        <v>3</v>
      </c>
      <c r="N48" s="16">
        <v>2.5</v>
      </c>
      <c r="O48" s="16">
        <v>2.75</v>
      </c>
      <c r="P48" s="16">
        <v>4.75</v>
      </c>
      <c r="Q48" s="16">
        <f>SUM(M48:P48)</f>
        <v>13</v>
      </c>
      <c r="R48" s="16">
        <f t="shared" si="1"/>
        <v>10</v>
      </c>
      <c r="S48" s="16">
        <v>981.8</v>
      </c>
      <c r="T48" s="16">
        <v>17.149999999999999</v>
      </c>
      <c r="U48" s="16">
        <f t="shared" si="5"/>
        <v>964.65</v>
      </c>
      <c r="V48" s="16">
        <v>6.2</v>
      </c>
      <c r="W48" s="20">
        <f t="shared" si="2"/>
        <v>1569.9166808518917</v>
      </c>
      <c r="X48" s="21">
        <v>2.3525971609335969</v>
      </c>
      <c r="Y48" s="20">
        <f t="shared" si="3"/>
        <v>941.95567148705402</v>
      </c>
      <c r="Z48" s="20">
        <f t="shared" si="4"/>
        <v>0.60000360718246271</v>
      </c>
      <c r="AA48" s="20"/>
      <c r="AB48" s="22" t="s">
        <v>49</v>
      </c>
      <c r="AC48" s="16" t="s">
        <v>155</v>
      </c>
      <c r="AD48" s="19" t="s">
        <v>51</v>
      </c>
      <c r="AE48" s="23">
        <v>20</v>
      </c>
      <c r="AF48" s="23">
        <v>3</v>
      </c>
      <c r="AG48" s="19" t="s">
        <v>44</v>
      </c>
      <c r="AH48" s="11">
        <f t="shared" si="7"/>
        <v>0</v>
      </c>
      <c r="AI48" s="19" t="s">
        <v>47</v>
      </c>
      <c r="AJ48" s="16" t="s">
        <v>156</v>
      </c>
      <c r="AK48" s="16">
        <v>0.22392000000000001</v>
      </c>
      <c r="AL48" s="16">
        <v>3.5004</v>
      </c>
      <c r="AM48" s="24"/>
    </row>
    <row r="49" spans="1:39" ht="15" x14ac:dyDescent="0.25">
      <c r="A49" s="16" t="str">
        <f t="shared" si="0"/>
        <v>CF08GPDuff_20:3-B_D-10</v>
      </c>
      <c r="B49" s="11">
        <v>20</v>
      </c>
      <c r="C49" s="11">
        <v>3</v>
      </c>
      <c r="D49" s="19" t="s">
        <v>44</v>
      </c>
      <c r="E49" s="20">
        <v>493277.31095900002</v>
      </c>
      <c r="F49" s="20">
        <v>5180594.6435200004</v>
      </c>
      <c r="G49" s="11">
        <v>2</v>
      </c>
      <c r="H49" s="11" t="s">
        <v>45</v>
      </c>
      <c r="I49" s="11" t="s">
        <v>150</v>
      </c>
      <c r="J49" s="19" t="s">
        <v>53</v>
      </c>
      <c r="K49" s="11">
        <v>2</v>
      </c>
      <c r="L49" s="16" t="s">
        <v>48</v>
      </c>
      <c r="M49" s="16" t="s">
        <v>54</v>
      </c>
      <c r="N49" s="16">
        <v>7.5</v>
      </c>
      <c r="O49" s="16">
        <v>7.25</v>
      </c>
      <c r="P49" s="16">
        <v>5.25</v>
      </c>
      <c r="Q49" s="16">
        <v>20</v>
      </c>
      <c r="R49" s="16">
        <f t="shared" si="1"/>
        <v>20</v>
      </c>
      <c r="S49" s="16">
        <v>226.29</v>
      </c>
      <c r="T49" s="16">
        <v>6.31</v>
      </c>
      <c r="U49" s="16">
        <f t="shared" si="5"/>
        <v>219.98</v>
      </c>
      <c r="V49" s="16">
        <v>1.55</v>
      </c>
      <c r="W49" s="20">
        <f t="shared" si="2"/>
        <v>150.95352700498958</v>
      </c>
      <c r="X49" s="20">
        <v>2.1410820110877546</v>
      </c>
      <c r="Y49" s="20">
        <f t="shared" si="3"/>
        <v>215.27004779200914</v>
      </c>
      <c r="Z49" s="20">
        <f t="shared" si="4"/>
        <v>1.4260683540364953</v>
      </c>
      <c r="AA49" s="20">
        <f>((Z48*Q48)+(Z49*Q49))/(SUM(Q48:Q49))</f>
        <v>1.1006489083061188</v>
      </c>
      <c r="AB49" s="22" t="s">
        <v>55</v>
      </c>
      <c r="AC49" s="16" t="s">
        <v>157</v>
      </c>
      <c r="AD49" s="19" t="s">
        <v>51</v>
      </c>
      <c r="AE49" s="23">
        <v>20</v>
      </c>
      <c r="AF49" s="23">
        <v>3</v>
      </c>
      <c r="AG49" s="19" t="s">
        <v>44</v>
      </c>
      <c r="AH49" s="11">
        <f t="shared" si="7"/>
        <v>0</v>
      </c>
      <c r="AI49" s="19" t="s">
        <v>53</v>
      </c>
      <c r="AJ49" s="16" t="s">
        <v>158</v>
      </c>
      <c r="AK49" s="16">
        <v>9.7509999999999999E-2</v>
      </c>
      <c r="AL49" s="16">
        <v>1.1543000000000001</v>
      </c>
      <c r="AM49" s="24"/>
    </row>
    <row r="50" spans="1:39" ht="15" x14ac:dyDescent="0.25">
      <c r="A50" s="16" t="str">
        <f t="shared" si="0"/>
        <v>CF08GPDuff_44:4-C_0-D</v>
      </c>
      <c r="B50" s="11">
        <v>44</v>
      </c>
      <c r="C50" s="11">
        <v>4</v>
      </c>
      <c r="D50" s="19" t="s">
        <v>58</v>
      </c>
      <c r="E50" s="20">
        <v>493289.86292500002</v>
      </c>
      <c r="F50" s="20">
        <v>5180623.6323600002</v>
      </c>
      <c r="G50" s="11">
        <v>2</v>
      </c>
      <c r="H50" s="11" t="s">
        <v>45</v>
      </c>
      <c r="I50" s="11" t="s">
        <v>150</v>
      </c>
      <c r="J50" s="19" t="s">
        <v>47</v>
      </c>
      <c r="K50" s="11">
        <v>1</v>
      </c>
      <c r="L50" s="16" t="s">
        <v>48</v>
      </c>
      <c r="M50" s="16">
        <v>3.5</v>
      </c>
      <c r="N50" s="16">
        <v>3.5</v>
      </c>
      <c r="O50" s="16">
        <v>4.5</v>
      </c>
      <c r="P50" s="16">
        <v>4</v>
      </c>
      <c r="Q50" s="16">
        <f>SUM(M50:P50)</f>
        <v>15.5</v>
      </c>
      <c r="R50" s="16">
        <f t="shared" si="1"/>
        <v>12</v>
      </c>
      <c r="S50" s="16">
        <v>1352.56</v>
      </c>
      <c r="T50" s="16">
        <v>17.149999999999999</v>
      </c>
      <c r="U50" s="16">
        <f t="shared" si="5"/>
        <v>1335.4099999999999</v>
      </c>
      <c r="V50" s="16">
        <v>6.2</v>
      </c>
      <c r="W50" s="20">
        <f t="shared" si="2"/>
        <v>1871.8237348618709</v>
      </c>
      <c r="X50" s="21">
        <v>1.7646065787336123</v>
      </c>
      <c r="Y50" s="20">
        <f t="shared" si="3"/>
        <v>1311.8452672869332</v>
      </c>
      <c r="Z50" s="20">
        <f t="shared" si="4"/>
        <v>0.70083803450848936</v>
      </c>
      <c r="AA50" s="20"/>
      <c r="AB50" s="22" t="s">
        <v>49</v>
      </c>
      <c r="AC50" s="16" t="s">
        <v>159</v>
      </c>
      <c r="AD50" s="19" t="s">
        <v>51</v>
      </c>
      <c r="AE50" s="23">
        <v>44</v>
      </c>
      <c r="AF50" s="23">
        <v>4</v>
      </c>
      <c r="AG50" s="19" t="s">
        <v>58</v>
      </c>
      <c r="AH50" s="11">
        <f t="shared" si="7"/>
        <v>0</v>
      </c>
      <c r="AI50" s="19" t="s">
        <v>47</v>
      </c>
      <c r="AJ50" s="16" t="s">
        <v>160</v>
      </c>
      <c r="AK50" s="16">
        <v>0.20488999999999999</v>
      </c>
      <c r="AL50" s="16">
        <v>2.5543</v>
      </c>
      <c r="AM50" s="24"/>
    </row>
    <row r="51" spans="1:39" ht="15" x14ac:dyDescent="0.25">
      <c r="A51" s="16" t="str">
        <f t="shared" si="0"/>
        <v>CF08GPDuff_44:4-C_D-10</v>
      </c>
      <c r="B51" s="11">
        <v>44</v>
      </c>
      <c r="C51" s="11">
        <v>4</v>
      </c>
      <c r="D51" s="19" t="s">
        <v>58</v>
      </c>
      <c r="E51" s="20">
        <v>493289.86292500002</v>
      </c>
      <c r="F51" s="20">
        <v>5180623.6323600002</v>
      </c>
      <c r="G51" s="11">
        <v>2</v>
      </c>
      <c r="H51" s="11" t="s">
        <v>45</v>
      </c>
      <c r="I51" s="11" t="s">
        <v>150</v>
      </c>
      <c r="J51" s="19" t="s">
        <v>53</v>
      </c>
      <c r="K51" s="11">
        <v>2</v>
      </c>
      <c r="L51" s="16" t="s">
        <v>48</v>
      </c>
      <c r="M51" s="16" t="s">
        <v>54</v>
      </c>
      <c r="N51" s="16">
        <v>6.5</v>
      </c>
      <c r="O51" s="16">
        <v>5.5</v>
      </c>
      <c r="P51" s="16">
        <v>6</v>
      </c>
      <c r="Q51" s="16">
        <v>18</v>
      </c>
      <c r="R51" s="16">
        <f t="shared" si="1"/>
        <v>18</v>
      </c>
      <c r="S51" s="16">
        <v>212.95</v>
      </c>
      <c r="T51" s="16">
        <v>6.31</v>
      </c>
      <c r="U51" s="16">
        <f t="shared" si="5"/>
        <v>206.64</v>
      </c>
      <c r="V51" s="16">
        <v>1.55</v>
      </c>
      <c r="W51" s="20">
        <f t="shared" si="2"/>
        <v>135.85817430449063</v>
      </c>
      <c r="X51" s="20">
        <v>1.8841451192623728</v>
      </c>
      <c r="Y51" s="20">
        <f t="shared" si="3"/>
        <v>202.74660252555623</v>
      </c>
      <c r="Z51" s="20">
        <f t="shared" si="4"/>
        <v>1.4923401080832475</v>
      </c>
      <c r="AA51" s="20">
        <f>((Z50*Q50)+(Z51*Q51))/(SUM(Q50:Q51))</f>
        <v>1.1261227307576129</v>
      </c>
      <c r="AB51" s="22" t="s">
        <v>55</v>
      </c>
      <c r="AC51" s="16" t="s">
        <v>161</v>
      </c>
      <c r="AD51" s="19" t="s">
        <v>51</v>
      </c>
      <c r="AE51" s="23">
        <v>44</v>
      </c>
      <c r="AF51" s="23">
        <v>4</v>
      </c>
      <c r="AG51" s="19" t="s">
        <v>58</v>
      </c>
      <c r="AH51" s="11">
        <f t="shared" si="7"/>
        <v>0</v>
      </c>
      <c r="AI51" s="19" t="s">
        <v>53</v>
      </c>
      <c r="AJ51" s="16" t="s">
        <v>162</v>
      </c>
      <c r="AK51" s="16">
        <v>0.12887000000000001</v>
      </c>
      <c r="AL51" s="16">
        <v>1.3130999999999999</v>
      </c>
      <c r="AM51" s="24"/>
    </row>
    <row r="52" spans="1:39" ht="15" x14ac:dyDescent="0.2">
      <c r="A52" s="16" t="str">
        <f t="shared" si="0"/>
        <v>CF08GPDuff_69:4-D_0-D</v>
      </c>
      <c r="B52" s="11">
        <v>69</v>
      </c>
      <c r="C52" s="11">
        <v>4</v>
      </c>
      <c r="D52" s="19" t="s">
        <v>65</v>
      </c>
      <c r="E52" s="20">
        <v>493296.53985200002</v>
      </c>
      <c r="F52" s="20">
        <v>5180655.4058499904</v>
      </c>
      <c r="G52" s="11">
        <v>2</v>
      </c>
      <c r="H52" s="11" t="s">
        <v>45</v>
      </c>
      <c r="I52" s="11" t="s">
        <v>150</v>
      </c>
      <c r="J52" s="19" t="s">
        <v>47</v>
      </c>
      <c r="K52" s="11">
        <v>1</v>
      </c>
      <c r="L52" s="16" t="s">
        <v>48</v>
      </c>
      <c r="M52" s="16">
        <v>2.25</v>
      </c>
      <c r="N52" s="16">
        <v>2.75</v>
      </c>
      <c r="O52" s="16">
        <v>2</v>
      </c>
      <c r="P52" s="16">
        <v>4</v>
      </c>
      <c r="Q52" s="16">
        <f>SUM(M52:P52)</f>
        <v>11</v>
      </c>
      <c r="R52" s="16">
        <f t="shared" si="1"/>
        <v>8.75</v>
      </c>
      <c r="S52" s="16">
        <v>838.95</v>
      </c>
      <c r="T52" s="16">
        <v>17.149999999999999</v>
      </c>
      <c r="U52" s="16">
        <f t="shared" si="5"/>
        <v>821.80000000000007</v>
      </c>
      <c r="V52" s="16">
        <v>6.2</v>
      </c>
      <c r="W52" s="20">
        <f t="shared" si="2"/>
        <v>1328.3910376439082</v>
      </c>
      <c r="X52" s="21">
        <v>2.0895459700113501</v>
      </c>
      <c r="Y52" s="20">
        <f t="shared" si="3"/>
        <v>804.62811121844675</v>
      </c>
      <c r="Z52" s="20">
        <f t="shared" si="4"/>
        <v>0.60571630522708886</v>
      </c>
      <c r="AA52" s="20"/>
      <c r="AB52" s="31" t="s">
        <v>66</v>
      </c>
      <c r="AC52" s="16" t="s">
        <v>163</v>
      </c>
      <c r="AD52" s="19" t="s">
        <v>51</v>
      </c>
      <c r="AE52" s="23">
        <v>69</v>
      </c>
      <c r="AF52" s="23">
        <v>4</v>
      </c>
      <c r="AG52" s="19" t="s">
        <v>65</v>
      </c>
      <c r="AH52" s="11">
        <f t="shared" si="7"/>
        <v>0</v>
      </c>
      <c r="AI52" s="19" t="s">
        <v>47</v>
      </c>
      <c r="AJ52" s="16" t="s">
        <v>164</v>
      </c>
      <c r="AK52" s="16">
        <v>0.24362</v>
      </c>
      <c r="AL52" s="16">
        <v>3.9502000000000002</v>
      </c>
      <c r="AM52" s="24"/>
    </row>
    <row r="53" spans="1:39" ht="15" x14ac:dyDescent="0.25">
      <c r="A53" s="16" t="str">
        <f t="shared" si="0"/>
        <v>CF08GPDuff_69:4-D_D-10</v>
      </c>
      <c r="B53" s="11">
        <v>69</v>
      </c>
      <c r="C53" s="11">
        <v>4</v>
      </c>
      <c r="D53" s="19" t="s">
        <v>65</v>
      </c>
      <c r="E53" s="20">
        <v>493296.53985200002</v>
      </c>
      <c r="F53" s="20">
        <v>5180655.4058499904</v>
      </c>
      <c r="G53" s="11">
        <v>2</v>
      </c>
      <c r="H53" s="11" t="s">
        <v>45</v>
      </c>
      <c r="I53" s="11" t="s">
        <v>150</v>
      </c>
      <c r="J53" s="19" t="s">
        <v>53</v>
      </c>
      <c r="K53" s="11">
        <v>2</v>
      </c>
      <c r="L53" s="16" t="s">
        <v>48</v>
      </c>
      <c r="M53" s="16" t="s">
        <v>54</v>
      </c>
      <c r="N53" s="16">
        <v>7.25</v>
      </c>
      <c r="O53" s="16">
        <v>8</v>
      </c>
      <c r="P53" s="16">
        <v>6</v>
      </c>
      <c r="Q53" s="16">
        <v>21.25</v>
      </c>
      <c r="R53" s="16">
        <f t="shared" si="1"/>
        <v>21.25</v>
      </c>
      <c r="S53" s="16">
        <v>234.5</v>
      </c>
      <c r="T53" s="16">
        <v>6.31</v>
      </c>
      <c r="U53" s="16">
        <f t="shared" si="5"/>
        <v>228.19</v>
      </c>
      <c r="V53" s="16">
        <v>1.55</v>
      </c>
      <c r="W53" s="20">
        <f t="shared" si="2"/>
        <v>160.38812244280143</v>
      </c>
      <c r="X53" s="20">
        <v>1.9480519480519352</v>
      </c>
      <c r="Y53" s="20">
        <f t="shared" si="3"/>
        <v>223.7447402597403</v>
      </c>
      <c r="Z53" s="20">
        <f t="shared" si="4"/>
        <v>1.3950206340219082</v>
      </c>
      <c r="AA53" s="20">
        <f>((Z52*Q52)+(Z53*Q53))/(SUM(Q52:Q53))</f>
        <v>1.1258005528825898</v>
      </c>
      <c r="AB53" s="22" t="s">
        <v>69</v>
      </c>
      <c r="AC53" s="16" t="s">
        <v>165</v>
      </c>
      <c r="AD53" s="19" t="s">
        <v>51</v>
      </c>
      <c r="AE53" s="23">
        <v>69</v>
      </c>
      <c r="AF53" s="23">
        <v>4</v>
      </c>
      <c r="AG53" s="19" t="s">
        <v>65</v>
      </c>
      <c r="AH53" s="11">
        <f t="shared" si="7"/>
        <v>0</v>
      </c>
      <c r="AI53" s="19" t="s">
        <v>53</v>
      </c>
      <c r="AJ53" s="16" t="s">
        <v>166</v>
      </c>
      <c r="AK53" s="16">
        <v>0.16893</v>
      </c>
      <c r="AL53" s="16">
        <v>2.2039</v>
      </c>
      <c r="AM53" s="24"/>
    </row>
    <row r="54" spans="1:39" ht="15" x14ac:dyDescent="0.2">
      <c r="A54" s="16" t="str">
        <f t="shared" si="0"/>
        <v>CF08GPDuff_70:5-D_0-D</v>
      </c>
      <c r="B54" s="11">
        <v>70</v>
      </c>
      <c r="C54" s="11">
        <v>5</v>
      </c>
      <c r="D54" s="19" t="s">
        <v>65</v>
      </c>
      <c r="E54" s="20">
        <v>493328.470462</v>
      </c>
      <c r="F54" s="20">
        <v>5180674.59442</v>
      </c>
      <c r="G54" s="11">
        <v>2</v>
      </c>
      <c r="H54" s="11" t="s">
        <v>45</v>
      </c>
      <c r="I54" s="11" t="s">
        <v>150</v>
      </c>
      <c r="J54" s="19" t="s">
        <v>47</v>
      </c>
      <c r="K54" s="11">
        <v>1</v>
      </c>
      <c r="L54" s="16" t="s">
        <v>48</v>
      </c>
      <c r="M54" s="16">
        <v>2</v>
      </c>
      <c r="N54" s="16">
        <v>2.5</v>
      </c>
      <c r="O54" s="16">
        <v>3.25</v>
      </c>
      <c r="P54" s="16">
        <v>3.75</v>
      </c>
      <c r="Q54" s="16">
        <f>SUM(M54:P54)</f>
        <v>11.5</v>
      </c>
      <c r="R54" s="16">
        <f t="shared" si="1"/>
        <v>9.5</v>
      </c>
      <c r="S54" s="16">
        <v>1025.7</v>
      </c>
      <c r="T54" s="16">
        <v>17.149999999999999</v>
      </c>
      <c r="U54" s="16">
        <f t="shared" si="5"/>
        <v>1008.5500000000001</v>
      </c>
      <c r="V54" s="16">
        <v>6.2</v>
      </c>
      <c r="W54" s="20">
        <f t="shared" si="2"/>
        <v>1388.7724484459043</v>
      </c>
      <c r="X54" s="21">
        <v>1.8758089858864464</v>
      </c>
      <c r="Y54" s="20">
        <f t="shared" si="3"/>
        <v>989.63152847284232</v>
      </c>
      <c r="Z54" s="20">
        <f t="shared" si="4"/>
        <v>0.71259444236547342</v>
      </c>
      <c r="AA54" s="20"/>
      <c r="AB54" s="31" t="s">
        <v>66</v>
      </c>
      <c r="AC54" s="16" t="s">
        <v>167</v>
      </c>
      <c r="AD54" s="19" t="s">
        <v>51</v>
      </c>
      <c r="AE54" s="23">
        <v>70</v>
      </c>
      <c r="AF54" s="23">
        <v>5</v>
      </c>
      <c r="AG54" s="19" t="s">
        <v>65</v>
      </c>
      <c r="AH54" s="11">
        <f t="shared" si="7"/>
        <v>0</v>
      </c>
      <c r="AI54" s="19" t="s">
        <v>47</v>
      </c>
      <c r="AJ54" s="16" t="s">
        <v>168</v>
      </c>
      <c r="AK54" s="16">
        <v>0.21528</v>
      </c>
      <c r="AL54" s="16">
        <v>3.4925999999999999</v>
      </c>
      <c r="AM54" s="24"/>
    </row>
    <row r="55" spans="1:39" ht="15" x14ac:dyDescent="0.25">
      <c r="A55" s="16" t="str">
        <f t="shared" si="0"/>
        <v>CF08GPDuff_70:5-D_D-10</v>
      </c>
      <c r="B55" s="11">
        <v>70</v>
      </c>
      <c r="C55" s="11">
        <v>5</v>
      </c>
      <c r="D55" s="19" t="s">
        <v>65</v>
      </c>
      <c r="E55" s="20">
        <v>493328.470462</v>
      </c>
      <c r="F55" s="20">
        <v>5180674.59442</v>
      </c>
      <c r="G55" s="11">
        <v>2</v>
      </c>
      <c r="H55" s="11" t="s">
        <v>45</v>
      </c>
      <c r="I55" s="11" t="s">
        <v>150</v>
      </c>
      <c r="J55" s="19" t="s">
        <v>53</v>
      </c>
      <c r="K55" s="11">
        <v>2</v>
      </c>
      <c r="L55" s="16" t="s">
        <v>48</v>
      </c>
      <c r="M55" s="16" t="s">
        <v>54</v>
      </c>
      <c r="N55" s="16">
        <v>7.5</v>
      </c>
      <c r="O55" s="16">
        <v>6.75</v>
      </c>
      <c r="P55" s="16">
        <v>6.25</v>
      </c>
      <c r="Q55" s="16">
        <v>20.5</v>
      </c>
      <c r="R55" s="16">
        <f t="shared" si="1"/>
        <v>20.5</v>
      </c>
      <c r="S55" s="16">
        <v>217.96</v>
      </c>
      <c r="T55" s="16">
        <v>6.31</v>
      </c>
      <c r="U55" s="16">
        <f t="shared" si="5"/>
        <v>211.65</v>
      </c>
      <c r="V55" s="16">
        <v>1.55</v>
      </c>
      <c r="W55" s="20">
        <f t="shared" si="2"/>
        <v>154.72736518011433</v>
      </c>
      <c r="X55" s="20">
        <v>1.8435980551053417</v>
      </c>
      <c r="Y55" s="20">
        <f t="shared" si="3"/>
        <v>207.74802471636954</v>
      </c>
      <c r="Z55" s="20">
        <f t="shared" si="4"/>
        <v>1.3426715078779707</v>
      </c>
      <c r="AA55" s="20">
        <f>((Z54*Q54)+(Z55*Q55))/(SUM(Q54:Q55))</f>
        <v>1.116237562459417</v>
      </c>
      <c r="AB55" s="22" t="s">
        <v>69</v>
      </c>
      <c r="AC55" s="16" t="s">
        <v>169</v>
      </c>
      <c r="AD55" s="19" t="s">
        <v>51</v>
      </c>
      <c r="AE55" s="23">
        <v>70</v>
      </c>
      <c r="AF55" s="23">
        <v>5</v>
      </c>
      <c r="AG55" s="19" t="s">
        <v>65</v>
      </c>
      <c r="AH55" s="11">
        <f t="shared" si="7"/>
        <v>0</v>
      </c>
      <c r="AI55" s="19" t="s">
        <v>53</v>
      </c>
      <c r="AJ55" s="16" t="s">
        <v>170</v>
      </c>
      <c r="AK55" s="16">
        <v>0.11852</v>
      </c>
      <c r="AL55" s="16">
        <v>1.4086000000000001</v>
      </c>
      <c r="AM55" s="24"/>
    </row>
    <row r="56" spans="1:39" ht="15" x14ac:dyDescent="0.2">
      <c r="A56" s="16" t="str">
        <f t="shared" si="0"/>
        <v>CF08GPDuff_97:5-E_0-D</v>
      </c>
      <c r="B56" s="11">
        <v>97</v>
      </c>
      <c r="C56" s="11">
        <v>5</v>
      </c>
      <c r="D56" s="19" t="s">
        <v>29</v>
      </c>
      <c r="E56" s="20">
        <v>493339.95637500001</v>
      </c>
      <c r="F56" s="20">
        <v>5180706.3626100002</v>
      </c>
      <c r="G56" s="11">
        <v>2</v>
      </c>
      <c r="H56" s="11" t="s">
        <v>45</v>
      </c>
      <c r="I56" s="11" t="s">
        <v>150</v>
      </c>
      <c r="J56" s="19" t="s">
        <v>47</v>
      </c>
      <c r="K56" s="11">
        <v>1</v>
      </c>
      <c r="L56" s="16" t="s">
        <v>48</v>
      </c>
      <c r="M56" s="16">
        <v>2.75</v>
      </c>
      <c r="N56" s="16">
        <v>2.5</v>
      </c>
      <c r="O56" s="16">
        <v>2</v>
      </c>
      <c r="P56" s="16">
        <v>5</v>
      </c>
      <c r="Q56" s="16">
        <f>SUM(M56:P56)</f>
        <v>12.25</v>
      </c>
      <c r="R56" s="16">
        <f t="shared" si="1"/>
        <v>9.5</v>
      </c>
      <c r="S56" s="16">
        <v>939.88</v>
      </c>
      <c r="T56" s="16">
        <v>17.149999999999999</v>
      </c>
      <c r="U56" s="16">
        <f t="shared" si="5"/>
        <v>922.73</v>
      </c>
      <c r="V56" s="16">
        <v>6.2</v>
      </c>
      <c r="W56" s="20">
        <f t="shared" si="2"/>
        <v>1479.3445646488979</v>
      </c>
      <c r="X56" s="21">
        <v>1.8219664965849993</v>
      </c>
      <c r="Y56" s="20">
        <f t="shared" si="3"/>
        <v>905.91816854606122</v>
      </c>
      <c r="Z56" s="20">
        <f t="shared" si="4"/>
        <v>0.61237806944663253</v>
      </c>
      <c r="AA56" s="20"/>
      <c r="AB56" s="31" t="s">
        <v>66</v>
      </c>
      <c r="AC56" s="16" t="s">
        <v>171</v>
      </c>
      <c r="AD56" s="19" t="s">
        <v>51</v>
      </c>
      <c r="AE56" s="23">
        <v>97</v>
      </c>
      <c r="AF56" s="23">
        <v>5</v>
      </c>
      <c r="AG56" s="19" t="s">
        <v>29</v>
      </c>
      <c r="AH56" s="11">
        <f t="shared" si="7"/>
        <v>0</v>
      </c>
      <c r="AI56" s="19" t="s">
        <v>47</v>
      </c>
      <c r="AJ56" s="16" t="s">
        <v>172</v>
      </c>
      <c r="AK56" s="16">
        <v>0.24886</v>
      </c>
      <c r="AL56" s="16">
        <v>3.7351999999999999</v>
      </c>
      <c r="AM56" s="24"/>
    </row>
    <row r="57" spans="1:39" ht="15" x14ac:dyDescent="0.25">
      <c r="A57" s="16" t="str">
        <f t="shared" si="0"/>
        <v>CF08GPDuff_97:5-E_D-10</v>
      </c>
      <c r="B57" s="11">
        <v>97</v>
      </c>
      <c r="C57" s="11">
        <v>5</v>
      </c>
      <c r="D57" s="19" t="s">
        <v>29</v>
      </c>
      <c r="E57" s="20">
        <v>493339.95637500001</v>
      </c>
      <c r="F57" s="20">
        <v>5180706.3626100002</v>
      </c>
      <c r="G57" s="11">
        <v>2</v>
      </c>
      <c r="H57" s="11" t="s">
        <v>45</v>
      </c>
      <c r="I57" s="11" t="s">
        <v>150</v>
      </c>
      <c r="J57" s="19" t="s">
        <v>53</v>
      </c>
      <c r="K57" s="11">
        <v>2</v>
      </c>
      <c r="L57" s="16" t="s">
        <v>48</v>
      </c>
      <c r="M57" s="16" t="s">
        <v>54</v>
      </c>
      <c r="N57" s="16">
        <v>7.5</v>
      </c>
      <c r="O57" s="16">
        <v>8</v>
      </c>
      <c r="P57" s="16">
        <v>5</v>
      </c>
      <c r="Q57" s="16">
        <v>20.5</v>
      </c>
      <c r="R57" s="16">
        <f t="shared" si="1"/>
        <v>20.5</v>
      </c>
      <c r="S57" s="16">
        <v>229.48</v>
      </c>
      <c r="T57" s="16">
        <v>6.31</v>
      </c>
      <c r="U57" s="16">
        <f t="shared" si="5"/>
        <v>223.17</v>
      </c>
      <c r="V57" s="16">
        <v>1.55</v>
      </c>
      <c r="W57" s="20">
        <f t="shared" si="2"/>
        <v>154.72736518011433</v>
      </c>
      <c r="X57" s="20">
        <v>1.8429487179487214</v>
      </c>
      <c r="Y57" s="20">
        <f t="shared" si="3"/>
        <v>219.05709134615384</v>
      </c>
      <c r="Z57" s="20">
        <f t="shared" si="4"/>
        <v>1.415761789074317</v>
      </c>
      <c r="AA57" s="20">
        <f>((Z56*Q56)+(Z57*Q57))/(SUM(Q56:Q57))</f>
        <v>1.115259481732664</v>
      </c>
      <c r="AB57" s="22" t="s">
        <v>69</v>
      </c>
      <c r="AC57" s="16" t="s">
        <v>173</v>
      </c>
      <c r="AD57" s="19" t="s">
        <v>51</v>
      </c>
      <c r="AE57" s="23">
        <v>97</v>
      </c>
      <c r="AF57" s="23">
        <v>5</v>
      </c>
      <c r="AG57" s="19" t="s">
        <v>29</v>
      </c>
      <c r="AH57" s="11">
        <f t="shared" si="7"/>
        <v>0</v>
      </c>
      <c r="AI57" s="19" t="s">
        <v>53</v>
      </c>
      <c r="AJ57" s="16" t="s">
        <v>174</v>
      </c>
      <c r="AK57" s="16">
        <v>0.15010999999999999</v>
      </c>
      <c r="AL57" s="16">
        <v>2.0185</v>
      </c>
      <c r="AM57" s="24"/>
    </row>
    <row r="58" spans="1:39" ht="15" x14ac:dyDescent="0.2">
      <c r="A58" s="16" t="str">
        <f t="shared" si="0"/>
        <v>CF08GPDuff_124:6-F_0-D</v>
      </c>
      <c r="B58" s="11">
        <v>124</v>
      </c>
      <c r="C58" s="11">
        <v>6</v>
      </c>
      <c r="D58" s="19" t="s">
        <v>78</v>
      </c>
      <c r="E58" s="20">
        <v>493369.149492</v>
      </c>
      <c r="F58" s="20">
        <v>5180735.5554299904</v>
      </c>
      <c r="G58" s="11">
        <v>2</v>
      </c>
      <c r="H58" s="11" t="s">
        <v>45</v>
      </c>
      <c r="I58" s="11" t="s">
        <v>150</v>
      </c>
      <c r="J58" s="19" t="s">
        <v>47</v>
      </c>
      <c r="K58" s="11">
        <v>1</v>
      </c>
      <c r="L58" s="16" t="s">
        <v>48</v>
      </c>
      <c r="M58" s="16">
        <v>2</v>
      </c>
      <c r="N58" s="16">
        <v>5</v>
      </c>
      <c r="O58" s="16">
        <v>3.75</v>
      </c>
      <c r="P58" s="16">
        <v>5</v>
      </c>
      <c r="Q58" s="16">
        <f>SUM(M58:P58)</f>
        <v>15.75</v>
      </c>
      <c r="R58" s="16">
        <f t="shared" si="1"/>
        <v>13.75</v>
      </c>
      <c r="S58" s="16">
        <v>1109.9000000000001</v>
      </c>
      <c r="T58" s="16">
        <v>17.149999999999999</v>
      </c>
      <c r="U58" s="16">
        <f t="shared" si="5"/>
        <v>1092.75</v>
      </c>
      <c r="V58" s="16">
        <v>6.2</v>
      </c>
      <c r="W58" s="20">
        <f t="shared" si="2"/>
        <v>1902.0144402628687</v>
      </c>
      <c r="X58" s="21">
        <v>1.8640275324844826</v>
      </c>
      <c r="Y58" s="20">
        <f t="shared" si="3"/>
        <v>1072.3808391387759</v>
      </c>
      <c r="Z58" s="20">
        <f t="shared" si="4"/>
        <v>0.56381319533545027</v>
      </c>
      <c r="AA58" s="20"/>
      <c r="AB58" s="31" t="s">
        <v>79</v>
      </c>
      <c r="AC58" s="16" t="s">
        <v>175</v>
      </c>
      <c r="AD58" s="19" t="s">
        <v>51</v>
      </c>
      <c r="AE58" s="23">
        <v>124</v>
      </c>
      <c r="AF58" s="23">
        <v>6</v>
      </c>
      <c r="AG58" s="19" t="s">
        <v>78</v>
      </c>
      <c r="AH58" s="11">
        <f t="shared" si="7"/>
        <v>0</v>
      </c>
      <c r="AI58" s="19" t="s">
        <v>47</v>
      </c>
      <c r="AJ58" s="16" t="s">
        <v>176</v>
      </c>
      <c r="AK58" s="16">
        <v>0.23066999999999999</v>
      </c>
      <c r="AL58" s="16">
        <v>3.1455000000000002</v>
      </c>
      <c r="AM58" s="24"/>
    </row>
    <row r="59" spans="1:39" ht="15" x14ac:dyDescent="0.25">
      <c r="A59" s="16" t="str">
        <f t="shared" si="0"/>
        <v>CF08GPDuff_124:6-F_D-10</v>
      </c>
      <c r="B59" s="11">
        <v>124</v>
      </c>
      <c r="C59" s="11">
        <v>6</v>
      </c>
      <c r="D59" s="19" t="s">
        <v>78</v>
      </c>
      <c r="E59" s="20">
        <v>493369.149492</v>
      </c>
      <c r="F59" s="20">
        <v>5180735.5554299904</v>
      </c>
      <c r="G59" s="11">
        <v>2</v>
      </c>
      <c r="H59" s="11" t="s">
        <v>45</v>
      </c>
      <c r="I59" s="11" t="s">
        <v>150</v>
      </c>
      <c r="J59" s="19" t="s">
        <v>53</v>
      </c>
      <c r="K59" s="11">
        <v>2</v>
      </c>
      <c r="L59" s="16" t="s">
        <v>48</v>
      </c>
      <c r="M59" s="16" t="s">
        <v>54</v>
      </c>
      <c r="N59" s="16">
        <v>5</v>
      </c>
      <c r="O59" s="16">
        <v>6.25</v>
      </c>
      <c r="P59" s="16">
        <v>5</v>
      </c>
      <c r="Q59" s="16">
        <v>16.25</v>
      </c>
      <c r="R59" s="16">
        <f t="shared" si="1"/>
        <v>16.25</v>
      </c>
      <c r="S59" s="16">
        <v>178.99</v>
      </c>
      <c r="T59" s="16">
        <v>6.31</v>
      </c>
      <c r="U59" s="16">
        <f t="shared" si="5"/>
        <v>172.68</v>
      </c>
      <c r="V59" s="16">
        <v>1.55</v>
      </c>
      <c r="W59" s="20">
        <f t="shared" si="2"/>
        <v>122.64974069155404</v>
      </c>
      <c r="X59" s="20">
        <v>1.7860767201136791</v>
      </c>
      <c r="Y59" s="20">
        <f t="shared" si="3"/>
        <v>169.59580271970771</v>
      </c>
      <c r="Z59" s="20">
        <f t="shared" si="4"/>
        <v>1.3827652774759309</v>
      </c>
      <c r="AA59" s="20">
        <f>((Z58*Q58)+(Z59*Q59))/(SUM(Q58:Q59))</f>
        <v>0.97968729954741307</v>
      </c>
      <c r="AB59" s="22" t="s">
        <v>69</v>
      </c>
      <c r="AC59" s="16" t="s">
        <v>177</v>
      </c>
      <c r="AD59" s="19" t="s">
        <v>51</v>
      </c>
      <c r="AE59" s="23">
        <v>124</v>
      </c>
      <c r="AF59" s="23">
        <v>6</v>
      </c>
      <c r="AG59" s="19" t="s">
        <v>78</v>
      </c>
      <c r="AH59" s="11">
        <f t="shared" si="7"/>
        <v>0</v>
      </c>
      <c r="AI59" s="19" t="s">
        <v>53</v>
      </c>
      <c r="AJ59" s="16" t="s">
        <v>178</v>
      </c>
      <c r="AK59" s="16">
        <v>0.10346</v>
      </c>
      <c r="AL59" s="16">
        <v>1.2567999999999999</v>
      </c>
      <c r="AM59" s="24"/>
    </row>
    <row r="60" spans="1:39" ht="15" x14ac:dyDescent="0.2">
      <c r="A60" s="16" t="str">
        <f t="shared" si="0"/>
        <v>CF08GPDuff_150:7-G_0-D</v>
      </c>
      <c r="B60" s="11">
        <v>150</v>
      </c>
      <c r="C60" s="11">
        <v>7</v>
      </c>
      <c r="D60" s="19" t="s">
        <v>86</v>
      </c>
      <c r="E60" s="20">
        <v>493382.78291000001</v>
      </c>
      <c r="F60" s="20">
        <v>5180776.7667300003</v>
      </c>
      <c r="G60" s="11">
        <v>2</v>
      </c>
      <c r="H60" s="11" t="s">
        <v>45</v>
      </c>
      <c r="I60" s="11" t="s">
        <v>150</v>
      </c>
      <c r="J60" s="19" t="s">
        <v>47</v>
      </c>
      <c r="K60" s="11">
        <v>1</v>
      </c>
      <c r="L60" s="16" t="s">
        <v>48</v>
      </c>
      <c r="M60" s="16">
        <v>3.5</v>
      </c>
      <c r="N60" s="16">
        <v>2.75</v>
      </c>
      <c r="O60" s="16">
        <v>2.75</v>
      </c>
      <c r="P60" s="16">
        <v>4.75</v>
      </c>
      <c r="Q60" s="16">
        <f>SUM(M60:P60)</f>
        <v>13.75</v>
      </c>
      <c r="R60" s="16">
        <f t="shared" si="1"/>
        <v>10.25</v>
      </c>
      <c r="S60" s="16">
        <v>968.68</v>
      </c>
      <c r="T60" s="16">
        <v>17.149999999999999</v>
      </c>
      <c r="U60" s="16">
        <f t="shared" si="5"/>
        <v>951.53</v>
      </c>
      <c r="V60" s="16">
        <v>6.2</v>
      </c>
      <c r="W60" s="20">
        <f t="shared" si="2"/>
        <v>1660.4887970548855</v>
      </c>
      <c r="X60" s="21">
        <v>1.7344482124828666</v>
      </c>
      <c r="Y60" s="20">
        <f t="shared" si="3"/>
        <v>935.02620492376172</v>
      </c>
      <c r="Z60" s="20">
        <f t="shared" si="4"/>
        <v>0.56310298906091061</v>
      </c>
      <c r="AA60" s="20"/>
      <c r="AB60" s="31" t="s">
        <v>79</v>
      </c>
      <c r="AC60" s="16" t="s">
        <v>179</v>
      </c>
      <c r="AD60" s="19" t="s">
        <v>51</v>
      </c>
      <c r="AE60" s="23">
        <v>150</v>
      </c>
      <c r="AF60" s="23">
        <v>7</v>
      </c>
      <c r="AG60" s="19" t="s">
        <v>86</v>
      </c>
      <c r="AH60" s="11">
        <f t="shared" si="7"/>
        <v>0</v>
      </c>
      <c r="AI60" s="19" t="s">
        <v>47</v>
      </c>
      <c r="AJ60" s="16" t="s">
        <v>180</v>
      </c>
      <c r="AK60" s="16">
        <v>0.26340999999999998</v>
      </c>
      <c r="AL60" s="16">
        <v>3.8346</v>
      </c>
      <c r="AM60" s="24"/>
    </row>
    <row r="61" spans="1:39" x14ac:dyDescent="0.2">
      <c r="A61" s="16" t="str">
        <f t="shared" si="0"/>
        <v>CF08GPDuff_150:7-G_D-10</v>
      </c>
      <c r="B61" s="11">
        <v>150</v>
      </c>
      <c r="C61" s="11">
        <v>7</v>
      </c>
      <c r="D61" s="19" t="s">
        <v>86</v>
      </c>
      <c r="E61" s="20">
        <v>493382.78291000001</v>
      </c>
      <c r="F61" s="20">
        <v>5180776.7667300003</v>
      </c>
      <c r="G61" s="11">
        <v>2</v>
      </c>
      <c r="H61" s="11" t="s">
        <v>45</v>
      </c>
      <c r="I61" s="11" t="s">
        <v>150</v>
      </c>
      <c r="J61" s="19" t="s">
        <v>53</v>
      </c>
      <c r="K61" s="11">
        <v>2</v>
      </c>
      <c r="L61" s="16" t="s">
        <v>48</v>
      </c>
      <c r="M61" s="16" t="s">
        <v>54</v>
      </c>
      <c r="N61" s="16">
        <v>7.25</v>
      </c>
      <c r="O61" s="16">
        <v>7.25</v>
      </c>
      <c r="P61" s="16">
        <v>5.25</v>
      </c>
      <c r="Q61" s="16">
        <v>19.75</v>
      </c>
      <c r="R61" s="16">
        <f t="shared" si="1"/>
        <v>19.75</v>
      </c>
      <c r="S61" s="16">
        <v>195.45</v>
      </c>
      <c r="T61" s="16">
        <v>6.31</v>
      </c>
      <c r="U61" s="16">
        <f t="shared" si="5"/>
        <v>189.14</v>
      </c>
      <c r="V61" s="16">
        <v>1.55</v>
      </c>
      <c r="W61" s="20">
        <f t="shared" si="2"/>
        <v>149.06660791742721</v>
      </c>
      <c r="X61" s="20">
        <v>1.7293384275085448</v>
      </c>
      <c r="Y61" s="20">
        <f t="shared" si="3"/>
        <v>185.86912929821031</v>
      </c>
      <c r="Z61" s="20">
        <f t="shared" si="4"/>
        <v>1.2468864214121596</v>
      </c>
      <c r="AA61" s="20">
        <f>((Z60*Q60)+(Z61*Q61))/(SUM(Q60:Q61))</f>
        <v>0.96622904246202002</v>
      </c>
      <c r="AB61" s="17" t="s">
        <v>89</v>
      </c>
      <c r="AC61" s="16" t="s">
        <v>181</v>
      </c>
      <c r="AD61" s="19" t="s">
        <v>51</v>
      </c>
      <c r="AE61" s="23">
        <v>150</v>
      </c>
      <c r="AF61" s="23">
        <v>7</v>
      </c>
      <c r="AG61" s="19" t="s">
        <v>86</v>
      </c>
      <c r="AH61" s="11">
        <f t="shared" si="7"/>
        <v>0</v>
      </c>
      <c r="AI61" s="19" t="s">
        <v>53</v>
      </c>
      <c r="AJ61" s="16" t="s">
        <v>182</v>
      </c>
      <c r="AK61" s="16">
        <v>0.14255000000000001</v>
      </c>
      <c r="AL61" s="16">
        <v>1.8685</v>
      </c>
      <c r="AM61" s="24"/>
    </row>
    <row r="62" spans="1:39" ht="15" x14ac:dyDescent="0.2">
      <c r="A62" s="16" t="str">
        <f t="shared" si="0"/>
        <v>CF08GPDuff_177:8-H_0-D</v>
      </c>
      <c r="B62" s="11">
        <v>177</v>
      </c>
      <c r="C62" s="11">
        <v>8</v>
      </c>
      <c r="D62" s="19" t="s">
        <v>92</v>
      </c>
      <c r="E62" s="20">
        <v>493431.82198000001</v>
      </c>
      <c r="F62" s="20">
        <v>5180805.1601499803</v>
      </c>
      <c r="G62" s="11">
        <v>2</v>
      </c>
      <c r="H62" s="11" t="s">
        <v>45</v>
      </c>
      <c r="I62" s="11" t="s">
        <v>150</v>
      </c>
      <c r="J62" s="19" t="s">
        <v>47</v>
      </c>
      <c r="K62" s="11">
        <v>1</v>
      </c>
      <c r="L62" s="16" t="s">
        <v>48</v>
      </c>
      <c r="M62" s="16">
        <v>4.75</v>
      </c>
      <c r="N62" s="16">
        <v>2.5</v>
      </c>
      <c r="O62" s="16">
        <v>4</v>
      </c>
      <c r="P62" s="16">
        <v>3</v>
      </c>
      <c r="Q62" s="16">
        <f>SUM(M62:P62)</f>
        <v>14.25</v>
      </c>
      <c r="R62" s="16">
        <f t="shared" si="1"/>
        <v>9.5</v>
      </c>
      <c r="S62" s="16">
        <v>727.5</v>
      </c>
      <c r="T62" s="16">
        <v>17.149999999999999</v>
      </c>
      <c r="U62" s="16">
        <f t="shared" si="5"/>
        <v>710.35</v>
      </c>
      <c r="V62" s="16">
        <v>6.2</v>
      </c>
      <c r="W62" s="20">
        <f t="shared" si="2"/>
        <v>1720.8702078568813</v>
      </c>
      <c r="X62" s="21">
        <v>1.8639080116000284</v>
      </c>
      <c r="Y62" s="20">
        <f t="shared" si="3"/>
        <v>697.10972943959928</v>
      </c>
      <c r="Z62" s="20">
        <f t="shared" si="4"/>
        <v>0.40509140448643027</v>
      </c>
      <c r="AA62" s="20"/>
      <c r="AB62" s="31"/>
      <c r="AC62" s="16"/>
      <c r="AD62" s="19"/>
      <c r="AE62" s="23"/>
      <c r="AF62" s="23"/>
      <c r="AG62" s="19"/>
      <c r="AH62" s="11"/>
      <c r="AI62" s="19"/>
      <c r="AJ62" s="16"/>
      <c r="AK62" s="16"/>
      <c r="AL62" s="16"/>
      <c r="AM62" s="24"/>
    </row>
    <row r="63" spans="1:39" x14ac:dyDescent="0.2">
      <c r="A63" s="16" t="str">
        <f t="shared" si="0"/>
        <v>CF08GPDuff_177:8-H_D-10</v>
      </c>
      <c r="B63" s="11">
        <v>177</v>
      </c>
      <c r="C63" s="11">
        <v>8</v>
      </c>
      <c r="D63" s="19" t="s">
        <v>92</v>
      </c>
      <c r="E63" s="20">
        <v>493431.82198000001</v>
      </c>
      <c r="F63" s="20">
        <v>5180805.1601499803</v>
      </c>
      <c r="G63" s="11">
        <v>2</v>
      </c>
      <c r="H63" s="11" t="s">
        <v>45</v>
      </c>
      <c r="I63" s="11" t="s">
        <v>150</v>
      </c>
      <c r="J63" s="19" t="s">
        <v>53</v>
      </c>
      <c r="K63" s="11">
        <v>2</v>
      </c>
      <c r="L63" s="16" t="s">
        <v>48</v>
      </c>
      <c r="M63" s="16" t="s">
        <v>54</v>
      </c>
      <c r="N63" s="16">
        <v>7.5</v>
      </c>
      <c r="O63" s="16">
        <v>6</v>
      </c>
      <c r="P63" s="16">
        <v>7</v>
      </c>
      <c r="Q63" s="16">
        <v>20.5</v>
      </c>
      <c r="R63" s="16">
        <f t="shared" si="1"/>
        <v>20.5</v>
      </c>
      <c r="S63" s="16">
        <v>237.57</v>
      </c>
      <c r="T63" s="16">
        <v>6.31</v>
      </c>
      <c r="U63" s="16">
        <f t="shared" si="5"/>
        <v>231.26</v>
      </c>
      <c r="V63" s="16">
        <v>1.55</v>
      </c>
      <c r="W63" s="20">
        <f t="shared" si="2"/>
        <v>154.72736518011433</v>
      </c>
      <c r="X63" s="20">
        <v>2.0259319286871964</v>
      </c>
      <c r="Y63" s="20">
        <f t="shared" si="3"/>
        <v>226.57482982171797</v>
      </c>
      <c r="Z63" s="20">
        <f t="shared" si="4"/>
        <v>1.464348788968052</v>
      </c>
      <c r="AA63" s="20">
        <f>((Z62*Q62)+(Z63*Q63))/(SUM(Q62:Q63))</f>
        <v>1.0299770557633583</v>
      </c>
      <c r="AB63" s="17" t="s">
        <v>89</v>
      </c>
      <c r="AC63" s="16" t="s">
        <v>183</v>
      </c>
      <c r="AD63" s="19" t="s">
        <v>51</v>
      </c>
      <c r="AE63" s="23">
        <v>177</v>
      </c>
      <c r="AF63" s="23">
        <v>8</v>
      </c>
      <c r="AG63" s="19" t="s">
        <v>92</v>
      </c>
      <c r="AH63" s="11">
        <f t="shared" ref="AH63:AH126" si="8">C63-AF63</f>
        <v>0</v>
      </c>
      <c r="AI63" s="19" t="s">
        <v>53</v>
      </c>
      <c r="AJ63" s="16" t="s">
        <v>184</v>
      </c>
      <c r="AK63" s="16">
        <v>0.16972000000000001</v>
      </c>
      <c r="AL63" s="16">
        <v>2.1049000000000002</v>
      </c>
      <c r="AM63" s="24"/>
    </row>
    <row r="64" spans="1:39" ht="15" x14ac:dyDescent="0.2">
      <c r="A64" s="16" t="str">
        <f t="shared" si="0"/>
        <v>CF08GPDuff_226:8-J_0-D</v>
      </c>
      <c r="B64" s="11">
        <v>226</v>
      </c>
      <c r="C64" s="11">
        <v>8</v>
      </c>
      <c r="D64" s="19" t="s">
        <v>108</v>
      </c>
      <c r="E64" s="20">
        <v>493445.76270899799</v>
      </c>
      <c r="F64" s="20">
        <v>5180867.1087600002</v>
      </c>
      <c r="G64" s="11">
        <v>2</v>
      </c>
      <c r="H64" s="11" t="s">
        <v>45</v>
      </c>
      <c r="I64" s="11" t="s">
        <v>150</v>
      </c>
      <c r="J64" s="19" t="s">
        <v>47</v>
      </c>
      <c r="K64" s="11">
        <v>1</v>
      </c>
      <c r="L64" s="16" t="s">
        <v>48</v>
      </c>
      <c r="M64" s="16">
        <v>6</v>
      </c>
      <c r="N64" s="16">
        <v>3.25</v>
      </c>
      <c r="O64" s="16">
        <v>3.5</v>
      </c>
      <c r="P64" s="16">
        <v>2.75</v>
      </c>
      <c r="Q64" s="16">
        <f>SUM(M64:P64)</f>
        <v>15.5</v>
      </c>
      <c r="R64" s="16">
        <f t="shared" si="1"/>
        <v>9.5</v>
      </c>
      <c r="S64" s="16">
        <v>879.6</v>
      </c>
      <c r="T64" s="16">
        <v>17.149999999999999</v>
      </c>
      <c r="U64" s="16">
        <f t="shared" si="5"/>
        <v>862.45</v>
      </c>
      <c r="V64" s="16">
        <v>6.2</v>
      </c>
      <c r="W64" s="20">
        <f t="shared" si="2"/>
        <v>1871.8237348618709</v>
      </c>
      <c r="X64" s="21">
        <v>1.8900567858931925</v>
      </c>
      <c r="Y64" s="20">
        <f t="shared" si="3"/>
        <v>846.14920525006426</v>
      </c>
      <c r="Z64" s="20">
        <f t="shared" si="4"/>
        <v>0.45204534459677898</v>
      </c>
      <c r="AA64" s="20"/>
      <c r="AB64" s="31" t="s">
        <v>116</v>
      </c>
      <c r="AC64" s="16" t="s">
        <v>185</v>
      </c>
      <c r="AD64" s="19" t="s">
        <v>51</v>
      </c>
      <c r="AE64" s="23">
        <v>226</v>
      </c>
      <c r="AF64" s="23">
        <v>8</v>
      </c>
      <c r="AG64" s="19" t="s">
        <v>108</v>
      </c>
      <c r="AH64" s="11">
        <f t="shared" si="8"/>
        <v>0</v>
      </c>
      <c r="AI64" s="19" t="s">
        <v>47</v>
      </c>
      <c r="AJ64" s="16" t="s">
        <v>99</v>
      </c>
      <c r="AK64" s="16">
        <v>0.25635999999999998</v>
      </c>
      <c r="AL64" s="16">
        <v>4.6474000000000002</v>
      </c>
      <c r="AM64" s="24"/>
    </row>
    <row r="65" spans="1:39" ht="15" x14ac:dyDescent="0.25">
      <c r="A65" s="16" t="str">
        <f t="shared" si="0"/>
        <v>CF08GPDuff_226:8-J_D-10</v>
      </c>
      <c r="B65" s="11">
        <v>226</v>
      </c>
      <c r="C65" s="11">
        <v>8</v>
      </c>
      <c r="D65" s="19" t="s">
        <v>108</v>
      </c>
      <c r="E65" s="20">
        <v>493445.76270899799</v>
      </c>
      <c r="F65" s="20">
        <v>5180867.1087600002</v>
      </c>
      <c r="G65" s="11">
        <v>2</v>
      </c>
      <c r="H65" s="11" t="s">
        <v>45</v>
      </c>
      <c r="I65" s="11" t="s">
        <v>150</v>
      </c>
      <c r="J65" s="19" t="s">
        <v>53</v>
      </c>
      <c r="K65" s="11">
        <v>2</v>
      </c>
      <c r="L65" s="16" t="s">
        <v>48</v>
      </c>
      <c r="M65" s="16" t="s">
        <v>54</v>
      </c>
      <c r="N65" s="16">
        <v>6.75</v>
      </c>
      <c r="O65" s="16">
        <v>6.5</v>
      </c>
      <c r="P65" s="16">
        <v>7.25</v>
      </c>
      <c r="Q65" s="16">
        <v>20.5</v>
      </c>
      <c r="R65" s="16">
        <f t="shared" si="1"/>
        <v>20.5</v>
      </c>
      <c r="S65" s="16">
        <v>226.36</v>
      </c>
      <c r="T65" s="16">
        <v>6.31</v>
      </c>
      <c r="U65" s="16">
        <f t="shared" si="5"/>
        <v>220.05</v>
      </c>
      <c r="V65" s="16">
        <v>1.55</v>
      </c>
      <c r="W65" s="20">
        <f t="shared" si="2"/>
        <v>154.72736518011433</v>
      </c>
      <c r="X65" s="20">
        <v>1.8306175819754504</v>
      </c>
      <c r="Y65" s="20">
        <f t="shared" si="3"/>
        <v>216.02172601086303</v>
      </c>
      <c r="Z65" s="20">
        <f t="shared" si="4"/>
        <v>1.3961442810028946</v>
      </c>
      <c r="AA65" s="20">
        <f>((Z64*Q64)+(Z65*Q65))/(SUM(Q64:Q65))</f>
        <v>0.98965723893915025</v>
      </c>
      <c r="AB65" s="22" t="s">
        <v>105</v>
      </c>
      <c r="AC65" s="16" t="s">
        <v>186</v>
      </c>
      <c r="AD65" s="19" t="s">
        <v>51</v>
      </c>
      <c r="AE65" s="23">
        <v>226</v>
      </c>
      <c r="AF65" s="23">
        <v>8</v>
      </c>
      <c r="AG65" s="19" t="s">
        <v>108</v>
      </c>
      <c r="AH65" s="11">
        <f t="shared" si="8"/>
        <v>0</v>
      </c>
      <c r="AI65" s="19" t="s">
        <v>53</v>
      </c>
      <c r="AJ65" s="16">
        <v>0.22839999999999999</v>
      </c>
      <c r="AK65" s="16">
        <v>0.15792</v>
      </c>
      <c r="AL65" s="16">
        <v>1.9336</v>
      </c>
      <c r="AM65" s="24"/>
    </row>
    <row r="66" spans="1:39" ht="15" x14ac:dyDescent="0.2">
      <c r="A66" s="16" t="str">
        <f t="shared" si="0"/>
        <v>CF08GPDuff_202:9-I_0-D</v>
      </c>
      <c r="B66" s="11">
        <v>202</v>
      </c>
      <c r="C66" s="11">
        <v>9</v>
      </c>
      <c r="D66" s="19" t="s">
        <v>102</v>
      </c>
      <c r="E66" s="20">
        <v>493448.56273100001</v>
      </c>
      <c r="F66" s="20">
        <v>5180826.3661900004</v>
      </c>
      <c r="G66" s="11">
        <v>2</v>
      </c>
      <c r="H66" s="11" t="s">
        <v>45</v>
      </c>
      <c r="I66" s="11" t="s">
        <v>150</v>
      </c>
      <c r="J66" s="19" t="s">
        <v>47</v>
      </c>
      <c r="K66" s="11">
        <v>1</v>
      </c>
      <c r="L66" s="16" t="s">
        <v>48</v>
      </c>
      <c r="M66" s="16">
        <v>3</v>
      </c>
      <c r="N66" s="16">
        <v>3.5</v>
      </c>
      <c r="O66" s="16">
        <v>1.75</v>
      </c>
      <c r="P66" s="16">
        <v>3.5</v>
      </c>
      <c r="Q66" s="16">
        <f>SUM(M66:P66)</f>
        <v>11.75</v>
      </c>
      <c r="R66" s="16">
        <f t="shared" si="1"/>
        <v>8.75</v>
      </c>
      <c r="S66" s="16">
        <v>624.33000000000004</v>
      </c>
      <c r="T66" s="16">
        <v>17.149999999999999</v>
      </c>
      <c r="U66" s="16">
        <f t="shared" si="5"/>
        <v>607.18000000000006</v>
      </c>
      <c r="V66" s="16">
        <v>6.2</v>
      </c>
      <c r="W66" s="20">
        <f t="shared" si="2"/>
        <v>1418.9631538469021</v>
      </c>
      <c r="X66" s="21">
        <v>2.1022636001089881</v>
      </c>
      <c r="Y66" s="20">
        <f t="shared" si="3"/>
        <v>594.41547587285834</v>
      </c>
      <c r="Z66" s="20">
        <f t="shared" si="4"/>
        <v>0.41890832349054241</v>
      </c>
      <c r="AA66" s="20"/>
      <c r="AB66" s="31" t="s">
        <v>93</v>
      </c>
      <c r="AC66" s="16" t="s">
        <v>187</v>
      </c>
      <c r="AD66" s="19" t="s">
        <v>51</v>
      </c>
      <c r="AE66" s="23">
        <v>202</v>
      </c>
      <c r="AF66" s="23">
        <v>9</v>
      </c>
      <c r="AG66" s="19" t="s">
        <v>102</v>
      </c>
      <c r="AH66" s="11">
        <f t="shared" si="8"/>
        <v>0</v>
      </c>
      <c r="AI66" s="19" t="s">
        <v>47</v>
      </c>
      <c r="AJ66" s="16" t="s">
        <v>188</v>
      </c>
      <c r="AK66" s="16">
        <v>0.30454999999999999</v>
      </c>
      <c r="AL66" s="16">
        <v>4.8205</v>
      </c>
      <c r="AM66" s="24"/>
    </row>
    <row r="67" spans="1:39" ht="15" x14ac:dyDescent="0.25">
      <c r="A67" s="16" t="str">
        <f t="shared" si="0"/>
        <v>CF08GPDuff_202:9-I_D-10</v>
      </c>
      <c r="B67" s="11">
        <v>202</v>
      </c>
      <c r="C67" s="11">
        <v>9</v>
      </c>
      <c r="D67" s="19" t="s">
        <v>102</v>
      </c>
      <c r="E67" s="20">
        <v>493448.56273100001</v>
      </c>
      <c r="F67" s="20">
        <v>5180826.3661900004</v>
      </c>
      <c r="G67" s="11">
        <v>2</v>
      </c>
      <c r="H67" s="11" t="s">
        <v>45</v>
      </c>
      <c r="I67" s="11" t="s">
        <v>150</v>
      </c>
      <c r="J67" s="19" t="s">
        <v>53</v>
      </c>
      <c r="K67" s="11">
        <v>2</v>
      </c>
      <c r="L67" s="16" t="s">
        <v>48</v>
      </c>
      <c r="M67" s="16" t="s">
        <v>54</v>
      </c>
      <c r="N67" s="16">
        <v>6.5</v>
      </c>
      <c r="O67" s="16">
        <v>8.25</v>
      </c>
      <c r="P67" s="16">
        <v>6.5</v>
      </c>
      <c r="Q67" s="16">
        <v>21.25</v>
      </c>
      <c r="R67" s="16">
        <f t="shared" si="1"/>
        <v>21.25</v>
      </c>
      <c r="S67" s="16">
        <v>232.75</v>
      </c>
      <c r="T67" s="16">
        <v>6.31</v>
      </c>
      <c r="U67" s="16">
        <f t="shared" si="5"/>
        <v>226.44</v>
      </c>
      <c r="V67" s="16">
        <v>1.55</v>
      </c>
      <c r="W67" s="20">
        <f t="shared" si="2"/>
        <v>160.38812244280143</v>
      </c>
      <c r="X67" s="20">
        <v>1.76613885505482</v>
      </c>
      <c r="Y67" s="20">
        <f t="shared" si="3"/>
        <v>222.44075517661386</v>
      </c>
      <c r="Z67" s="20">
        <f t="shared" si="4"/>
        <v>1.3868904491723943</v>
      </c>
      <c r="AA67" s="20">
        <f>((Z66*Q66)+(Z67*Q67))/(SUM(Q66:Q67))</f>
        <v>1.0422301468462805</v>
      </c>
      <c r="AB67" s="22" t="s">
        <v>105</v>
      </c>
      <c r="AC67" s="16" t="s">
        <v>189</v>
      </c>
      <c r="AD67" s="19" t="s">
        <v>51</v>
      </c>
      <c r="AE67" s="23">
        <v>202</v>
      </c>
      <c r="AF67" s="23">
        <v>9</v>
      </c>
      <c r="AG67" s="19" t="s">
        <v>102</v>
      </c>
      <c r="AH67" s="11">
        <f t="shared" si="8"/>
        <v>0</v>
      </c>
      <c r="AI67" s="19" t="s">
        <v>53</v>
      </c>
      <c r="AJ67" s="16" t="s">
        <v>190</v>
      </c>
      <c r="AK67" s="16">
        <v>0.19600000000000001</v>
      </c>
      <c r="AL67" s="16">
        <v>2.5809000000000002</v>
      </c>
      <c r="AM67" s="24"/>
    </row>
    <row r="68" spans="1:39" ht="15" x14ac:dyDescent="0.2">
      <c r="A68" s="16" t="str">
        <f t="shared" ref="A68:A131" si="9">"CF08GPDuff_"&amp;B68&amp;":"&amp;C68&amp;"-"&amp;D68&amp;"_"&amp;J68</f>
        <v>CF08GPDuff_250:10-K_0-D</v>
      </c>
      <c r="B68" s="11">
        <v>250</v>
      </c>
      <c r="C68" s="11">
        <v>10</v>
      </c>
      <c r="D68" s="19" t="s">
        <v>115</v>
      </c>
      <c r="E68" s="20">
        <v>493477.500961999</v>
      </c>
      <c r="F68" s="20">
        <v>5180903.0090199905</v>
      </c>
      <c r="G68" s="11">
        <v>2</v>
      </c>
      <c r="H68" s="11" t="s">
        <v>45</v>
      </c>
      <c r="I68" s="11" t="s">
        <v>150</v>
      </c>
      <c r="J68" s="19" t="s">
        <v>47</v>
      </c>
      <c r="K68" s="11">
        <v>1</v>
      </c>
      <c r="L68" s="16" t="s">
        <v>48</v>
      </c>
      <c r="M68" s="16">
        <v>2.75</v>
      </c>
      <c r="N68" s="16">
        <v>2.5</v>
      </c>
      <c r="O68" s="16">
        <v>2.5</v>
      </c>
      <c r="P68" s="16">
        <v>4</v>
      </c>
      <c r="Q68" s="16">
        <f>SUM(M68:P68)</f>
        <v>11.75</v>
      </c>
      <c r="R68" s="16">
        <f t="shared" si="1"/>
        <v>9</v>
      </c>
      <c r="S68" s="16">
        <v>1020.5</v>
      </c>
      <c r="T68" s="16">
        <v>17.149999999999999</v>
      </c>
      <c r="U68" s="16">
        <f t="shared" si="5"/>
        <v>1003.35</v>
      </c>
      <c r="V68" s="16">
        <v>6.2</v>
      </c>
      <c r="W68" s="20">
        <f t="shared" si="2"/>
        <v>1418.9631538469021</v>
      </c>
      <c r="X68" s="21">
        <v>2.1000431220353621</v>
      </c>
      <c r="Y68" s="20">
        <f t="shared" si="3"/>
        <v>982.27921733505821</v>
      </c>
      <c r="Z68" s="20">
        <f t="shared" si="4"/>
        <v>0.69225139121620949</v>
      </c>
      <c r="AA68" s="20"/>
      <c r="AB68" s="31" t="s">
        <v>116</v>
      </c>
      <c r="AC68" s="16" t="s">
        <v>191</v>
      </c>
      <c r="AD68" s="19" t="s">
        <v>51</v>
      </c>
      <c r="AE68" s="23">
        <v>250</v>
      </c>
      <c r="AF68" s="23">
        <v>10</v>
      </c>
      <c r="AG68" s="19" t="s">
        <v>115</v>
      </c>
      <c r="AH68" s="11">
        <f t="shared" si="8"/>
        <v>0</v>
      </c>
      <c r="AI68" s="19" t="s">
        <v>47</v>
      </c>
      <c r="AJ68" s="16" t="s">
        <v>192</v>
      </c>
      <c r="AK68" s="16">
        <v>0.24404999999999999</v>
      </c>
      <c r="AL68" s="16">
        <v>3.6082000000000001</v>
      </c>
      <c r="AM68" s="24"/>
    </row>
    <row r="69" spans="1:39" ht="15" x14ac:dyDescent="0.25">
      <c r="A69" s="16" t="str">
        <f t="shared" si="9"/>
        <v>CF08GPDuff_250:10-K_D-10</v>
      </c>
      <c r="B69" s="11">
        <v>250</v>
      </c>
      <c r="C69" s="11">
        <v>10</v>
      </c>
      <c r="D69" s="19" t="s">
        <v>115</v>
      </c>
      <c r="E69" s="20">
        <v>493477.500961999</v>
      </c>
      <c r="F69" s="20">
        <v>5180903.0090199905</v>
      </c>
      <c r="G69" s="11">
        <v>2</v>
      </c>
      <c r="H69" s="11" t="s">
        <v>45</v>
      </c>
      <c r="I69" s="11" t="s">
        <v>150</v>
      </c>
      <c r="J69" s="19" t="s">
        <v>53</v>
      </c>
      <c r="K69" s="11">
        <v>2</v>
      </c>
      <c r="L69" s="16" t="s">
        <v>48</v>
      </c>
      <c r="M69" s="16" t="s">
        <v>54</v>
      </c>
      <c r="N69" s="16">
        <v>7.5</v>
      </c>
      <c r="O69" s="16">
        <v>7.5</v>
      </c>
      <c r="P69" s="16">
        <v>6</v>
      </c>
      <c r="Q69" s="16">
        <v>21</v>
      </c>
      <c r="R69" s="16">
        <f t="shared" ref="R69:R132" si="10">SUM(N69:P69)</f>
        <v>21</v>
      </c>
      <c r="S69" s="16">
        <v>224.96</v>
      </c>
      <c r="T69" s="16">
        <v>6.31</v>
      </c>
      <c r="U69" s="16">
        <f t="shared" si="5"/>
        <v>218.65</v>
      </c>
      <c r="V69" s="16">
        <v>1.55</v>
      </c>
      <c r="W69" s="20">
        <f t="shared" si="2"/>
        <v>158.50120335523906</v>
      </c>
      <c r="X69" s="20">
        <v>1.9261962692619687</v>
      </c>
      <c r="Y69" s="20">
        <f t="shared" si="3"/>
        <v>214.43837185725872</v>
      </c>
      <c r="Z69" s="20">
        <f t="shared" si="4"/>
        <v>1.3529132102338119</v>
      </c>
      <c r="AA69" s="20">
        <f>((Z68*Q68)+(Z69*Q69))/(SUM(Q68:Q69))</f>
        <v>1.1158818705862752</v>
      </c>
      <c r="AB69" s="22" t="s">
        <v>105</v>
      </c>
      <c r="AC69" s="16" t="s">
        <v>193</v>
      </c>
      <c r="AD69" s="19" t="s">
        <v>51</v>
      </c>
      <c r="AE69" s="23">
        <v>250</v>
      </c>
      <c r="AF69" s="23">
        <v>10</v>
      </c>
      <c r="AG69" s="19" t="s">
        <v>115</v>
      </c>
      <c r="AH69" s="11">
        <f t="shared" si="8"/>
        <v>0</v>
      </c>
      <c r="AI69" s="19" t="s">
        <v>53</v>
      </c>
      <c r="AJ69" s="16">
        <v>0.22539999999999999</v>
      </c>
      <c r="AK69" s="16">
        <v>0.19575000000000001</v>
      </c>
      <c r="AL69" s="16">
        <v>2.6124000000000001</v>
      </c>
      <c r="AM69" s="24"/>
    </row>
    <row r="70" spans="1:39" ht="15" x14ac:dyDescent="0.2">
      <c r="A70" s="16" t="str">
        <f t="shared" si="9"/>
        <v>CF08GPDuff_273:10-L_0-D</v>
      </c>
      <c r="B70" s="11">
        <v>273</v>
      </c>
      <c r="C70" s="11">
        <v>10</v>
      </c>
      <c r="D70" s="19" t="s">
        <v>120</v>
      </c>
      <c r="E70" s="20">
        <v>493498.45111099799</v>
      </c>
      <c r="F70" s="20">
        <v>5180934.76724</v>
      </c>
      <c r="G70" s="11">
        <v>2</v>
      </c>
      <c r="H70" s="11" t="s">
        <v>45</v>
      </c>
      <c r="I70" s="11" t="s">
        <v>150</v>
      </c>
      <c r="J70" s="19" t="s">
        <v>47</v>
      </c>
      <c r="K70" s="11">
        <v>1</v>
      </c>
      <c r="L70" s="16" t="s">
        <v>48</v>
      </c>
      <c r="M70" s="16">
        <v>4</v>
      </c>
      <c r="N70" s="16">
        <v>3.5</v>
      </c>
      <c r="O70" s="16">
        <v>1.5</v>
      </c>
      <c r="P70" s="16">
        <v>3.75</v>
      </c>
      <c r="Q70" s="16">
        <f>SUM(M70:P70)</f>
        <v>12.75</v>
      </c>
      <c r="R70" s="16">
        <f t="shared" si="10"/>
        <v>8.75</v>
      </c>
      <c r="S70" s="16">
        <v>876.5</v>
      </c>
      <c r="T70" s="16">
        <v>17.149999999999999</v>
      </c>
      <c r="U70" s="16">
        <f t="shared" si="5"/>
        <v>859.35</v>
      </c>
      <c r="V70" s="16">
        <v>6.2</v>
      </c>
      <c r="W70" s="20">
        <f t="shared" si="2"/>
        <v>1539.7259754508937</v>
      </c>
      <c r="X70" s="21">
        <v>1.8429817909559387</v>
      </c>
      <c r="Y70" s="20">
        <f t="shared" si="3"/>
        <v>843.51233597942019</v>
      </c>
      <c r="Z70" s="20">
        <f t="shared" si="4"/>
        <v>0.5478327633801241</v>
      </c>
      <c r="AA70" s="20"/>
      <c r="AB70" s="31" t="s">
        <v>116</v>
      </c>
      <c r="AC70" s="16" t="s">
        <v>194</v>
      </c>
      <c r="AD70" s="19" t="s">
        <v>51</v>
      </c>
      <c r="AE70" s="23">
        <v>273</v>
      </c>
      <c r="AF70" s="23">
        <v>10</v>
      </c>
      <c r="AG70" s="19" t="s">
        <v>120</v>
      </c>
      <c r="AH70" s="11">
        <f t="shared" si="8"/>
        <v>0</v>
      </c>
      <c r="AI70" s="19" t="s">
        <v>47</v>
      </c>
      <c r="AJ70" s="16" t="s">
        <v>68</v>
      </c>
      <c r="AK70" s="16">
        <v>0.26901999999999998</v>
      </c>
      <c r="AL70" s="16">
        <v>4.1879</v>
      </c>
      <c r="AM70" s="24"/>
    </row>
    <row r="71" spans="1:39" ht="15" x14ac:dyDescent="0.25">
      <c r="A71" s="16" t="str">
        <f t="shared" si="9"/>
        <v>CF08GPDuff_273:10-L_D-10</v>
      </c>
      <c r="B71" s="11">
        <v>273</v>
      </c>
      <c r="C71" s="11">
        <v>10</v>
      </c>
      <c r="D71" s="19" t="s">
        <v>120</v>
      </c>
      <c r="E71" s="20">
        <v>493498.45111099799</v>
      </c>
      <c r="F71" s="20">
        <v>5180934.76724</v>
      </c>
      <c r="G71" s="11">
        <v>2</v>
      </c>
      <c r="H71" s="11" t="s">
        <v>45</v>
      </c>
      <c r="I71" s="11" t="s">
        <v>150</v>
      </c>
      <c r="J71" s="19" t="s">
        <v>53</v>
      </c>
      <c r="K71" s="11">
        <v>2</v>
      </c>
      <c r="L71" s="16" t="s">
        <v>48</v>
      </c>
      <c r="M71" s="16" t="s">
        <v>54</v>
      </c>
      <c r="N71" s="16">
        <v>6.5</v>
      </c>
      <c r="O71" s="16">
        <v>8.5</v>
      </c>
      <c r="P71" s="16">
        <v>6.25</v>
      </c>
      <c r="Q71" s="16">
        <v>21.25</v>
      </c>
      <c r="R71" s="16">
        <f t="shared" si="10"/>
        <v>21.25</v>
      </c>
      <c r="S71" s="16">
        <v>229.88</v>
      </c>
      <c r="T71" s="16">
        <v>6.31</v>
      </c>
      <c r="U71" s="16">
        <f t="shared" si="5"/>
        <v>223.57</v>
      </c>
      <c r="V71" s="16">
        <v>1.55</v>
      </c>
      <c r="W71" s="20">
        <f t="shared" ref="W71:W134" si="11">PI()*(V71^2)*Q71</f>
        <v>160.38812244280143</v>
      </c>
      <c r="X71" s="20">
        <v>1.9739519739519713</v>
      </c>
      <c r="Y71" s="20">
        <f t="shared" ref="Y71:Y134" si="12">U71-(U71*(X71/100))</f>
        <v>219.15683557183556</v>
      </c>
      <c r="Z71" s="20">
        <f t="shared" ref="Z71:Z134" si="13">Y71/W71</f>
        <v>1.3664156187749661</v>
      </c>
      <c r="AA71" s="20">
        <f>((Z70*Q70)+(Z71*Q71))/(SUM(Q70:Q71))</f>
        <v>1.0594470480019003</v>
      </c>
      <c r="AB71" s="22" t="s">
        <v>123</v>
      </c>
      <c r="AC71" s="16" t="s">
        <v>195</v>
      </c>
      <c r="AD71" s="19" t="s">
        <v>51</v>
      </c>
      <c r="AE71" s="23">
        <v>273</v>
      </c>
      <c r="AF71" s="23">
        <v>10</v>
      </c>
      <c r="AG71" s="19" t="s">
        <v>120</v>
      </c>
      <c r="AH71" s="11">
        <f t="shared" si="8"/>
        <v>0</v>
      </c>
      <c r="AI71" s="19" t="s">
        <v>53</v>
      </c>
      <c r="AJ71" s="16" t="s">
        <v>196</v>
      </c>
      <c r="AK71" s="16">
        <v>0.21140999999999999</v>
      </c>
      <c r="AL71" s="16">
        <v>2.6956000000000002</v>
      </c>
      <c r="AM71" s="24"/>
    </row>
    <row r="72" spans="1:39" ht="15" x14ac:dyDescent="0.2">
      <c r="A72" s="16" t="str">
        <f t="shared" si="9"/>
        <v>CF08GPDuff_299:11-M_0-D</v>
      </c>
      <c r="B72" s="11">
        <v>299</v>
      </c>
      <c r="C72" s="11">
        <v>11</v>
      </c>
      <c r="D72" s="19" t="s">
        <v>126</v>
      </c>
      <c r="E72" s="20">
        <v>493534.496961998</v>
      </c>
      <c r="F72" s="20">
        <v>5180949.6186800003</v>
      </c>
      <c r="G72" s="11">
        <v>2</v>
      </c>
      <c r="H72" s="11" t="s">
        <v>45</v>
      </c>
      <c r="I72" s="11" t="s">
        <v>150</v>
      </c>
      <c r="J72" s="19" t="s">
        <v>47</v>
      </c>
      <c r="K72" s="11">
        <v>1</v>
      </c>
      <c r="L72" s="16" t="s">
        <v>48</v>
      </c>
      <c r="M72" s="16">
        <v>3.5</v>
      </c>
      <c r="N72" s="16">
        <v>5.5</v>
      </c>
      <c r="O72" s="16">
        <v>4</v>
      </c>
      <c r="P72" s="16">
        <v>4</v>
      </c>
      <c r="Q72" s="16">
        <f>SUM(M72:P72)</f>
        <v>17</v>
      </c>
      <c r="R72" s="16">
        <f t="shared" si="10"/>
        <v>13.5</v>
      </c>
      <c r="S72" s="16">
        <v>986.5</v>
      </c>
      <c r="T72" s="16">
        <v>17.149999999999999</v>
      </c>
      <c r="U72" s="16">
        <f t="shared" si="5"/>
        <v>969.35</v>
      </c>
      <c r="V72" s="16">
        <v>6.2</v>
      </c>
      <c r="W72" s="20">
        <f t="shared" si="11"/>
        <v>2052.9679672678585</v>
      </c>
      <c r="X72" s="21">
        <v>2.038816538121115</v>
      </c>
      <c r="Y72" s="20">
        <f t="shared" si="12"/>
        <v>949.58673188772298</v>
      </c>
      <c r="Z72" s="20">
        <f t="shared" si="13"/>
        <v>0.46254337477630347</v>
      </c>
      <c r="AA72" s="20"/>
      <c r="AB72" s="31" t="s">
        <v>129</v>
      </c>
      <c r="AC72" s="16" t="s">
        <v>197</v>
      </c>
      <c r="AD72" s="19" t="s">
        <v>51</v>
      </c>
      <c r="AE72" s="23">
        <v>299</v>
      </c>
      <c r="AF72" s="23">
        <v>11</v>
      </c>
      <c r="AG72" s="19" t="s">
        <v>126</v>
      </c>
      <c r="AH72" s="11">
        <f t="shared" si="8"/>
        <v>0</v>
      </c>
      <c r="AI72" s="19" t="s">
        <v>47</v>
      </c>
      <c r="AJ72" s="16">
        <v>0.23519999999999999</v>
      </c>
      <c r="AK72" s="16">
        <v>0.32261000000000001</v>
      </c>
      <c r="AL72" s="16">
        <v>4.9467999999999996</v>
      </c>
      <c r="AM72" s="24"/>
    </row>
    <row r="73" spans="1:39" ht="15" x14ac:dyDescent="0.25">
      <c r="A73" s="16" t="str">
        <f t="shared" si="9"/>
        <v>CF08GPDuff_299:11-M_D-10</v>
      </c>
      <c r="B73" s="11">
        <v>299</v>
      </c>
      <c r="C73" s="11">
        <v>11</v>
      </c>
      <c r="D73" s="19" t="s">
        <v>126</v>
      </c>
      <c r="E73" s="20">
        <v>493534.496961998</v>
      </c>
      <c r="F73" s="20">
        <v>5180949.6186800003</v>
      </c>
      <c r="G73" s="11">
        <v>2</v>
      </c>
      <c r="H73" s="11" t="s">
        <v>45</v>
      </c>
      <c r="I73" s="11" t="s">
        <v>150</v>
      </c>
      <c r="J73" s="19" t="s">
        <v>53</v>
      </c>
      <c r="K73" s="11">
        <v>2</v>
      </c>
      <c r="L73" s="16" t="s">
        <v>48</v>
      </c>
      <c r="M73" s="16" t="s">
        <v>54</v>
      </c>
      <c r="N73" s="16">
        <v>4.5</v>
      </c>
      <c r="O73" s="16">
        <v>6</v>
      </c>
      <c r="P73" s="16">
        <v>6</v>
      </c>
      <c r="Q73" s="16">
        <v>16.5</v>
      </c>
      <c r="R73" s="16">
        <f t="shared" si="10"/>
        <v>16.5</v>
      </c>
      <c r="S73" s="16">
        <v>178.3</v>
      </c>
      <c r="T73" s="16">
        <v>6.31</v>
      </c>
      <c r="U73" s="16">
        <f t="shared" si="5"/>
        <v>171.99</v>
      </c>
      <c r="V73" s="16">
        <v>1.55</v>
      </c>
      <c r="W73" s="20">
        <f t="shared" si="11"/>
        <v>124.53665977911641</v>
      </c>
      <c r="X73" s="20">
        <v>2.1585636473673455</v>
      </c>
      <c r="Y73" s="20">
        <f t="shared" si="12"/>
        <v>168.2774863828929</v>
      </c>
      <c r="Z73" s="20">
        <f t="shared" si="13"/>
        <v>1.3512285192276485</v>
      </c>
      <c r="AA73" s="20">
        <f>((Z72*Q72)+(Z73*Q73))/(SUM(Q72:Q73))</f>
        <v>0.90025396831204052</v>
      </c>
      <c r="AB73" s="22" t="s">
        <v>123</v>
      </c>
      <c r="AC73" s="16" t="s">
        <v>198</v>
      </c>
      <c r="AD73" s="19" t="s">
        <v>51</v>
      </c>
      <c r="AE73" s="23">
        <v>299</v>
      </c>
      <c r="AF73" s="23">
        <v>11</v>
      </c>
      <c r="AG73" s="19" t="s">
        <v>126</v>
      </c>
      <c r="AH73" s="11">
        <f t="shared" si="8"/>
        <v>0</v>
      </c>
      <c r="AI73" s="19" t="s">
        <v>53</v>
      </c>
      <c r="AJ73" s="16" t="s">
        <v>199</v>
      </c>
      <c r="AK73" s="16">
        <v>0.20957000000000001</v>
      </c>
      <c r="AL73" s="16">
        <v>2.7382</v>
      </c>
      <c r="AM73" s="24"/>
    </row>
    <row r="74" spans="1:39" ht="15" x14ac:dyDescent="0.2">
      <c r="A74" s="16" t="str">
        <f t="shared" si="9"/>
        <v>CF08GPDuff_324:11-N_0-D</v>
      </c>
      <c r="B74" s="11">
        <v>324</v>
      </c>
      <c r="C74" s="11">
        <v>11</v>
      </c>
      <c r="D74" s="19" t="s">
        <v>134</v>
      </c>
      <c r="E74" s="20">
        <v>493530.638179</v>
      </c>
      <c r="F74" s="20">
        <v>5180981.4038000004</v>
      </c>
      <c r="G74" s="11">
        <v>2</v>
      </c>
      <c r="H74" s="11" t="s">
        <v>45</v>
      </c>
      <c r="I74" s="11" t="s">
        <v>150</v>
      </c>
      <c r="J74" s="19" t="s">
        <v>47</v>
      </c>
      <c r="K74" s="11">
        <v>1</v>
      </c>
      <c r="L74" s="16" t="s">
        <v>48</v>
      </c>
      <c r="M74" s="16">
        <v>5.5</v>
      </c>
      <c r="N74" s="16">
        <v>2</v>
      </c>
      <c r="O74" s="16">
        <v>4</v>
      </c>
      <c r="P74" s="16">
        <v>2.75</v>
      </c>
      <c r="Q74" s="16">
        <f>SUM(M74:P74)</f>
        <v>14.25</v>
      </c>
      <c r="R74" s="16">
        <f t="shared" si="10"/>
        <v>8.75</v>
      </c>
      <c r="S74" s="16">
        <v>1251.3399999999999</v>
      </c>
      <c r="T74" s="16">
        <v>17.149999999999999</v>
      </c>
      <c r="U74" s="16">
        <f t="shared" si="5"/>
        <v>1234.1899999999998</v>
      </c>
      <c r="V74" s="16">
        <v>6.2</v>
      </c>
      <c r="W74" s="20">
        <f t="shared" si="11"/>
        <v>1720.8702078568813</v>
      </c>
      <c r="X74" s="21">
        <v>2.0449646331767886</v>
      </c>
      <c r="Y74" s="20">
        <f t="shared" si="12"/>
        <v>1208.9512509937952</v>
      </c>
      <c r="Z74" s="20">
        <f t="shared" si="13"/>
        <v>0.70252320336196983</v>
      </c>
      <c r="AA74" s="20"/>
      <c r="AB74" s="31" t="s">
        <v>135</v>
      </c>
      <c r="AC74" s="16" t="s">
        <v>200</v>
      </c>
      <c r="AD74" s="19" t="s">
        <v>51</v>
      </c>
      <c r="AE74" s="23">
        <v>324</v>
      </c>
      <c r="AF74" s="23">
        <v>11</v>
      </c>
      <c r="AG74" s="19" t="s">
        <v>134</v>
      </c>
      <c r="AH74" s="11">
        <f t="shared" si="8"/>
        <v>0</v>
      </c>
      <c r="AI74" s="19" t="s">
        <v>47</v>
      </c>
      <c r="AJ74" s="16">
        <v>0.23430000000000001</v>
      </c>
      <c r="AK74" s="16">
        <v>0.25513999999999998</v>
      </c>
      <c r="AL74" s="16">
        <v>3.855</v>
      </c>
      <c r="AM74" s="24"/>
    </row>
    <row r="75" spans="1:39" ht="15" x14ac:dyDescent="0.25">
      <c r="A75" s="16" t="str">
        <f t="shared" si="9"/>
        <v>CF08GPDuff_324:11-N_D-10</v>
      </c>
      <c r="B75" s="11">
        <v>324</v>
      </c>
      <c r="C75" s="11">
        <v>11</v>
      </c>
      <c r="D75" s="19" t="s">
        <v>134</v>
      </c>
      <c r="E75" s="20">
        <v>493530.638179</v>
      </c>
      <c r="F75" s="20">
        <v>5180981.4038000004</v>
      </c>
      <c r="G75" s="11">
        <v>2</v>
      </c>
      <c r="H75" s="11" t="s">
        <v>45</v>
      </c>
      <c r="I75" s="11" t="s">
        <v>150</v>
      </c>
      <c r="J75" s="19" t="s">
        <v>53</v>
      </c>
      <c r="K75" s="11">
        <v>2</v>
      </c>
      <c r="L75" s="16" t="s">
        <v>48</v>
      </c>
      <c r="M75" s="16" t="s">
        <v>54</v>
      </c>
      <c r="N75" s="16">
        <v>8</v>
      </c>
      <c r="O75" s="16">
        <v>6</v>
      </c>
      <c r="P75" s="16">
        <v>7.25</v>
      </c>
      <c r="Q75" s="16">
        <v>21.25</v>
      </c>
      <c r="R75" s="16">
        <f t="shared" si="10"/>
        <v>21.25</v>
      </c>
      <c r="S75" s="16">
        <v>217.46</v>
      </c>
      <c r="T75" s="16">
        <v>6.31</v>
      </c>
      <c r="U75" s="16">
        <f t="shared" si="5"/>
        <v>211.15</v>
      </c>
      <c r="V75" s="16">
        <v>1.55</v>
      </c>
      <c r="W75" s="20">
        <f t="shared" si="11"/>
        <v>160.38812244280143</v>
      </c>
      <c r="X75" s="20">
        <v>2.0158827122785481</v>
      </c>
      <c r="Y75" s="20">
        <f t="shared" si="12"/>
        <v>206.89346365302384</v>
      </c>
      <c r="Z75" s="20">
        <f t="shared" si="13"/>
        <v>1.2899550197478458</v>
      </c>
      <c r="AA75" s="20">
        <f>((Z74*Q74)+(Z75*Q75))/(SUM(Q74:Q75))</f>
        <v>1.0541549244380224</v>
      </c>
      <c r="AB75" s="22" t="s">
        <v>137</v>
      </c>
      <c r="AC75" s="16" t="s">
        <v>201</v>
      </c>
      <c r="AD75" s="19" t="s">
        <v>51</v>
      </c>
      <c r="AE75" s="23">
        <v>324</v>
      </c>
      <c r="AF75" s="23">
        <v>11</v>
      </c>
      <c r="AG75" s="19" t="s">
        <v>134</v>
      </c>
      <c r="AH75" s="11">
        <f t="shared" si="8"/>
        <v>0</v>
      </c>
      <c r="AI75" s="19" t="s">
        <v>53</v>
      </c>
      <c r="AJ75" s="16" t="s">
        <v>202</v>
      </c>
      <c r="AK75" s="16">
        <v>0.18809000000000001</v>
      </c>
      <c r="AL75" s="16">
        <v>2.4165000000000001</v>
      </c>
      <c r="AM75" s="24"/>
    </row>
    <row r="76" spans="1:39" ht="15" x14ac:dyDescent="0.2">
      <c r="A76" s="16" t="str">
        <f t="shared" si="9"/>
        <v>CF08GPDuff_325:12-N_0-D</v>
      </c>
      <c r="B76" s="11">
        <v>325</v>
      </c>
      <c r="C76" s="11">
        <v>12</v>
      </c>
      <c r="D76" s="19" t="s">
        <v>134</v>
      </c>
      <c r="E76" s="20">
        <v>493562.55629500002</v>
      </c>
      <c r="F76" s="20">
        <v>5180991.2593599902</v>
      </c>
      <c r="G76" s="11">
        <v>2</v>
      </c>
      <c r="H76" s="11" t="s">
        <v>45</v>
      </c>
      <c r="I76" s="11" t="s">
        <v>150</v>
      </c>
      <c r="J76" s="19" t="s">
        <v>47</v>
      </c>
      <c r="K76" s="11">
        <v>1</v>
      </c>
      <c r="L76" s="16" t="s">
        <v>48</v>
      </c>
      <c r="M76" s="16">
        <v>2.5</v>
      </c>
      <c r="N76" s="16">
        <v>2.75</v>
      </c>
      <c r="O76" s="16">
        <v>3.25</v>
      </c>
      <c r="P76" s="16">
        <v>5.5</v>
      </c>
      <c r="Q76" s="16">
        <f>SUM(M76:P76)</f>
        <v>14</v>
      </c>
      <c r="R76" s="16">
        <f t="shared" si="10"/>
        <v>11.5</v>
      </c>
      <c r="S76" s="16">
        <v>833.04</v>
      </c>
      <c r="T76" s="16">
        <v>17.149999999999999</v>
      </c>
      <c r="U76" s="16">
        <f t="shared" si="5"/>
        <v>815.89</v>
      </c>
      <c r="V76" s="16">
        <v>6.2</v>
      </c>
      <c r="W76" s="20">
        <f t="shared" si="11"/>
        <v>1690.6795024558833</v>
      </c>
      <c r="X76" s="21">
        <v>1.989679340710113</v>
      </c>
      <c r="Y76" s="20">
        <f t="shared" si="12"/>
        <v>799.6564052270802</v>
      </c>
      <c r="Z76" s="20">
        <f t="shared" si="13"/>
        <v>0.47297929859887594</v>
      </c>
      <c r="AA76" s="20"/>
      <c r="AB76" s="31" t="s">
        <v>135</v>
      </c>
      <c r="AC76" s="16" t="s">
        <v>203</v>
      </c>
      <c r="AD76" s="19" t="s">
        <v>51</v>
      </c>
      <c r="AE76" s="23">
        <v>325</v>
      </c>
      <c r="AF76" s="23">
        <v>12</v>
      </c>
      <c r="AG76" s="19" t="s">
        <v>134</v>
      </c>
      <c r="AH76" s="11">
        <f t="shared" si="8"/>
        <v>0</v>
      </c>
      <c r="AI76" s="19" t="s">
        <v>47</v>
      </c>
      <c r="AJ76" s="16">
        <v>0.23719999999999999</v>
      </c>
      <c r="AK76" s="16">
        <v>0.29543999999999998</v>
      </c>
      <c r="AL76" s="16">
        <v>4.7184999999999997</v>
      </c>
      <c r="AM76" s="24"/>
    </row>
    <row r="77" spans="1:39" ht="15" x14ac:dyDescent="0.25">
      <c r="A77" s="16" t="str">
        <f t="shared" si="9"/>
        <v>CF08GPDuff_325:12-N_D-10</v>
      </c>
      <c r="B77" s="11">
        <v>325</v>
      </c>
      <c r="C77" s="11">
        <v>12</v>
      </c>
      <c r="D77" s="19" t="s">
        <v>134</v>
      </c>
      <c r="E77" s="20">
        <v>493562.55629500002</v>
      </c>
      <c r="F77" s="20">
        <v>5180991.2593599902</v>
      </c>
      <c r="G77" s="11">
        <v>2</v>
      </c>
      <c r="H77" s="11" t="s">
        <v>45</v>
      </c>
      <c r="I77" s="11" t="s">
        <v>150</v>
      </c>
      <c r="J77" s="19" t="s">
        <v>53</v>
      </c>
      <c r="K77" s="11">
        <v>2</v>
      </c>
      <c r="L77" s="16" t="s">
        <v>48</v>
      </c>
      <c r="M77" s="16" t="s">
        <v>54</v>
      </c>
      <c r="N77" s="16">
        <v>7.25</v>
      </c>
      <c r="O77" s="16">
        <v>6.75</v>
      </c>
      <c r="P77" s="16">
        <v>4.5</v>
      </c>
      <c r="Q77" s="16">
        <v>18.5</v>
      </c>
      <c r="R77" s="16">
        <f t="shared" si="10"/>
        <v>18.5</v>
      </c>
      <c r="S77" s="16">
        <v>215.04</v>
      </c>
      <c r="T77" s="16">
        <v>6.31</v>
      </c>
      <c r="U77" s="16">
        <f t="shared" ref="U77:U85" si="14">S77-T77</f>
        <v>208.73</v>
      </c>
      <c r="V77" s="16">
        <v>1.55</v>
      </c>
      <c r="W77" s="20">
        <f t="shared" si="11"/>
        <v>139.63201247961536</v>
      </c>
      <c r="X77" s="20">
        <v>1.9955202606393896</v>
      </c>
      <c r="Y77" s="20">
        <f t="shared" si="12"/>
        <v>204.56475055996739</v>
      </c>
      <c r="Z77" s="20">
        <f t="shared" si="13"/>
        <v>1.4650275887832775</v>
      </c>
      <c r="AA77" s="20">
        <f>((Z76*Q76)+(Z77*Q77))/(SUM(Q76:Q77))</f>
        <v>1.0376837099346123</v>
      </c>
      <c r="AB77" s="22" t="s">
        <v>137</v>
      </c>
      <c r="AC77" s="16" t="s">
        <v>204</v>
      </c>
      <c r="AD77" s="19" t="s">
        <v>51</v>
      </c>
      <c r="AE77" s="23">
        <v>325</v>
      </c>
      <c r="AF77" s="23">
        <v>12</v>
      </c>
      <c r="AG77" s="19" t="s">
        <v>134</v>
      </c>
      <c r="AH77" s="11">
        <f t="shared" si="8"/>
        <v>0</v>
      </c>
      <c r="AI77" s="19" t="s">
        <v>53</v>
      </c>
      <c r="AJ77" s="16" t="s">
        <v>205</v>
      </c>
      <c r="AK77" s="16">
        <v>0.20746000000000001</v>
      </c>
      <c r="AL77" s="16">
        <v>2.7</v>
      </c>
      <c r="AM77" s="24"/>
    </row>
    <row r="78" spans="1:39" ht="15" x14ac:dyDescent="0.2">
      <c r="A78" s="16" t="str">
        <f t="shared" si="9"/>
        <v>CF08GPDuff_349:12-O_0-D</v>
      </c>
      <c r="B78" s="11">
        <v>349</v>
      </c>
      <c r="C78" s="11">
        <v>12</v>
      </c>
      <c r="D78" s="19" t="s">
        <v>140</v>
      </c>
      <c r="E78" s="20">
        <v>493572.819036</v>
      </c>
      <c r="F78" s="20">
        <v>5181023.0293300003</v>
      </c>
      <c r="G78" s="11">
        <v>2</v>
      </c>
      <c r="H78" s="11" t="s">
        <v>45</v>
      </c>
      <c r="I78" s="11" t="s">
        <v>150</v>
      </c>
      <c r="J78" s="19" t="s">
        <v>47</v>
      </c>
      <c r="K78" s="11">
        <v>1</v>
      </c>
      <c r="L78" s="16" t="s">
        <v>48</v>
      </c>
      <c r="M78" s="16">
        <v>3.75</v>
      </c>
      <c r="N78" s="16">
        <v>3.5</v>
      </c>
      <c r="O78" s="16">
        <v>4</v>
      </c>
      <c r="P78" s="16">
        <v>3</v>
      </c>
      <c r="Q78" s="16">
        <f>SUM(M78:P78)</f>
        <v>14.25</v>
      </c>
      <c r="R78" s="16">
        <f t="shared" si="10"/>
        <v>10.5</v>
      </c>
      <c r="S78" s="16">
        <v>940.09</v>
      </c>
      <c r="T78" s="16">
        <v>17.149999999999999</v>
      </c>
      <c r="U78" s="16">
        <f t="shared" si="14"/>
        <v>922.94</v>
      </c>
      <c r="V78" s="16">
        <v>6.2</v>
      </c>
      <c r="W78" s="20">
        <f t="shared" si="11"/>
        <v>1720.8702078568813</v>
      </c>
      <c r="X78" s="21">
        <v>2.2069958999741313</v>
      </c>
      <c r="Y78" s="20">
        <f t="shared" si="12"/>
        <v>902.57075204077876</v>
      </c>
      <c r="Z78" s="20">
        <f t="shared" si="13"/>
        <v>0.52448508197768884</v>
      </c>
      <c r="AA78" s="20"/>
      <c r="AB78" s="31" t="s">
        <v>135</v>
      </c>
      <c r="AC78" s="16" t="s">
        <v>206</v>
      </c>
      <c r="AD78" s="19" t="s">
        <v>51</v>
      </c>
      <c r="AE78" s="23">
        <v>349</v>
      </c>
      <c r="AF78" s="23">
        <v>12</v>
      </c>
      <c r="AG78" s="19" t="s">
        <v>140</v>
      </c>
      <c r="AH78" s="11">
        <f t="shared" si="8"/>
        <v>0</v>
      </c>
      <c r="AI78" s="19" t="s">
        <v>47</v>
      </c>
      <c r="AJ78" s="16">
        <v>0.2356</v>
      </c>
      <c r="AK78" s="16">
        <v>0.29714000000000002</v>
      </c>
      <c r="AL78" s="16">
        <v>4.5029000000000003</v>
      </c>
      <c r="AM78" s="24"/>
    </row>
    <row r="79" spans="1:39" ht="15" x14ac:dyDescent="0.25">
      <c r="A79" s="16" t="str">
        <f t="shared" si="9"/>
        <v>CF08GPDuff_349:12-O_D-10</v>
      </c>
      <c r="B79" s="11">
        <v>349</v>
      </c>
      <c r="C79" s="11">
        <v>12</v>
      </c>
      <c r="D79" s="19" t="s">
        <v>140</v>
      </c>
      <c r="E79" s="20">
        <v>493572.819036</v>
      </c>
      <c r="F79" s="20">
        <v>5181023.0293300003</v>
      </c>
      <c r="G79" s="11">
        <v>2</v>
      </c>
      <c r="H79" s="11" t="s">
        <v>45</v>
      </c>
      <c r="I79" s="11" t="s">
        <v>150</v>
      </c>
      <c r="J79" s="19" t="s">
        <v>53</v>
      </c>
      <c r="K79" s="11">
        <v>2</v>
      </c>
      <c r="L79" s="16" t="s">
        <v>48</v>
      </c>
      <c r="M79" s="16" t="s">
        <v>54</v>
      </c>
      <c r="N79" s="16">
        <v>6.5</v>
      </c>
      <c r="O79" s="16">
        <v>6</v>
      </c>
      <c r="P79" s="16">
        <v>7</v>
      </c>
      <c r="Q79" s="16">
        <v>19.5</v>
      </c>
      <c r="R79" s="16">
        <f t="shared" si="10"/>
        <v>19.5</v>
      </c>
      <c r="S79" s="16">
        <v>184.1</v>
      </c>
      <c r="T79" s="16">
        <v>6.31</v>
      </c>
      <c r="U79" s="16">
        <f t="shared" si="14"/>
        <v>177.79</v>
      </c>
      <c r="V79" s="16">
        <v>1.55</v>
      </c>
      <c r="W79" s="20">
        <f t="shared" si="11"/>
        <v>147.17968882986486</v>
      </c>
      <c r="X79" s="20">
        <v>2.1086780210867637</v>
      </c>
      <c r="Y79" s="20">
        <f t="shared" si="12"/>
        <v>174.04098134630982</v>
      </c>
      <c r="Z79" s="20">
        <f t="shared" si="13"/>
        <v>1.1825067896936226</v>
      </c>
      <c r="AA79" s="20">
        <f>((Z78*Q78)+(Z79*Q79))/(SUM(Q78:Q79))</f>
        <v>0.90467540199133956</v>
      </c>
      <c r="AB79" s="22" t="s">
        <v>137</v>
      </c>
      <c r="AC79" s="16" t="s">
        <v>207</v>
      </c>
      <c r="AD79" s="19" t="s">
        <v>51</v>
      </c>
      <c r="AE79" s="23">
        <v>349</v>
      </c>
      <c r="AF79" s="23">
        <v>12</v>
      </c>
      <c r="AG79" s="19" t="s">
        <v>140</v>
      </c>
      <c r="AH79" s="11">
        <f t="shared" si="8"/>
        <v>0</v>
      </c>
      <c r="AI79" s="19" t="s">
        <v>53</v>
      </c>
      <c r="AJ79" s="16" t="s">
        <v>208</v>
      </c>
      <c r="AK79" s="16">
        <v>0.20698</v>
      </c>
      <c r="AL79" s="16">
        <v>2.5966999999999998</v>
      </c>
      <c r="AM79" s="24"/>
    </row>
    <row r="80" spans="1:39" ht="15" x14ac:dyDescent="0.2">
      <c r="A80" s="16" t="str">
        <f t="shared" si="9"/>
        <v>CF08GPDuff_372:13-P_0-D</v>
      </c>
      <c r="B80" s="11">
        <v>372</v>
      </c>
      <c r="C80" s="11">
        <v>13</v>
      </c>
      <c r="D80" s="19" t="s">
        <v>144</v>
      </c>
      <c r="E80" s="20">
        <v>493603.45696400001</v>
      </c>
      <c r="F80" s="20">
        <v>5181049.5548099903</v>
      </c>
      <c r="G80" s="11">
        <v>2</v>
      </c>
      <c r="H80" s="11" t="s">
        <v>45</v>
      </c>
      <c r="I80" s="11" t="s">
        <v>150</v>
      </c>
      <c r="J80" s="19" t="s">
        <v>47</v>
      </c>
      <c r="K80" s="11">
        <v>1</v>
      </c>
      <c r="L80" s="16" t="s">
        <v>48</v>
      </c>
      <c r="M80" s="16">
        <v>5.25</v>
      </c>
      <c r="N80" s="16">
        <v>4.5</v>
      </c>
      <c r="O80" s="16">
        <v>4.5</v>
      </c>
      <c r="P80" s="16">
        <v>3.75</v>
      </c>
      <c r="Q80" s="16">
        <f>SUM(M80:P80)</f>
        <v>18</v>
      </c>
      <c r="R80" s="16">
        <f t="shared" si="10"/>
        <v>12.75</v>
      </c>
      <c r="S80" s="16">
        <v>1154.22</v>
      </c>
      <c r="T80" s="16">
        <v>17.149999999999999</v>
      </c>
      <c r="U80" s="16">
        <f t="shared" si="14"/>
        <v>1137.07</v>
      </c>
      <c r="V80" s="16">
        <v>6.2</v>
      </c>
      <c r="W80" s="20">
        <f t="shared" si="11"/>
        <v>2173.7307888718501</v>
      </c>
      <c r="X80" s="21">
        <v>2.1374251901183419</v>
      </c>
      <c r="Y80" s="20">
        <f t="shared" si="12"/>
        <v>1112.7659793907212</v>
      </c>
      <c r="Z80" s="20">
        <f t="shared" si="13"/>
        <v>0.51191526802094867</v>
      </c>
      <c r="AA80" s="20"/>
      <c r="AB80" s="31" t="s">
        <v>145</v>
      </c>
      <c r="AC80" s="16" t="s">
        <v>209</v>
      </c>
      <c r="AD80" s="19" t="s">
        <v>51</v>
      </c>
      <c r="AE80" s="23">
        <v>372</v>
      </c>
      <c r="AF80" s="23">
        <v>13</v>
      </c>
      <c r="AG80" s="19" t="s">
        <v>144</v>
      </c>
      <c r="AH80" s="11">
        <f t="shared" si="8"/>
        <v>0</v>
      </c>
      <c r="AI80" s="19" t="s">
        <v>47</v>
      </c>
      <c r="AJ80" s="16" t="s">
        <v>192</v>
      </c>
      <c r="AK80" s="16">
        <v>0.26778000000000002</v>
      </c>
      <c r="AL80" s="16">
        <v>3.3906999999999998</v>
      </c>
      <c r="AM80" s="24"/>
    </row>
    <row r="81" spans="1:40" ht="15" x14ac:dyDescent="0.25">
      <c r="A81" s="16" t="str">
        <f t="shared" si="9"/>
        <v>CF08GPDuff_372:13-P_D-10</v>
      </c>
      <c r="B81" s="11">
        <v>372</v>
      </c>
      <c r="C81" s="11">
        <v>13</v>
      </c>
      <c r="D81" s="19" t="s">
        <v>144</v>
      </c>
      <c r="E81" s="20">
        <v>493603.45696400001</v>
      </c>
      <c r="F81" s="20">
        <v>5181049.5548099903</v>
      </c>
      <c r="G81" s="11">
        <v>2</v>
      </c>
      <c r="H81" s="11" t="s">
        <v>45</v>
      </c>
      <c r="I81" s="11" t="s">
        <v>150</v>
      </c>
      <c r="J81" s="19" t="s">
        <v>53</v>
      </c>
      <c r="K81" s="11">
        <v>2</v>
      </c>
      <c r="L81" s="16" t="s">
        <v>48</v>
      </c>
      <c r="M81" s="16" t="s">
        <v>54</v>
      </c>
      <c r="N81" s="16">
        <v>5.5</v>
      </c>
      <c r="O81" s="16">
        <v>5.5</v>
      </c>
      <c r="P81" s="16">
        <v>6.25</v>
      </c>
      <c r="Q81" s="16">
        <v>17.25</v>
      </c>
      <c r="R81" s="16">
        <f t="shared" si="10"/>
        <v>17.25</v>
      </c>
      <c r="S81" s="16">
        <v>192.14</v>
      </c>
      <c r="T81" s="16">
        <v>6.31</v>
      </c>
      <c r="U81" s="16">
        <f t="shared" si="14"/>
        <v>185.82999999999998</v>
      </c>
      <c r="V81" s="16">
        <v>1.55</v>
      </c>
      <c r="W81" s="20">
        <f t="shared" si="11"/>
        <v>130.1974170418035</v>
      </c>
      <c r="X81" s="20">
        <v>1.9898477157360195</v>
      </c>
      <c r="Y81" s="20">
        <f t="shared" si="12"/>
        <v>182.13226598984775</v>
      </c>
      <c r="Z81" s="20">
        <f t="shared" si="13"/>
        <v>1.3988930819677408</v>
      </c>
      <c r="AA81" s="20">
        <f>((Z80*Q80)+(Z81*Q81))/(SUM(Q80:Q81))</f>
        <v>0.94596824080342146</v>
      </c>
      <c r="AB81" s="22" t="s">
        <v>137</v>
      </c>
      <c r="AC81" s="16" t="s">
        <v>210</v>
      </c>
      <c r="AD81" s="19" t="s">
        <v>51</v>
      </c>
      <c r="AE81" s="23">
        <v>372</v>
      </c>
      <c r="AF81" s="23">
        <v>13</v>
      </c>
      <c r="AG81" s="19" t="s">
        <v>144</v>
      </c>
      <c r="AH81" s="11">
        <f t="shared" si="8"/>
        <v>0</v>
      </c>
      <c r="AI81" s="19" t="s">
        <v>53</v>
      </c>
      <c r="AJ81" s="16" t="s">
        <v>211</v>
      </c>
      <c r="AK81" s="16">
        <v>0.14895</v>
      </c>
      <c r="AL81" s="16">
        <v>1.7611000000000001</v>
      </c>
      <c r="AM81" s="24"/>
    </row>
    <row r="82" spans="1:40" ht="15" x14ac:dyDescent="0.2">
      <c r="A82" s="16" t="str">
        <f t="shared" si="9"/>
        <v>CF08GPDuff_394:13-Q_0-D</v>
      </c>
      <c r="B82" s="11">
        <v>394</v>
      </c>
      <c r="C82" s="11">
        <v>13</v>
      </c>
      <c r="D82" s="19" t="s">
        <v>212</v>
      </c>
      <c r="E82" s="20">
        <v>493594.938430999</v>
      </c>
      <c r="F82" s="20">
        <v>5181067.5489800004</v>
      </c>
      <c r="G82" s="11">
        <v>2</v>
      </c>
      <c r="H82" s="11" t="s">
        <v>45</v>
      </c>
      <c r="I82" s="11" t="s">
        <v>150</v>
      </c>
      <c r="J82" s="19" t="s">
        <v>47</v>
      </c>
      <c r="K82" s="11">
        <v>1</v>
      </c>
      <c r="L82" s="16" t="s">
        <v>48</v>
      </c>
      <c r="M82" s="16">
        <v>1.5</v>
      </c>
      <c r="N82" s="16">
        <v>2</v>
      </c>
      <c r="O82" s="16">
        <v>3.75</v>
      </c>
      <c r="P82" s="16">
        <v>3.5</v>
      </c>
      <c r="Q82" s="16">
        <f>SUM(M82:P82)</f>
        <v>10.75</v>
      </c>
      <c r="R82" s="16">
        <f t="shared" si="10"/>
        <v>9.25</v>
      </c>
      <c r="S82" s="16">
        <v>595.83000000000004</v>
      </c>
      <c r="T82" s="16">
        <v>17.149999999999999</v>
      </c>
      <c r="U82" s="16">
        <f t="shared" si="14"/>
        <v>578.68000000000006</v>
      </c>
      <c r="V82" s="16">
        <v>6.2</v>
      </c>
      <c r="W82" s="20">
        <f t="shared" si="11"/>
        <v>1298.2003322429105</v>
      </c>
      <c r="X82" s="21">
        <v>2.3802793852928406</v>
      </c>
      <c r="Y82" s="20">
        <f t="shared" si="12"/>
        <v>564.90579925318741</v>
      </c>
      <c r="Z82" s="20">
        <f t="shared" si="13"/>
        <v>0.43514532019661051</v>
      </c>
      <c r="AA82" s="20"/>
      <c r="AB82" s="31" t="s">
        <v>145</v>
      </c>
      <c r="AC82" s="16" t="s">
        <v>213</v>
      </c>
      <c r="AD82" s="19" t="s">
        <v>51</v>
      </c>
      <c r="AE82" s="23">
        <v>394</v>
      </c>
      <c r="AF82" s="23">
        <v>13</v>
      </c>
      <c r="AG82" s="19" t="s">
        <v>212</v>
      </c>
      <c r="AH82" s="11">
        <f t="shared" si="8"/>
        <v>0</v>
      </c>
      <c r="AI82" s="19" t="s">
        <v>47</v>
      </c>
      <c r="AJ82" s="16" t="s">
        <v>214</v>
      </c>
      <c r="AK82" s="16">
        <v>0.40694999999999998</v>
      </c>
      <c r="AL82" s="16">
        <v>6.4856999999999996</v>
      </c>
      <c r="AM82" s="24"/>
    </row>
    <row r="83" spans="1:40" ht="15" x14ac:dyDescent="0.25">
      <c r="A83" s="16" t="str">
        <f t="shared" si="9"/>
        <v>CF08GPDuff_394:13-Q_D-10</v>
      </c>
      <c r="B83" s="11">
        <v>394</v>
      </c>
      <c r="C83" s="11">
        <v>13</v>
      </c>
      <c r="D83" s="19" t="s">
        <v>212</v>
      </c>
      <c r="E83" s="20">
        <v>493594.938430999</v>
      </c>
      <c r="F83" s="20">
        <v>5181067.5489800004</v>
      </c>
      <c r="G83" s="11">
        <v>2</v>
      </c>
      <c r="H83" s="11" t="s">
        <v>45</v>
      </c>
      <c r="I83" s="11" t="s">
        <v>150</v>
      </c>
      <c r="J83" s="19" t="s">
        <v>53</v>
      </c>
      <c r="K83" s="11">
        <v>2</v>
      </c>
      <c r="L83" s="16" t="s">
        <v>48</v>
      </c>
      <c r="M83" s="16" t="s">
        <v>54</v>
      </c>
      <c r="N83" s="16">
        <v>8</v>
      </c>
      <c r="O83" s="16">
        <v>6.25</v>
      </c>
      <c r="P83" s="16">
        <v>6.5</v>
      </c>
      <c r="Q83" s="16">
        <v>20.75</v>
      </c>
      <c r="R83" s="16">
        <f t="shared" si="10"/>
        <v>20.75</v>
      </c>
      <c r="S83" s="16">
        <v>223.82</v>
      </c>
      <c r="T83" s="16">
        <v>6.31</v>
      </c>
      <c r="U83" s="16">
        <f t="shared" si="14"/>
        <v>217.51</v>
      </c>
      <c r="V83" s="16">
        <v>1.55</v>
      </c>
      <c r="W83" s="20">
        <f t="shared" si="11"/>
        <v>156.61428426767668</v>
      </c>
      <c r="X83" s="20">
        <v>1.916095199677295</v>
      </c>
      <c r="Y83" s="20">
        <f t="shared" si="12"/>
        <v>213.34230133118191</v>
      </c>
      <c r="Z83" s="20">
        <f t="shared" si="13"/>
        <v>1.3622148345456713</v>
      </c>
      <c r="AA83" s="20">
        <f>((Z82*Q82)+(Z83*Q83))/(SUM(Q82:Q83))</f>
        <v>1.0458339685376585</v>
      </c>
      <c r="AB83" s="22" t="s">
        <v>215</v>
      </c>
      <c r="AC83" s="16" t="s">
        <v>216</v>
      </c>
      <c r="AD83" s="19" t="s">
        <v>51</v>
      </c>
      <c r="AE83" s="23">
        <v>394</v>
      </c>
      <c r="AF83" s="23">
        <v>13</v>
      </c>
      <c r="AG83" s="19" t="s">
        <v>212</v>
      </c>
      <c r="AH83" s="11">
        <f t="shared" si="8"/>
        <v>0</v>
      </c>
      <c r="AI83" s="19" t="s">
        <v>53</v>
      </c>
      <c r="AJ83" s="16" t="s">
        <v>217</v>
      </c>
      <c r="AK83" s="16">
        <v>0.17212</v>
      </c>
      <c r="AL83" s="16">
        <v>2.5226000000000002</v>
      </c>
      <c r="AM83" s="24"/>
    </row>
    <row r="84" spans="1:40" ht="15" x14ac:dyDescent="0.2">
      <c r="A84" s="16" t="str">
        <f t="shared" si="9"/>
        <v>CF08GPDuff_395:14-Q_0-D</v>
      </c>
      <c r="B84" s="11">
        <v>395</v>
      </c>
      <c r="C84" s="11">
        <v>14</v>
      </c>
      <c r="D84" s="19" t="s">
        <v>212</v>
      </c>
      <c r="E84" s="20">
        <v>493626.398015999</v>
      </c>
      <c r="F84" s="20">
        <v>5181088.3120799903</v>
      </c>
      <c r="G84" s="11">
        <v>2</v>
      </c>
      <c r="H84" s="11" t="s">
        <v>45</v>
      </c>
      <c r="I84" s="11" t="s">
        <v>150</v>
      </c>
      <c r="J84" s="19" t="s">
        <v>47</v>
      </c>
      <c r="K84" s="11">
        <v>1</v>
      </c>
      <c r="L84" s="16" t="s">
        <v>48</v>
      </c>
      <c r="M84" s="16">
        <v>3</v>
      </c>
      <c r="N84" s="16">
        <v>3.5</v>
      </c>
      <c r="O84" s="16">
        <v>3.75</v>
      </c>
      <c r="P84" s="16">
        <v>5.25</v>
      </c>
      <c r="Q84" s="16">
        <f>SUM(M84:P84)</f>
        <v>15.5</v>
      </c>
      <c r="R84" s="16">
        <f t="shared" si="10"/>
        <v>12.5</v>
      </c>
      <c r="S84" s="16">
        <v>978.22</v>
      </c>
      <c r="T84" s="16">
        <v>17.149999999999999</v>
      </c>
      <c r="U84" s="16">
        <f t="shared" si="14"/>
        <v>961.07</v>
      </c>
      <c r="V84" s="16">
        <v>6.2</v>
      </c>
      <c r="W84" s="20">
        <f t="shared" si="11"/>
        <v>1871.8237348618709</v>
      </c>
      <c r="X84" s="21">
        <v>2.3104080082227361</v>
      </c>
      <c r="Y84" s="20">
        <f t="shared" si="12"/>
        <v>938.86536175537378</v>
      </c>
      <c r="Z84" s="20">
        <f t="shared" si="13"/>
        <v>0.50157786989737918</v>
      </c>
      <c r="AA84" s="20"/>
      <c r="AB84" s="31" t="s">
        <v>145</v>
      </c>
      <c r="AC84" s="16" t="s">
        <v>218</v>
      </c>
      <c r="AD84" s="19" t="s">
        <v>51</v>
      </c>
      <c r="AE84" s="23">
        <v>395</v>
      </c>
      <c r="AF84" s="23">
        <v>14</v>
      </c>
      <c r="AG84" s="19" t="s">
        <v>212</v>
      </c>
      <c r="AH84" s="11">
        <f t="shared" si="8"/>
        <v>0</v>
      </c>
      <c r="AI84" s="19" t="s">
        <v>47</v>
      </c>
      <c r="AJ84" s="16" t="s">
        <v>219</v>
      </c>
      <c r="AK84" s="16">
        <v>0.31579000000000002</v>
      </c>
      <c r="AL84" s="16">
        <v>4.7100999999999997</v>
      </c>
      <c r="AM84" s="24"/>
    </row>
    <row r="85" spans="1:40" ht="15" x14ac:dyDescent="0.25">
      <c r="A85" s="16" t="str">
        <f t="shared" si="9"/>
        <v>CF08GPDuff_395:14-Q_D-10</v>
      </c>
      <c r="B85" s="11">
        <v>395</v>
      </c>
      <c r="C85" s="11">
        <v>14</v>
      </c>
      <c r="D85" s="19" t="s">
        <v>212</v>
      </c>
      <c r="E85" s="20">
        <v>493626.398015999</v>
      </c>
      <c r="F85" s="20">
        <v>5181088.3120799903</v>
      </c>
      <c r="G85" s="11">
        <v>2</v>
      </c>
      <c r="H85" s="11" t="s">
        <v>45</v>
      </c>
      <c r="I85" s="11" t="s">
        <v>150</v>
      </c>
      <c r="J85" s="19" t="s">
        <v>53</v>
      </c>
      <c r="K85" s="11">
        <v>2</v>
      </c>
      <c r="L85" s="16" t="s">
        <v>48</v>
      </c>
      <c r="M85" s="16" t="s">
        <v>54</v>
      </c>
      <c r="N85" s="16">
        <v>6.5</v>
      </c>
      <c r="O85" s="16">
        <v>6.25</v>
      </c>
      <c r="P85" s="16">
        <v>4.75</v>
      </c>
      <c r="Q85" s="16">
        <v>17.5</v>
      </c>
      <c r="R85" s="16">
        <f t="shared" si="10"/>
        <v>17.5</v>
      </c>
      <c r="S85" s="16">
        <v>194.02</v>
      </c>
      <c r="T85" s="16">
        <v>6.31</v>
      </c>
      <c r="U85" s="16">
        <f t="shared" si="14"/>
        <v>187.71</v>
      </c>
      <c r="V85" s="16">
        <v>1.55</v>
      </c>
      <c r="W85" s="20">
        <f t="shared" si="11"/>
        <v>132.08433612936588</v>
      </c>
      <c r="X85" s="20">
        <v>1.8288965657386536</v>
      </c>
      <c r="Y85" s="20">
        <f t="shared" si="12"/>
        <v>184.27697825645197</v>
      </c>
      <c r="Z85" s="20">
        <f t="shared" si="13"/>
        <v>1.3951463410163005</v>
      </c>
      <c r="AA85" s="20">
        <f>((Z84*Q84)+(Z85*Q85))/(SUM(Q84:Q85))</f>
        <v>0.97543993791498906</v>
      </c>
      <c r="AB85" s="22" t="s">
        <v>215</v>
      </c>
      <c r="AC85" s="16" t="s">
        <v>220</v>
      </c>
      <c r="AD85" s="19" t="s">
        <v>51</v>
      </c>
      <c r="AE85" s="23">
        <v>395</v>
      </c>
      <c r="AF85" s="23">
        <v>14</v>
      </c>
      <c r="AG85" s="19" t="s">
        <v>212</v>
      </c>
      <c r="AH85" s="11">
        <f t="shared" si="8"/>
        <v>0</v>
      </c>
      <c r="AI85" s="19" t="s">
        <v>53</v>
      </c>
      <c r="AJ85" s="16" t="s">
        <v>107</v>
      </c>
      <c r="AK85" s="16">
        <v>0.17252999999999999</v>
      </c>
      <c r="AL85" s="16">
        <v>2.34</v>
      </c>
      <c r="AM85" s="24"/>
    </row>
    <row r="86" spans="1:40" ht="15" x14ac:dyDescent="0.2">
      <c r="A86" s="32" t="str">
        <f t="shared" si="9"/>
        <v>CF08GPDuff_419:15-R_0-D</v>
      </c>
      <c r="B86" s="33">
        <v>419</v>
      </c>
      <c r="C86" s="33">
        <v>15</v>
      </c>
      <c r="D86" s="34" t="s">
        <v>221</v>
      </c>
      <c r="E86" s="35">
        <v>493648.355764999</v>
      </c>
      <c r="F86" s="35">
        <v>5181104.3018699903</v>
      </c>
      <c r="G86" s="33">
        <v>2</v>
      </c>
      <c r="H86" s="33" t="s">
        <v>45</v>
      </c>
      <c r="I86" s="33" t="s">
        <v>150</v>
      </c>
      <c r="J86" s="34" t="s">
        <v>47</v>
      </c>
      <c r="K86" s="33">
        <v>1</v>
      </c>
      <c r="L86" s="32" t="s">
        <v>48</v>
      </c>
      <c r="M86" s="32">
        <v>3.5</v>
      </c>
      <c r="N86" s="32">
        <v>2.5</v>
      </c>
      <c r="O86" s="32">
        <v>4</v>
      </c>
      <c r="P86" s="32">
        <v>3.5</v>
      </c>
      <c r="Q86" s="32">
        <f>SUM(M86:P86)</f>
        <v>13.5</v>
      </c>
      <c r="R86" s="16">
        <f t="shared" si="10"/>
        <v>10</v>
      </c>
      <c r="S86" s="32"/>
      <c r="T86" s="32">
        <v>17.149999999999999</v>
      </c>
      <c r="U86" s="32"/>
      <c r="V86" s="32">
        <v>6.2</v>
      </c>
      <c r="W86" s="35">
        <f t="shared" si="11"/>
        <v>1630.2980916538875</v>
      </c>
      <c r="X86" s="36">
        <v>2.0880427776416117</v>
      </c>
      <c r="Y86" s="35">
        <f t="shared" si="12"/>
        <v>0</v>
      </c>
      <c r="Z86" s="35">
        <f t="shared" si="13"/>
        <v>0</v>
      </c>
      <c r="AA86" s="35"/>
      <c r="AB86" s="31" t="s">
        <v>222</v>
      </c>
      <c r="AC86" s="16" t="s">
        <v>223</v>
      </c>
      <c r="AD86" s="19" t="s">
        <v>51</v>
      </c>
      <c r="AE86" s="23">
        <v>419</v>
      </c>
      <c r="AF86" s="23">
        <v>15</v>
      </c>
      <c r="AG86" s="19" t="s">
        <v>221</v>
      </c>
      <c r="AH86" s="11">
        <f t="shared" si="8"/>
        <v>0</v>
      </c>
      <c r="AI86" s="19" t="s">
        <v>47</v>
      </c>
      <c r="AJ86" s="16" t="s">
        <v>224</v>
      </c>
      <c r="AK86" s="16">
        <v>0.40332000000000001</v>
      </c>
      <c r="AL86" s="16">
        <v>5.7108999999999996</v>
      </c>
      <c r="AM86" s="24"/>
      <c r="AN86" s="37"/>
    </row>
    <row r="87" spans="1:40" ht="15" x14ac:dyDescent="0.25">
      <c r="A87" s="16" t="str">
        <f t="shared" si="9"/>
        <v>CF08GPDuff_419:15-R_D-10</v>
      </c>
      <c r="B87" s="11">
        <v>419</v>
      </c>
      <c r="C87" s="11">
        <v>15</v>
      </c>
      <c r="D87" s="19" t="s">
        <v>221</v>
      </c>
      <c r="E87" s="20">
        <v>493648.355764999</v>
      </c>
      <c r="F87" s="20">
        <v>5181104.3018699903</v>
      </c>
      <c r="G87" s="11">
        <v>2</v>
      </c>
      <c r="H87" s="11" t="s">
        <v>45</v>
      </c>
      <c r="I87" s="11" t="s">
        <v>150</v>
      </c>
      <c r="J87" s="19" t="s">
        <v>53</v>
      </c>
      <c r="K87" s="11">
        <v>2</v>
      </c>
      <c r="L87" s="16" t="s">
        <v>48</v>
      </c>
      <c r="M87" s="16" t="s">
        <v>54</v>
      </c>
      <c r="N87" s="16">
        <v>7.5</v>
      </c>
      <c r="O87" s="16">
        <v>6</v>
      </c>
      <c r="P87" s="16">
        <v>6.5</v>
      </c>
      <c r="Q87" s="16">
        <v>20</v>
      </c>
      <c r="R87" s="16">
        <f t="shared" si="10"/>
        <v>20</v>
      </c>
      <c r="S87" s="16">
        <v>225.67</v>
      </c>
      <c r="T87" s="16">
        <v>6.31</v>
      </c>
      <c r="U87" s="16">
        <f t="shared" ref="U87:U150" si="15">S87-T87</f>
        <v>219.35999999999999</v>
      </c>
      <c r="V87" s="16">
        <v>1.55</v>
      </c>
      <c r="W87" s="20">
        <f t="shared" si="11"/>
        <v>150.95352700498958</v>
      </c>
      <c r="X87" s="20">
        <v>1.8298813593404604</v>
      </c>
      <c r="Y87" s="20">
        <f t="shared" si="12"/>
        <v>215.34597225015074</v>
      </c>
      <c r="Z87" s="20">
        <f t="shared" si="13"/>
        <v>1.426571319814427</v>
      </c>
      <c r="AA87" s="20">
        <f>((Z86*Q86)+(Z87*Q87))/(SUM(Q86:Q87))</f>
        <v>0.85168437003846387</v>
      </c>
      <c r="AB87" s="22" t="s">
        <v>215</v>
      </c>
      <c r="AC87" s="16" t="s">
        <v>225</v>
      </c>
      <c r="AD87" s="19" t="s">
        <v>51</v>
      </c>
      <c r="AE87" s="23">
        <v>419</v>
      </c>
      <c r="AF87" s="23">
        <v>15</v>
      </c>
      <c r="AG87" s="19" t="s">
        <v>221</v>
      </c>
      <c r="AH87" s="11">
        <f t="shared" si="8"/>
        <v>0</v>
      </c>
      <c r="AI87" s="19" t="s">
        <v>53</v>
      </c>
      <c r="AJ87" s="16" t="s">
        <v>226</v>
      </c>
      <c r="AK87" s="16">
        <v>0.19667000000000001</v>
      </c>
      <c r="AL87" s="16">
        <v>2.9363000000000001</v>
      </c>
      <c r="AM87" s="24"/>
    </row>
    <row r="88" spans="1:40" ht="15" x14ac:dyDescent="0.25">
      <c r="A88" s="16" t="str">
        <f t="shared" si="9"/>
        <v>CF08GPDuff_21:4-B_0-D</v>
      </c>
      <c r="B88" s="11">
        <v>21</v>
      </c>
      <c r="C88" s="11">
        <v>4</v>
      </c>
      <c r="D88" s="19" t="s">
        <v>44</v>
      </c>
      <c r="E88" s="20">
        <v>493309.217427</v>
      </c>
      <c r="F88" s="20">
        <v>5180591.82981</v>
      </c>
      <c r="G88" s="11">
        <v>3</v>
      </c>
      <c r="H88" s="11" t="s">
        <v>45</v>
      </c>
      <c r="I88" s="11" t="s">
        <v>227</v>
      </c>
      <c r="J88" s="19" t="s">
        <v>47</v>
      </c>
      <c r="K88" s="11">
        <v>1</v>
      </c>
      <c r="L88" s="16" t="s">
        <v>48</v>
      </c>
      <c r="M88" s="16">
        <v>3.25</v>
      </c>
      <c r="N88" s="16">
        <v>2</v>
      </c>
      <c r="O88" s="16">
        <v>2.75</v>
      </c>
      <c r="P88" s="16">
        <v>2</v>
      </c>
      <c r="Q88" s="16">
        <f>SUM(M88:P88)</f>
        <v>10</v>
      </c>
      <c r="R88" s="16">
        <f t="shared" si="10"/>
        <v>6.75</v>
      </c>
      <c r="S88" s="16">
        <v>805.8</v>
      </c>
      <c r="T88" s="16">
        <v>17.149999999999999</v>
      </c>
      <c r="U88" s="16">
        <f t="shared" si="15"/>
        <v>788.65</v>
      </c>
      <c r="V88" s="16">
        <v>6.2</v>
      </c>
      <c r="W88" s="20">
        <f t="shared" si="11"/>
        <v>1207.6282160399167</v>
      </c>
      <c r="X88" s="21">
        <v>2.2722257673980346</v>
      </c>
      <c r="Y88" s="20">
        <f t="shared" si="12"/>
        <v>770.73009148541541</v>
      </c>
      <c r="Z88" s="20">
        <f t="shared" si="13"/>
        <v>0.63821802211015899</v>
      </c>
      <c r="AA88" s="20"/>
      <c r="AB88" s="22" t="s">
        <v>49</v>
      </c>
      <c r="AC88" s="16" t="s">
        <v>228</v>
      </c>
      <c r="AD88" s="19" t="s">
        <v>51</v>
      </c>
      <c r="AE88" s="23">
        <v>21</v>
      </c>
      <c r="AF88" s="23">
        <v>4</v>
      </c>
      <c r="AG88" s="19" t="s">
        <v>44</v>
      </c>
      <c r="AH88" s="11">
        <f t="shared" si="8"/>
        <v>0</v>
      </c>
      <c r="AI88" s="19" t="s">
        <v>47</v>
      </c>
      <c r="AJ88" s="16" t="s">
        <v>229</v>
      </c>
      <c r="AK88" s="16">
        <v>0.24651999999999999</v>
      </c>
      <c r="AL88" s="16">
        <v>3.3963000000000001</v>
      </c>
      <c r="AM88" s="24"/>
    </row>
    <row r="89" spans="1:40" ht="15" x14ac:dyDescent="0.25">
      <c r="A89" s="16" t="str">
        <f t="shared" si="9"/>
        <v>CF08GPDuff_21:4-B_D-10</v>
      </c>
      <c r="B89" s="11">
        <v>21</v>
      </c>
      <c r="C89" s="11">
        <v>4</v>
      </c>
      <c r="D89" s="19" t="s">
        <v>44</v>
      </c>
      <c r="E89" s="20">
        <v>493309.217427</v>
      </c>
      <c r="F89" s="20">
        <v>5180591.82981</v>
      </c>
      <c r="G89" s="11">
        <v>3</v>
      </c>
      <c r="H89" s="11" t="s">
        <v>45</v>
      </c>
      <c r="I89" s="11" t="s">
        <v>227</v>
      </c>
      <c r="J89" s="19" t="s">
        <v>53</v>
      </c>
      <c r="K89" s="11">
        <v>2</v>
      </c>
      <c r="L89" s="16" t="s">
        <v>48</v>
      </c>
      <c r="M89" s="16" t="s">
        <v>54</v>
      </c>
      <c r="N89" s="16">
        <v>8</v>
      </c>
      <c r="O89" s="16">
        <v>7.25</v>
      </c>
      <c r="P89" s="16">
        <v>8</v>
      </c>
      <c r="Q89" s="16">
        <v>23.25</v>
      </c>
      <c r="R89" s="16">
        <f t="shared" si="10"/>
        <v>23.25</v>
      </c>
      <c r="S89" s="16">
        <v>266.47000000000003</v>
      </c>
      <c r="T89" s="16">
        <v>6.31</v>
      </c>
      <c r="U89" s="16">
        <f t="shared" si="15"/>
        <v>260.16000000000003</v>
      </c>
      <c r="V89" s="16">
        <v>1.55</v>
      </c>
      <c r="W89" s="20">
        <f t="shared" si="11"/>
        <v>175.48347514330038</v>
      </c>
      <c r="X89" s="20">
        <v>1.9400691509796213</v>
      </c>
      <c r="Y89" s="20">
        <f t="shared" si="12"/>
        <v>255.11271609681145</v>
      </c>
      <c r="Z89" s="20">
        <f t="shared" si="13"/>
        <v>1.4537705951428508</v>
      </c>
      <c r="AA89" s="20">
        <f>((Z88*Q88)+(Z89*Q89))/(SUM(Q88:Q89))</f>
        <v>1.2084916258097105</v>
      </c>
      <c r="AB89" s="22" t="s">
        <v>55</v>
      </c>
      <c r="AC89" s="16" t="s">
        <v>230</v>
      </c>
      <c r="AD89" s="19" t="s">
        <v>51</v>
      </c>
      <c r="AE89" s="23">
        <v>21</v>
      </c>
      <c r="AF89" s="23">
        <v>4</v>
      </c>
      <c r="AG89" s="19" t="s">
        <v>44</v>
      </c>
      <c r="AH89" s="11">
        <f t="shared" si="8"/>
        <v>0</v>
      </c>
      <c r="AI89" s="19" t="s">
        <v>53</v>
      </c>
      <c r="AJ89" s="16" t="s">
        <v>231</v>
      </c>
      <c r="AK89" s="16">
        <v>0.13411999999999999</v>
      </c>
      <c r="AL89" s="16">
        <v>1.544</v>
      </c>
      <c r="AM89" s="24"/>
    </row>
    <row r="90" spans="1:40" ht="15" x14ac:dyDescent="0.25">
      <c r="A90" s="16" t="str">
        <f t="shared" si="9"/>
        <v>CF08GPDuff_45:5-C_0-D</v>
      </c>
      <c r="B90" s="11">
        <v>45</v>
      </c>
      <c r="C90" s="11">
        <v>5</v>
      </c>
      <c r="D90" s="19" t="s">
        <v>58</v>
      </c>
      <c r="E90" s="20">
        <v>493323.203397998</v>
      </c>
      <c r="F90" s="20">
        <v>5180641.4112200001</v>
      </c>
      <c r="G90" s="11">
        <v>3</v>
      </c>
      <c r="H90" s="11" t="s">
        <v>45</v>
      </c>
      <c r="I90" s="11" t="s">
        <v>227</v>
      </c>
      <c r="J90" s="19" t="s">
        <v>47</v>
      </c>
      <c r="K90" s="11">
        <v>1</v>
      </c>
      <c r="L90" s="16" t="s">
        <v>48</v>
      </c>
      <c r="M90" s="16">
        <v>4</v>
      </c>
      <c r="N90" s="16">
        <v>3</v>
      </c>
      <c r="O90" s="16">
        <v>4</v>
      </c>
      <c r="P90" s="16">
        <v>2</v>
      </c>
      <c r="Q90" s="16">
        <f>SUM(M90:P90)</f>
        <v>13</v>
      </c>
      <c r="R90" s="16">
        <f t="shared" si="10"/>
        <v>9</v>
      </c>
      <c r="S90" s="16">
        <v>866.5</v>
      </c>
      <c r="T90" s="16">
        <v>17.149999999999999</v>
      </c>
      <c r="U90" s="16">
        <f t="shared" si="15"/>
        <v>849.35</v>
      </c>
      <c r="V90" s="16">
        <v>6.2</v>
      </c>
      <c r="W90" s="20">
        <f t="shared" si="11"/>
        <v>1569.9166808518917</v>
      </c>
      <c r="X90" s="21">
        <v>2.1142188880434212</v>
      </c>
      <c r="Y90" s="20">
        <f t="shared" si="12"/>
        <v>831.3928818744032</v>
      </c>
      <c r="Z90" s="20">
        <f t="shared" si="13"/>
        <v>0.52957771072491588</v>
      </c>
      <c r="AA90" s="20"/>
      <c r="AB90" s="22" t="s">
        <v>49</v>
      </c>
      <c r="AC90" s="16" t="s">
        <v>232</v>
      </c>
      <c r="AD90" s="19" t="s">
        <v>51</v>
      </c>
      <c r="AE90" s="23">
        <v>45</v>
      </c>
      <c r="AF90" s="23">
        <v>5</v>
      </c>
      <c r="AG90" s="19" t="s">
        <v>58</v>
      </c>
      <c r="AH90" s="11">
        <f t="shared" si="8"/>
        <v>0</v>
      </c>
      <c r="AI90" s="19" t="s">
        <v>47</v>
      </c>
      <c r="AJ90" s="16" t="s">
        <v>233</v>
      </c>
      <c r="AK90" s="16">
        <v>0.26194000000000001</v>
      </c>
      <c r="AL90" s="16">
        <v>3.9041999999999999</v>
      </c>
      <c r="AM90" s="24"/>
    </row>
    <row r="91" spans="1:40" ht="15" x14ac:dyDescent="0.25">
      <c r="A91" s="16" t="str">
        <f t="shared" si="9"/>
        <v>CF08GPDuff_45:5-C_D-10</v>
      </c>
      <c r="B91" s="11">
        <v>45</v>
      </c>
      <c r="C91" s="11">
        <v>5</v>
      </c>
      <c r="D91" s="19" t="s">
        <v>58</v>
      </c>
      <c r="E91" s="20">
        <v>493323.203397998</v>
      </c>
      <c r="F91" s="20">
        <v>5180641.4112200001</v>
      </c>
      <c r="G91" s="11">
        <v>3</v>
      </c>
      <c r="H91" s="11" t="s">
        <v>45</v>
      </c>
      <c r="I91" s="11" t="s">
        <v>227</v>
      </c>
      <c r="J91" s="19" t="s">
        <v>53</v>
      </c>
      <c r="K91" s="11">
        <v>2</v>
      </c>
      <c r="L91" s="16" t="s">
        <v>48</v>
      </c>
      <c r="M91" s="16" t="s">
        <v>54</v>
      </c>
      <c r="N91" s="16">
        <v>7</v>
      </c>
      <c r="O91" s="16">
        <v>6</v>
      </c>
      <c r="P91" s="16">
        <v>8</v>
      </c>
      <c r="Q91" s="16">
        <v>21</v>
      </c>
      <c r="R91" s="16">
        <f t="shared" si="10"/>
        <v>21</v>
      </c>
      <c r="S91" s="16">
        <v>236.92</v>
      </c>
      <c r="T91" s="16">
        <v>6.31</v>
      </c>
      <c r="U91" s="16">
        <f t="shared" si="15"/>
        <v>230.60999999999999</v>
      </c>
      <c r="V91" s="16">
        <v>1.55</v>
      </c>
      <c r="W91" s="20">
        <f t="shared" si="11"/>
        <v>158.50120335523906</v>
      </c>
      <c r="X91" s="20">
        <v>2.0193861066235863</v>
      </c>
      <c r="Y91" s="20">
        <f t="shared" si="12"/>
        <v>225.95309369951534</v>
      </c>
      <c r="Z91" s="20">
        <f t="shared" si="13"/>
        <v>1.4255607460159181</v>
      </c>
      <c r="AA91" s="20">
        <f>((Z90*Q90)+(Z91*Q91))/(SUM(Q90:Q91))</f>
        <v>1.082978997228182</v>
      </c>
      <c r="AB91" s="22" t="s">
        <v>55</v>
      </c>
      <c r="AC91" s="16" t="s">
        <v>234</v>
      </c>
      <c r="AD91" s="19" t="s">
        <v>51</v>
      </c>
      <c r="AE91" s="23">
        <v>45</v>
      </c>
      <c r="AF91" s="23">
        <v>5</v>
      </c>
      <c r="AG91" s="19" t="s">
        <v>58</v>
      </c>
      <c r="AH91" s="11">
        <f t="shared" si="8"/>
        <v>0</v>
      </c>
      <c r="AI91" s="19" t="s">
        <v>53</v>
      </c>
      <c r="AJ91" s="16" t="s">
        <v>235</v>
      </c>
      <c r="AK91" s="16">
        <v>5.4640000000000001E-2</v>
      </c>
      <c r="AL91" s="16">
        <v>0.49761</v>
      </c>
      <c r="AM91" s="24"/>
    </row>
    <row r="92" spans="1:40" ht="15" x14ac:dyDescent="0.25">
      <c r="A92" s="16" t="str">
        <f t="shared" si="9"/>
        <v>CF08GPDuff_46:6-C_0-D</v>
      </c>
      <c r="B92" s="11">
        <v>46</v>
      </c>
      <c r="C92" s="11">
        <v>6</v>
      </c>
      <c r="D92" s="19" t="s">
        <v>58</v>
      </c>
      <c r="E92" s="20">
        <v>493353.700202999</v>
      </c>
      <c r="F92" s="20">
        <v>5180640.2296700003</v>
      </c>
      <c r="G92" s="11">
        <v>3</v>
      </c>
      <c r="H92" s="11" t="s">
        <v>45</v>
      </c>
      <c r="I92" s="11" t="s">
        <v>227</v>
      </c>
      <c r="J92" s="19" t="s">
        <v>47</v>
      </c>
      <c r="K92" s="11">
        <v>1</v>
      </c>
      <c r="L92" s="16" t="s">
        <v>48</v>
      </c>
      <c r="M92" s="16">
        <v>2</v>
      </c>
      <c r="N92" s="16">
        <v>1.75</v>
      </c>
      <c r="O92" s="16">
        <v>3.5</v>
      </c>
      <c r="P92" s="16">
        <v>6</v>
      </c>
      <c r="Q92" s="16">
        <f>SUM(M92:P92)</f>
        <v>13.25</v>
      </c>
      <c r="R92" s="16">
        <f t="shared" si="10"/>
        <v>11.25</v>
      </c>
      <c r="S92" s="16">
        <v>657.2</v>
      </c>
      <c r="T92" s="16">
        <v>17.149999999999999</v>
      </c>
      <c r="U92" s="16">
        <f t="shared" si="15"/>
        <v>640.05000000000007</v>
      </c>
      <c r="V92" s="16">
        <v>6.2</v>
      </c>
      <c r="W92" s="20">
        <f t="shared" si="11"/>
        <v>1600.1073862528897</v>
      </c>
      <c r="X92" s="21">
        <v>2.1016894349688759</v>
      </c>
      <c r="Y92" s="20">
        <f t="shared" si="12"/>
        <v>626.59813677148179</v>
      </c>
      <c r="Z92" s="20">
        <f t="shared" si="13"/>
        <v>0.39159755286102454</v>
      </c>
      <c r="AA92" s="20"/>
      <c r="AB92" s="22" t="s">
        <v>49</v>
      </c>
      <c r="AC92" s="16" t="s">
        <v>236</v>
      </c>
      <c r="AD92" s="19" t="s">
        <v>51</v>
      </c>
      <c r="AE92" s="23">
        <v>46</v>
      </c>
      <c r="AF92" s="23">
        <v>6</v>
      </c>
      <c r="AG92" s="19" t="s">
        <v>58</v>
      </c>
      <c r="AH92" s="11">
        <f t="shared" si="8"/>
        <v>0</v>
      </c>
      <c r="AI92" s="19" t="s">
        <v>47</v>
      </c>
      <c r="AJ92" s="16" t="s">
        <v>237</v>
      </c>
      <c r="AK92" s="16">
        <v>0.25641999999999998</v>
      </c>
      <c r="AL92" s="16">
        <v>4.6509</v>
      </c>
      <c r="AM92" s="24"/>
    </row>
    <row r="93" spans="1:40" ht="15" x14ac:dyDescent="0.25">
      <c r="A93" s="16" t="str">
        <f t="shared" si="9"/>
        <v>CF08GPDuff_46:6-C_D-10</v>
      </c>
      <c r="B93" s="11">
        <v>46</v>
      </c>
      <c r="C93" s="11">
        <v>6</v>
      </c>
      <c r="D93" s="19" t="s">
        <v>58</v>
      </c>
      <c r="E93" s="20">
        <v>493353.700202999</v>
      </c>
      <c r="F93" s="20">
        <v>5180640.2296700003</v>
      </c>
      <c r="G93" s="11">
        <v>3</v>
      </c>
      <c r="H93" s="11" t="s">
        <v>45</v>
      </c>
      <c r="I93" s="11" t="s">
        <v>227</v>
      </c>
      <c r="J93" s="19" t="s">
        <v>53</v>
      </c>
      <c r="K93" s="11">
        <v>2</v>
      </c>
      <c r="L93" s="16" t="s">
        <v>48</v>
      </c>
      <c r="M93" s="16" t="s">
        <v>54</v>
      </c>
      <c r="N93" s="16">
        <v>8.25</v>
      </c>
      <c r="O93" s="16">
        <v>6.5</v>
      </c>
      <c r="P93" s="16">
        <v>4</v>
      </c>
      <c r="Q93" s="16">
        <v>18.75</v>
      </c>
      <c r="R93" s="16">
        <f t="shared" si="10"/>
        <v>18.75</v>
      </c>
      <c r="S93" s="16">
        <v>212.43</v>
      </c>
      <c r="T93" s="16">
        <v>6.31</v>
      </c>
      <c r="U93" s="16">
        <f t="shared" si="15"/>
        <v>206.12</v>
      </c>
      <c r="V93" s="16">
        <v>1.55</v>
      </c>
      <c r="W93" s="20">
        <f t="shared" si="11"/>
        <v>141.51893156717773</v>
      </c>
      <c r="X93" s="20">
        <v>1.9350937311026162</v>
      </c>
      <c r="Y93" s="20">
        <f t="shared" si="12"/>
        <v>202.1313848014513</v>
      </c>
      <c r="Z93" s="20">
        <f t="shared" si="13"/>
        <v>1.4282992569478339</v>
      </c>
      <c r="AA93" s="20">
        <f>((Z92*Q92)+(Z93*Q93))/(SUM(Q92:Q93))</f>
        <v>0.99903995759938946</v>
      </c>
      <c r="AB93" s="22" t="s">
        <v>55</v>
      </c>
      <c r="AC93" s="16" t="s">
        <v>238</v>
      </c>
      <c r="AD93" s="19" t="s">
        <v>51</v>
      </c>
      <c r="AE93" s="23">
        <v>46</v>
      </c>
      <c r="AF93" s="23">
        <v>6</v>
      </c>
      <c r="AG93" s="19" t="s">
        <v>58</v>
      </c>
      <c r="AH93" s="11">
        <f t="shared" si="8"/>
        <v>0</v>
      </c>
      <c r="AI93" s="19" t="s">
        <v>53</v>
      </c>
      <c r="AJ93" s="16" t="s">
        <v>239</v>
      </c>
      <c r="AK93" s="16">
        <v>7.1919999999999998E-2</v>
      </c>
      <c r="AL93" s="16">
        <v>0.75738000000000005</v>
      </c>
      <c r="AM93" s="24"/>
    </row>
    <row r="94" spans="1:40" ht="15" x14ac:dyDescent="0.2">
      <c r="A94" s="16" t="str">
        <f t="shared" si="9"/>
        <v>CF08GPDuff_71:6-D_0-D</v>
      </c>
      <c r="B94" s="11">
        <v>71</v>
      </c>
      <c r="C94" s="11">
        <v>6</v>
      </c>
      <c r="D94" s="19" t="s">
        <v>65</v>
      </c>
      <c r="E94" s="20">
        <v>493360.376774</v>
      </c>
      <c r="F94" s="20">
        <v>5180672.0032200003</v>
      </c>
      <c r="G94" s="11">
        <v>3</v>
      </c>
      <c r="H94" s="11" t="s">
        <v>45</v>
      </c>
      <c r="I94" s="11" t="s">
        <v>227</v>
      </c>
      <c r="J94" s="19" t="s">
        <v>47</v>
      </c>
      <c r="K94" s="11">
        <v>1</v>
      </c>
      <c r="L94" s="16" t="s">
        <v>48</v>
      </c>
      <c r="M94" s="16">
        <v>5</v>
      </c>
      <c r="N94" s="16">
        <v>2.5</v>
      </c>
      <c r="O94" s="16">
        <v>3.5</v>
      </c>
      <c r="P94" s="16">
        <v>3.5</v>
      </c>
      <c r="Q94" s="16">
        <f>SUM(M94:P94)</f>
        <v>14.5</v>
      </c>
      <c r="R94" s="16">
        <f t="shared" si="10"/>
        <v>9.5</v>
      </c>
      <c r="S94" s="16">
        <v>683.6</v>
      </c>
      <c r="T94" s="16">
        <v>17.149999999999999</v>
      </c>
      <c r="U94" s="16">
        <f t="shared" si="15"/>
        <v>666.45</v>
      </c>
      <c r="V94" s="16">
        <v>6.2</v>
      </c>
      <c r="W94" s="20">
        <f t="shared" si="11"/>
        <v>1751.0609132578793</v>
      </c>
      <c r="X94" s="21">
        <v>2.1212268981323388</v>
      </c>
      <c r="Y94" s="20">
        <f t="shared" si="12"/>
        <v>652.31308333739707</v>
      </c>
      <c r="Z94" s="20">
        <f t="shared" si="13"/>
        <v>0.37252449552069394</v>
      </c>
      <c r="AA94" s="20"/>
      <c r="AB94" s="31" t="s">
        <v>66</v>
      </c>
      <c r="AC94" s="16" t="s">
        <v>240</v>
      </c>
      <c r="AD94" s="19" t="s">
        <v>51</v>
      </c>
      <c r="AE94" s="23">
        <v>71</v>
      </c>
      <c r="AF94" s="23">
        <v>6</v>
      </c>
      <c r="AG94" s="19" t="s">
        <v>65</v>
      </c>
      <c r="AH94" s="11">
        <f t="shared" si="8"/>
        <v>0</v>
      </c>
      <c r="AI94" s="19" t="s">
        <v>47</v>
      </c>
      <c r="AJ94" s="16" t="s">
        <v>241</v>
      </c>
      <c r="AK94" s="16">
        <v>0.26993</v>
      </c>
      <c r="AL94" s="16">
        <v>5.3764000000000003</v>
      </c>
      <c r="AM94" s="24"/>
    </row>
    <row r="95" spans="1:40" ht="15" x14ac:dyDescent="0.25">
      <c r="A95" s="16" t="str">
        <f t="shared" si="9"/>
        <v>CF08GPDuff_71:6-D_D-10</v>
      </c>
      <c r="B95" s="11">
        <v>71</v>
      </c>
      <c r="C95" s="11">
        <v>6</v>
      </c>
      <c r="D95" s="19" t="s">
        <v>65</v>
      </c>
      <c r="E95" s="20">
        <v>493360.376774</v>
      </c>
      <c r="F95" s="20">
        <v>5180672.0032200003</v>
      </c>
      <c r="G95" s="11">
        <v>3</v>
      </c>
      <c r="H95" s="11" t="s">
        <v>45</v>
      </c>
      <c r="I95" s="11" t="s">
        <v>227</v>
      </c>
      <c r="J95" s="19" t="s">
        <v>53</v>
      </c>
      <c r="K95" s="11">
        <v>2</v>
      </c>
      <c r="L95" s="16" t="s">
        <v>48</v>
      </c>
      <c r="M95" s="16" t="s">
        <v>54</v>
      </c>
      <c r="N95" s="16">
        <v>7.5</v>
      </c>
      <c r="O95" s="16">
        <v>6.5</v>
      </c>
      <c r="P95" s="16">
        <v>6.5</v>
      </c>
      <c r="Q95" s="16">
        <v>20.5</v>
      </c>
      <c r="R95" s="16">
        <f t="shared" si="10"/>
        <v>20.5</v>
      </c>
      <c r="S95" s="16">
        <v>240.17</v>
      </c>
      <c r="T95" s="16">
        <v>6.31</v>
      </c>
      <c r="U95" s="16">
        <f t="shared" si="15"/>
        <v>233.85999999999999</v>
      </c>
      <c r="V95" s="16">
        <v>1.55</v>
      </c>
      <c r="W95" s="20">
        <f t="shared" si="11"/>
        <v>154.72736518011433</v>
      </c>
      <c r="X95" s="20">
        <v>2.1550855991943467</v>
      </c>
      <c r="Y95" s="20">
        <f t="shared" si="12"/>
        <v>228.82011681772408</v>
      </c>
      <c r="Z95" s="20">
        <f t="shared" si="13"/>
        <v>1.4788600358531292</v>
      </c>
      <c r="AA95" s="20">
        <f>((Z94*Q94)+(Z95*Q95))/(SUM(Q94:Q95))</f>
        <v>1.0205210262868345</v>
      </c>
      <c r="AB95" s="22" t="s">
        <v>69</v>
      </c>
      <c r="AC95" s="16" t="s">
        <v>242</v>
      </c>
      <c r="AD95" s="19" t="s">
        <v>51</v>
      </c>
      <c r="AE95" s="23">
        <v>71</v>
      </c>
      <c r="AF95" s="23">
        <v>6</v>
      </c>
      <c r="AG95" s="19" t="s">
        <v>65</v>
      </c>
      <c r="AH95" s="11">
        <f t="shared" si="8"/>
        <v>0</v>
      </c>
      <c r="AI95" s="19" t="s">
        <v>53</v>
      </c>
      <c r="AJ95" s="16" t="s">
        <v>243</v>
      </c>
      <c r="AK95" s="16">
        <v>0.14132</v>
      </c>
      <c r="AL95" s="16">
        <v>1.6328</v>
      </c>
      <c r="AM95" s="24"/>
    </row>
    <row r="96" spans="1:40" ht="15" x14ac:dyDescent="0.2">
      <c r="A96" s="16" t="str">
        <f t="shared" si="9"/>
        <v>CF08GPDuff_98:6-E_0-D</v>
      </c>
      <c r="B96" s="11">
        <v>98</v>
      </c>
      <c r="C96" s="11">
        <v>6</v>
      </c>
      <c r="D96" s="19" t="s">
        <v>29</v>
      </c>
      <c r="E96" s="20">
        <v>493371.862522999</v>
      </c>
      <c r="F96" s="20">
        <v>5180703.7714799903</v>
      </c>
      <c r="G96" s="11">
        <v>3</v>
      </c>
      <c r="H96" s="11" t="s">
        <v>45</v>
      </c>
      <c r="I96" s="11" t="s">
        <v>227</v>
      </c>
      <c r="J96" s="19" t="s">
        <v>47</v>
      </c>
      <c r="K96" s="11">
        <v>1</v>
      </c>
      <c r="L96" s="16" t="s">
        <v>48</v>
      </c>
      <c r="M96" s="16">
        <v>4.5</v>
      </c>
      <c r="N96" s="16">
        <v>3.5</v>
      </c>
      <c r="O96" s="16">
        <v>4</v>
      </c>
      <c r="P96" s="16">
        <v>3.75</v>
      </c>
      <c r="Q96" s="16">
        <f>SUM(M96:P96)</f>
        <v>15.75</v>
      </c>
      <c r="R96" s="16">
        <f t="shared" si="10"/>
        <v>11.25</v>
      </c>
      <c r="S96" s="16">
        <v>1100.2</v>
      </c>
      <c r="T96" s="16">
        <v>17.149999999999999</v>
      </c>
      <c r="U96" s="16">
        <f t="shared" si="15"/>
        <v>1083.05</v>
      </c>
      <c r="V96" s="16">
        <v>6.2</v>
      </c>
      <c r="W96" s="20">
        <f t="shared" si="11"/>
        <v>1902.0144402628687</v>
      </c>
      <c r="X96" s="21">
        <v>2.0531144455133439</v>
      </c>
      <c r="Y96" s="20">
        <f t="shared" si="12"/>
        <v>1060.8137439978677</v>
      </c>
      <c r="Z96" s="20">
        <f t="shared" si="13"/>
        <v>0.55773169832046987</v>
      </c>
      <c r="AA96" s="20"/>
      <c r="AB96" s="31" t="s">
        <v>66</v>
      </c>
      <c r="AC96" s="16" t="s">
        <v>244</v>
      </c>
      <c r="AD96" s="19" t="s">
        <v>51</v>
      </c>
      <c r="AE96" s="23">
        <v>98</v>
      </c>
      <c r="AF96" s="23">
        <v>6</v>
      </c>
      <c r="AG96" s="19" t="s">
        <v>29</v>
      </c>
      <c r="AH96" s="11">
        <f t="shared" si="8"/>
        <v>0</v>
      </c>
      <c r="AI96" s="19" t="s">
        <v>47</v>
      </c>
      <c r="AJ96" s="16">
        <v>0.23430000000000001</v>
      </c>
      <c r="AK96" s="16">
        <v>0.25868000000000002</v>
      </c>
      <c r="AL96" s="16">
        <v>4.0678999999999998</v>
      </c>
      <c r="AM96" s="24"/>
    </row>
    <row r="97" spans="1:40" ht="15" x14ac:dyDescent="0.25">
      <c r="A97" s="16" t="str">
        <f t="shared" si="9"/>
        <v>CF08GPDuff_98:6-E_D-10</v>
      </c>
      <c r="B97" s="11">
        <v>98</v>
      </c>
      <c r="C97" s="11">
        <v>6</v>
      </c>
      <c r="D97" s="19" t="s">
        <v>29</v>
      </c>
      <c r="E97" s="20">
        <v>493371.862522999</v>
      </c>
      <c r="F97" s="20">
        <v>5180703.7714799903</v>
      </c>
      <c r="G97" s="11">
        <v>3</v>
      </c>
      <c r="H97" s="11" t="s">
        <v>45</v>
      </c>
      <c r="I97" s="11" t="s">
        <v>227</v>
      </c>
      <c r="J97" s="19" t="s">
        <v>53</v>
      </c>
      <c r="K97" s="11">
        <v>2</v>
      </c>
      <c r="L97" s="16" t="s">
        <v>48</v>
      </c>
      <c r="M97" s="16" t="s">
        <v>54</v>
      </c>
      <c r="N97" s="16">
        <v>6.5</v>
      </c>
      <c r="O97" s="16">
        <v>6</v>
      </c>
      <c r="P97" s="16">
        <v>6.25</v>
      </c>
      <c r="Q97" s="16">
        <v>18.75</v>
      </c>
      <c r="R97" s="16">
        <f t="shared" si="10"/>
        <v>18.75</v>
      </c>
      <c r="S97" s="16">
        <v>217.03</v>
      </c>
      <c r="T97" s="16">
        <v>6.31</v>
      </c>
      <c r="U97" s="16">
        <f t="shared" si="15"/>
        <v>210.72</v>
      </c>
      <c r="V97" s="16">
        <v>1.55</v>
      </c>
      <c r="W97" s="20">
        <f t="shared" si="11"/>
        <v>141.51893156717773</v>
      </c>
      <c r="X97" s="20">
        <v>1.9750100765820315</v>
      </c>
      <c r="Y97" s="20">
        <f t="shared" si="12"/>
        <v>206.55825876662635</v>
      </c>
      <c r="Z97" s="20">
        <f t="shared" si="13"/>
        <v>1.4595804001570989</v>
      </c>
      <c r="AA97" s="20">
        <f>((Z96*Q96)+(Z97*Q97))/(SUM(Q96:Q97))</f>
        <v>1.0478668623621161</v>
      </c>
      <c r="AB97" s="22" t="s">
        <v>69</v>
      </c>
      <c r="AC97" s="16" t="s">
        <v>245</v>
      </c>
      <c r="AD97" s="19" t="s">
        <v>51</v>
      </c>
      <c r="AE97" s="23">
        <v>98</v>
      </c>
      <c r="AF97" s="23">
        <v>6</v>
      </c>
      <c r="AG97" s="19" t="s">
        <v>29</v>
      </c>
      <c r="AH97" s="11">
        <f t="shared" si="8"/>
        <v>0</v>
      </c>
      <c r="AI97" s="19" t="s">
        <v>53</v>
      </c>
      <c r="AJ97" s="16" t="s">
        <v>246</v>
      </c>
      <c r="AK97" s="16">
        <v>0.14616999999999999</v>
      </c>
      <c r="AL97" s="16">
        <v>1.9617</v>
      </c>
      <c r="AM97" s="24"/>
    </row>
    <row r="98" spans="1:40" s="30" customFormat="1" ht="15" x14ac:dyDescent="0.2">
      <c r="A98" s="16" t="str">
        <f t="shared" si="9"/>
        <v>CF08GPDuff_99:7-E_0-D</v>
      </c>
      <c r="B98" s="11">
        <v>99</v>
      </c>
      <c r="C98" s="11">
        <v>7</v>
      </c>
      <c r="D98" s="19" t="s">
        <v>29</v>
      </c>
      <c r="E98" s="20">
        <v>493403.78188800003</v>
      </c>
      <c r="F98" s="20">
        <v>5180713.1816999903</v>
      </c>
      <c r="G98" s="11">
        <v>3</v>
      </c>
      <c r="H98" s="11" t="s">
        <v>45</v>
      </c>
      <c r="I98" s="11" t="s">
        <v>227</v>
      </c>
      <c r="J98" s="19" t="s">
        <v>47</v>
      </c>
      <c r="K98" s="11">
        <v>1</v>
      </c>
      <c r="L98" s="16" t="s">
        <v>48</v>
      </c>
      <c r="M98" s="16">
        <v>1.5</v>
      </c>
      <c r="N98" s="16">
        <v>3.25</v>
      </c>
      <c r="O98" s="16">
        <v>4.25</v>
      </c>
      <c r="P98" s="16">
        <v>2.75</v>
      </c>
      <c r="Q98" s="16">
        <f>SUM(M98:P98)</f>
        <v>11.75</v>
      </c>
      <c r="R98" s="16">
        <f t="shared" si="10"/>
        <v>10.25</v>
      </c>
      <c r="S98" s="16">
        <v>661.07</v>
      </c>
      <c r="T98" s="16">
        <v>17.149999999999999</v>
      </c>
      <c r="U98" s="16">
        <f t="shared" si="15"/>
        <v>643.92000000000007</v>
      </c>
      <c r="V98" s="16">
        <v>6.2</v>
      </c>
      <c r="W98" s="20">
        <f t="shared" si="11"/>
        <v>1418.9631538469021</v>
      </c>
      <c r="X98" s="21">
        <v>2.0909189228162277</v>
      </c>
      <c r="Y98" s="20">
        <f t="shared" si="12"/>
        <v>630.45615487220186</v>
      </c>
      <c r="Z98" s="20">
        <f t="shared" si="13"/>
        <v>0.4443076292453359</v>
      </c>
      <c r="AA98" s="20"/>
      <c r="AB98" s="31" t="s">
        <v>66</v>
      </c>
      <c r="AC98" s="16" t="s">
        <v>247</v>
      </c>
      <c r="AD98" s="19" t="s">
        <v>51</v>
      </c>
      <c r="AE98" s="23">
        <v>99</v>
      </c>
      <c r="AF98" s="23">
        <v>7</v>
      </c>
      <c r="AG98" s="19" t="s">
        <v>29</v>
      </c>
      <c r="AH98" s="11">
        <f t="shared" si="8"/>
        <v>0</v>
      </c>
      <c r="AI98" s="19" t="s">
        <v>47</v>
      </c>
      <c r="AJ98" s="16">
        <v>0.2369</v>
      </c>
      <c r="AK98" s="16">
        <v>0.24901999999999999</v>
      </c>
      <c r="AL98" s="16">
        <v>5.5121000000000002</v>
      </c>
      <c r="AM98" s="24"/>
      <c r="AN98" s="17"/>
    </row>
    <row r="99" spans="1:40" ht="15" x14ac:dyDescent="0.25">
      <c r="A99" s="16" t="str">
        <f t="shared" si="9"/>
        <v>CF08GPDuff_99:7-E_D-10</v>
      </c>
      <c r="B99" s="11">
        <v>99</v>
      </c>
      <c r="C99" s="11">
        <v>7</v>
      </c>
      <c r="D99" s="19" t="s">
        <v>29</v>
      </c>
      <c r="E99" s="20">
        <v>493403.78188800003</v>
      </c>
      <c r="F99" s="20">
        <v>5180713.1816999903</v>
      </c>
      <c r="G99" s="11">
        <v>3</v>
      </c>
      <c r="H99" s="11" t="s">
        <v>45</v>
      </c>
      <c r="I99" s="11" t="s">
        <v>227</v>
      </c>
      <c r="J99" s="19" t="s">
        <v>53</v>
      </c>
      <c r="K99" s="11">
        <v>2</v>
      </c>
      <c r="L99" s="16" t="s">
        <v>48</v>
      </c>
      <c r="M99" s="16" t="s">
        <v>54</v>
      </c>
      <c r="N99" s="16">
        <v>6.75</v>
      </c>
      <c r="O99" s="16">
        <v>5.75</v>
      </c>
      <c r="P99" s="16">
        <v>7.25</v>
      </c>
      <c r="Q99" s="16">
        <v>19.75</v>
      </c>
      <c r="R99" s="16">
        <f t="shared" si="10"/>
        <v>19.75</v>
      </c>
      <c r="S99" s="16">
        <v>217.88</v>
      </c>
      <c r="T99" s="16">
        <v>6.31</v>
      </c>
      <c r="U99" s="16">
        <f t="shared" si="15"/>
        <v>211.57</v>
      </c>
      <c r="V99" s="16">
        <v>1.55</v>
      </c>
      <c r="W99" s="20">
        <f t="shared" si="11"/>
        <v>149.06660791742721</v>
      </c>
      <c r="X99" s="20">
        <v>2.0081135902637106</v>
      </c>
      <c r="Y99" s="20">
        <f t="shared" si="12"/>
        <v>207.32143407707906</v>
      </c>
      <c r="Z99" s="20">
        <f t="shared" si="13"/>
        <v>1.3907972883633408</v>
      </c>
      <c r="AA99" s="20">
        <f>((Z98*Q98)+(Z99*Q99))/(SUM(Q98:Q99))</f>
        <v>1.0377416218669422</v>
      </c>
      <c r="AB99" s="22" t="s">
        <v>69</v>
      </c>
      <c r="AC99" s="16" t="s">
        <v>248</v>
      </c>
      <c r="AD99" s="19" t="s">
        <v>51</v>
      </c>
      <c r="AE99" s="23">
        <v>99</v>
      </c>
      <c r="AF99" s="23">
        <v>7</v>
      </c>
      <c r="AG99" s="19" t="s">
        <v>29</v>
      </c>
      <c r="AH99" s="11">
        <f t="shared" si="8"/>
        <v>0</v>
      </c>
      <c r="AI99" s="19" t="s">
        <v>53</v>
      </c>
      <c r="AJ99" s="16" t="s">
        <v>249</v>
      </c>
      <c r="AK99" s="16">
        <v>0.15701999999999999</v>
      </c>
      <c r="AL99" s="16">
        <v>2.1425000000000001</v>
      </c>
      <c r="AM99" s="24"/>
    </row>
    <row r="100" spans="1:40" ht="15" x14ac:dyDescent="0.2">
      <c r="A100" s="16" t="str">
        <f t="shared" si="9"/>
        <v>CF08GPDuff_125:7-F_0-D</v>
      </c>
      <c r="B100" s="11">
        <v>125</v>
      </c>
      <c r="C100" s="11">
        <v>7</v>
      </c>
      <c r="D100" s="19" t="s">
        <v>78</v>
      </c>
      <c r="E100" s="20">
        <v>493401.068692</v>
      </c>
      <c r="F100" s="20">
        <v>5180744.9656400001</v>
      </c>
      <c r="G100" s="11">
        <v>3</v>
      </c>
      <c r="H100" s="11" t="s">
        <v>45</v>
      </c>
      <c r="I100" s="11" t="s">
        <v>227</v>
      </c>
      <c r="J100" s="19" t="s">
        <v>47</v>
      </c>
      <c r="K100" s="11">
        <v>1</v>
      </c>
      <c r="L100" s="16" t="s">
        <v>48</v>
      </c>
      <c r="M100" s="16">
        <v>5.5</v>
      </c>
      <c r="N100" s="16">
        <v>4.25</v>
      </c>
      <c r="O100" s="16">
        <v>3.75</v>
      </c>
      <c r="P100" s="16">
        <v>4</v>
      </c>
      <c r="Q100" s="16">
        <f>SUM(M100:P100)</f>
        <v>17.5</v>
      </c>
      <c r="R100" s="16">
        <f t="shared" si="10"/>
        <v>12</v>
      </c>
      <c r="S100" s="16">
        <v>1052.3</v>
      </c>
      <c r="T100" s="16">
        <v>17.149999999999999</v>
      </c>
      <c r="U100" s="16">
        <f t="shared" si="15"/>
        <v>1035.1499999999999</v>
      </c>
      <c r="V100" s="16">
        <v>6.2</v>
      </c>
      <c r="W100" s="20">
        <f t="shared" si="11"/>
        <v>2113.3493780698541</v>
      </c>
      <c r="X100" s="21">
        <v>2.1024672190942946</v>
      </c>
      <c r="Y100" s="20">
        <f t="shared" si="12"/>
        <v>1013.3863105815453</v>
      </c>
      <c r="Z100" s="20">
        <f t="shared" si="13"/>
        <v>0.47951669567626465</v>
      </c>
      <c r="AA100" s="28"/>
      <c r="AB100" s="31" t="s">
        <v>79</v>
      </c>
      <c r="AC100" s="16" t="s">
        <v>250</v>
      </c>
      <c r="AD100" s="19" t="s">
        <v>51</v>
      </c>
      <c r="AE100" s="23">
        <v>125</v>
      </c>
      <c r="AF100" s="23">
        <v>7</v>
      </c>
      <c r="AG100" s="19" t="s">
        <v>78</v>
      </c>
      <c r="AH100" s="11">
        <f t="shared" si="8"/>
        <v>0</v>
      </c>
      <c r="AI100" s="19" t="s">
        <v>47</v>
      </c>
      <c r="AJ100" s="16" t="s">
        <v>84</v>
      </c>
      <c r="AK100" s="16">
        <v>0.24801000000000001</v>
      </c>
      <c r="AL100" s="16">
        <v>3.645</v>
      </c>
      <c r="AM100" s="24"/>
    </row>
    <row r="101" spans="1:40" ht="15" x14ac:dyDescent="0.25">
      <c r="A101" s="16" t="str">
        <f t="shared" si="9"/>
        <v>CF08GPDuff_125:7-F_D-10</v>
      </c>
      <c r="B101" s="11">
        <v>125</v>
      </c>
      <c r="C101" s="11">
        <v>7</v>
      </c>
      <c r="D101" s="19" t="s">
        <v>78</v>
      </c>
      <c r="E101" s="20">
        <v>493401.068692</v>
      </c>
      <c r="F101" s="20">
        <v>5180744.9656400001</v>
      </c>
      <c r="G101" s="11">
        <v>3</v>
      </c>
      <c r="H101" s="11" t="s">
        <v>45</v>
      </c>
      <c r="I101" s="11" t="s">
        <v>227</v>
      </c>
      <c r="J101" s="19" t="s">
        <v>53</v>
      </c>
      <c r="K101" s="11">
        <v>2</v>
      </c>
      <c r="L101" s="16" t="s">
        <v>48</v>
      </c>
      <c r="M101" s="16" t="s">
        <v>54</v>
      </c>
      <c r="N101" s="16">
        <v>5.75</v>
      </c>
      <c r="O101" s="16">
        <v>6.25</v>
      </c>
      <c r="P101" s="16">
        <v>6</v>
      </c>
      <c r="Q101" s="16">
        <v>18</v>
      </c>
      <c r="R101" s="16">
        <f t="shared" si="10"/>
        <v>18</v>
      </c>
      <c r="S101" s="16">
        <v>199.32</v>
      </c>
      <c r="T101" s="16">
        <v>6.31</v>
      </c>
      <c r="U101" s="16">
        <f t="shared" si="15"/>
        <v>193.01</v>
      </c>
      <c r="V101" s="16">
        <v>1.55</v>
      </c>
      <c r="W101" s="20">
        <f t="shared" si="11"/>
        <v>135.85817430449063</v>
      </c>
      <c r="X101" s="20">
        <v>1.9488428745432564</v>
      </c>
      <c r="Y101" s="20">
        <f t="shared" si="12"/>
        <v>189.24853836784405</v>
      </c>
      <c r="Z101" s="20">
        <f t="shared" si="13"/>
        <v>1.3929860263225151</v>
      </c>
      <c r="AA101" s="20">
        <f>((Z100*Q100)+(Z101*Q101))/(SUM(Q100:Q101))</f>
        <v>0.94268424360957459</v>
      </c>
      <c r="AB101" s="38" t="s">
        <v>69</v>
      </c>
      <c r="AC101" s="39" t="s">
        <v>251</v>
      </c>
      <c r="AD101" s="19" t="s">
        <v>51</v>
      </c>
      <c r="AE101" s="40">
        <v>125</v>
      </c>
      <c r="AF101" s="40">
        <v>7</v>
      </c>
      <c r="AG101" s="41" t="s">
        <v>78</v>
      </c>
      <c r="AH101" s="11">
        <f t="shared" si="8"/>
        <v>0</v>
      </c>
      <c r="AI101" s="41" t="s">
        <v>53</v>
      </c>
      <c r="AJ101" s="39">
        <v>0.22109999999999999</v>
      </c>
      <c r="AK101" s="39">
        <v>8.7660000000000002E-2</v>
      </c>
      <c r="AL101" s="39">
        <v>0.87660000000000005</v>
      </c>
      <c r="AM101" s="24"/>
    </row>
    <row r="102" spans="1:40" ht="15" x14ac:dyDescent="0.2">
      <c r="A102" s="16" t="str">
        <f t="shared" si="9"/>
        <v>CF08GPDuff_151:8-G_0-D</v>
      </c>
      <c r="B102" s="11">
        <v>151</v>
      </c>
      <c r="C102" s="11">
        <v>8</v>
      </c>
      <c r="D102" s="19" t="s">
        <v>86</v>
      </c>
      <c r="E102" s="20">
        <v>493417.88659000001</v>
      </c>
      <c r="F102" s="20">
        <v>5180770.9989099903</v>
      </c>
      <c r="G102" s="11">
        <v>3</v>
      </c>
      <c r="H102" s="11" t="s">
        <v>45</v>
      </c>
      <c r="I102" s="11" t="s">
        <v>227</v>
      </c>
      <c r="J102" s="19" t="s">
        <v>47</v>
      </c>
      <c r="K102" s="11">
        <v>1</v>
      </c>
      <c r="L102" s="16" t="s">
        <v>48</v>
      </c>
      <c r="M102" s="16">
        <v>4</v>
      </c>
      <c r="N102" s="16">
        <v>5</v>
      </c>
      <c r="O102" s="16">
        <v>3</v>
      </c>
      <c r="P102" s="16">
        <v>3.5</v>
      </c>
      <c r="Q102" s="16">
        <f>SUM(M102:P102)</f>
        <v>15.5</v>
      </c>
      <c r="R102" s="16">
        <f t="shared" si="10"/>
        <v>11.5</v>
      </c>
      <c r="S102" s="16">
        <v>728.67</v>
      </c>
      <c r="T102" s="16">
        <v>17.149999999999999</v>
      </c>
      <c r="U102" s="16">
        <f t="shared" si="15"/>
        <v>711.52</v>
      </c>
      <c r="V102" s="16">
        <v>6.2</v>
      </c>
      <c r="W102" s="20">
        <f t="shared" si="11"/>
        <v>1871.8237348618709</v>
      </c>
      <c r="X102" s="21">
        <v>2.120519494246178</v>
      </c>
      <c r="Y102" s="20">
        <f t="shared" si="12"/>
        <v>696.43207969453954</v>
      </c>
      <c r="Z102" s="20">
        <f t="shared" si="13"/>
        <v>0.37206071636116528</v>
      </c>
      <c r="AA102" s="20"/>
      <c r="AB102" s="31" t="s">
        <v>79</v>
      </c>
      <c r="AC102" s="16" t="s">
        <v>252</v>
      </c>
      <c r="AD102" s="19" t="s">
        <v>51</v>
      </c>
      <c r="AE102" s="23">
        <v>151</v>
      </c>
      <c r="AF102" s="23">
        <v>8</v>
      </c>
      <c r="AG102" s="19" t="s">
        <v>86</v>
      </c>
      <c r="AH102" s="11">
        <f t="shared" si="8"/>
        <v>0</v>
      </c>
      <c r="AI102" s="19" t="s">
        <v>47</v>
      </c>
      <c r="AJ102" s="16" t="s">
        <v>253</v>
      </c>
      <c r="AK102" s="16">
        <v>0.24973000000000001</v>
      </c>
      <c r="AL102" s="16">
        <v>3.7347000000000001</v>
      </c>
      <c r="AM102" s="24"/>
    </row>
    <row r="103" spans="1:40" x14ac:dyDescent="0.2">
      <c r="A103" s="16" t="str">
        <f t="shared" si="9"/>
        <v>CF08GPDuff_151:8-G_D-10</v>
      </c>
      <c r="B103" s="11">
        <v>151</v>
      </c>
      <c r="C103" s="11">
        <v>8</v>
      </c>
      <c r="D103" s="19" t="s">
        <v>86</v>
      </c>
      <c r="E103" s="20">
        <v>493417.88659000001</v>
      </c>
      <c r="F103" s="20">
        <v>5180770.9989099903</v>
      </c>
      <c r="G103" s="11">
        <v>3</v>
      </c>
      <c r="H103" s="11" t="s">
        <v>45</v>
      </c>
      <c r="I103" s="11" t="s">
        <v>227</v>
      </c>
      <c r="J103" s="19" t="s">
        <v>53</v>
      </c>
      <c r="K103" s="11">
        <v>2</v>
      </c>
      <c r="L103" s="16" t="s">
        <v>48</v>
      </c>
      <c r="M103" s="16" t="s">
        <v>54</v>
      </c>
      <c r="N103" s="16">
        <v>5</v>
      </c>
      <c r="O103" s="16">
        <v>7</v>
      </c>
      <c r="P103" s="16">
        <v>6.5</v>
      </c>
      <c r="Q103" s="16">
        <v>18.5</v>
      </c>
      <c r="R103" s="16">
        <f t="shared" si="10"/>
        <v>18.5</v>
      </c>
      <c r="S103" s="16">
        <v>198.93</v>
      </c>
      <c r="T103" s="16">
        <v>6.31</v>
      </c>
      <c r="U103" s="16">
        <f t="shared" si="15"/>
        <v>192.62</v>
      </c>
      <c r="V103" s="16">
        <v>1.55</v>
      </c>
      <c r="W103" s="20">
        <f t="shared" si="11"/>
        <v>139.63201247961536</v>
      </c>
      <c r="X103" s="20">
        <v>1.8317230273751941</v>
      </c>
      <c r="Y103" s="20">
        <f t="shared" si="12"/>
        <v>189.09173510466991</v>
      </c>
      <c r="Z103" s="20">
        <f t="shared" si="13"/>
        <v>1.3542147803124667</v>
      </c>
      <c r="AA103" s="20">
        <f>((Z102*Q102)+(Z103*Q103))/(SUM(Q102:Q103))</f>
        <v>0.90646807468760859</v>
      </c>
      <c r="AB103" s="17" t="s">
        <v>89</v>
      </c>
      <c r="AC103" s="16" t="s">
        <v>254</v>
      </c>
      <c r="AD103" s="19" t="s">
        <v>51</v>
      </c>
      <c r="AE103" s="23">
        <v>151</v>
      </c>
      <c r="AF103" s="23">
        <v>8</v>
      </c>
      <c r="AG103" s="19" t="s">
        <v>86</v>
      </c>
      <c r="AH103" s="11">
        <f t="shared" si="8"/>
        <v>0</v>
      </c>
      <c r="AI103" s="19" t="s">
        <v>53</v>
      </c>
      <c r="AJ103" s="16" t="s">
        <v>255</v>
      </c>
      <c r="AK103" s="16">
        <v>0.17637</v>
      </c>
      <c r="AL103" s="16">
        <v>2.4138000000000002</v>
      </c>
      <c r="AM103" s="24"/>
    </row>
    <row r="104" spans="1:40" ht="15" x14ac:dyDescent="0.2">
      <c r="A104" s="16" t="str">
        <f t="shared" si="9"/>
        <v>CF08GPDuff_178:9-H_0-D</v>
      </c>
      <c r="B104" s="11">
        <v>178</v>
      </c>
      <c r="C104" s="11">
        <v>9</v>
      </c>
      <c r="D104" s="19" t="s">
        <v>92</v>
      </c>
      <c r="E104" s="20">
        <v>493463.71892800002</v>
      </c>
      <c r="F104" s="20">
        <v>5180794.5687100003</v>
      </c>
      <c r="G104" s="11">
        <v>3</v>
      </c>
      <c r="H104" s="11" t="s">
        <v>45</v>
      </c>
      <c r="I104" s="11" t="s">
        <v>227</v>
      </c>
      <c r="J104" s="19" t="s">
        <v>47</v>
      </c>
      <c r="K104" s="11">
        <v>1</v>
      </c>
      <c r="L104" s="16" t="s">
        <v>48</v>
      </c>
      <c r="M104" s="16">
        <v>2.75</v>
      </c>
      <c r="N104" s="16">
        <v>5.5</v>
      </c>
      <c r="O104" s="16">
        <v>5.5</v>
      </c>
      <c r="P104" s="16">
        <v>4.5</v>
      </c>
      <c r="Q104" s="16">
        <f>SUM(M104:P104)</f>
        <v>18.25</v>
      </c>
      <c r="R104" s="16">
        <f t="shared" si="10"/>
        <v>15.5</v>
      </c>
      <c r="S104" s="16">
        <v>804.4</v>
      </c>
      <c r="T104" s="16">
        <v>17.149999999999999</v>
      </c>
      <c r="U104" s="16">
        <f t="shared" si="15"/>
        <v>787.25</v>
      </c>
      <c r="V104" s="16">
        <v>6.2</v>
      </c>
      <c r="W104" s="20">
        <f t="shared" si="11"/>
        <v>2203.9214942728481</v>
      </c>
      <c r="X104" s="21">
        <v>2.2890408636183546</v>
      </c>
      <c r="Y104" s="20">
        <f t="shared" si="12"/>
        <v>769.22952580116453</v>
      </c>
      <c r="Z104" s="20">
        <f t="shared" si="13"/>
        <v>0.34902764358898392</v>
      </c>
      <c r="AA104" s="20"/>
      <c r="AB104" s="31" t="s">
        <v>93</v>
      </c>
      <c r="AC104" s="16" t="s">
        <v>256</v>
      </c>
      <c r="AD104" s="19" t="s">
        <v>51</v>
      </c>
      <c r="AE104" s="23">
        <v>178</v>
      </c>
      <c r="AF104" s="23">
        <v>9</v>
      </c>
      <c r="AG104" s="19" t="s">
        <v>92</v>
      </c>
      <c r="AH104" s="11">
        <f t="shared" si="8"/>
        <v>0</v>
      </c>
      <c r="AI104" s="19" t="s">
        <v>47</v>
      </c>
      <c r="AJ104" s="16" t="s">
        <v>112</v>
      </c>
      <c r="AK104" s="16">
        <v>0.30637999999999999</v>
      </c>
      <c r="AL104" s="16">
        <v>5.2279999999999998</v>
      </c>
      <c r="AM104" s="24"/>
    </row>
    <row r="105" spans="1:40" x14ac:dyDescent="0.2">
      <c r="A105" s="16" t="str">
        <f t="shared" si="9"/>
        <v>CF08GPDuff_178:9-H_D-10</v>
      </c>
      <c r="B105" s="11">
        <v>178</v>
      </c>
      <c r="C105" s="11">
        <v>9</v>
      </c>
      <c r="D105" s="19" t="s">
        <v>92</v>
      </c>
      <c r="E105" s="20">
        <v>493463.71892800002</v>
      </c>
      <c r="F105" s="20">
        <v>5180794.5687100003</v>
      </c>
      <c r="G105" s="11">
        <v>3</v>
      </c>
      <c r="H105" s="11" t="s">
        <v>45</v>
      </c>
      <c r="I105" s="11" t="s">
        <v>227</v>
      </c>
      <c r="J105" s="19" t="s">
        <v>53</v>
      </c>
      <c r="K105" s="11">
        <v>2</v>
      </c>
      <c r="L105" s="16" t="s">
        <v>48</v>
      </c>
      <c r="M105" s="16" t="s">
        <v>54</v>
      </c>
      <c r="N105" s="16">
        <v>4.5</v>
      </c>
      <c r="O105" s="16">
        <v>4.5</v>
      </c>
      <c r="P105" s="16">
        <v>5.5</v>
      </c>
      <c r="Q105" s="16">
        <v>14.5</v>
      </c>
      <c r="R105" s="16">
        <f t="shared" si="10"/>
        <v>14.5</v>
      </c>
      <c r="S105" s="16">
        <v>153.01</v>
      </c>
      <c r="T105" s="16">
        <v>6.31</v>
      </c>
      <c r="U105" s="16">
        <f t="shared" si="15"/>
        <v>146.69999999999999</v>
      </c>
      <c r="V105" s="16">
        <v>1.55</v>
      </c>
      <c r="W105" s="20">
        <f t="shared" si="11"/>
        <v>109.44130707861746</v>
      </c>
      <c r="X105" s="20">
        <v>1.9492385786802191</v>
      </c>
      <c r="Y105" s="20">
        <f t="shared" si="12"/>
        <v>143.84046700507611</v>
      </c>
      <c r="Z105" s="20">
        <f t="shared" si="13"/>
        <v>1.3143160552874968</v>
      </c>
      <c r="AA105" s="20">
        <f>((Z104*Q104)+(Z105*Q105))/(SUM(Q104:Q105))</f>
        <v>0.77640724571504305</v>
      </c>
      <c r="AB105" s="17" t="s">
        <v>89</v>
      </c>
      <c r="AC105" s="16" t="s">
        <v>257</v>
      </c>
      <c r="AD105" s="19" t="s">
        <v>51</v>
      </c>
      <c r="AE105" s="23">
        <v>178</v>
      </c>
      <c r="AF105" s="23">
        <v>9</v>
      </c>
      <c r="AG105" s="19" t="s">
        <v>92</v>
      </c>
      <c r="AH105" s="11">
        <f t="shared" si="8"/>
        <v>0</v>
      </c>
      <c r="AI105" s="19" t="s">
        <v>53</v>
      </c>
      <c r="AJ105" s="16" t="s">
        <v>258</v>
      </c>
      <c r="AK105" s="16">
        <v>0.18854000000000001</v>
      </c>
      <c r="AL105" s="16">
        <v>2.7688000000000001</v>
      </c>
      <c r="AM105" s="24"/>
    </row>
    <row r="106" spans="1:40" ht="15" x14ac:dyDescent="0.2">
      <c r="A106" s="16" t="str">
        <f t="shared" si="9"/>
        <v>CF08GPDuff_227:9-J_0-D</v>
      </c>
      <c r="B106" s="11">
        <v>227</v>
      </c>
      <c r="C106" s="11">
        <v>9</v>
      </c>
      <c r="D106" s="19" t="s">
        <v>108</v>
      </c>
      <c r="E106" s="20">
        <v>493478.459027</v>
      </c>
      <c r="F106" s="20">
        <v>5180856.1175499903</v>
      </c>
      <c r="G106" s="11">
        <v>3</v>
      </c>
      <c r="H106" s="11" t="s">
        <v>45</v>
      </c>
      <c r="I106" s="11" t="s">
        <v>227</v>
      </c>
      <c r="J106" s="19" t="s">
        <v>47</v>
      </c>
      <c r="K106" s="11">
        <v>1</v>
      </c>
      <c r="L106" s="16" t="s">
        <v>48</v>
      </c>
      <c r="M106" s="16">
        <v>4</v>
      </c>
      <c r="N106" s="16">
        <v>3.5</v>
      </c>
      <c r="O106" s="16">
        <v>1.5</v>
      </c>
      <c r="P106" s="16">
        <v>4</v>
      </c>
      <c r="Q106" s="16">
        <f>SUM(M106:P106)</f>
        <v>13</v>
      </c>
      <c r="R106" s="16">
        <f t="shared" si="10"/>
        <v>9</v>
      </c>
      <c r="S106" s="16">
        <v>1098</v>
      </c>
      <c r="T106" s="16">
        <v>17.149999999999999</v>
      </c>
      <c r="U106" s="16">
        <f t="shared" si="15"/>
        <v>1080.8499999999999</v>
      </c>
      <c r="V106" s="16">
        <v>6.2</v>
      </c>
      <c r="W106" s="20">
        <f t="shared" si="11"/>
        <v>1569.9166808518917</v>
      </c>
      <c r="X106" s="21">
        <v>2.0171065439377793</v>
      </c>
      <c r="Y106" s="20">
        <f t="shared" si="12"/>
        <v>1059.0481039198485</v>
      </c>
      <c r="Z106" s="20">
        <f t="shared" si="13"/>
        <v>0.67458873253399154</v>
      </c>
      <c r="AA106" s="28"/>
      <c r="AB106" s="31" t="s">
        <v>116</v>
      </c>
      <c r="AC106" s="16" t="s">
        <v>259</v>
      </c>
      <c r="AD106" s="19" t="s">
        <v>51</v>
      </c>
      <c r="AE106" s="23">
        <v>227</v>
      </c>
      <c r="AF106" s="23">
        <v>9</v>
      </c>
      <c r="AG106" s="19" t="s">
        <v>108</v>
      </c>
      <c r="AH106" s="11">
        <f t="shared" si="8"/>
        <v>0</v>
      </c>
      <c r="AI106" s="19" t="s">
        <v>47</v>
      </c>
      <c r="AJ106" s="16" t="s">
        <v>170</v>
      </c>
      <c r="AK106" s="16">
        <v>0.21201</v>
      </c>
      <c r="AL106" s="16">
        <v>3.1688000000000001</v>
      </c>
      <c r="AM106" s="24"/>
    </row>
    <row r="107" spans="1:40" ht="15" x14ac:dyDescent="0.25">
      <c r="A107" s="16" t="str">
        <f t="shared" si="9"/>
        <v>CF08GPDuff_227:9-J_D-10</v>
      </c>
      <c r="B107" s="11">
        <v>227</v>
      </c>
      <c r="C107" s="11">
        <v>9</v>
      </c>
      <c r="D107" s="19" t="s">
        <v>108</v>
      </c>
      <c r="E107" s="20">
        <v>493478.459027</v>
      </c>
      <c r="F107" s="20">
        <v>5180856.1175499903</v>
      </c>
      <c r="G107" s="11">
        <v>3</v>
      </c>
      <c r="H107" s="11" t="s">
        <v>45</v>
      </c>
      <c r="I107" s="11" t="s">
        <v>227</v>
      </c>
      <c r="J107" s="19" t="s">
        <v>53</v>
      </c>
      <c r="K107" s="11">
        <v>2</v>
      </c>
      <c r="L107" s="16" t="s">
        <v>48</v>
      </c>
      <c r="M107" s="16" t="s">
        <v>54</v>
      </c>
      <c r="N107" s="16">
        <v>6.5</v>
      </c>
      <c r="O107" s="16">
        <v>8.5</v>
      </c>
      <c r="P107" s="16">
        <v>6</v>
      </c>
      <c r="Q107" s="16">
        <v>21</v>
      </c>
      <c r="R107" s="16">
        <f t="shared" si="10"/>
        <v>21</v>
      </c>
      <c r="S107" s="16">
        <v>259.19</v>
      </c>
      <c r="T107" s="16">
        <v>6.31</v>
      </c>
      <c r="U107" s="16">
        <f t="shared" si="15"/>
        <v>252.88</v>
      </c>
      <c r="V107" s="16">
        <v>1.55</v>
      </c>
      <c r="W107" s="20">
        <f t="shared" si="11"/>
        <v>158.50120335523906</v>
      </c>
      <c r="X107" s="20">
        <v>2.7982026143790946</v>
      </c>
      <c r="Y107" s="20">
        <f t="shared" si="12"/>
        <v>245.80390522875814</v>
      </c>
      <c r="Z107" s="20">
        <f t="shared" si="13"/>
        <v>1.5508015082879394</v>
      </c>
      <c r="AA107" s="20">
        <f>((Z106*Q106)+(Z107*Q107))/(SUM(Q106:Q107))</f>
        <v>1.2157789763820182</v>
      </c>
      <c r="AB107" s="22" t="s">
        <v>105</v>
      </c>
      <c r="AC107" s="16" t="s">
        <v>260</v>
      </c>
      <c r="AD107" s="19" t="s">
        <v>51</v>
      </c>
      <c r="AE107" s="23">
        <v>227</v>
      </c>
      <c r="AF107" s="23">
        <v>9</v>
      </c>
      <c r="AG107" s="19" t="s">
        <v>108</v>
      </c>
      <c r="AH107" s="11">
        <f t="shared" si="8"/>
        <v>0</v>
      </c>
      <c r="AI107" s="19" t="s">
        <v>53</v>
      </c>
      <c r="AJ107" s="16">
        <v>0.23150000000000001</v>
      </c>
      <c r="AK107" s="16">
        <v>0.11065999999999999</v>
      </c>
      <c r="AL107" s="16">
        <v>1.1636</v>
      </c>
      <c r="AM107" s="24"/>
    </row>
    <row r="108" spans="1:40" ht="15" x14ac:dyDescent="0.2">
      <c r="A108" s="16" t="str">
        <f t="shared" si="9"/>
        <v>CF08GPDuff_203:10-I_0-D</v>
      </c>
      <c r="B108" s="11">
        <v>203</v>
      </c>
      <c r="C108" s="11">
        <v>10</v>
      </c>
      <c r="D108" s="19" t="s">
        <v>102</v>
      </c>
      <c r="E108" s="20">
        <v>493480.485305999</v>
      </c>
      <c r="F108" s="20">
        <v>5180839.4438500004</v>
      </c>
      <c r="G108" s="11">
        <v>3</v>
      </c>
      <c r="H108" s="11" t="s">
        <v>45</v>
      </c>
      <c r="I108" s="11" t="s">
        <v>227</v>
      </c>
      <c r="J108" s="19" t="s">
        <v>47</v>
      </c>
      <c r="K108" s="11">
        <v>1</v>
      </c>
      <c r="L108" s="16" t="s">
        <v>48</v>
      </c>
      <c r="M108" s="16">
        <v>1.75</v>
      </c>
      <c r="N108" s="16">
        <v>2.5</v>
      </c>
      <c r="O108" s="16">
        <v>4.5</v>
      </c>
      <c r="P108" s="16">
        <v>3.25</v>
      </c>
      <c r="Q108" s="16">
        <f>SUM(M108:P108)</f>
        <v>12</v>
      </c>
      <c r="R108" s="16">
        <f t="shared" si="10"/>
        <v>10.25</v>
      </c>
      <c r="S108" s="16">
        <v>513.25</v>
      </c>
      <c r="T108" s="16">
        <v>17.149999999999999</v>
      </c>
      <c r="U108" s="16">
        <f t="shared" si="15"/>
        <v>496.1</v>
      </c>
      <c r="V108" s="16">
        <v>6.2</v>
      </c>
      <c r="W108" s="20">
        <f t="shared" si="11"/>
        <v>1449.1538592479001</v>
      </c>
      <c r="X108" s="21">
        <v>2.1519320402946853</v>
      </c>
      <c r="Y108" s="20">
        <f t="shared" si="12"/>
        <v>485.42426514809807</v>
      </c>
      <c r="Z108" s="20">
        <f t="shared" si="13"/>
        <v>0.33497082594116651</v>
      </c>
      <c r="AA108" s="20"/>
      <c r="AB108" s="31" t="s">
        <v>93</v>
      </c>
      <c r="AC108" s="16" t="s">
        <v>261</v>
      </c>
      <c r="AD108" s="19" t="s">
        <v>51</v>
      </c>
      <c r="AE108" s="23">
        <v>203</v>
      </c>
      <c r="AF108" s="23">
        <v>10</v>
      </c>
      <c r="AG108" s="19" t="s">
        <v>102</v>
      </c>
      <c r="AH108" s="11">
        <f t="shared" si="8"/>
        <v>0</v>
      </c>
      <c r="AI108" s="19" t="s">
        <v>47</v>
      </c>
      <c r="AJ108" s="16" t="s">
        <v>104</v>
      </c>
      <c r="AK108" s="16">
        <v>0.29929</v>
      </c>
      <c r="AL108" s="16">
        <v>5.9013999999999998</v>
      </c>
      <c r="AM108" s="24"/>
    </row>
    <row r="109" spans="1:40" ht="15" x14ac:dyDescent="0.25">
      <c r="A109" s="16" t="str">
        <f t="shared" si="9"/>
        <v>CF08GPDuff_203:10-I_D-10</v>
      </c>
      <c r="B109" s="11">
        <v>203</v>
      </c>
      <c r="C109" s="11">
        <v>10</v>
      </c>
      <c r="D109" s="19" t="s">
        <v>102</v>
      </c>
      <c r="E109" s="20">
        <v>493480.485305999</v>
      </c>
      <c r="F109" s="20">
        <v>5180839.4438500004</v>
      </c>
      <c r="G109" s="11">
        <v>3</v>
      </c>
      <c r="H109" s="11" t="s">
        <v>45</v>
      </c>
      <c r="I109" s="11" t="s">
        <v>227</v>
      </c>
      <c r="J109" s="19" t="s">
        <v>53</v>
      </c>
      <c r="K109" s="11">
        <v>2</v>
      </c>
      <c r="L109" s="16" t="s">
        <v>48</v>
      </c>
      <c r="M109" s="16" t="s">
        <v>54</v>
      </c>
      <c r="N109" s="16">
        <v>7.5</v>
      </c>
      <c r="O109" s="16">
        <v>5.5</v>
      </c>
      <c r="P109" s="16">
        <v>6.75</v>
      </c>
      <c r="Q109" s="16">
        <v>19.75</v>
      </c>
      <c r="R109" s="16">
        <f t="shared" si="10"/>
        <v>19.75</v>
      </c>
      <c r="S109" s="16">
        <v>241.21</v>
      </c>
      <c r="T109" s="16">
        <v>6.31</v>
      </c>
      <c r="U109" s="16">
        <f t="shared" si="15"/>
        <v>234.9</v>
      </c>
      <c r="V109" s="16">
        <v>1.55</v>
      </c>
      <c r="W109" s="20">
        <f t="shared" si="11"/>
        <v>149.06660791742721</v>
      </c>
      <c r="X109" s="20">
        <v>2.1010101010101137</v>
      </c>
      <c r="Y109" s="20">
        <f t="shared" si="12"/>
        <v>229.96472727272726</v>
      </c>
      <c r="Z109" s="20">
        <f t="shared" si="13"/>
        <v>1.5426977945329789</v>
      </c>
      <c r="AA109" s="20">
        <f>((Z108*Q108)+(Z109*Q109))/(SUM(Q108:Q109))</f>
        <v>1.086234058372294</v>
      </c>
      <c r="AB109" s="22" t="s">
        <v>105</v>
      </c>
      <c r="AC109" s="16" t="s">
        <v>262</v>
      </c>
      <c r="AD109" s="19" t="s">
        <v>51</v>
      </c>
      <c r="AE109" s="23">
        <v>203</v>
      </c>
      <c r="AF109" s="23">
        <v>10</v>
      </c>
      <c r="AG109" s="19" t="s">
        <v>102</v>
      </c>
      <c r="AH109" s="11">
        <f t="shared" si="8"/>
        <v>0</v>
      </c>
      <c r="AI109" s="19" t="s">
        <v>53</v>
      </c>
      <c r="AJ109" s="16" t="s">
        <v>235</v>
      </c>
      <c r="AK109" s="16">
        <v>0.15264</v>
      </c>
      <c r="AL109" s="16">
        <v>1.7914000000000001</v>
      </c>
      <c r="AM109" s="24"/>
    </row>
    <row r="110" spans="1:40" ht="15" x14ac:dyDescent="0.2">
      <c r="A110" s="16" t="str">
        <f t="shared" si="9"/>
        <v>CF08GPDuff_228:10-J_0-D</v>
      </c>
      <c r="B110" s="11">
        <v>228</v>
      </c>
      <c r="C110" s="11">
        <v>10</v>
      </c>
      <c r="D110" s="19" t="s">
        <v>108</v>
      </c>
      <c r="E110" s="20">
        <v>493508.38215899799</v>
      </c>
      <c r="F110" s="20">
        <v>5180871.1945700003</v>
      </c>
      <c r="G110" s="11">
        <v>3</v>
      </c>
      <c r="H110" s="11" t="s">
        <v>45</v>
      </c>
      <c r="I110" s="11" t="s">
        <v>227</v>
      </c>
      <c r="J110" s="19" t="s">
        <v>47</v>
      </c>
      <c r="K110" s="11">
        <v>1</v>
      </c>
      <c r="L110" s="16" t="s">
        <v>48</v>
      </c>
      <c r="M110" s="16">
        <v>3.75</v>
      </c>
      <c r="N110" s="16">
        <v>4</v>
      </c>
      <c r="O110" s="16">
        <v>4.75</v>
      </c>
      <c r="P110" s="16">
        <v>2.75</v>
      </c>
      <c r="Q110" s="16">
        <f>SUM(M110:P110)</f>
        <v>15.25</v>
      </c>
      <c r="R110" s="16">
        <f t="shared" si="10"/>
        <v>11.5</v>
      </c>
      <c r="S110" s="16">
        <v>1238.0999999999999</v>
      </c>
      <c r="T110" s="16">
        <v>17.149999999999999</v>
      </c>
      <c r="U110" s="16">
        <f t="shared" si="15"/>
        <v>1220.9499999999998</v>
      </c>
      <c r="V110" s="16">
        <v>6.2</v>
      </c>
      <c r="W110" s="20">
        <f t="shared" si="11"/>
        <v>1841.6330294608729</v>
      </c>
      <c r="X110" s="21">
        <v>2.145476959961317</v>
      </c>
      <c r="Y110" s="20">
        <f t="shared" si="12"/>
        <v>1194.7547990573521</v>
      </c>
      <c r="Z110" s="20">
        <f t="shared" si="13"/>
        <v>0.64874748657560155</v>
      </c>
      <c r="AA110" s="20"/>
      <c r="AB110" s="31" t="s">
        <v>116</v>
      </c>
      <c r="AC110" s="16" t="s">
        <v>263</v>
      </c>
      <c r="AD110" s="19" t="s">
        <v>51</v>
      </c>
      <c r="AE110" s="23">
        <v>228</v>
      </c>
      <c r="AF110" s="23">
        <v>10</v>
      </c>
      <c r="AG110" s="19" t="s">
        <v>108</v>
      </c>
      <c r="AH110" s="11">
        <f t="shared" si="8"/>
        <v>0</v>
      </c>
      <c r="AI110" s="19" t="s">
        <v>47</v>
      </c>
      <c r="AJ110" s="16" t="s">
        <v>60</v>
      </c>
      <c r="AK110" s="16">
        <v>0.15631</v>
      </c>
      <c r="AL110" s="16">
        <v>2.4447000000000001</v>
      </c>
      <c r="AM110" s="24"/>
    </row>
    <row r="111" spans="1:40" ht="15" x14ac:dyDescent="0.25">
      <c r="A111" s="16" t="str">
        <f t="shared" si="9"/>
        <v>CF08GPDuff_228:10-J_D-10</v>
      </c>
      <c r="B111" s="11">
        <v>228</v>
      </c>
      <c r="C111" s="11">
        <v>10</v>
      </c>
      <c r="D111" s="19" t="s">
        <v>108</v>
      </c>
      <c r="E111" s="20">
        <v>493508.38215899799</v>
      </c>
      <c r="F111" s="20">
        <v>5180871.1945700003</v>
      </c>
      <c r="G111" s="11">
        <v>3</v>
      </c>
      <c r="H111" s="11" t="s">
        <v>45</v>
      </c>
      <c r="I111" s="11" t="s">
        <v>227</v>
      </c>
      <c r="J111" s="19" t="s">
        <v>53</v>
      </c>
      <c r="K111" s="11">
        <v>2</v>
      </c>
      <c r="L111" s="16" t="s">
        <v>48</v>
      </c>
      <c r="M111" s="16" t="s">
        <v>54</v>
      </c>
      <c r="N111" s="16">
        <v>6</v>
      </c>
      <c r="O111" s="16">
        <v>5.25</v>
      </c>
      <c r="P111" s="16">
        <v>7.25</v>
      </c>
      <c r="Q111" s="16">
        <v>18.5</v>
      </c>
      <c r="R111" s="16">
        <f t="shared" si="10"/>
        <v>18.5</v>
      </c>
      <c r="S111" s="16">
        <v>223.77</v>
      </c>
      <c r="T111" s="16">
        <v>6.31</v>
      </c>
      <c r="U111" s="16">
        <f t="shared" si="15"/>
        <v>217.46</v>
      </c>
      <c r="V111" s="16">
        <v>1.55</v>
      </c>
      <c r="W111" s="20">
        <f t="shared" si="11"/>
        <v>139.63201247961536</v>
      </c>
      <c r="X111" s="20">
        <v>2.233049127080784</v>
      </c>
      <c r="Y111" s="20">
        <f t="shared" si="12"/>
        <v>212.60401136825013</v>
      </c>
      <c r="Z111" s="20">
        <f t="shared" si="13"/>
        <v>1.5226022141540632</v>
      </c>
      <c r="AA111" s="20">
        <f>((Z110*Q110)+(Z111*Q111))/(SUM(Q110:Q111))</f>
        <v>1.1277493372482397</v>
      </c>
      <c r="AB111" s="22" t="s">
        <v>105</v>
      </c>
      <c r="AC111" s="16" t="s">
        <v>264</v>
      </c>
      <c r="AD111" s="19" t="s">
        <v>51</v>
      </c>
      <c r="AE111" s="23">
        <v>228</v>
      </c>
      <c r="AF111" s="23">
        <v>10</v>
      </c>
      <c r="AG111" s="19" t="s">
        <v>108</v>
      </c>
      <c r="AH111" s="11">
        <f t="shared" si="8"/>
        <v>0</v>
      </c>
      <c r="AI111" s="19" t="s">
        <v>53</v>
      </c>
      <c r="AJ111" s="16">
        <v>0.2316</v>
      </c>
      <c r="AK111" s="16">
        <v>0.11055</v>
      </c>
      <c r="AL111" s="16">
        <v>1.4164000000000001</v>
      </c>
      <c r="AM111" s="24"/>
    </row>
    <row r="112" spans="1:40" ht="15" x14ac:dyDescent="0.2">
      <c r="A112" s="16" t="str">
        <f t="shared" si="9"/>
        <v>CF08GPDuff_251:11-K_0-D</v>
      </c>
      <c r="B112" s="11">
        <v>251</v>
      </c>
      <c r="C112" s="11">
        <v>11</v>
      </c>
      <c r="D112" s="19" t="s">
        <v>115</v>
      </c>
      <c r="E112" s="20">
        <v>493509.39061900001</v>
      </c>
      <c r="F112" s="20">
        <v>5180886.0838599904</v>
      </c>
      <c r="G112" s="11">
        <v>3</v>
      </c>
      <c r="H112" s="11" t="s">
        <v>45</v>
      </c>
      <c r="I112" s="11" t="s">
        <v>227</v>
      </c>
      <c r="J112" s="19" t="s">
        <v>47</v>
      </c>
      <c r="K112" s="11">
        <v>1</v>
      </c>
      <c r="L112" s="16" t="s">
        <v>48</v>
      </c>
      <c r="M112" s="16">
        <v>2</v>
      </c>
      <c r="N112" s="16">
        <v>1.25</v>
      </c>
      <c r="O112" s="16">
        <v>5.25</v>
      </c>
      <c r="P112" s="16">
        <v>5.25</v>
      </c>
      <c r="Q112" s="16">
        <f>SUM(M112:P112)</f>
        <v>13.75</v>
      </c>
      <c r="R112" s="16">
        <f t="shared" si="10"/>
        <v>11.75</v>
      </c>
      <c r="S112" s="16">
        <v>1255.6199999999999</v>
      </c>
      <c r="T112" s="16">
        <v>17.149999999999999</v>
      </c>
      <c r="U112" s="16">
        <f t="shared" si="15"/>
        <v>1238.4699999999998</v>
      </c>
      <c r="V112" s="16">
        <v>6.2</v>
      </c>
      <c r="W112" s="20">
        <f t="shared" si="11"/>
        <v>1660.4887970548855</v>
      </c>
      <c r="X112" s="21">
        <v>1.9825196457442518</v>
      </c>
      <c r="Y112" s="20">
        <f t="shared" si="12"/>
        <v>1213.917088943351</v>
      </c>
      <c r="Z112" s="20">
        <f t="shared" si="13"/>
        <v>0.73106008971358716</v>
      </c>
      <c r="AA112" s="20"/>
      <c r="AB112" s="31" t="s">
        <v>116</v>
      </c>
      <c r="AC112" s="16" t="s">
        <v>265</v>
      </c>
      <c r="AD112" s="19" t="s">
        <v>51</v>
      </c>
      <c r="AE112" s="23">
        <v>251</v>
      </c>
      <c r="AF112" s="23">
        <v>11</v>
      </c>
      <c r="AG112" s="19" t="s">
        <v>115</v>
      </c>
      <c r="AH112" s="11">
        <f t="shared" si="8"/>
        <v>0</v>
      </c>
      <c r="AI112" s="19" t="s">
        <v>47</v>
      </c>
      <c r="AJ112" s="16">
        <v>0.23810000000000001</v>
      </c>
      <c r="AK112" s="16">
        <v>0.20374</v>
      </c>
      <c r="AL112" s="16">
        <v>2.8820000000000001</v>
      </c>
      <c r="AM112" s="24"/>
    </row>
    <row r="113" spans="1:39" ht="15" x14ac:dyDescent="0.25">
      <c r="A113" s="16" t="str">
        <f t="shared" si="9"/>
        <v>CF08GPDuff_251:11-K_D-10</v>
      </c>
      <c r="B113" s="11">
        <v>251</v>
      </c>
      <c r="C113" s="11">
        <v>11</v>
      </c>
      <c r="D113" s="19" t="s">
        <v>115</v>
      </c>
      <c r="E113" s="20">
        <v>493509.39061900001</v>
      </c>
      <c r="F113" s="20">
        <v>5180886.0838599904</v>
      </c>
      <c r="G113" s="11">
        <v>3</v>
      </c>
      <c r="H113" s="11" t="s">
        <v>45</v>
      </c>
      <c r="I113" s="11" t="s">
        <v>227</v>
      </c>
      <c r="J113" s="19" t="s">
        <v>53</v>
      </c>
      <c r="K113" s="11">
        <v>2</v>
      </c>
      <c r="L113" s="16" t="s">
        <v>48</v>
      </c>
      <c r="M113" s="16" t="s">
        <v>54</v>
      </c>
      <c r="N113" s="16">
        <v>8.75</v>
      </c>
      <c r="O113" s="16">
        <v>4.75</v>
      </c>
      <c r="P113" s="16">
        <v>4.75</v>
      </c>
      <c r="Q113" s="16">
        <v>18.25</v>
      </c>
      <c r="R113" s="16">
        <f t="shared" si="10"/>
        <v>18.25</v>
      </c>
      <c r="S113" s="16">
        <v>234.14</v>
      </c>
      <c r="T113" s="16">
        <v>6.31</v>
      </c>
      <c r="U113" s="16">
        <f t="shared" si="15"/>
        <v>227.82999999999998</v>
      </c>
      <c r="V113" s="16">
        <v>1.55</v>
      </c>
      <c r="W113" s="20">
        <f t="shared" si="11"/>
        <v>137.74509339205301</v>
      </c>
      <c r="X113" s="20">
        <v>2.2741116751268842</v>
      </c>
      <c r="Y113" s="20">
        <f t="shared" si="12"/>
        <v>222.6488913705584</v>
      </c>
      <c r="Z113" s="20">
        <f t="shared" si="13"/>
        <v>1.6163834651942948</v>
      </c>
      <c r="AA113" s="20">
        <f>((Z112*Q112)+(Z113*Q113))/(SUM(Q112:Q113))</f>
        <v>1.2359710772924282</v>
      </c>
      <c r="AB113" s="22" t="s">
        <v>105</v>
      </c>
      <c r="AC113" s="16" t="s">
        <v>266</v>
      </c>
      <c r="AD113" s="19" t="s">
        <v>51</v>
      </c>
      <c r="AE113" s="23">
        <v>251</v>
      </c>
      <c r="AF113" s="23">
        <v>11</v>
      </c>
      <c r="AG113" s="19" t="s">
        <v>115</v>
      </c>
      <c r="AH113" s="11">
        <f t="shared" si="8"/>
        <v>0</v>
      </c>
      <c r="AI113" s="19" t="s">
        <v>53</v>
      </c>
      <c r="AJ113" s="16">
        <v>0.2364</v>
      </c>
      <c r="AK113" s="16">
        <v>0.14133999999999999</v>
      </c>
      <c r="AL113" s="16">
        <v>1.7299</v>
      </c>
      <c r="AM113" s="24"/>
    </row>
    <row r="114" spans="1:39" ht="15" x14ac:dyDescent="0.2">
      <c r="A114" s="16" t="str">
        <f t="shared" si="9"/>
        <v>CF08GPDuff_274:11-L_0-D</v>
      </c>
      <c r="B114" s="11">
        <v>274</v>
      </c>
      <c r="C114" s="11">
        <v>11</v>
      </c>
      <c r="D114" s="19" t="s">
        <v>120</v>
      </c>
      <c r="E114" s="20">
        <v>493530.34065799799</v>
      </c>
      <c r="F114" s="20">
        <v>5180917.8421999803</v>
      </c>
      <c r="G114" s="11">
        <v>3</v>
      </c>
      <c r="H114" s="11" t="s">
        <v>45</v>
      </c>
      <c r="I114" s="11" t="s">
        <v>227</v>
      </c>
      <c r="J114" s="19" t="s">
        <v>47</v>
      </c>
      <c r="K114" s="11">
        <v>1</v>
      </c>
      <c r="L114" s="16" t="s">
        <v>48</v>
      </c>
      <c r="M114" s="16">
        <v>5</v>
      </c>
      <c r="N114" s="16">
        <v>2.5</v>
      </c>
      <c r="O114" s="16">
        <v>4.5</v>
      </c>
      <c r="P114" s="16">
        <v>5.75</v>
      </c>
      <c r="Q114" s="16">
        <f>SUM(M114:P114)</f>
        <v>17.75</v>
      </c>
      <c r="R114" s="16">
        <f t="shared" si="10"/>
        <v>12.75</v>
      </c>
      <c r="S114" s="16">
        <v>879.7</v>
      </c>
      <c r="T114" s="16">
        <v>17.149999999999999</v>
      </c>
      <c r="U114" s="16">
        <f t="shared" si="15"/>
        <v>862.55000000000007</v>
      </c>
      <c r="V114" s="16">
        <v>6.2</v>
      </c>
      <c r="W114" s="20">
        <f t="shared" si="11"/>
        <v>2143.5400834708521</v>
      </c>
      <c r="X114" s="21">
        <v>2.0389258389738836</v>
      </c>
      <c r="Y114" s="20">
        <f t="shared" si="12"/>
        <v>844.96324517593087</v>
      </c>
      <c r="Z114" s="20">
        <f t="shared" si="13"/>
        <v>0.39419055033846334</v>
      </c>
      <c r="AA114" s="20"/>
      <c r="AB114" s="31" t="s">
        <v>116</v>
      </c>
      <c r="AC114" s="16" t="s">
        <v>267</v>
      </c>
      <c r="AD114" s="19" t="s">
        <v>51</v>
      </c>
      <c r="AE114" s="23">
        <v>274</v>
      </c>
      <c r="AF114" s="23">
        <v>11</v>
      </c>
      <c r="AG114" s="19" t="s">
        <v>120</v>
      </c>
      <c r="AH114" s="11">
        <f t="shared" si="8"/>
        <v>0</v>
      </c>
      <c r="AI114" s="19" t="s">
        <v>47</v>
      </c>
      <c r="AJ114" s="16" t="s">
        <v>219</v>
      </c>
      <c r="AK114" s="16">
        <v>0.28931000000000001</v>
      </c>
      <c r="AL114" s="16">
        <v>4.7390999999999996</v>
      </c>
      <c r="AM114" s="24"/>
    </row>
    <row r="115" spans="1:39" ht="15" x14ac:dyDescent="0.25">
      <c r="A115" s="16" t="str">
        <f t="shared" si="9"/>
        <v>CF08GPDuff_274:11-L_D-10</v>
      </c>
      <c r="B115" s="11">
        <v>274</v>
      </c>
      <c r="C115" s="11">
        <v>11</v>
      </c>
      <c r="D115" s="19" t="s">
        <v>120</v>
      </c>
      <c r="E115" s="20">
        <v>493530.34065799799</v>
      </c>
      <c r="F115" s="20">
        <v>5180917.8421999803</v>
      </c>
      <c r="G115" s="11">
        <v>3</v>
      </c>
      <c r="H115" s="11" t="s">
        <v>45</v>
      </c>
      <c r="I115" s="11" t="s">
        <v>227</v>
      </c>
      <c r="J115" s="19" t="s">
        <v>53</v>
      </c>
      <c r="K115" s="11">
        <v>2</v>
      </c>
      <c r="L115" s="16" t="s">
        <v>48</v>
      </c>
      <c r="M115" s="16" t="s">
        <v>54</v>
      </c>
      <c r="N115" s="16">
        <v>7.5</v>
      </c>
      <c r="O115" s="16">
        <v>5.5</v>
      </c>
      <c r="P115" s="16">
        <v>4.25</v>
      </c>
      <c r="Q115" s="16">
        <v>17.25</v>
      </c>
      <c r="R115" s="16">
        <f t="shared" si="10"/>
        <v>17.25</v>
      </c>
      <c r="S115" s="16">
        <v>192.71</v>
      </c>
      <c r="T115" s="16">
        <v>6.31</v>
      </c>
      <c r="U115" s="16">
        <f t="shared" si="15"/>
        <v>186.4</v>
      </c>
      <c r="V115" s="16">
        <v>1.55</v>
      </c>
      <c r="W115" s="20">
        <f t="shared" si="11"/>
        <v>130.1974170418035</v>
      </c>
      <c r="X115" s="20">
        <v>2.0238818053025702</v>
      </c>
      <c r="Y115" s="20">
        <f t="shared" si="12"/>
        <v>182.62748431491602</v>
      </c>
      <c r="Z115" s="20">
        <f t="shared" si="13"/>
        <v>1.4026966775867633</v>
      </c>
      <c r="AA115" s="20">
        <f>((Z114*Q114)+(Z115*Q115))/(SUM(Q114:Q115))</f>
        <v>0.89123999876798254</v>
      </c>
      <c r="AB115" s="22" t="s">
        <v>123</v>
      </c>
      <c r="AC115" s="16" t="s">
        <v>268</v>
      </c>
      <c r="AD115" s="19" t="s">
        <v>51</v>
      </c>
      <c r="AE115" s="23">
        <v>274</v>
      </c>
      <c r="AF115" s="23">
        <v>11</v>
      </c>
      <c r="AG115" s="19" t="s">
        <v>120</v>
      </c>
      <c r="AH115" s="11">
        <f t="shared" si="8"/>
        <v>0</v>
      </c>
      <c r="AI115" s="19" t="s">
        <v>53</v>
      </c>
      <c r="AJ115" s="16" t="s">
        <v>269</v>
      </c>
      <c r="AK115" s="16">
        <v>0.20025999999999999</v>
      </c>
      <c r="AL115" s="16">
        <v>2.7439</v>
      </c>
      <c r="AM115" s="24"/>
    </row>
    <row r="116" spans="1:39" ht="15" x14ac:dyDescent="0.2">
      <c r="A116" s="16" t="str">
        <f t="shared" si="9"/>
        <v>CF08GPDuff_275:12-L_0-D</v>
      </c>
      <c r="B116" s="11">
        <v>275</v>
      </c>
      <c r="C116" s="11">
        <v>12</v>
      </c>
      <c r="D116" s="19" t="s">
        <v>120</v>
      </c>
      <c r="E116" s="20">
        <v>493560.659740998</v>
      </c>
      <c r="F116" s="20">
        <v>5180928.8972899904</v>
      </c>
      <c r="G116" s="11">
        <v>3</v>
      </c>
      <c r="H116" s="11" t="s">
        <v>45</v>
      </c>
      <c r="I116" s="11" t="s">
        <v>227</v>
      </c>
      <c r="J116" s="19" t="s">
        <v>47</v>
      </c>
      <c r="K116" s="11">
        <v>1</v>
      </c>
      <c r="L116" s="16" t="s">
        <v>48</v>
      </c>
      <c r="M116" s="16">
        <v>4</v>
      </c>
      <c r="N116" s="16">
        <v>1.5</v>
      </c>
      <c r="O116" s="16">
        <v>3.75</v>
      </c>
      <c r="P116" s="16">
        <v>4.5</v>
      </c>
      <c r="Q116" s="16">
        <f>SUM(M116:P116)</f>
        <v>13.75</v>
      </c>
      <c r="R116" s="16">
        <f t="shared" si="10"/>
        <v>9.75</v>
      </c>
      <c r="S116" s="16">
        <v>558.98</v>
      </c>
      <c r="T116" s="16">
        <v>17.149999999999999</v>
      </c>
      <c r="U116" s="16">
        <f t="shared" si="15"/>
        <v>541.83000000000004</v>
      </c>
      <c r="V116" s="16">
        <v>6.2</v>
      </c>
      <c r="W116" s="20">
        <f t="shared" si="11"/>
        <v>1660.4887970548855</v>
      </c>
      <c r="X116" s="21">
        <v>2.2274291995718589</v>
      </c>
      <c r="Y116" s="20">
        <f t="shared" si="12"/>
        <v>529.76112036795985</v>
      </c>
      <c r="Z116" s="20">
        <f t="shared" si="13"/>
        <v>0.31903926199777261</v>
      </c>
      <c r="AA116" s="20"/>
      <c r="AB116" s="31" t="s">
        <v>116</v>
      </c>
      <c r="AC116" s="16" t="s">
        <v>270</v>
      </c>
      <c r="AD116" s="19" t="s">
        <v>51</v>
      </c>
      <c r="AE116" s="23">
        <v>275</v>
      </c>
      <c r="AF116" s="23">
        <v>12</v>
      </c>
      <c r="AG116" s="19" t="s">
        <v>120</v>
      </c>
      <c r="AH116" s="11">
        <f t="shared" si="8"/>
        <v>0</v>
      </c>
      <c r="AI116" s="19" t="s">
        <v>47</v>
      </c>
      <c r="AJ116" s="16" t="s">
        <v>68</v>
      </c>
      <c r="AK116" s="16">
        <v>0.32690999999999998</v>
      </c>
      <c r="AL116" s="16">
        <v>6.6700999999999997</v>
      </c>
      <c r="AM116" s="24"/>
    </row>
    <row r="117" spans="1:39" ht="15" x14ac:dyDescent="0.25">
      <c r="A117" s="16" t="str">
        <f t="shared" si="9"/>
        <v>CF08GPDuff_275:12-L_D-10</v>
      </c>
      <c r="B117" s="11">
        <v>275</v>
      </c>
      <c r="C117" s="11">
        <v>12</v>
      </c>
      <c r="D117" s="19" t="s">
        <v>120</v>
      </c>
      <c r="E117" s="20">
        <v>493560.659740998</v>
      </c>
      <c r="F117" s="20">
        <v>5180928.8972899904</v>
      </c>
      <c r="G117" s="11">
        <v>3</v>
      </c>
      <c r="H117" s="11" t="s">
        <v>45</v>
      </c>
      <c r="I117" s="11" t="s">
        <v>227</v>
      </c>
      <c r="J117" s="19" t="s">
        <v>53</v>
      </c>
      <c r="K117" s="11">
        <v>2</v>
      </c>
      <c r="L117" s="16" t="s">
        <v>48</v>
      </c>
      <c r="M117" s="16" t="s">
        <v>54</v>
      </c>
      <c r="N117" s="16">
        <v>8.5</v>
      </c>
      <c r="O117" s="16">
        <v>6.25</v>
      </c>
      <c r="P117" s="16">
        <v>5.5</v>
      </c>
      <c r="Q117" s="16">
        <v>20.25</v>
      </c>
      <c r="R117" s="16">
        <f t="shared" si="10"/>
        <v>20.25</v>
      </c>
      <c r="S117" s="16">
        <v>213.03</v>
      </c>
      <c r="T117" s="16">
        <v>6.31</v>
      </c>
      <c r="U117" s="16">
        <f t="shared" si="15"/>
        <v>206.72</v>
      </c>
      <c r="V117" s="16">
        <v>1.55</v>
      </c>
      <c r="W117" s="20">
        <f t="shared" si="11"/>
        <v>152.84044609255196</v>
      </c>
      <c r="X117" s="20">
        <v>2.1398002853067282</v>
      </c>
      <c r="Y117" s="20">
        <f t="shared" si="12"/>
        <v>202.29660485021392</v>
      </c>
      <c r="Z117" s="20">
        <f t="shared" si="13"/>
        <v>1.3235803088909723</v>
      </c>
      <c r="AA117" s="20">
        <f>((Z116*Q116)+(Z117*Q117))/(SUM(Q116:Q117))</f>
        <v>0.91733209139739902</v>
      </c>
      <c r="AB117" s="22" t="s">
        <v>123</v>
      </c>
      <c r="AC117" s="16" t="s">
        <v>271</v>
      </c>
      <c r="AD117" s="19" t="s">
        <v>51</v>
      </c>
      <c r="AE117" s="23">
        <v>275</v>
      </c>
      <c r="AF117" s="23">
        <v>12</v>
      </c>
      <c r="AG117" s="19" t="s">
        <v>120</v>
      </c>
      <c r="AH117" s="11">
        <f t="shared" si="8"/>
        <v>0</v>
      </c>
      <c r="AI117" s="19" t="s">
        <v>53</v>
      </c>
      <c r="AJ117" s="16" t="s">
        <v>272</v>
      </c>
      <c r="AK117" s="16">
        <v>0.21851000000000001</v>
      </c>
      <c r="AL117" s="16">
        <v>2.9112</v>
      </c>
      <c r="AM117" s="24"/>
    </row>
    <row r="118" spans="1:39" ht="15" x14ac:dyDescent="0.2">
      <c r="A118" s="16" t="str">
        <f t="shared" si="9"/>
        <v>CF08GPDuff_300:12-M_0-D</v>
      </c>
      <c r="B118" s="11">
        <v>300</v>
      </c>
      <c r="C118" s="11">
        <v>12</v>
      </c>
      <c r="D118" s="19" t="s">
        <v>126</v>
      </c>
      <c r="E118" s="20">
        <v>493566.41524</v>
      </c>
      <c r="F118" s="20">
        <v>5180959.4742599903</v>
      </c>
      <c r="G118" s="11">
        <v>3</v>
      </c>
      <c r="H118" s="11" t="s">
        <v>45</v>
      </c>
      <c r="I118" s="11" t="s">
        <v>227</v>
      </c>
      <c r="J118" s="19" t="s">
        <v>47</v>
      </c>
      <c r="K118" s="11">
        <v>1</v>
      </c>
      <c r="L118" s="16" t="s">
        <v>48</v>
      </c>
      <c r="M118" s="16">
        <v>4.5</v>
      </c>
      <c r="N118" s="16">
        <v>5.25</v>
      </c>
      <c r="O118" s="16">
        <v>5.75</v>
      </c>
      <c r="P118" s="16">
        <v>4.5</v>
      </c>
      <c r="Q118" s="16">
        <f>SUM(M118:P118)</f>
        <v>20</v>
      </c>
      <c r="R118" s="16">
        <f t="shared" si="10"/>
        <v>15.5</v>
      </c>
      <c r="S118" s="16">
        <v>924.37</v>
      </c>
      <c r="T118" s="16">
        <v>17.149999999999999</v>
      </c>
      <c r="U118" s="16">
        <f t="shared" si="15"/>
        <v>907.22</v>
      </c>
      <c r="V118" s="16">
        <v>6.2</v>
      </c>
      <c r="W118" s="20">
        <f t="shared" si="11"/>
        <v>2415.2564320798333</v>
      </c>
      <c r="X118" s="21">
        <v>1.9938822721974738</v>
      </c>
      <c r="Y118" s="20">
        <f t="shared" si="12"/>
        <v>889.1311012501701</v>
      </c>
      <c r="Z118" s="20">
        <f t="shared" si="13"/>
        <v>0.36813113897165722</v>
      </c>
      <c r="AA118" s="20"/>
      <c r="AB118" s="31" t="s">
        <v>129</v>
      </c>
      <c r="AC118" s="16" t="s">
        <v>273</v>
      </c>
      <c r="AD118" s="19" t="s">
        <v>51</v>
      </c>
      <c r="AE118" s="23">
        <v>300</v>
      </c>
      <c r="AF118" s="23">
        <v>12</v>
      </c>
      <c r="AG118" s="19" t="s">
        <v>126</v>
      </c>
      <c r="AH118" s="11">
        <f t="shared" si="8"/>
        <v>0</v>
      </c>
      <c r="AI118" s="19" t="s">
        <v>47</v>
      </c>
      <c r="AJ118" s="16">
        <v>0.2339</v>
      </c>
      <c r="AK118" s="16">
        <v>0.33241999999999999</v>
      </c>
      <c r="AL118" s="16">
        <v>6.0514000000000001</v>
      </c>
      <c r="AM118" s="24"/>
    </row>
    <row r="119" spans="1:39" ht="15" x14ac:dyDescent="0.25">
      <c r="A119" s="16" t="str">
        <f t="shared" si="9"/>
        <v>CF08GPDuff_300:12-M_D-10</v>
      </c>
      <c r="B119" s="11">
        <v>300</v>
      </c>
      <c r="C119" s="11">
        <v>12</v>
      </c>
      <c r="D119" s="19" t="s">
        <v>126</v>
      </c>
      <c r="E119" s="20">
        <v>493566.41524</v>
      </c>
      <c r="F119" s="20">
        <v>5180959.4742599903</v>
      </c>
      <c r="G119" s="11">
        <v>3</v>
      </c>
      <c r="H119" s="11" t="s">
        <v>45</v>
      </c>
      <c r="I119" s="11" t="s">
        <v>227</v>
      </c>
      <c r="J119" s="19" t="s">
        <v>53</v>
      </c>
      <c r="K119" s="11">
        <v>2</v>
      </c>
      <c r="L119" s="16" t="s">
        <v>48</v>
      </c>
      <c r="M119" s="16" t="s">
        <v>54</v>
      </c>
      <c r="N119" s="16">
        <v>4.75</v>
      </c>
      <c r="O119" s="16">
        <v>4.25</v>
      </c>
      <c r="P119" s="16">
        <v>5.5</v>
      </c>
      <c r="Q119" s="16">
        <v>14.5</v>
      </c>
      <c r="R119" s="16">
        <f t="shared" si="10"/>
        <v>14.5</v>
      </c>
      <c r="S119" s="16">
        <v>167.49</v>
      </c>
      <c r="T119" s="16">
        <v>6.31</v>
      </c>
      <c r="U119" s="16">
        <f t="shared" si="15"/>
        <v>161.18</v>
      </c>
      <c r="V119" s="16">
        <v>1.55</v>
      </c>
      <c r="W119" s="20">
        <f t="shared" si="11"/>
        <v>109.44130707861746</v>
      </c>
      <c r="X119" s="20">
        <v>2.0191719355496529</v>
      </c>
      <c r="Y119" s="20">
        <f t="shared" si="12"/>
        <v>157.92549867428107</v>
      </c>
      <c r="Z119" s="20">
        <f t="shared" si="13"/>
        <v>1.4430154654570679</v>
      </c>
      <c r="AA119" s="20">
        <f>((Z118*Q118)+(Z119*Q119))/(SUM(Q118:Q119))</f>
        <v>0.81989411676987334</v>
      </c>
      <c r="AB119" s="22" t="s">
        <v>123</v>
      </c>
      <c r="AC119" s="16" t="s">
        <v>274</v>
      </c>
      <c r="AD119" s="19" t="s">
        <v>51</v>
      </c>
      <c r="AE119" s="23">
        <v>300</v>
      </c>
      <c r="AF119" s="23">
        <v>12</v>
      </c>
      <c r="AG119" s="19" t="s">
        <v>126</v>
      </c>
      <c r="AH119" s="11">
        <f t="shared" si="8"/>
        <v>0</v>
      </c>
      <c r="AI119" s="19" t="s">
        <v>53</v>
      </c>
      <c r="AJ119" s="16" t="s">
        <v>275</v>
      </c>
      <c r="AK119" s="16">
        <v>0.20199</v>
      </c>
      <c r="AL119" s="16">
        <v>2.5851999999999999</v>
      </c>
      <c r="AM119" s="24"/>
    </row>
    <row r="120" spans="1:39" ht="15" x14ac:dyDescent="0.2">
      <c r="A120" s="16" t="str">
        <f t="shared" si="9"/>
        <v>CF08GPDuff_326:13-N_0-D</v>
      </c>
      <c r="B120" s="11">
        <v>326</v>
      </c>
      <c r="C120" s="11">
        <v>13</v>
      </c>
      <c r="D120" s="19" t="s">
        <v>134</v>
      </c>
      <c r="E120" s="20">
        <v>493594.458174998</v>
      </c>
      <c r="F120" s="20">
        <v>5180986.0024800003</v>
      </c>
      <c r="G120" s="11">
        <v>3</v>
      </c>
      <c r="H120" s="11" t="s">
        <v>45</v>
      </c>
      <c r="I120" s="11" t="s">
        <v>227</v>
      </c>
      <c r="J120" s="19" t="s">
        <v>47</v>
      </c>
      <c r="K120" s="11">
        <v>1</v>
      </c>
      <c r="L120" s="16" t="s">
        <v>48</v>
      </c>
      <c r="M120" s="16">
        <v>3.75</v>
      </c>
      <c r="N120" s="16">
        <v>4.5</v>
      </c>
      <c r="O120" s="16">
        <v>3</v>
      </c>
      <c r="P120" s="16">
        <v>2.75</v>
      </c>
      <c r="Q120" s="16">
        <f>SUM(M120:P120)</f>
        <v>14</v>
      </c>
      <c r="R120" s="16">
        <f t="shared" si="10"/>
        <v>10.25</v>
      </c>
      <c r="S120" s="16">
        <v>779.03</v>
      </c>
      <c r="T120" s="16">
        <v>17.149999999999999</v>
      </c>
      <c r="U120" s="16">
        <f t="shared" si="15"/>
        <v>761.88</v>
      </c>
      <c r="V120" s="16">
        <v>6.2</v>
      </c>
      <c r="W120" s="20">
        <f t="shared" si="11"/>
        <v>1690.6795024558833</v>
      </c>
      <c r="X120" s="21">
        <v>2.3137460650577255</v>
      </c>
      <c r="Y120" s="20">
        <f t="shared" si="12"/>
        <v>744.25203147953823</v>
      </c>
      <c r="Z120" s="20">
        <f t="shared" si="13"/>
        <v>0.44020882160009439</v>
      </c>
      <c r="AA120" s="20"/>
      <c r="AB120" s="31" t="s">
        <v>135</v>
      </c>
      <c r="AC120" s="16" t="s">
        <v>276</v>
      </c>
      <c r="AD120" s="19" t="s">
        <v>51</v>
      </c>
      <c r="AE120" s="23">
        <v>326</v>
      </c>
      <c r="AF120" s="23">
        <v>13</v>
      </c>
      <c r="AG120" s="19" t="s">
        <v>134</v>
      </c>
      <c r="AH120" s="11">
        <f t="shared" si="8"/>
        <v>0</v>
      </c>
      <c r="AI120" s="19" t="s">
        <v>47</v>
      </c>
      <c r="AJ120" s="16">
        <v>0.23480000000000001</v>
      </c>
      <c r="AK120" s="16">
        <v>0.31275999999999998</v>
      </c>
      <c r="AL120" s="16">
        <v>5.1946000000000003</v>
      </c>
      <c r="AM120" s="24"/>
    </row>
    <row r="121" spans="1:39" ht="15" x14ac:dyDescent="0.25">
      <c r="A121" s="16" t="str">
        <f t="shared" si="9"/>
        <v>CF08GPDuff_326:13-N_D-10</v>
      </c>
      <c r="B121" s="11">
        <v>326</v>
      </c>
      <c r="C121" s="11">
        <v>13</v>
      </c>
      <c r="D121" s="19" t="s">
        <v>134</v>
      </c>
      <c r="E121" s="20">
        <v>493594.458174998</v>
      </c>
      <c r="F121" s="20">
        <v>5180986.0024800003</v>
      </c>
      <c r="G121" s="11">
        <v>3</v>
      </c>
      <c r="H121" s="11" t="s">
        <v>45</v>
      </c>
      <c r="I121" s="11" t="s">
        <v>227</v>
      </c>
      <c r="J121" s="19" t="s">
        <v>53</v>
      </c>
      <c r="K121" s="11">
        <v>2</v>
      </c>
      <c r="L121" s="16" t="s">
        <v>48</v>
      </c>
      <c r="M121" s="16" t="s">
        <v>54</v>
      </c>
      <c r="N121" s="16">
        <v>5.5</v>
      </c>
      <c r="O121" s="16">
        <v>7</v>
      </c>
      <c r="P121" s="16">
        <v>7.25</v>
      </c>
      <c r="Q121" s="16">
        <v>19.75</v>
      </c>
      <c r="R121" s="16">
        <f t="shared" si="10"/>
        <v>19.75</v>
      </c>
      <c r="S121" s="16">
        <v>204.18</v>
      </c>
      <c r="T121" s="16">
        <v>6.31</v>
      </c>
      <c r="U121" s="16">
        <f t="shared" si="15"/>
        <v>197.87</v>
      </c>
      <c r="V121" s="16">
        <v>1.55</v>
      </c>
      <c r="W121" s="20">
        <f t="shared" si="11"/>
        <v>149.06660791742721</v>
      </c>
      <c r="X121" s="20">
        <v>2.0085209981740908</v>
      </c>
      <c r="Y121" s="20">
        <f t="shared" si="12"/>
        <v>193.89573950091292</v>
      </c>
      <c r="Z121" s="20">
        <f t="shared" si="13"/>
        <v>1.3007322176963871</v>
      </c>
      <c r="AA121" s="20">
        <f>((Z120*Q120)+(Z121*Q121))/(SUM(Q120:Q121))</f>
        <v>0.94377436450088792</v>
      </c>
      <c r="AB121" s="22" t="s">
        <v>137</v>
      </c>
      <c r="AC121" s="16" t="s">
        <v>277</v>
      </c>
      <c r="AD121" s="19" t="s">
        <v>51</v>
      </c>
      <c r="AE121" s="23">
        <v>326</v>
      </c>
      <c r="AF121" s="23">
        <v>13</v>
      </c>
      <c r="AG121" s="19" t="s">
        <v>134</v>
      </c>
      <c r="AH121" s="11">
        <f t="shared" si="8"/>
        <v>0</v>
      </c>
      <c r="AI121" s="19" t="s">
        <v>53</v>
      </c>
      <c r="AJ121" s="16" t="s">
        <v>278</v>
      </c>
      <c r="AK121" s="16">
        <v>0.224</v>
      </c>
      <c r="AL121" s="16">
        <v>2.8793000000000002</v>
      </c>
      <c r="AM121" s="24"/>
    </row>
    <row r="122" spans="1:39" ht="15" x14ac:dyDescent="0.2">
      <c r="A122" s="16" t="str">
        <f t="shared" si="9"/>
        <v>CF08GPDuff_350:13-O_0-D</v>
      </c>
      <c r="B122" s="11">
        <v>350</v>
      </c>
      <c r="C122" s="11">
        <v>13</v>
      </c>
      <c r="D122" s="19" t="s">
        <v>140</v>
      </c>
      <c r="E122" s="20">
        <v>493604.72075600002</v>
      </c>
      <c r="F122" s="20">
        <v>5181017.7725</v>
      </c>
      <c r="G122" s="11">
        <v>3</v>
      </c>
      <c r="H122" s="11" t="s">
        <v>45</v>
      </c>
      <c r="I122" s="11" t="s">
        <v>227</v>
      </c>
      <c r="J122" s="19" t="s">
        <v>47</v>
      </c>
      <c r="K122" s="11">
        <v>1</v>
      </c>
      <c r="L122" s="16" t="s">
        <v>48</v>
      </c>
      <c r="M122" s="16">
        <v>3.75</v>
      </c>
      <c r="N122" s="16">
        <v>5</v>
      </c>
      <c r="O122" s="16">
        <v>5.25</v>
      </c>
      <c r="P122" s="16">
        <v>3.5</v>
      </c>
      <c r="Q122" s="16">
        <f>SUM(M122:P122)</f>
        <v>17.5</v>
      </c>
      <c r="R122" s="16">
        <f t="shared" si="10"/>
        <v>13.75</v>
      </c>
      <c r="S122" s="16">
        <v>1021.82</v>
      </c>
      <c r="T122" s="16">
        <v>17.149999999999999</v>
      </c>
      <c r="U122" s="16">
        <f t="shared" si="15"/>
        <v>1004.6700000000001</v>
      </c>
      <c r="V122" s="16">
        <v>6.2</v>
      </c>
      <c r="W122" s="20">
        <f t="shared" si="11"/>
        <v>2113.3493780698541</v>
      </c>
      <c r="X122" s="21">
        <v>2.1180542095005803</v>
      </c>
      <c r="Y122" s="20">
        <f t="shared" si="12"/>
        <v>983.39054477341062</v>
      </c>
      <c r="Z122" s="20">
        <f t="shared" si="13"/>
        <v>0.46532322339979221</v>
      </c>
      <c r="AA122" s="20"/>
      <c r="AB122" s="31" t="s">
        <v>135</v>
      </c>
      <c r="AC122" s="16" t="s">
        <v>279</v>
      </c>
      <c r="AD122" s="19" t="s">
        <v>51</v>
      </c>
      <c r="AE122" s="23">
        <v>350</v>
      </c>
      <c r="AF122" s="23">
        <v>13</v>
      </c>
      <c r="AG122" s="19" t="s">
        <v>140</v>
      </c>
      <c r="AH122" s="11">
        <f t="shared" si="8"/>
        <v>0</v>
      </c>
      <c r="AI122" s="19" t="s">
        <v>47</v>
      </c>
      <c r="AJ122" s="16">
        <v>0.23630000000000001</v>
      </c>
      <c r="AK122" s="16">
        <v>0.26550000000000001</v>
      </c>
      <c r="AL122" s="16">
        <v>4.0945999999999998</v>
      </c>
      <c r="AM122" s="24"/>
    </row>
    <row r="123" spans="1:39" ht="15" x14ac:dyDescent="0.25">
      <c r="A123" s="16" t="str">
        <f t="shared" si="9"/>
        <v>CF08GPDuff_350:13-O_D-10</v>
      </c>
      <c r="B123" s="11">
        <v>350</v>
      </c>
      <c r="C123" s="11">
        <v>13</v>
      </c>
      <c r="D123" s="19" t="s">
        <v>140</v>
      </c>
      <c r="E123" s="20">
        <v>493604.72075600002</v>
      </c>
      <c r="F123" s="20">
        <v>5181017.7725</v>
      </c>
      <c r="G123" s="11">
        <v>3</v>
      </c>
      <c r="H123" s="11" t="s">
        <v>45</v>
      </c>
      <c r="I123" s="11" t="s">
        <v>227</v>
      </c>
      <c r="J123" s="19" t="s">
        <v>53</v>
      </c>
      <c r="K123" s="11">
        <v>2</v>
      </c>
      <c r="L123" s="16" t="s">
        <v>48</v>
      </c>
      <c r="M123" s="16" t="s">
        <v>54</v>
      </c>
      <c r="N123" s="16">
        <v>5</v>
      </c>
      <c r="O123" s="16">
        <v>4.75</v>
      </c>
      <c r="P123" s="16">
        <v>6.5</v>
      </c>
      <c r="Q123" s="16">
        <v>16.25</v>
      </c>
      <c r="R123" s="16">
        <f t="shared" si="10"/>
        <v>16.25</v>
      </c>
      <c r="S123" s="16">
        <v>194.28</v>
      </c>
      <c r="T123" s="16">
        <v>6.31</v>
      </c>
      <c r="U123" s="16">
        <f t="shared" si="15"/>
        <v>187.97</v>
      </c>
      <c r="V123" s="16">
        <v>1.55</v>
      </c>
      <c r="W123" s="20">
        <f t="shared" si="11"/>
        <v>122.64974069155404</v>
      </c>
      <c r="X123" s="20">
        <v>1.9285424279334205</v>
      </c>
      <c r="Y123" s="20">
        <f t="shared" si="12"/>
        <v>184.34491879821354</v>
      </c>
      <c r="Z123" s="20">
        <f t="shared" si="13"/>
        <v>1.5030192298719469</v>
      </c>
      <c r="AA123" s="20">
        <f>((Z122*Q122)+(Z123*Q123))/(SUM(Q122:Q123))</f>
        <v>0.96495463392342218</v>
      </c>
      <c r="AB123" s="22" t="s">
        <v>137</v>
      </c>
      <c r="AC123" s="16" t="s">
        <v>280</v>
      </c>
      <c r="AD123" s="19" t="s">
        <v>51</v>
      </c>
      <c r="AE123" s="23">
        <v>350</v>
      </c>
      <c r="AF123" s="23">
        <v>13</v>
      </c>
      <c r="AG123" s="19" t="s">
        <v>140</v>
      </c>
      <c r="AH123" s="11">
        <f t="shared" si="8"/>
        <v>0</v>
      </c>
      <c r="AI123" s="19" t="s">
        <v>53</v>
      </c>
      <c r="AJ123" s="16" t="s">
        <v>281</v>
      </c>
      <c r="AK123" s="16">
        <v>0.16677</v>
      </c>
      <c r="AL123" s="16">
        <v>2.0552999999999999</v>
      </c>
      <c r="AM123" s="24"/>
    </row>
    <row r="124" spans="1:39" ht="15" x14ac:dyDescent="0.2">
      <c r="A124" s="16" t="str">
        <f t="shared" si="9"/>
        <v>CF08GPDuff_373:14-P_0-D</v>
      </c>
      <c r="B124" s="11">
        <v>373</v>
      </c>
      <c r="C124" s="11">
        <v>14</v>
      </c>
      <c r="D124" s="19" t="s">
        <v>144</v>
      </c>
      <c r="E124" s="20">
        <v>493635.37153300003</v>
      </c>
      <c r="F124" s="20">
        <v>5181056.5215800004</v>
      </c>
      <c r="G124" s="11">
        <v>3</v>
      </c>
      <c r="H124" s="11" t="s">
        <v>45</v>
      </c>
      <c r="I124" s="11" t="s">
        <v>227</v>
      </c>
      <c r="J124" s="19" t="s">
        <v>47</v>
      </c>
      <c r="K124" s="11">
        <v>1</v>
      </c>
      <c r="L124" s="16" t="s">
        <v>48</v>
      </c>
      <c r="M124" s="16">
        <v>3.5</v>
      </c>
      <c r="N124" s="16">
        <v>5</v>
      </c>
      <c r="O124" s="16">
        <v>3.75</v>
      </c>
      <c r="P124" s="16">
        <v>4.5</v>
      </c>
      <c r="Q124" s="16">
        <f>SUM(M124:P124)</f>
        <v>16.75</v>
      </c>
      <c r="R124" s="16">
        <f t="shared" si="10"/>
        <v>13.25</v>
      </c>
      <c r="S124" s="16">
        <v>638.88</v>
      </c>
      <c r="T124" s="16">
        <v>17.149999999999999</v>
      </c>
      <c r="U124" s="16">
        <f t="shared" si="15"/>
        <v>621.73</v>
      </c>
      <c r="V124" s="16">
        <v>6.2</v>
      </c>
      <c r="W124" s="20">
        <f t="shared" si="11"/>
        <v>2022.7772618668605</v>
      </c>
      <c r="X124" s="21">
        <v>2.3398377880649224</v>
      </c>
      <c r="Y124" s="20">
        <f t="shared" si="12"/>
        <v>607.18252652026399</v>
      </c>
      <c r="Z124" s="20">
        <f t="shared" si="13"/>
        <v>0.30017270708287647</v>
      </c>
      <c r="AA124" s="20"/>
      <c r="AB124" s="31" t="s">
        <v>145</v>
      </c>
      <c r="AC124" s="16" t="s">
        <v>282</v>
      </c>
      <c r="AD124" s="19" t="s">
        <v>51</v>
      </c>
      <c r="AE124" s="23">
        <v>373</v>
      </c>
      <c r="AF124" s="23">
        <v>14</v>
      </c>
      <c r="AG124" s="19" t="s">
        <v>144</v>
      </c>
      <c r="AH124" s="11">
        <f t="shared" si="8"/>
        <v>0</v>
      </c>
      <c r="AI124" s="19" t="s">
        <v>47</v>
      </c>
      <c r="AJ124" s="16" t="s">
        <v>68</v>
      </c>
      <c r="AK124" s="16">
        <v>0.34293000000000001</v>
      </c>
      <c r="AL124" s="16">
        <v>5.0830000000000002</v>
      </c>
      <c r="AM124" s="24"/>
    </row>
    <row r="125" spans="1:39" ht="15" x14ac:dyDescent="0.25">
      <c r="A125" s="16" t="str">
        <f t="shared" si="9"/>
        <v>CF08GPDuff_373:14-P_D-10</v>
      </c>
      <c r="B125" s="11">
        <v>373</v>
      </c>
      <c r="C125" s="11">
        <v>14</v>
      </c>
      <c r="D125" s="19" t="s">
        <v>144</v>
      </c>
      <c r="E125" s="20">
        <v>493635.37153300003</v>
      </c>
      <c r="F125" s="20">
        <v>5181056.5215800004</v>
      </c>
      <c r="G125" s="11">
        <v>3</v>
      </c>
      <c r="H125" s="11" t="s">
        <v>45</v>
      </c>
      <c r="I125" s="11" t="s">
        <v>227</v>
      </c>
      <c r="J125" s="19" t="s">
        <v>53</v>
      </c>
      <c r="K125" s="11">
        <v>2</v>
      </c>
      <c r="L125" s="16" t="s">
        <v>48</v>
      </c>
      <c r="M125" s="16" t="s">
        <v>54</v>
      </c>
      <c r="N125" s="16">
        <v>5</v>
      </c>
      <c r="O125" s="16">
        <v>6.25</v>
      </c>
      <c r="P125" s="16">
        <v>5.5</v>
      </c>
      <c r="Q125" s="16">
        <v>16.75</v>
      </c>
      <c r="R125" s="16">
        <f t="shared" si="10"/>
        <v>16.75</v>
      </c>
      <c r="S125" s="16">
        <v>190.08</v>
      </c>
      <c r="T125" s="16">
        <v>6.31</v>
      </c>
      <c r="U125" s="16">
        <f t="shared" si="15"/>
        <v>183.77</v>
      </c>
      <c r="V125" s="16">
        <v>1.55</v>
      </c>
      <c r="W125" s="20">
        <f t="shared" si="11"/>
        <v>126.42357886667878</v>
      </c>
      <c r="X125" s="20">
        <v>2.1228822208614129</v>
      </c>
      <c r="Y125" s="20">
        <f t="shared" si="12"/>
        <v>179.868779342723</v>
      </c>
      <c r="Z125" s="20">
        <f t="shared" si="13"/>
        <v>1.4227470931858794</v>
      </c>
      <c r="AA125" s="20">
        <f>((Z124*Q124)+(Z125*Q125))/(SUM(Q124:Q125))</f>
        <v>0.86145990013437801</v>
      </c>
      <c r="AB125" s="22" t="s">
        <v>137</v>
      </c>
      <c r="AC125" s="16" t="s">
        <v>283</v>
      </c>
      <c r="AD125" s="19" t="s">
        <v>51</v>
      </c>
      <c r="AE125" s="23">
        <v>373</v>
      </c>
      <c r="AF125" s="23">
        <v>14</v>
      </c>
      <c r="AG125" s="19" t="s">
        <v>144</v>
      </c>
      <c r="AH125" s="11">
        <f t="shared" si="8"/>
        <v>0</v>
      </c>
      <c r="AI125" s="19" t="s">
        <v>53</v>
      </c>
      <c r="AJ125" s="16" t="s">
        <v>284</v>
      </c>
      <c r="AK125" s="16">
        <v>0.12962000000000001</v>
      </c>
      <c r="AL125" s="16">
        <v>1.5024</v>
      </c>
      <c r="AM125" s="24"/>
    </row>
    <row r="126" spans="1:39" ht="15" x14ac:dyDescent="0.2">
      <c r="A126" s="16" t="str">
        <f t="shared" si="9"/>
        <v>CF08GPDuff_396:15-Q_0-D</v>
      </c>
      <c r="B126" s="11">
        <v>396</v>
      </c>
      <c r="C126" s="11">
        <v>15</v>
      </c>
      <c r="D126" s="19" t="s">
        <v>212</v>
      </c>
      <c r="E126" s="20">
        <v>493658.29567700002</v>
      </c>
      <c r="F126" s="20">
        <v>5181079.4996199803</v>
      </c>
      <c r="G126" s="11">
        <v>3</v>
      </c>
      <c r="H126" s="11" t="s">
        <v>45</v>
      </c>
      <c r="I126" s="11" t="s">
        <v>227</v>
      </c>
      <c r="J126" s="19" t="s">
        <v>47</v>
      </c>
      <c r="K126" s="11">
        <v>1</v>
      </c>
      <c r="L126" s="16" t="s">
        <v>48</v>
      </c>
      <c r="M126" s="16">
        <v>4.75</v>
      </c>
      <c r="N126" s="16">
        <v>4.5</v>
      </c>
      <c r="O126" s="16">
        <v>5.5</v>
      </c>
      <c r="P126" s="16">
        <v>2.75</v>
      </c>
      <c r="Q126" s="16">
        <f>SUM(M126:P126)</f>
        <v>17.5</v>
      </c>
      <c r="R126" s="16">
        <f t="shared" si="10"/>
        <v>12.75</v>
      </c>
      <c r="S126" s="16">
        <v>992.3</v>
      </c>
      <c r="T126" s="16">
        <v>17.149999999999999</v>
      </c>
      <c r="U126" s="16">
        <f t="shared" si="15"/>
        <v>975.15</v>
      </c>
      <c r="V126" s="16">
        <v>6.2</v>
      </c>
      <c r="W126" s="20">
        <f t="shared" si="11"/>
        <v>2113.3493780698541</v>
      </c>
      <c r="X126" s="21">
        <v>2.1751376422165931</v>
      </c>
      <c r="Y126" s="20">
        <f t="shared" si="12"/>
        <v>953.93914528192488</v>
      </c>
      <c r="Z126" s="20">
        <f t="shared" si="13"/>
        <v>0.4513873357528646</v>
      </c>
      <c r="AA126" s="20"/>
      <c r="AB126" s="31" t="s">
        <v>145</v>
      </c>
      <c r="AC126" s="16" t="s">
        <v>285</v>
      </c>
      <c r="AD126" s="19" t="s">
        <v>51</v>
      </c>
      <c r="AE126" s="23">
        <v>396</v>
      </c>
      <c r="AF126" s="23">
        <v>15</v>
      </c>
      <c r="AG126" s="19" t="s">
        <v>212</v>
      </c>
      <c r="AH126" s="11">
        <f t="shared" si="8"/>
        <v>0</v>
      </c>
      <c r="AI126" s="19" t="s">
        <v>47</v>
      </c>
      <c r="AJ126" s="16" t="s">
        <v>286</v>
      </c>
      <c r="AK126" s="16">
        <v>0.27156000000000002</v>
      </c>
      <c r="AL126" s="16">
        <v>4.4550999999999998</v>
      </c>
      <c r="AM126" s="24"/>
    </row>
    <row r="127" spans="1:39" ht="15" x14ac:dyDescent="0.25">
      <c r="A127" s="16" t="str">
        <f t="shared" si="9"/>
        <v>CF08GPDuff_396:15-Q_D-10</v>
      </c>
      <c r="B127" s="11">
        <v>396</v>
      </c>
      <c r="C127" s="11">
        <v>15</v>
      </c>
      <c r="D127" s="19" t="s">
        <v>212</v>
      </c>
      <c r="E127" s="20">
        <v>493658.29567700002</v>
      </c>
      <c r="F127" s="20">
        <v>5181079.4996199803</v>
      </c>
      <c r="G127" s="11">
        <v>3</v>
      </c>
      <c r="H127" s="11" t="s">
        <v>45</v>
      </c>
      <c r="I127" s="11" t="s">
        <v>227</v>
      </c>
      <c r="J127" s="19" t="s">
        <v>53</v>
      </c>
      <c r="K127" s="11">
        <v>2</v>
      </c>
      <c r="L127" s="16" t="s">
        <v>48</v>
      </c>
      <c r="M127" s="16" t="s">
        <v>54</v>
      </c>
      <c r="N127" s="16">
        <v>5.5</v>
      </c>
      <c r="O127" s="16">
        <v>4.5</v>
      </c>
      <c r="P127" s="16">
        <v>7.25</v>
      </c>
      <c r="Q127" s="16">
        <v>17.25</v>
      </c>
      <c r="R127" s="16">
        <f t="shared" si="10"/>
        <v>17.25</v>
      </c>
      <c r="S127" s="16">
        <v>183.63</v>
      </c>
      <c r="T127" s="16">
        <v>6.31</v>
      </c>
      <c r="U127" s="16">
        <f t="shared" si="15"/>
        <v>177.32</v>
      </c>
      <c r="V127" s="16">
        <v>1.55</v>
      </c>
      <c r="W127" s="20">
        <f t="shared" si="11"/>
        <v>130.1974170418035</v>
      </c>
      <c r="X127" s="20">
        <v>1.8510984540276869</v>
      </c>
      <c r="Y127" s="20">
        <f t="shared" si="12"/>
        <v>174.03763222131809</v>
      </c>
      <c r="Z127" s="20">
        <f t="shared" si="13"/>
        <v>1.3367210823041018</v>
      </c>
      <c r="AA127" s="20">
        <f>((Z126*Q126)+(Z127*Q127))/(SUM(Q126:Q127))</f>
        <v>0.89086955526391032</v>
      </c>
      <c r="AB127" s="22" t="s">
        <v>215</v>
      </c>
      <c r="AC127" s="16" t="s">
        <v>287</v>
      </c>
      <c r="AD127" s="19" t="s">
        <v>51</v>
      </c>
      <c r="AE127" s="23">
        <v>396</v>
      </c>
      <c r="AF127" s="23">
        <v>15</v>
      </c>
      <c r="AG127" s="19" t="s">
        <v>212</v>
      </c>
      <c r="AH127" s="11">
        <f t="shared" ref="AH127:AH190" si="16">C127-AF127</f>
        <v>0</v>
      </c>
      <c r="AI127" s="19" t="s">
        <v>53</v>
      </c>
      <c r="AJ127" s="16" t="s">
        <v>288</v>
      </c>
      <c r="AK127" s="16">
        <v>0.16974</v>
      </c>
      <c r="AL127" s="16">
        <v>2.444</v>
      </c>
      <c r="AM127" s="24"/>
    </row>
    <row r="128" spans="1:39" ht="15" x14ac:dyDescent="0.2">
      <c r="A128" s="16" t="str">
        <f t="shared" si="9"/>
        <v>CF08GPDuff_420:16-R_0-D</v>
      </c>
      <c r="B128" s="11">
        <v>420</v>
      </c>
      <c r="C128" s="11">
        <v>16</v>
      </c>
      <c r="D128" s="19" t="s">
        <v>221</v>
      </c>
      <c r="E128" s="20">
        <v>493681.925006998</v>
      </c>
      <c r="F128" s="20">
        <v>5181110.7360899802</v>
      </c>
      <c r="G128" s="11">
        <v>3</v>
      </c>
      <c r="H128" s="11" t="s">
        <v>45</v>
      </c>
      <c r="I128" s="11" t="s">
        <v>227</v>
      </c>
      <c r="J128" s="19" t="s">
        <v>47</v>
      </c>
      <c r="K128" s="11">
        <v>1</v>
      </c>
      <c r="L128" s="16" t="s">
        <v>48</v>
      </c>
      <c r="M128" s="16">
        <v>1.75</v>
      </c>
      <c r="N128" s="16">
        <v>3.75</v>
      </c>
      <c r="O128" s="16">
        <v>4.75</v>
      </c>
      <c r="P128" s="16">
        <v>2.75</v>
      </c>
      <c r="Q128" s="16">
        <f>SUM(M128:P128)</f>
        <v>13</v>
      </c>
      <c r="R128" s="16">
        <f t="shared" si="10"/>
        <v>11.25</v>
      </c>
      <c r="S128" s="16">
        <v>842.54</v>
      </c>
      <c r="T128" s="16">
        <v>17.149999999999999</v>
      </c>
      <c r="U128" s="16">
        <f t="shared" si="15"/>
        <v>825.39</v>
      </c>
      <c r="V128" s="16">
        <v>6.2</v>
      </c>
      <c r="W128" s="20">
        <f t="shared" si="11"/>
        <v>1569.9166808518917</v>
      </c>
      <c r="X128" s="21">
        <v>2.2230495133755288</v>
      </c>
      <c r="Y128" s="20">
        <f t="shared" si="12"/>
        <v>807.04117162154967</v>
      </c>
      <c r="Z128" s="20">
        <f t="shared" si="13"/>
        <v>0.51406624406565382</v>
      </c>
      <c r="AA128" s="20"/>
      <c r="AB128" s="31" t="s">
        <v>222</v>
      </c>
      <c r="AC128" s="16" t="s">
        <v>289</v>
      </c>
      <c r="AD128" s="19" t="s">
        <v>51</v>
      </c>
      <c r="AE128" s="23">
        <v>420</v>
      </c>
      <c r="AF128" s="23">
        <v>16</v>
      </c>
      <c r="AG128" s="19" t="s">
        <v>221</v>
      </c>
      <c r="AH128" s="11">
        <f t="shared" si="16"/>
        <v>0</v>
      </c>
      <c r="AI128" s="19" t="s">
        <v>47</v>
      </c>
      <c r="AJ128" s="16" t="s">
        <v>290</v>
      </c>
      <c r="AK128" s="16">
        <v>0.34587000000000001</v>
      </c>
      <c r="AL128" s="16">
        <v>5.0297000000000001</v>
      </c>
      <c r="AM128" s="24"/>
    </row>
    <row r="129" spans="1:39" ht="15" x14ac:dyDescent="0.25">
      <c r="A129" s="16" t="str">
        <f t="shared" si="9"/>
        <v>CF08GPDuff_420:16-R_D-10</v>
      </c>
      <c r="B129" s="11">
        <v>420</v>
      </c>
      <c r="C129" s="11">
        <v>16</v>
      </c>
      <c r="D129" s="19" t="s">
        <v>221</v>
      </c>
      <c r="E129" s="20">
        <v>493681.925006998</v>
      </c>
      <c r="F129" s="20">
        <v>5181110.7360899802</v>
      </c>
      <c r="G129" s="11">
        <v>3</v>
      </c>
      <c r="H129" s="11" t="s">
        <v>45</v>
      </c>
      <c r="I129" s="11" t="s">
        <v>227</v>
      </c>
      <c r="J129" s="19" t="s">
        <v>53</v>
      </c>
      <c r="K129" s="11">
        <v>2</v>
      </c>
      <c r="L129" s="16" t="s">
        <v>48</v>
      </c>
      <c r="M129" s="16" t="s">
        <v>54</v>
      </c>
      <c r="N129" s="16">
        <v>6.25</v>
      </c>
      <c r="O129" s="16">
        <v>5.25</v>
      </c>
      <c r="P129" s="16">
        <v>7.25</v>
      </c>
      <c r="Q129" s="16">
        <v>18.75</v>
      </c>
      <c r="R129" s="16">
        <f t="shared" si="10"/>
        <v>18.75</v>
      </c>
      <c r="S129" s="16">
        <v>225.1</v>
      </c>
      <c r="T129" s="16">
        <v>6.31</v>
      </c>
      <c r="U129" s="16">
        <f t="shared" si="15"/>
        <v>218.79</v>
      </c>
      <c r="V129" s="16">
        <v>1.55</v>
      </c>
      <c r="W129" s="20">
        <f t="shared" si="11"/>
        <v>141.51893156717773</v>
      </c>
      <c r="X129" s="20">
        <v>1.7994858611825129</v>
      </c>
      <c r="Y129" s="20">
        <f t="shared" si="12"/>
        <v>214.85290488431878</v>
      </c>
      <c r="Z129" s="20">
        <f t="shared" si="13"/>
        <v>1.5181919655910494</v>
      </c>
      <c r="AA129" s="20">
        <f>((Z128*Q128)+(Z129*Q129))/(SUM(Q128:Q129))</f>
        <v>1.1070538748877377</v>
      </c>
      <c r="AB129" s="22" t="s">
        <v>215</v>
      </c>
      <c r="AC129" s="16" t="s">
        <v>291</v>
      </c>
      <c r="AD129" s="19" t="s">
        <v>51</v>
      </c>
      <c r="AE129" s="23">
        <v>420</v>
      </c>
      <c r="AF129" s="23">
        <v>16</v>
      </c>
      <c r="AG129" s="19" t="s">
        <v>221</v>
      </c>
      <c r="AH129" s="11">
        <f t="shared" si="16"/>
        <v>0</v>
      </c>
      <c r="AI129" s="19" t="s">
        <v>53</v>
      </c>
      <c r="AJ129" s="16" t="s">
        <v>292</v>
      </c>
      <c r="AK129" s="16">
        <v>0.18776999999999999</v>
      </c>
      <c r="AL129" s="16">
        <v>2.3443000000000001</v>
      </c>
      <c r="AM129" s="24"/>
    </row>
    <row r="130" spans="1:39" ht="15" x14ac:dyDescent="0.25">
      <c r="A130" s="16" t="str">
        <f t="shared" si="9"/>
        <v>CF08GPDuff_1:5-A_0-D</v>
      </c>
      <c r="B130" s="11">
        <v>1</v>
      </c>
      <c r="C130" s="11">
        <v>5</v>
      </c>
      <c r="D130" s="19" t="s">
        <v>45</v>
      </c>
      <c r="E130" s="20">
        <v>493319.28016000002</v>
      </c>
      <c r="F130" s="20">
        <v>5180579.2617899803</v>
      </c>
      <c r="G130" s="11">
        <v>4</v>
      </c>
      <c r="H130" s="11" t="s">
        <v>45</v>
      </c>
      <c r="I130" s="11" t="s">
        <v>293</v>
      </c>
      <c r="J130" s="19" t="s">
        <v>47</v>
      </c>
      <c r="K130" s="11">
        <v>1</v>
      </c>
      <c r="L130" s="16" t="s">
        <v>48</v>
      </c>
      <c r="M130" s="16">
        <v>4.5</v>
      </c>
      <c r="N130" s="16">
        <v>5</v>
      </c>
      <c r="O130" s="16">
        <v>4</v>
      </c>
      <c r="P130" s="16">
        <v>2</v>
      </c>
      <c r="Q130" s="16">
        <f>SUM(M130:P130)</f>
        <v>15.5</v>
      </c>
      <c r="R130" s="16">
        <f t="shared" si="10"/>
        <v>11</v>
      </c>
      <c r="S130" s="16">
        <v>1414.92</v>
      </c>
      <c r="T130" s="16">
        <v>17.149999999999999</v>
      </c>
      <c r="U130" s="16">
        <f t="shared" si="15"/>
        <v>1397.77</v>
      </c>
      <c r="V130" s="16">
        <v>6.2</v>
      </c>
      <c r="W130" s="20">
        <f t="shared" si="11"/>
        <v>1871.8237348618709</v>
      </c>
      <c r="X130" s="21">
        <v>2.2337838602047211</v>
      </c>
      <c r="Y130" s="20">
        <f t="shared" si="12"/>
        <v>1366.5468393372164</v>
      </c>
      <c r="Z130" s="20">
        <f t="shared" si="13"/>
        <v>0.73006171141325926</v>
      </c>
      <c r="AA130" s="28"/>
      <c r="AB130" s="22" t="s">
        <v>49</v>
      </c>
      <c r="AC130" s="16" t="s">
        <v>294</v>
      </c>
      <c r="AD130" s="19" t="s">
        <v>51</v>
      </c>
      <c r="AE130" s="23">
        <v>1</v>
      </c>
      <c r="AF130" s="23">
        <v>5</v>
      </c>
      <c r="AG130" s="19" t="s">
        <v>45</v>
      </c>
      <c r="AH130" s="11">
        <f t="shared" si="16"/>
        <v>0</v>
      </c>
      <c r="AI130" s="19" t="s">
        <v>47</v>
      </c>
      <c r="AJ130" s="16" t="s">
        <v>295</v>
      </c>
      <c r="AK130" s="16">
        <v>0.26840000000000003</v>
      </c>
      <c r="AL130" s="16">
        <v>4.1473000000000004</v>
      </c>
      <c r="AM130" s="24"/>
    </row>
    <row r="131" spans="1:39" ht="15" x14ac:dyDescent="0.25">
      <c r="A131" s="16" t="str">
        <f t="shared" si="9"/>
        <v>CF08GPDuff_1:5-A_D-10</v>
      </c>
      <c r="B131" s="11">
        <v>1</v>
      </c>
      <c r="C131" s="11">
        <v>5</v>
      </c>
      <c r="D131" s="19" t="s">
        <v>45</v>
      </c>
      <c r="E131" s="20">
        <v>493319.28016000002</v>
      </c>
      <c r="F131" s="20">
        <v>5180579.2617899803</v>
      </c>
      <c r="G131" s="11">
        <v>4</v>
      </c>
      <c r="H131" s="11" t="s">
        <v>45</v>
      </c>
      <c r="I131" s="11" t="s">
        <v>293</v>
      </c>
      <c r="J131" s="19" t="s">
        <v>53</v>
      </c>
      <c r="K131" s="11">
        <v>2</v>
      </c>
      <c r="L131" s="16" t="s">
        <v>48</v>
      </c>
      <c r="M131" s="16" t="s">
        <v>54</v>
      </c>
      <c r="N131" s="16">
        <v>5</v>
      </c>
      <c r="O131" s="16">
        <v>6</v>
      </c>
      <c r="P131" s="16">
        <v>8</v>
      </c>
      <c r="Q131" s="16">
        <v>19</v>
      </c>
      <c r="R131" s="16">
        <f t="shared" si="10"/>
        <v>19</v>
      </c>
      <c r="S131" s="16">
        <v>220.95</v>
      </c>
      <c r="T131" s="16">
        <v>6.31</v>
      </c>
      <c r="U131" s="16">
        <f t="shared" si="15"/>
        <v>214.64</v>
      </c>
      <c r="V131" s="16">
        <v>1.55</v>
      </c>
      <c r="W131" s="20">
        <f t="shared" si="11"/>
        <v>143.40585065474011</v>
      </c>
      <c r="X131" s="20">
        <v>2.0093640265314106</v>
      </c>
      <c r="Y131" s="20">
        <f t="shared" si="12"/>
        <v>210.32710105345296</v>
      </c>
      <c r="Z131" s="20">
        <f t="shared" si="13"/>
        <v>1.4666563469563776</v>
      </c>
      <c r="AA131" s="20">
        <f>((Z130*Q130)+(Z131*Q131))/(SUM(Q130:Q131))</f>
        <v>1.1357225251906287</v>
      </c>
      <c r="AB131" s="22" t="s">
        <v>55</v>
      </c>
      <c r="AC131" s="16" t="s">
        <v>296</v>
      </c>
      <c r="AD131" s="19" t="s">
        <v>51</v>
      </c>
      <c r="AE131" s="23">
        <v>1</v>
      </c>
      <c r="AF131" s="23">
        <v>5</v>
      </c>
      <c r="AG131" s="19" t="s">
        <v>45</v>
      </c>
      <c r="AH131" s="11">
        <f t="shared" si="16"/>
        <v>0</v>
      </c>
      <c r="AI131" s="19" t="s">
        <v>53</v>
      </c>
      <c r="AJ131" s="16" t="s">
        <v>297</v>
      </c>
      <c r="AK131" s="16">
        <v>0.17035</v>
      </c>
      <c r="AL131" s="16">
        <v>1.8459000000000001</v>
      </c>
      <c r="AM131" s="24"/>
    </row>
    <row r="132" spans="1:39" ht="15" x14ac:dyDescent="0.25">
      <c r="A132" s="16" t="str">
        <f t="shared" ref="A132:A195" si="17">"CF08GPDuff_"&amp;B132&amp;":"&amp;C132&amp;"-"&amp;D132&amp;"_"&amp;J132</f>
        <v>CF08GPDuff_22:5-B_0-D</v>
      </c>
      <c r="B132" s="11">
        <v>22</v>
      </c>
      <c r="C132" s="11">
        <v>5</v>
      </c>
      <c r="D132" s="19" t="s">
        <v>44</v>
      </c>
      <c r="E132" s="20">
        <v>493341.14833300002</v>
      </c>
      <c r="F132" s="20">
        <v>5180611.0184399802</v>
      </c>
      <c r="G132" s="11">
        <v>4</v>
      </c>
      <c r="H132" s="11" t="s">
        <v>45</v>
      </c>
      <c r="I132" s="11" t="s">
        <v>293</v>
      </c>
      <c r="J132" s="19" t="s">
        <v>47</v>
      </c>
      <c r="K132" s="11">
        <v>1</v>
      </c>
      <c r="L132" s="16" t="s">
        <v>48</v>
      </c>
      <c r="M132" s="16">
        <v>4.5</v>
      </c>
      <c r="N132" s="16">
        <v>2.25</v>
      </c>
      <c r="O132" s="16">
        <v>4.25</v>
      </c>
      <c r="P132" s="16">
        <v>5</v>
      </c>
      <c r="Q132" s="16">
        <f>SUM(M132:P132)</f>
        <v>16</v>
      </c>
      <c r="R132" s="16">
        <f t="shared" si="10"/>
        <v>11.5</v>
      </c>
      <c r="S132" s="16">
        <v>1285.6199999999999</v>
      </c>
      <c r="T132" s="16">
        <v>17.149999999999999</v>
      </c>
      <c r="U132" s="16">
        <f t="shared" si="15"/>
        <v>1268.4699999999998</v>
      </c>
      <c r="V132" s="16">
        <v>6.2</v>
      </c>
      <c r="W132" s="20">
        <f t="shared" si="11"/>
        <v>1932.2051456638667</v>
      </c>
      <c r="X132" s="21">
        <v>2.2350814942547825</v>
      </c>
      <c r="Y132" s="20">
        <f t="shared" si="12"/>
        <v>1240.1186617698261</v>
      </c>
      <c r="Z132" s="20">
        <f t="shared" si="13"/>
        <v>0.64181521540444209</v>
      </c>
      <c r="AA132" s="20"/>
      <c r="AB132" s="22" t="s">
        <v>49</v>
      </c>
      <c r="AC132" s="16" t="s">
        <v>298</v>
      </c>
      <c r="AD132" s="19" t="s">
        <v>51</v>
      </c>
      <c r="AE132" s="23">
        <v>22</v>
      </c>
      <c r="AF132" s="23">
        <v>5</v>
      </c>
      <c r="AG132" s="19" t="s">
        <v>44</v>
      </c>
      <c r="AH132" s="11">
        <f t="shared" si="16"/>
        <v>0</v>
      </c>
      <c r="AI132" s="19" t="s">
        <v>47</v>
      </c>
      <c r="AJ132" s="16" t="s">
        <v>205</v>
      </c>
      <c r="AK132" s="16">
        <v>0.22036</v>
      </c>
      <c r="AL132" s="16">
        <v>2.9133</v>
      </c>
      <c r="AM132" s="24"/>
    </row>
    <row r="133" spans="1:39" ht="15" x14ac:dyDescent="0.25">
      <c r="A133" s="16" t="str">
        <f t="shared" si="17"/>
        <v>CF08GPDuff_22:5-B_D-10</v>
      </c>
      <c r="B133" s="11">
        <v>22</v>
      </c>
      <c r="C133" s="11">
        <v>5</v>
      </c>
      <c r="D133" s="19" t="s">
        <v>44</v>
      </c>
      <c r="E133" s="20">
        <v>493341.14833300002</v>
      </c>
      <c r="F133" s="20">
        <v>5180611.0184399802</v>
      </c>
      <c r="G133" s="11">
        <v>4</v>
      </c>
      <c r="H133" s="11" t="s">
        <v>45</v>
      </c>
      <c r="I133" s="11" t="s">
        <v>293</v>
      </c>
      <c r="J133" s="19" t="s">
        <v>53</v>
      </c>
      <c r="K133" s="11">
        <v>2</v>
      </c>
      <c r="L133" s="16" t="s">
        <v>48</v>
      </c>
      <c r="M133" s="16" t="s">
        <v>54</v>
      </c>
      <c r="N133" s="16">
        <v>7.75</v>
      </c>
      <c r="O133" s="16">
        <v>5.75</v>
      </c>
      <c r="P133" s="16">
        <v>5</v>
      </c>
      <c r="Q133" s="16">
        <v>18.5</v>
      </c>
      <c r="R133" s="16">
        <f t="shared" ref="R133:R196" si="18">SUM(N133:P133)</f>
        <v>18.5</v>
      </c>
      <c r="S133" s="16">
        <v>184.81</v>
      </c>
      <c r="T133" s="16">
        <v>6.31</v>
      </c>
      <c r="U133" s="16">
        <f t="shared" si="15"/>
        <v>178.5</v>
      </c>
      <c r="V133" s="16">
        <v>1.55</v>
      </c>
      <c r="W133" s="20">
        <f t="shared" si="11"/>
        <v>139.63201247961536</v>
      </c>
      <c r="X133" s="20">
        <v>2.1420071400237966</v>
      </c>
      <c r="Y133" s="20">
        <f t="shared" si="12"/>
        <v>174.67651725505752</v>
      </c>
      <c r="Z133" s="20">
        <f t="shared" si="13"/>
        <v>1.2509775813806183</v>
      </c>
      <c r="AA133" s="20">
        <f>((Z132*Q132)+(Z133*Q133))/(SUM(Q132:Q133))</f>
        <v>0.96846749860905823</v>
      </c>
      <c r="AB133" s="22" t="s">
        <v>55</v>
      </c>
      <c r="AC133" s="16" t="s">
        <v>299</v>
      </c>
      <c r="AD133" s="19" t="s">
        <v>51</v>
      </c>
      <c r="AE133" s="23">
        <v>22</v>
      </c>
      <c r="AF133" s="23">
        <v>5</v>
      </c>
      <c r="AG133" s="19" t="s">
        <v>44</v>
      </c>
      <c r="AH133" s="11">
        <f t="shared" si="16"/>
        <v>0</v>
      </c>
      <c r="AI133" s="19" t="s">
        <v>53</v>
      </c>
      <c r="AJ133" s="16" t="s">
        <v>300</v>
      </c>
      <c r="AK133" s="16">
        <v>0.17252999999999999</v>
      </c>
      <c r="AL133" s="16">
        <v>2.1919</v>
      </c>
      <c r="AM133" s="24"/>
    </row>
    <row r="134" spans="1:39" ht="15" x14ac:dyDescent="0.25">
      <c r="A134" s="16" t="str">
        <f t="shared" si="17"/>
        <v>CF08GPDuff_23:6-B_0-D</v>
      </c>
      <c r="B134" s="11">
        <v>23</v>
      </c>
      <c r="C134" s="11">
        <v>6</v>
      </c>
      <c r="D134" s="19" t="s">
        <v>44</v>
      </c>
      <c r="E134" s="20">
        <v>493371.45561800001</v>
      </c>
      <c r="F134" s="20">
        <v>5180609.6268499903</v>
      </c>
      <c r="G134" s="11">
        <v>4</v>
      </c>
      <c r="H134" s="11" t="s">
        <v>45</v>
      </c>
      <c r="I134" s="11" t="s">
        <v>293</v>
      </c>
      <c r="J134" s="19" t="s">
        <v>47</v>
      </c>
      <c r="K134" s="11">
        <v>1</v>
      </c>
      <c r="L134" s="16" t="s">
        <v>48</v>
      </c>
      <c r="M134" s="16">
        <v>4</v>
      </c>
      <c r="N134" s="16">
        <v>4.25</v>
      </c>
      <c r="O134" s="16">
        <v>2</v>
      </c>
      <c r="P134" s="16">
        <v>5.5</v>
      </c>
      <c r="Q134" s="16">
        <f>SUM(M134:P134)</f>
        <v>15.75</v>
      </c>
      <c r="R134" s="16">
        <f t="shared" si="18"/>
        <v>11.75</v>
      </c>
      <c r="S134" s="16">
        <v>1593.39</v>
      </c>
      <c r="T134" s="16">
        <v>17.149999999999999</v>
      </c>
      <c r="U134" s="16">
        <f t="shared" si="15"/>
        <v>1576.24</v>
      </c>
      <c r="V134" s="16">
        <v>6.2</v>
      </c>
      <c r="W134" s="20">
        <f t="shared" si="11"/>
        <v>1902.0144402628687</v>
      </c>
      <c r="X134" s="21">
        <v>1.8317126268179427</v>
      </c>
      <c r="Y134" s="20">
        <f t="shared" si="12"/>
        <v>1547.3678128910449</v>
      </c>
      <c r="Z134" s="20">
        <f t="shared" si="13"/>
        <v>0.81354156947262202</v>
      </c>
      <c r="AA134" s="20"/>
      <c r="AB134" s="22" t="s">
        <v>49</v>
      </c>
      <c r="AC134" s="16" t="s">
        <v>301</v>
      </c>
      <c r="AD134" s="19" t="s">
        <v>51</v>
      </c>
      <c r="AE134" s="23">
        <v>23</v>
      </c>
      <c r="AF134" s="23">
        <v>6</v>
      </c>
      <c r="AG134" s="19" t="s">
        <v>44</v>
      </c>
      <c r="AH134" s="11">
        <f t="shared" si="16"/>
        <v>0</v>
      </c>
      <c r="AI134" s="19" t="s">
        <v>47</v>
      </c>
      <c r="AJ134" s="16" t="s">
        <v>302</v>
      </c>
      <c r="AK134" s="16">
        <v>0.22886000000000001</v>
      </c>
      <c r="AL134" s="16">
        <v>3.1019999999999999</v>
      </c>
      <c r="AM134" s="24"/>
    </row>
    <row r="135" spans="1:39" ht="15" x14ac:dyDescent="0.25">
      <c r="A135" s="16" t="str">
        <f t="shared" si="17"/>
        <v>CF08GPDuff_23:6-B_D-10</v>
      </c>
      <c r="B135" s="11">
        <v>23</v>
      </c>
      <c r="C135" s="11">
        <v>6</v>
      </c>
      <c r="D135" s="19" t="s">
        <v>44</v>
      </c>
      <c r="E135" s="20">
        <v>493371.45561800001</v>
      </c>
      <c r="F135" s="20">
        <v>5180609.6268499903</v>
      </c>
      <c r="G135" s="11">
        <v>4</v>
      </c>
      <c r="H135" s="11" t="s">
        <v>45</v>
      </c>
      <c r="I135" s="11" t="s">
        <v>293</v>
      </c>
      <c r="J135" s="19" t="s">
        <v>53</v>
      </c>
      <c r="K135" s="11">
        <v>2</v>
      </c>
      <c r="L135" s="16" t="s">
        <v>48</v>
      </c>
      <c r="M135" s="16" t="s">
        <v>54</v>
      </c>
      <c r="N135" s="16">
        <v>5.75</v>
      </c>
      <c r="O135" s="16">
        <v>8</v>
      </c>
      <c r="P135" s="16">
        <v>4.5</v>
      </c>
      <c r="Q135" s="16">
        <v>18.25</v>
      </c>
      <c r="R135" s="16">
        <f t="shared" si="18"/>
        <v>18.25</v>
      </c>
      <c r="S135" s="16">
        <v>236.79</v>
      </c>
      <c r="T135" s="16">
        <v>6.31</v>
      </c>
      <c r="U135" s="16">
        <f t="shared" si="15"/>
        <v>230.48</v>
      </c>
      <c r="V135" s="16">
        <v>1.55</v>
      </c>
      <c r="W135" s="20">
        <f t="shared" ref="W135:W198" si="19">PI()*(V135^2)*Q135</f>
        <v>137.74509339205301</v>
      </c>
      <c r="X135" s="20">
        <v>2.0123277737490928</v>
      </c>
      <c r="Y135" s="20">
        <f t="shared" ref="Y135:Y198" si="20">U135-(U135*(X135/100))</f>
        <v>225.84198694706308</v>
      </c>
      <c r="Z135" s="20">
        <f t="shared" ref="Z135:Z198" si="21">Y135/W135</f>
        <v>1.6395646580620249</v>
      </c>
      <c r="AA135" s="20">
        <f>((Z134*Q134)+(Z135*Q135))/(SUM(Q134:Q135))</f>
        <v>1.2569216096713456</v>
      </c>
      <c r="AB135" s="22" t="s">
        <v>55</v>
      </c>
      <c r="AC135" s="16" t="s">
        <v>303</v>
      </c>
      <c r="AD135" s="19" t="s">
        <v>51</v>
      </c>
      <c r="AE135" s="23">
        <v>23</v>
      </c>
      <c r="AF135" s="23">
        <v>6</v>
      </c>
      <c r="AG135" s="19" t="s">
        <v>44</v>
      </c>
      <c r="AH135" s="11">
        <f t="shared" si="16"/>
        <v>0</v>
      </c>
      <c r="AI135" s="19" t="s">
        <v>53</v>
      </c>
      <c r="AJ135" s="16" t="s">
        <v>304</v>
      </c>
      <c r="AK135" s="16">
        <v>0.14691000000000001</v>
      </c>
      <c r="AL135" s="16">
        <v>1.8731</v>
      </c>
      <c r="AM135" s="24"/>
    </row>
    <row r="136" spans="1:39" ht="15" x14ac:dyDescent="0.25">
      <c r="A136" s="16" t="str">
        <f t="shared" si="17"/>
        <v>CF08GPDuff_47:7-C_0-D</v>
      </c>
      <c r="B136" s="11">
        <v>47</v>
      </c>
      <c r="C136" s="11">
        <v>7</v>
      </c>
      <c r="D136" s="19" t="s">
        <v>58</v>
      </c>
      <c r="E136" s="20">
        <v>493385.61993400002</v>
      </c>
      <c r="F136" s="20">
        <v>5180649.6397900004</v>
      </c>
      <c r="G136" s="11">
        <v>4</v>
      </c>
      <c r="H136" s="11" t="s">
        <v>45</v>
      </c>
      <c r="I136" s="11" t="s">
        <v>293</v>
      </c>
      <c r="J136" s="19" t="s">
        <v>47</v>
      </c>
      <c r="K136" s="11">
        <v>1</v>
      </c>
      <c r="L136" s="16" t="s">
        <v>48</v>
      </c>
      <c r="M136" s="16">
        <v>4.25</v>
      </c>
      <c r="N136" s="16">
        <v>2.75</v>
      </c>
      <c r="O136" s="16">
        <v>3</v>
      </c>
      <c r="P136" s="16">
        <v>4.75</v>
      </c>
      <c r="Q136" s="16">
        <f>SUM(M136:P136)</f>
        <v>14.75</v>
      </c>
      <c r="R136" s="16">
        <f t="shared" si="18"/>
        <v>10.5</v>
      </c>
      <c r="S136" s="16">
        <v>552.97</v>
      </c>
      <c r="T136" s="16">
        <v>17.149999999999999</v>
      </c>
      <c r="U136" s="16">
        <f t="shared" si="15"/>
        <v>535.82000000000005</v>
      </c>
      <c r="V136" s="16">
        <v>6.2</v>
      </c>
      <c r="W136" s="20">
        <f t="shared" si="19"/>
        <v>1781.2516186588771</v>
      </c>
      <c r="X136" s="21">
        <v>2.274801757088293</v>
      </c>
      <c r="Y136" s="20">
        <f t="shared" si="20"/>
        <v>523.63115722516955</v>
      </c>
      <c r="Z136" s="20">
        <f t="shared" si="21"/>
        <v>0.29396810183359545</v>
      </c>
      <c r="AA136" s="20"/>
      <c r="AB136" s="22" t="s">
        <v>49</v>
      </c>
      <c r="AC136" s="16" t="s">
        <v>305</v>
      </c>
      <c r="AD136" s="19" t="s">
        <v>51</v>
      </c>
      <c r="AE136" s="23">
        <v>47</v>
      </c>
      <c r="AF136" s="23">
        <v>7</v>
      </c>
      <c r="AG136" s="19" t="s">
        <v>58</v>
      </c>
      <c r="AH136" s="11">
        <f t="shared" si="16"/>
        <v>0</v>
      </c>
      <c r="AI136" s="19" t="s">
        <v>47</v>
      </c>
      <c r="AJ136" s="16" t="s">
        <v>306</v>
      </c>
      <c r="AK136" s="16">
        <v>0.31113000000000002</v>
      </c>
      <c r="AL136" s="16">
        <v>5.9359999999999999</v>
      </c>
      <c r="AM136" s="24"/>
    </row>
    <row r="137" spans="1:39" ht="15" x14ac:dyDescent="0.25">
      <c r="A137" s="16" t="str">
        <f t="shared" si="17"/>
        <v>CF08GPDuff_47:7-C_D-10</v>
      </c>
      <c r="B137" s="11">
        <v>47</v>
      </c>
      <c r="C137" s="11">
        <v>7</v>
      </c>
      <c r="D137" s="19" t="s">
        <v>58</v>
      </c>
      <c r="E137" s="20">
        <v>493385.61993400002</v>
      </c>
      <c r="F137" s="20">
        <v>5180649.6397900004</v>
      </c>
      <c r="G137" s="11">
        <v>4</v>
      </c>
      <c r="H137" s="11" t="s">
        <v>45</v>
      </c>
      <c r="I137" s="11" t="s">
        <v>293</v>
      </c>
      <c r="J137" s="19" t="s">
        <v>53</v>
      </c>
      <c r="K137" s="11">
        <v>2</v>
      </c>
      <c r="L137" s="16" t="s">
        <v>48</v>
      </c>
      <c r="M137" s="16" t="s">
        <v>54</v>
      </c>
      <c r="N137" s="16">
        <v>7.25</v>
      </c>
      <c r="O137" s="16">
        <v>7</v>
      </c>
      <c r="P137" s="16">
        <v>5.25</v>
      </c>
      <c r="Q137" s="16">
        <v>19.5</v>
      </c>
      <c r="R137" s="16">
        <f t="shared" si="18"/>
        <v>19.5</v>
      </c>
      <c r="S137" s="16">
        <v>177.21</v>
      </c>
      <c r="T137" s="16">
        <v>6.31</v>
      </c>
      <c r="U137" s="16">
        <f t="shared" si="15"/>
        <v>170.9</v>
      </c>
      <c r="V137" s="16">
        <v>1.55</v>
      </c>
      <c r="W137" s="20">
        <f t="shared" si="19"/>
        <v>147.17968882986486</v>
      </c>
      <c r="X137" s="20">
        <v>1.867049651210527</v>
      </c>
      <c r="Y137" s="20">
        <f t="shared" si="20"/>
        <v>167.70921214608123</v>
      </c>
      <c r="Z137" s="20">
        <f t="shared" si="21"/>
        <v>1.1394861171363655</v>
      </c>
      <c r="AA137" s="20">
        <f>((Z136*Q136)+(Z137*Q137))/(SUM(Q136:Q137))</f>
        <v>0.77535792076509957</v>
      </c>
      <c r="AB137" s="22" t="s">
        <v>55</v>
      </c>
      <c r="AC137" s="16" t="s">
        <v>307</v>
      </c>
      <c r="AD137" s="19" t="s">
        <v>51</v>
      </c>
      <c r="AE137" s="23">
        <v>47</v>
      </c>
      <c r="AF137" s="23">
        <v>7</v>
      </c>
      <c r="AG137" s="19" t="s">
        <v>58</v>
      </c>
      <c r="AH137" s="11">
        <f t="shared" si="16"/>
        <v>0</v>
      </c>
      <c r="AI137" s="19" t="s">
        <v>53</v>
      </c>
      <c r="AJ137" s="16" t="s">
        <v>308</v>
      </c>
      <c r="AK137" s="16">
        <v>5.3030000000000001E-2</v>
      </c>
      <c r="AL137" s="16">
        <v>0.48946000000000001</v>
      </c>
      <c r="AM137" s="24"/>
    </row>
    <row r="138" spans="1:39" ht="15" x14ac:dyDescent="0.2">
      <c r="A138" s="16" t="str">
        <f t="shared" si="17"/>
        <v>CF08GPDuff_72:7-D_0-D</v>
      </c>
      <c r="B138" s="11">
        <v>72</v>
      </c>
      <c r="C138" s="11">
        <v>7</v>
      </c>
      <c r="D138" s="19" t="s">
        <v>65</v>
      </c>
      <c r="E138" s="20">
        <v>493392.296325</v>
      </c>
      <c r="F138" s="20">
        <v>5180681.4133900004</v>
      </c>
      <c r="G138" s="11">
        <v>4</v>
      </c>
      <c r="H138" s="11" t="s">
        <v>45</v>
      </c>
      <c r="I138" s="11" t="s">
        <v>293</v>
      </c>
      <c r="J138" s="19" t="s">
        <v>47</v>
      </c>
      <c r="K138" s="11">
        <v>1</v>
      </c>
      <c r="L138" s="16" t="s">
        <v>48</v>
      </c>
      <c r="M138" s="16">
        <v>6</v>
      </c>
      <c r="N138" s="16">
        <v>2.25</v>
      </c>
      <c r="O138" s="16">
        <v>1.5</v>
      </c>
      <c r="P138" s="16">
        <v>2.5</v>
      </c>
      <c r="Q138" s="16">
        <f>SUM(M138:P138)</f>
        <v>12.25</v>
      </c>
      <c r="R138" s="16">
        <f t="shared" si="18"/>
        <v>6.25</v>
      </c>
      <c r="S138" s="16">
        <v>988.03</v>
      </c>
      <c r="T138" s="16">
        <v>17.149999999999999</v>
      </c>
      <c r="U138" s="16">
        <f t="shared" si="15"/>
        <v>970.88</v>
      </c>
      <c r="V138" s="16">
        <v>6.2</v>
      </c>
      <c r="W138" s="20">
        <f t="shared" si="19"/>
        <v>1479.3445646488979</v>
      </c>
      <c r="X138" s="21">
        <v>2.0671027077706077</v>
      </c>
      <c r="Y138" s="20">
        <f t="shared" si="20"/>
        <v>950.8109132307967</v>
      </c>
      <c r="Z138" s="20">
        <f t="shared" si="21"/>
        <v>0.64272444429229958</v>
      </c>
      <c r="AA138" s="20"/>
      <c r="AB138" s="31" t="s">
        <v>66</v>
      </c>
      <c r="AC138" s="16" t="s">
        <v>309</v>
      </c>
      <c r="AD138" s="19" t="s">
        <v>51</v>
      </c>
      <c r="AE138" s="23">
        <v>72</v>
      </c>
      <c r="AF138" s="23">
        <v>7</v>
      </c>
      <c r="AG138" s="19" t="s">
        <v>65</v>
      </c>
      <c r="AH138" s="11">
        <f t="shared" si="16"/>
        <v>0</v>
      </c>
      <c r="AI138" s="19" t="s">
        <v>47</v>
      </c>
      <c r="AJ138" s="16" t="s">
        <v>310</v>
      </c>
      <c r="AK138" s="16">
        <v>0.22900000000000001</v>
      </c>
      <c r="AL138" s="16">
        <v>4.0316000000000001</v>
      </c>
      <c r="AM138" s="24"/>
    </row>
    <row r="139" spans="1:39" ht="15" x14ac:dyDescent="0.25">
      <c r="A139" s="16" t="str">
        <f t="shared" si="17"/>
        <v>CF08GPDuff_72:7-D_D-10</v>
      </c>
      <c r="B139" s="11">
        <v>72</v>
      </c>
      <c r="C139" s="11">
        <v>7</v>
      </c>
      <c r="D139" s="19" t="s">
        <v>65</v>
      </c>
      <c r="E139" s="20">
        <v>493392.296325</v>
      </c>
      <c r="F139" s="20">
        <v>5180681.4133900004</v>
      </c>
      <c r="G139" s="11">
        <v>4</v>
      </c>
      <c r="H139" s="11" t="s">
        <v>45</v>
      </c>
      <c r="I139" s="11" t="s">
        <v>293</v>
      </c>
      <c r="J139" s="19" t="s">
        <v>53</v>
      </c>
      <c r="K139" s="11">
        <v>2</v>
      </c>
      <c r="L139" s="16" t="s">
        <v>48</v>
      </c>
      <c r="M139" s="16" t="s">
        <v>54</v>
      </c>
      <c r="N139" s="16">
        <v>7.75</v>
      </c>
      <c r="O139" s="16">
        <v>8.5</v>
      </c>
      <c r="P139" s="16">
        <v>7.5</v>
      </c>
      <c r="Q139" s="16">
        <v>23.75</v>
      </c>
      <c r="R139" s="16">
        <f t="shared" si="18"/>
        <v>23.75</v>
      </c>
      <c r="S139" s="16">
        <v>258.02999999999997</v>
      </c>
      <c r="T139" s="16">
        <v>6.31</v>
      </c>
      <c r="U139" s="16">
        <f t="shared" si="15"/>
        <v>251.71999999999997</v>
      </c>
      <c r="V139" s="16">
        <v>1.55</v>
      </c>
      <c r="W139" s="20">
        <f t="shared" si="19"/>
        <v>179.25731331842513</v>
      </c>
      <c r="X139" s="20">
        <v>2.2948822095856936</v>
      </c>
      <c r="Y139" s="20">
        <f t="shared" si="20"/>
        <v>245.94332250203087</v>
      </c>
      <c r="Z139" s="20">
        <f t="shared" si="21"/>
        <v>1.3720127672846882</v>
      </c>
      <c r="AA139" s="20">
        <f>((Z138*Q138)+(Z139*Q139))/(SUM(Q138:Q139))</f>
        <v>1.1238521573775559</v>
      </c>
      <c r="AB139" s="22" t="s">
        <v>69</v>
      </c>
      <c r="AC139" s="16" t="s">
        <v>311</v>
      </c>
      <c r="AD139" s="19" t="s">
        <v>51</v>
      </c>
      <c r="AE139" s="23">
        <v>72</v>
      </c>
      <c r="AF139" s="23">
        <v>7</v>
      </c>
      <c r="AG139" s="19" t="s">
        <v>65</v>
      </c>
      <c r="AH139" s="11">
        <f t="shared" si="16"/>
        <v>0</v>
      </c>
      <c r="AI139" s="19" t="s">
        <v>53</v>
      </c>
      <c r="AJ139" s="16" t="s">
        <v>97</v>
      </c>
      <c r="AK139" s="16">
        <v>0.14621000000000001</v>
      </c>
      <c r="AL139" s="16">
        <v>1.9040999999999999</v>
      </c>
      <c r="AM139" s="24"/>
    </row>
    <row r="140" spans="1:39" ht="15" x14ac:dyDescent="0.2">
      <c r="A140" s="16" t="str">
        <f t="shared" si="17"/>
        <v>CF08GPDuff_73:8-D_0-D</v>
      </c>
      <c r="B140" s="11">
        <v>73</v>
      </c>
      <c r="C140" s="11">
        <v>8</v>
      </c>
      <c r="D140" s="19" t="s">
        <v>65</v>
      </c>
      <c r="E140" s="20">
        <v>493421.80271800002</v>
      </c>
      <c r="F140" s="20">
        <v>5180680.0438900003</v>
      </c>
      <c r="G140" s="11">
        <v>4</v>
      </c>
      <c r="H140" s="11" t="s">
        <v>45</v>
      </c>
      <c r="I140" s="11" t="s">
        <v>293</v>
      </c>
      <c r="J140" s="19" t="s">
        <v>47</v>
      </c>
      <c r="K140" s="11">
        <v>1</v>
      </c>
      <c r="L140" s="16" t="s">
        <v>48</v>
      </c>
      <c r="M140" s="16">
        <v>2.5</v>
      </c>
      <c r="N140" s="16">
        <v>3</v>
      </c>
      <c r="O140" s="16">
        <v>2.75</v>
      </c>
      <c r="P140" s="16">
        <v>1</v>
      </c>
      <c r="Q140" s="16">
        <f>SUM(M140:P140)</f>
        <v>9.25</v>
      </c>
      <c r="R140" s="16">
        <f t="shared" si="18"/>
        <v>6.75</v>
      </c>
      <c r="S140" s="16">
        <v>681.3</v>
      </c>
      <c r="T140" s="16">
        <v>17.149999999999999</v>
      </c>
      <c r="U140" s="16">
        <f t="shared" si="15"/>
        <v>664.15</v>
      </c>
      <c r="V140" s="16">
        <v>6.2</v>
      </c>
      <c r="W140" s="20">
        <f t="shared" si="19"/>
        <v>1117.0560998369228</v>
      </c>
      <c r="X140" s="21">
        <v>2.2929504800865139</v>
      </c>
      <c r="Y140" s="20">
        <f t="shared" si="20"/>
        <v>648.92136938650538</v>
      </c>
      <c r="Z140" s="20">
        <f t="shared" si="21"/>
        <v>0.58092102042255567</v>
      </c>
      <c r="AA140" s="20"/>
      <c r="AB140" s="31" t="s">
        <v>66</v>
      </c>
      <c r="AC140" s="16" t="s">
        <v>312</v>
      </c>
      <c r="AD140" s="19" t="s">
        <v>51</v>
      </c>
      <c r="AE140" s="23">
        <v>73</v>
      </c>
      <c r="AF140" s="23">
        <v>8</v>
      </c>
      <c r="AG140" s="19" t="s">
        <v>65</v>
      </c>
      <c r="AH140" s="11">
        <f t="shared" si="16"/>
        <v>0</v>
      </c>
      <c r="AI140" s="19" t="s">
        <v>47</v>
      </c>
      <c r="AJ140" s="16" t="s">
        <v>313</v>
      </c>
      <c r="AK140" s="16">
        <v>0.36336000000000002</v>
      </c>
      <c r="AL140" s="16">
        <v>7.5377999999999998</v>
      </c>
      <c r="AM140" s="24"/>
    </row>
    <row r="141" spans="1:39" ht="15" x14ac:dyDescent="0.25">
      <c r="A141" s="16" t="str">
        <f t="shared" si="17"/>
        <v>CF08GPDuff_73:8-D_D-10</v>
      </c>
      <c r="B141" s="11">
        <v>73</v>
      </c>
      <c r="C141" s="11">
        <v>8</v>
      </c>
      <c r="D141" s="19" t="s">
        <v>65</v>
      </c>
      <c r="E141" s="20">
        <v>493421.80271800002</v>
      </c>
      <c r="F141" s="20">
        <v>5180680.0438900003</v>
      </c>
      <c r="G141" s="11">
        <v>4</v>
      </c>
      <c r="H141" s="11" t="s">
        <v>45</v>
      </c>
      <c r="I141" s="11" t="s">
        <v>293</v>
      </c>
      <c r="J141" s="19" t="s">
        <v>53</v>
      </c>
      <c r="K141" s="11">
        <v>2</v>
      </c>
      <c r="L141" s="16" t="s">
        <v>48</v>
      </c>
      <c r="M141" s="16" t="s">
        <v>54</v>
      </c>
      <c r="N141" s="16">
        <v>7</v>
      </c>
      <c r="O141" s="16">
        <v>7.25</v>
      </c>
      <c r="P141" s="16">
        <v>9</v>
      </c>
      <c r="Q141" s="16">
        <v>23.25</v>
      </c>
      <c r="R141" s="16">
        <f t="shared" si="18"/>
        <v>23.25</v>
      </c>
      <c r="S141" s="16">
        <v>241.82</v>
      </c>
      <c r="T141" s="16">
        <v>6.31</v>
      </c>
      <c r="U141" s="16">
        <f t="shared" si="15"/>
        <v>235.51</v>
      </c>
      <c r="V141" s="16">
        <v>1.55</v>
      </c>
      <c r="W141" s="20">
        <f t="shared" si="19"/>
        <v>175.48347514330038</v>
      </c>
      <c r="X141" s="20">
        <v>2.1566632756866779</v>
      </c>
      <c r="Y141" s="20">
        <f t="shared" si="20"/>
        <v>230.4308423194303</v>
      </c>
      <c r="Z141" s="20">
        <f t="shared" si="21"/>
        <v>1.3131198942308369</v>
      </c>
      <c r="AA141" s="20">
        <f>((Z140*Q140)+(Z141*Q141))/(SUM(Q140:Q141))</f>
        <v>1.1047248301469414</v>
      </c>
      <c r="AB141" s="22" t="s">
        <v>69</v>
      </c>
      <c r="AC141" s="16" t="s">
        <v>314</v>
      </c>
      <c r="AD141" s="19" t="s">
        <v>51</v>
      </c>
      <c r="AE141" s="23">
        <v>73</v>
      </c>
      <c r="AF141" s="23">
        <v>8</v>
      </c>
      <c r="AG141" s="19" t="s">
        <v>65</v>
      </c>
      <c r="AH141" s="11">
        <f t="shared" si="16"/>
        <v>0</v>
      </c>
      <c r="AI141" s="19" t="s">
        <v>53</v>
      </c>
      <c r="AJ141" s="16" t="s">
        <v>315</v>
      </c>
      <c r="AK141" s="16">
        <v>0.17702999999999999</v>
      </c>
      <c r="AL141" s="16">
        <v>2.3692000000000002</v>
      </c>
      <c r="AM141" s="24"/>
    </row>
    <row r="142" spans="1:39" ht="15" x14ac:dyDescent="0.2">
      <c r="A142" s="16" t="str">
        <f t="shared" si="17"/>
        <v>CF08GPDuff_100:8-E_0-D</v>
      </c>
      <c r="B142" s="11">
        <v>100</v>
      </c>
      <c r="C142" s="11">
        <v>8</v>
      </c>
      <c r="D142" s="19" t="s">
        <v>29</v>
      </c>
      <c r="E142" s="20">
        <v>493435.68717500003</v>
      </c>
      <c r="F142" s="20">
        <v>5180709.8130599903</v>
      </c>
      <c r="G142" s="11">
        <v>4</v>
      </c>
      <c r="H142" s="11" t="s">
        <v>45</v>
      </c>
      <c r="I142" s="11" t="s">
        <v>293</v>
      </c>
      <c r="J142" s="19" t="s">
        <v>47</v>
      </c>
      <c r="K142" s="11">
        <v>1</v>
      </c>
      <c r="L142" s="16" t="s">
        <v>48</v>
      </c>
      <c r="M142" s="16">
        <v>4.25</v>
      </c>
      <c r="N142" s="16">
        <v>5.5</v>
      </c>
      <c r="O142" s="16">
        <v>4.5</v>
      </c>
      <c r="P142" s="16">
        <v>3</v>
      </c>
      <c r="Q142" s="16">
        <f>SUM(M142:P142)</f>
        <v>17.25</v>
      </c>
      <c r="R142" s="16">
        <f t="shared" si="18"/>
        <v>13</v>
      </c>
      <c r="S142" s="16">
        <v>1225.1300000000001</v>
      </c>
      <c r="T142" s="16">
        <v>17.149999999999999</v>
      </c>
      <c r="U142" s="16">
        <f t="shared" si="15"/>
        <v>1207.98</v>
      </c>
      <c r="V142" s="16">
        <v>6.2</v>
      </c>
      <c r="W142" s="20">
        <f t="shared" si="19"/>
        <v>2083.1586726688561</v>
      </c>
      <c r="X142" s="21">
        <v>2.3119256562311978</v>
      </c>
      <c r="Y142" s="20">
        <f t="shared" si="20"/>
        <v>1180.0524004578583</v>
      </c>
      <c r="Z142" s="20">
        <f t="shared" si="21"/>
        <v>0.56647264365417938</v>
      </c>
      <c r="AA142" s="20"/>
      <c r="AB142" s="31" t="s">
        <v>66</v>
      </c>
      <c r="AC142" s="16" t="s">
        <v>316</v>
      </c>
      <c r="AD142" s="19" t="s">
        <v>51</v>
      </c>
      <c r="AE142" s="23">
        <v>100</v>
      </c>
      <c r="AF142" s="23">
        <v>8</v>
      </c>
      <c r="AG142" s="19" t="s">
        <v>29</v>
      </c>
      <c r="AH142" s="11">
        <f t="shared" si="16"/>
        <v>0</v>
      </c>
      <c r="AI142" s="19" t="s">
        <v>47</v>
      </c>
      <c r="AJ142" s="16">
        <v>0.2339</v>
      </c>
      <c r="AK142" s="16">
        <v>0.26647999999999999</v>
      </c>
      <c r="AL142" s="16">
        <v>4.1224999999999996</v>
      </c>
      <c r="AM142" s="24"/>
    </row>
    <row r="143" spans="1:39" ht="15" x14ac:dyDescent="0.25">
      <c r="A143" s="16" t="str">
        <f t="shared" si="17"/>
        <v>CF08GPDuff_100:8-E_D-10</v>
      </c>
      <c r="B143" s="11">
        <v>100</v>
      </c>
      <c r="C143" s="11">
        <v>8</v>
      </c>
      <c r="D143" s="19" t="s">
        <v>29</v>
      </c>
      <c r="E143" s="20">
        <v>493435.68717500003</v>
      </c>
      <c r="F143" s="20">
        <v>5180709.8130599903</v>
      </c>
      <c r="G143" s="11">
        <v>4</v>
      </c>
      <c r="H143" s="11" t="s">
        <v>45</v>
      </c>
      <c r="I143" s="11" t="s">
        <v>293</v>
      </c>
      <c r="J143" s="19" t="s">
        <v>53</v>
      </c>
      <c r="K143" s="11">
        <v>2</v>
      </c>
      <c r="L143" s="16" t="s">
        <v>48</v>
      </c>
      <c r="M143" s="16" t="s">
        <v>54</v>
      </c>
      <c r="N143" s="16">
        <v>4.5</v>
      </c>
      <c r="O143" s="16">
        <v>5.5</v>
      </c>
      <c r="P143" s="16">
        <v>7</v>
      </c>
      <c r="Q143" s="16">
        <v>17</v>
      </c>
      <c r="R143" s="16">
        <f t="shared" si="18"/>
        <v>17</v>
      </c>
      <c r="S143" s="16">
        <v>182.49</v>
      </c>
      <c r="T143" s="16">
        <v>6.31</v>
      </c>
      <c r="U143" s="16">
        <f t="shared" si="15"/>
        <v>176.18</v>
      </c>
      <c r="V143" s="16">
        <v>1.55</v>
      </c>
      <c r="W143" s="20">
        <f t="shared" si="19"/>
        <v>128.31049795424116</v>
      </c>
      <c r="X143" s="20">
        <v>2.0635241756018528</v>
      </c>
      <c r="Y143" s="20">
        <f t="shared" si="20"/>
        <v>172.54448310742467</v>
      </c>
      <c r="Z143" s="20">
        <f t="shared" si="21"/>
        <v>1.3447417464544367</v>
      </c>
      <c r="AA143" s="20">
        <f>((Z142*Q142)+(Z143*Q143))/(SUM(Q142:Q143))</f>
        <v>0.95276679686890564</v>
      </c>
      <c r="AB143" s="22" t="s">
        <v>69</v>
      </c>
      <c r="AC143" s="16" t="s">
        <v>317</v>
      </c>
      <c r="AD143" s="19" t="s">
        <v>51</v>
      </c>
      <c r="AE143" s="23">
        <v>100</v>
      </c>
      <c r="AF143" s="23">
        <v>8</v>
      </c>
      <c r="AG143" s="19" t="s">
        <v>29</v>
      </c>
      <c r="AH143" s="11">
        <f t="shared" si="16"/>
        <v>0</v>
      </c>
      <c r="AI143" s="19" t="s">
        <v>53</v>
      </c>
      <c r="AJ143" s="16" t="s">
        <v>318</v>
      </c>
      <c r="AK143" s="16">
        <v>0.18260000000000001</v>
      </c>
      <c r="AL143" s="16">
        <v>2.5230999999999999</v>
      </c>
      <c r="AM143" s="24"/>
    </row>
    <row r="144" spans="1:39" ht="15" x14ac:dyDescent="0.2">
      <c r="A144" s="16" t="str">
        <f t="shared" si="17"/>
        <v>CF08GPDuff_126:8-F_0-D</v>
      </c>
      <c r="B144" s="11">
        <v>126</v>
      </c>
      <c r="C144" s="11">
        <v>8</v>
      </c>
      <c r="D144" s="19" t="s">
        <v>78</v>
      </c>
      <c r="E144" s="20">
        <v>493434.17333700001</v>
      </c>
      <c r="F144" s="20">
        <v>5180740.7972900001</v>
      </c>
      <c r="G144" s="11">
        <v>4</v>
      </c>
      <c r="H144" s="11" t="s">
        <v>45</v>
      </c>
      <c r="I144" s="11" t="s">
        <v>293</v>
      </c>
      <c r="J144" s="19" t="s">
        <v>47</v>
      </c>
      <c r="K144" s="11">
        <v>1</v>
      </c>
      <c r="L144" s="16" t="s">
        <v>48</v>
      </c>
      <c r="M144" s="16">
        <v>5.5</v>
      </c>
      <c r="N144" s="16">
        <v>3.5</v>
      </c>
      <c r="O144" s="16">
        <v>2.75</v>
      </c>
      <c r="P144" s="16">
        <v>5</v>
      </c>
      <c r="Q144" s="16">
        <f>SUM(M144:P144)</f>
        <v>16.75</v>
      </c>
      <c r="R144" s="16">
        <f t="shared" si="18"/>
        <v>11.25</v>
      </c>
      <c r="S144" s="16">
        <v>794.45</v>
      </c>
      <c r="T144" s="16">
        <v>17.149999999999999</v>
      </c>
      <c r="U144" s="16">
        <f t="shared" si="15"/>
        <v>777.30000000000007</v>
      </c>
      <c r="V144" s="16">
        <v>6.2</v>
      </c>
      <c r="W144" s="20">
        <f t="shared" si="19"/>
        <v>2022.7772618668605</v>
      </c>
      <c r="X144" s="21">
        <v>2.0860989948795949</v>
      </c>
      <c r="Y144" s="20">
        <f t="shared" si="20"/>
        <v>761.08475251280095</v>
      </c>
      <c r="Z144" s="20">
        <f t="shared" si="21"/>
        <v>0.37625732049725585</v>
      </c>
      <c r="AA144" s="20"/>
      <c r="AB144" s="31" t="s">
        <v>79</v>
      </c>
      <c r="AC144" s="16" t="s">
        <v>319</v>
      </c>
      <c r="AD144" s="19" t="s">
        <v>51</v>
      </c>
      <c r="AE144" s="23">
        <v>126</v>
      </c>
      <c r="AF144" s="23">
        <v>8</v>
      </c>
      <c r="AG144" s="19" t="s">
        <v>78</v>
      </c>
      <c r="AH144" s="11">
        <f t="shared" si="16"/>
        <v>0</v>
      </c>
      <c r="AI144" s="19" t="s">
        <v>47</v>
      </c>
      <c r="AJ144" s="16" t="s">
        <v>320</v>
      </c>
      <c r="AK144" s="16">
        <v>0.25502000000000002</v>
      </c>
      <c r="AL144" s="16">
        <v>4.4532999999999996</v>
      </c>
      <c r="AM144" s="24"/>
    </row>
    <row r="145" spans="1:39" x14ac:dyDescent="0.2">
      <c r="A145" s="16" t="str">
        <f t="shared" si="17"/>
        <v>CF08GPDuff_126:8-F_D-10</v>
      </c>
      <c r="B145" s="11">
        <v>126</v>
      </c>
      <c r="C145" s="11">
        <v>8</v>
      </c>
      <c r="D145" s="19" t="s">
        <v>78</v>
      </c>
      <c r="E145" s="20">
        <v>493434.17333700001</v>
      </c>
      <c r="F145" s="20">
        <v>5180740.7972900001</v>
      </c>
      <c r="G145" s="11">
        <v>4</v>
      </c>
      <c r="H145" s="11" t="s">
        <v>45</v>
      </c>
      <c r="I145" s="11" t="s">
        <v>293</v>
      </c>
      <c r="J145" s="19" t="s">
        <v>53</v>
      </c>
      <c r="K145" s="11">
        <v>2</v>
      </c>
      <c r="L145" s="16" t="s">
        <v>48</v>
      </c>
      <c r="M145" s="16" t="s">
        <v>54</v>
      </c>
      <c r="N145" s="16">
        <v>6.5</v>
      </c>
      <c r="O145" s="16">
        <v>7.25</v>
      </c>
      <c r="P145" s="16">
        <v>5</v>
      </c>
      <c r="Q145" s="16">
        <v>18.75</v>
      </c>
      <c r="R145" s="16">
        <f t="shared" si="18"/>
        <v>18.75</v>
      </c>
      <c r="S145" s="16">
        <v>208.2</v>
      </c>
      <c r="T145" s="16">
        <v>6.31</v>
      </c>
      <c r="U145" s="16">
        <f t="shared" si="15"/>
        <v>201.89</v>
      </c>
      <c r="V145" s="16">
        <v>1.55</v>
      </c>
      <c r="W145" s="20">
        <f t="shared" si="19"/>
        <v>141.51893156717773</v>
      </c>
      <c r="X145" s="20">
        <v>1.9699431356620611</v>
      </c>
      <c r="Y145" s="20">
        <f t="shared" si="20"/>
        <v>197.91288180341186</v>
      </c>
      <c r="Z145" s="20">
        <f t="shared" si="21"/>
        <v>1.3984905030848431</v>
      </c>
      <c r="AA145" s="20">
        <f>((Z144*Q144)+(Z145*Q145))/(SUM(Q144:Q145))</f>
        <v>0.91616921270900975</v>
      </c>
      <c r="AB145" s="17" t="s">
        <v>89</v>
      </c>
      <c r="AC145" s="16" t="s">
        <v>321</v>
      </c>
      <c r="AD145" s="19" t="s">
        <v>51</v>
      </c>
      <c r="AE145" s="23">
        <v>126</v>
      </c>
      <c r="AF145" s="23">
        <v>8</v>
      </c>
      <c r="AG145" s="19" t="s">
        <v>78</v>
      </c>
      <c r="AH145" s="11">
        <f t="shared" si="16"/>
        <v>0</v>
      </c>
      <c r="AI145" s="19" t="s">
        <v>53</v>
      </c>
      <c r="AJ145" s="16" t="s">
        <v>224</v>
      </c>
      <c r="AK145" s="16">
        <v>0.18590000000000001</v>
      </c>
      <c r="AL145" s="16">
        <v>2.4064999999999999</v>
      </c>
      <c r="AM145" s="24"/>
    </row>
    <row r="146" spans="1:39" ht="15" x14ac:dyDescent="0.2">
      <c r="A146" s="16" t="str">
        <f t="shared" si="17"/>
        <v>CF08GPDuff_152:9-G_0-D</v>
      </c>
      <c r="B146" s="11">
        <v>152</v>
      </c>
      <c r="C146" s="11">
        <v>9</v>
      </c>
      <c r="D146" s="19" t="s">
        <v>86</v>
      </c>
      <c r="E146" s="20">
        <v>493447.78446200001</v>
      </c>
      <c r="F146" s="20">
        <v>5180761.6069099903</v>
      </c>
      <c r="G146" s="11">
        <v>4</v>
      </c>
      <c r="H146" s="11" t="s">
        <v>45</v>
      </c>
      <c r="I146" s="11" t="s">
        <v>293</v>
      </c>
      <c r="J146" s="19" t="s">
        <v>47</v>
      </c>
      <c r="K146" s="11">
        <v>1</v>
      </c>
      <c r="L146" s="16" t="s">
        <v>48</v>
      </c>
      <c r="M146" s="16">
        <v>3</v>
      </c>
      <c r="N146" s="16">
        <v>3.25</v>
      </c>
      <c r="O146" s="16">
        <v>3</v>
      </c>
      <c r="P146" s="16">
        <v>3.75</v>
      </c>
      <c r="Q146" s="16">
        <f>SUM(M146:P146)</f>
        <v>13</v>
      </c>
      <c r="R146" s="16">
        <f t="shared" si="18"/>
        <v>10</v>
      </c>
      <c r="S146" s="16">
        <v>916.92</v>
      </c>
      <c r="T146" s="16">
        <v>17.149999999999999</v>
      </c>
      <c r="U146" s="16">
        <f t="shared" si="15"/>
        <v>899.77</v>
      </c>
      <c r="V146" s="16">
        <v>6.2</v>
      </c>
      <c r="W146" s="20">
        <f t="shared" si="19"/>
        <v>1569.9166808518917</v>
      </c>
      <c r="X146" s="21">
        <v>2.1895047934837515</v>
      </c>
      <c r="Y146" s="20">
        <f t="shared" si="20"/>
        <v>880.06949271967119</v>
      </c>
      <c r="Z146" s="20">
        <f t="shared" si="21"/>
        <v>0.56058356692032518</v>
      </c>
      <c r="AA146" s="20"/>
      <c r="AB146" s="31" t="s">
        <v>79</v>
      </c>
      <c r="AC146" s="16" t="s">
        <v>322</v>
      </c>
      <c r="AD146" s="19" t="s">
        <v>51</v>
      </c>
      <c r="AE146" s="23">
        <v>152</v>
      </c>
      <c r="AF146" s="23">
        <v>9</v>
      </c>
      <c r="AG146" s="19" t="s">
        <v>86</v>
      </c>
      <c r="AH146" s="11">
        <f t="shared" si="16"/>
        <v>0</v>
      </c>
      <c r="AI146" s="19" t="s">
        <v>47</v>
      </c>
      <c r="AJ146" s="16" t="s">
        <v>122</v>
      </c>
      <c r="AK146" s="16">
        <v>0.28527999999999998</v>
      </c>
      <c r="AL146" s="16">
        <v>4.9432999999999998</v>
      </c>
      <c r="AM146" s="24"/>
    </row>
    <row r="147" spans="1:39" x14ac:dyDescent="0.2">
      <c r="A147" s="16" t="str">
        <f t="shared" si="17"/>
        <v>CF08GPDuff_152:9-G_D-10</v>
      </c>
      <c r="B147" s="11">
        <v>152</v>
      </c>
      <c r="C147" s="11">
        <v>9</v>
      </c>
      <c r="D147" s="19" t="s">
        <v>86</v>
      </c>
      <c r="E147" s="20">
        <v>493447.78446200001</v>
      </c>
      <c r="F147" s="20">
        <v>5180761.6069099903</v>
      </c>
      <c r="G147" s="11">
        <v>4</v>
      </c>
      <c r="H147" s="11" t="s">
        <v>45</v>
      </c>
      <c r="I147" s="11" t="s">
        <v>293</v>
      </c>
      <c r="J147" s="19" t="s">
        <v>53</v>
      </c>
      <c r="K147" s="11">
        <v>2</v>
      </c>
      <c r="L147" s="16" t="s">
        <v>48</v>
      </c>
      <c r="M147" s="16" t="s">
        <v>54</v>
      </c>
      <c r="N147" s="16">
        <v>6.75</v>
      </c>
      <c r="O147" s="16">
        <v>7</v>
      </c>
      <c r="P147" s="16">
        <v>6.25</v>
      </c>
      <c r="Q147" s="16">
        <v>20</v>
      </c>
      <c r="R147" s="16">
        <f t="shared" si="18"/>
        <v>20</v>
      </c>
      <c r="S147" s="16">
        <v>228.74</v>
      </c>
      <c r="T147" s="16">
        <v>6.31</v>
      </c>
      <c r="U147" s="16">
        <f t="shared" si="15"/>
        <v>222.43</v>
      </c>
      <c r="V147" s="16">
        <v>1.55</v>
      </c>
      <c r="W147" s="20">
        <f t="shared" si="19"/>
        <v>150.95352700498958</v>
      </c>
      <c r="X147" s="20">
        <v>2.0532628583045147</v>
      </c>
      <c r="Y147" s="20">
        <f t="shared" si="20"/>
        <v>217.86292742427327</v>
      </c>
      <c r="Z147" s="20">
        <f t="shared" si="21"/>
        <v>1.4432450287635352</v>
      </c>
      <c r="AA147" s="20">
        <f>((Z146*Q146)+(Z147*Q147))/(SUM(Q146:Q147))</f>
        <v>1.0955299074313614</v>
      </c>
      <c r="AB147" s="17" t="s">
        <v>89</v>
      </c>
      <c r="AC147" s="16" t="s">
        <v>323</v>
      </c>
      <c r="AD147" s="19" t="s">
        <v>51</v>
      </c>
      <c r="AE147" s="23">
        <v>152</v>
      </c>
      <c r="AF147" s="23">
        <v>9</v>
      </c>
      <c r="AG147" s="19" t="s">
        <v>86</v>
      </c>
      <c r="AH147" s="11">
        <f t="shared" si="16"/>
        <v>0</v>
      </c>
      <c r="AI147" s="19" t="s">
        <v>53</v>
      </c>
      <c r="AJ147" s="16" t="s">
        <v>324</v>
      </c>
      <c r="AK147" s="16">
        <v>0.19070999999999999</v>
      </c>
      <c r="AL147" s="16">
        <v>2.3954</v>
      </c>
      <c r="AM147" s="24"/>
    </row>
    <row r="148" spans="1:39" ht="15" x14ac:dyDescent="0.2">
      <c r="A148" s="16" t="str">
        <f t="shared" si="17"/>
        <v>CF08GPDuff_153:10-G_0-D</v>
      </c>
      <c r="B148" s="11">
        <v>153</v>
      </c>
      <c r="C148" s="11">
        <v>10</v>
      </c>
      <c r="D148" s="19" t="s">
        <v>86</v>
      </c>
      <c r="E148" s="20">
        <v>493478.50785200001</v>
      </c>
      <c r="F148" s="20">
        <v>5180775.8840899803</v>
      </c>
      <c r="G148" s="11">
        <v>4</v>
      </c>
      <c r="H148" s="11" t="s">
        <v>45</v>
      </c>
      <c r="I148" s="11" t="s">
        <v>293</v>
      </c>
      <c r="J148" s="19" t="s">
        <v>47</v>
      </c>
      <c r="K148" s="11">
        <v>1</v>
      </c>
      <c r="L148" s="16" t="s">
        <v>48</v>
      </c>
      <c r="M148" s="16">
        <v>1.5</v>
      </c>
      <c r="N148" s="16">
        <v>6</v>
      </c>
      <c r="O148" s="16">
        <v>2.5</v>
      </c>
      <c r="P148" s="16">
        <v>4.5</v>
      </c>
      <c r="Q148" s="16">
        <f>SUM(M148:P148)</f>
        <v>14.5</v>
      </c>
      <c r="R148" s="16">
        <f t="shared" si="18"/>
        <v>13</v>
      </c>
      <c r="S148" s="16">
        <v>1038.25</v>
      </c>
      <c r="T148" s="16">
        <v>17.149999999999999</v>
      </c>
      <c r="U148" s="16">
        <f t="shared" si="15"/>
        <v>1021.1</v>
      </c>
      <c r="V148" s="16">
        <v>6.2</v>
      </c>
      <c r="W148" s="20">
        <f t="shared" si="19"/>
        <v>1751.0609132578793</v>
      </c>
      <c r="X148" s="21">
        <v>2.605377499158263</v>
      </c>
      <c r="Y148" s="20">
        <f t="shared" si="20"/>
        <v>994.49649035609502</v>
      </c>
      <c r="Z148" s="20">
        <f t="shared" si="21"/>
        <v>0.56793940337907323</v>
      </c>
      <c r="AA148" s="20"/>
      <c r="AB148" s="31" t="s">
        <v>79</v>
      </c>
      <c r="AC148" s="16" t="s">
        <v>325</v>
      </c>
      <c r="AD148" s="19" t="s">
        <v>51</v>
      </c>
      <c r="AE148" s="23">
        <v>153</v>
      </c>
      <c r="AF148" s="23">
        <v>10</v>
      </c>
      <c r="AG148" s="19" t="s">
        <v>86</v>
      </c>
      <c r="AH148" s="11">
        <f t="shared" si="16"/>
        <v>0</v>
      </c>
      <c r="AI148" s="19" t="s">
        <v>47</v>
      </c>
      <c r="AJ148" s="16" t="s">
        <v>326</v>
      </c>
      <c r="AK148" s="16">
        <v>0.24764</v>
      </c>
      <c r="AL148" s="16">
        <v>3.7995999999999999</v>
      </c>
      <c r="AM148" s="24"/>
    </row>
    <row r="149" spans="1:39" x14ac:dyDescent="0.2">
      <c r="A149" s="16" t="str">
        <f t="shared" si="17"/>
        <v>CF08GPDuff_153:10-G_D-10</v>
      </c>
      <c r="B149" s="11">
        <v>153</v>
      </c>
      <c r="C149" s="11">
        <v>10</v>
      </c>
      <c r="D149" s="19" t="s">
        <v>86</v>
      </c>
      <c r="E149" s="20">
        <v>493478.50785200001</v>
      </c>
      <c r="F149" s="20">
        <v>5180775.8840899803</v>
      </c>
      <c r="G149" s="11">
        <v>4</v>
      </c>
      <c r="H149" s="11" t="s">
        <v>45</v>
      </c>
      <c r="I149" s="11" t="s">
        <v>293</v>
      </c>
      <c r="J149" s="19" t="s">
        <v>53</v>
      </c>
      <c r="K149" s="11">
        <v>2</v>
      </c>
      <c r="L149" s="16" t="s">
        <v>48</v>
      </c>
      <c r="M149" s="16" t="s">
        <v>54</v>
      </c>
      <c r="N149" s="16">
        <v>4</v>
      </c>
      <c r="O149" s="16">
        <v>7.5</v>
      </c>
      <c r="P149" s="16">
        <v>5.5</v>
      </c>
      <c r="Q149" s="16">
        <v>17</v>
      </c>
      <c r="R149" s="16">
        <f t="shared" si="18"/>
        <v>17</v>
      </c>
      <c r="S149" s="16">
        <v>179.79</v>
      </c>
      <c r="T149" s="16">
        <v>6.31</v>
      </c>
      <c r="U149" s="16">
        <f t="shared" si="15"/>
        <v>173.48</v>
      </c>
      <c r="V149" s="16">
        <v>1.55</v>
      </c>
      <c r="W149" s="20">
        <f t="shared" si="19"/>
        <v>128.31049795424116</v>
      </c>
      <c r="X149" s="20">
        <v>2.2344099126548738</v>
      </c>
      <c r="Y149" s="20">
        <f t="shared" si="20"/>
        <v>169.60374568352631</v>
      </c>
      <c r="Z149" s="20">
        <f t="shared" si="21"/>
        <v>1.3218228312387299</v>
      </c>
      <c r="AA149" s="20">
        <f>((Z148*Q148)+(Z149*Q149))/(SUM(Q148:Q149))</f>
        <v>0.97479712635095139</v>
      </c>
      <c r="AB149" s="17" t="s">
        <v>89</v>
      </c>
      <c r="AC149" s="16" t="s">
        <v>327</v>
      </c>
      <c r="AD149" s="19" t="s">
        <v>51</v>
      </c>
      <c r="AE149" s="23">
        <v>153</v>
      </c>
      <c r="AF149" s="23">
        <v>10</v>
      </c>
      <c r="AG149" s="19" t="s">
        <v>86</v>
      </c>
      <c r="AH149" s="11">
        <f t="shared" si="16"/>
        <v>0</v>
      </c>
      <c r="AI149" s="19" t="s">
        <v>53</v>
      </c>
      <c r="AJ149" s="16" t="s">
        <v>328</v>
      </c>
      <c r="AK149" s="16">
        <v>0.19481000000000001</v>
      </c>
      <c r="AL149" s="16">
        <v>2.5495999999999999</v>
      </c>
      <c r="AM149" s="24"/>
    </row>
    <row r="150" spans="1:39" ht="15" x14ac:dyDescent="0.2">
      <c r="A150" s="16" t="str">
        <f t="shared" si="17"/>
        <v>CF08GPDuff_179:10-H_0-D</v>
      </c>
      <c r="B150" s="11">
        <v>179</v>
      </c>
      <c r="C150" s="11">
        <v>10</v>
      </c>
      <c r="D150" s="19" t="s">
        <v>92</v>
      </c>
      <c r="E150" s="20">
        <v>493495.641638998</v>
      </c>
      <c r="F150" s="20">
        <v>5180807.6464499803</v>
      </c>
      <c r="G150" s="11">
        <v>4</v>
      </c>
      <c r="H150" s="11" t="s">
        <v>45</v>
      </c>
      <c r="I150" s="11" t="s">
        <v>293</v>
      </c>
      <c r="J150" s="19" t="s">
        <v>47</v>
      </c>
      <c r="K150" s="11">
        <v>1</v>
      </c>
      <c r="L150" s="16" t="s">
        <v>48</v>
      </c>
      <c r="M150" s="16">
        <v>4</v>
      </c>
      <c r="N150" s="16">
        <v>4.5</v>
      </c>
      <c r="O150" s="16">
        <v>3.5</v>
      </c>
      <c r="P150" s="16">
        <v>4.5</v>
      </c>
      <c r="Q150" s="16">
        <f>SUM(M150:P150)</f>
        <v>16.5</v>
      </c>
      <c r="R150" s="16">
        <f t="shared" si="18"/>
        <v>12.5</v>
      </c>
      <c r="S150" s="16">
        <v>998.82</v>
      </c>
      <c r="T150" s="16">
        <v>17.149999999999999</v>
      </c>
      <c r="U150" s="16">
        <f t="shared" si="15"/>
        <v>981.67000000000007</v>
      </c>
      <c r="V150" s="16">
        <v>6.2</v>
      </c>
      <c r="W150" s="20">
        <f t="shared" si="19"/>
        <v>1992.5865564658625</v>
      </c>
      <c r="X150" s="21">
        <v>2.2446902975262621</v>
      </c>
      <c r="Y150" s="20">
        <f t="shared" si="20"/>
        <v>959.63454875627406</v>
      </c>
      <c r="Z150" s="20">
        <f t="shared" si="21"/>
        <v>0.48160244062788587</v>
      </c>
      <c r="AA150" s="20"/>
      <c r="AB150" s="31" t="s">
        <v>93</v>
      </c>
      <c r="AC150" s="16" t="s">
        <v>329</v>
      </c>
      <c r="AD150" s="19" t="s">
        <v>51</v>
      </c>
      <c r="AE150" s="23">
        <v>179</v>
      </c>
      <c r="AF150" s="23">
        <v>10</v>
      </c>
      <c r="AG150" s="19" t="s">
        <v>92</v>
      </c>
      <c r="AH150" s="11">
        <f t="shared" si="16"/>
        <v>0</v>
      </c>
      <c r="AI150" s="19" t="s">
        <v>47</v>
      </c>
      <c r="AJ150" s="16" t="s">
        <v>330</v>
      </c>
      <c r="AK150" s="16">
        <v>0.30857000000000001</v>
      </c>
      <c r="AL150" s="16">
        <v>4.9192</v>
      </c>
      <c r="AM150" s="24"/>
    </row>
    <row r="151" spans="1:39" x14ac:dyDescent="0.2">
      <c r="A151" s="16" t="str">
        <f t="shared" si="17"/>
        <v>CF08GPDuff_179:10-H_D-10</v>
      </c>
      <c r="B151" s="11">
        <v>179</v>
      </c>
      <c r="C151" s="11">
        <v>10</v>
      </c>
      <c r="D151" s="19" t="s">
        <v>92</v>
      </c>
      <c r="E151" s="20">
        <v>493495.641638998</v>
      </c>
      <c r="F151" s="20">
        <v>5180807.6464499803</v>
      </c>
      <c r="G151" s="11">
        <v>4</v>
      </c>
      <c r="H151" s="11" t="s">
        <v>45</v>
      </c>
      <c r="I151" s="11" t="s">
        <v>293</v>
      </c>
      <c r="J151" s="19" t="s">
        <v>53</v>
      </c>
      <c r="K151" s="11">
        <v>2</v>
      </c>
      <c r="L151" s="16" t="s">
        <v>48</v>
      </c>
      <c r="M151" s="16" t="s">
        <v>54</v>
      </c>
      <c r="N151" s="16">
        <v>5.5</v>
      </c>
      <c r="O151" s="16">
        <v>6.5</v>
      </c>
      <c r="P151" s="16">
        <v>5.5</v>
      </c>
      <c r="Q151" s="16">
        <v>17.5</v>
      </c>
      <c r="R151" s="16">
        <f t="shared" si="18"/>
        <v>17.5</v>
      </c>
      <c r="S151" s="16">
        <v>147</v>
      </c>
      <c r="T151" s="16">
        <v>6.31</v>
      </c>
      <c r="U151" s="16">
        <f t="shared" ref="U151:U214" si="22">S151-T151</f>
        <v>140.69</v>
      </c>
      <c r="V151" s="16">
        <v>1.55</v>
      </c>
      <c r="W151" s="20">
        <f t="shared" si="19"/>
        <v>132.08433612936588</v>
      </c>
      <c r="X151" s="20">
        <v>1.9559902200488872</v>
      </c>
      <c r="Y151" s="20">
        <f t="shared" si="20"/>
        <v>137.93811735941321</v>
      </c>
      <c r="Z151" s="20">
        <f t="shared" si="21"/>
        <v>1.0443185119567397</v>
      </c>
      <c r="AA151" s="20">
        <f>((Z150*Q150)+(Z151*Q151))/(SUM(Q150:Q151))</f>
        <v>0.77123571263538415</v>
      </c>
      <c r="AB151" s="17" t="s">
        <v>89</v>
      </c>
      <c r="AC151" s="16" t="s">
        <v>331</v>
      </c>
      <c r="AD151" s="19" t="s">
        <v>51</v>
      </c>
      <c r="AE151" s="23">
        <v>179</v>
      </c>
      <c r="AF151" s="23">
        <v>10</v>
      </c>
      <c r="AG151" s="19" t="s">
        <v>92</v>
      </c>
      <c r="AH151" s="11">
        <f t="shared" si="16"/>
        <v>0</v>
      </c>
      <c r="AI151" s="19" t="s">
        <v>53</v>
      </c>
      <c r="AJ151" s="16" t="s">
        <v>332</v>
      </c>
      <c r="AK151" s="16">
        <v>0.1812</v>
      </c>
      <c r="AL151" s="16">
        <v>2.4649000000000001</v>
      </c>
      <c r="AM151" s="24"/>
    </row>
    <row r="152" spans="1:39" ht="15" x14ac:dyDescent="0.2">
      <c r="A152" s="16" t="str">
        <f t="shared" si="17"/>
        <v>CF08GPDuff_204:11-I_0-D</v>
      </c>
      <c r="B152" s="11">
        <v>204</v>
      </c>
      <c r="C152" s="11">
        <v>11</v>
      </c>
      <c r="D152" s="19" t="s">
        <v>102</v>
      </c>
      <c r="E152" s="20">
        <v>493512.37530999799</v>
      </c>
      <c r="F152" s="20">
        <v>5180822.5187200001</v>
      </c>
      <c r="G152" s="11">
        <v>4</v>
      </c>
      <c r="H152" s="11" t="s">
        <v>45</v>
      </c>
      <c r="I152" s="11" t="s">
        <v>293</v>
      </c>
      <c r="J152" s="19" t="s">
        <v>47</v>
      </c>
      <c r="K152" s="11">
        <v>1</v>
      </c>
      <c r="L152" s="16" t="s">
        <v>48</v>
      </c>
      <c r="M152" s="16">
        <v>2</v>
      </c>
      <c r="N152" s="16">
        <v>2.25</v>
      </c>
      <c r="O152" s="16">
        <v>2</v>
      </c>
      <c r="P152" s="16">
        <v>3.25</v>
      </c>
      <c r="Q152" s="16">
        <f>SUM(M152:P152)</f>
        <v>9.5</v>
      </c>
      <c r="R152" s="16">
        <f t="shared" si="18"/>
        <v>7.5</v>
      </c>
      <c r="S152" s="16">
        <v>769.7</v>
      </c>
      <c r="T152" s="16">
        <v>17.149999999999999</v>
      </c>
      <c r="U152" s="16">
        <f t="shared" si="22"/>
        <v>752.55000000000007</v>
      </c>
      <c r="V152" s="16">
        <v>6.2</v>
      </c>
      <c r="W152" s="20">
        <f t="shared" si="19"/>
        <v>1147.2468052379209</v>
      </c>
      <c r="X152" s="21">
        <v>2.0390430400278112</v>
      </c>
      <c r="Y152" s="20">
        <f t="shared" si="20"/>
        <v>737.20518160227073</v>
      </c>
      <c r="Z152" s="20">
        <f t="shared" si="21"/>
        <v>0.64258638876696283</v>
      </c>
      <c r="AA152" s="20"/>
      <c r="AB152" s="31" t="s">
        <v>93</v>
      </c>
      <c r="AC152" s="16" t="s">
        <v>333</v>
      </c>
      <c r="AD152" s="19" t="s">
        <v>51</v>
      </c>
      <c r="AE152" s="23">
        <v>204</v>
      </c>
      <c r="AF152" s="23">
        <v>11</v>
      </c>
      <c r="AG152" s="19" t="s">
        <v>102</v>
      </c>
      <c r="AH152" s="11">
        <f t="shared" si="16"/>
        <v>0</v>
      </c>
      <c r="AI152" s="19" t="s">
        <v>47</v>
      </c>
      <c r="AJ152" s="16" t="s">
        <v>290</v>
      </c>
      <c r="AK152" s="16">
        <v>0.27012999999999998</v>
      </c>
      <c r="AL152" s="16">
        <v>4.3250000000000002</v>
      </c>
      <c r="AM152" s="24"/>
    </row>
    <row r="153" spans="1:39" ht="15" x14ac:dyDescent="0.25">
      <c r="A153" s="16" t="str">
        <f t="shared" si="17"/>
        <v>CF08GPDuff_204:11-I_D-10</v>
      </c>
      <c r="B153" s="11">
        <v>204</v>
      </c>
      <c r="C153" s="11">
        <v>11</v>
      </c>
      <c r="D153" s="19" t="s">
        <v>102</v>
      </c>
      <c r="E153" s="20">
        <v>493512.37530999799</v>
      </c>
      <c r="F153" s="20">
        <v>5180822.5187200001</v>
      </c>
      <c r="G153" s="11">
        <v>4</v>
      </c>
      <c r="H153" s="11" t="s">
        <v>45</v>
      </c>
      <c r="I153" s="11" t="s">
        <v>293</v>
      </c>
      <c r="J153" s="19" t="s">
        <v>53</v>
      </c>
      <c r="K153" s="11">
        <v>2</v>
      </c>
      <c r="L153" s="16" t="s">
        <v>48</v>
      </c>
      <c r="M153" s="16" t="s">
        <v>54</v>
      </c>
      <c r="N153" s="16">
        <v>7.75</v>
      </c>
      <c r="O153" s="16">
        <v>8</v>
      </c>
      <c r="P153" s="16">
        <v>6.75</v>
      </c>
      <c r="Q153" s="16">
        <v>22.5</v>
      </c>
      <c r="R153" s="16">
        <f t="shared" si="18"/>
        <v>22.5</v>
      </c>
      <c r="S153" s="16">
        <v>232.9</v>
      </c>
      <c r="T153" s="16">
        <v>6.31</v>
      </c>
      <c r="U153" s="16">
        <f t="shared" si="22"/>
        <v>226.59</v>
      </c>
      <c r="V153" s="16">
        <v>1.55</v>
      </c>
      <c r="W153" s="20">
        <f t="shared" si="19"/>
        <v>169.82271788061328</v>
      </c>
      <c r="X153" s="20">
        <v>1.916868442292148</v>
      </c>
      <c r="Y153" s="20">
        <f t="shared" si="20"/>
        <v>222.24656779661024</v>
      </c>
      <c r="Z153" s="20">
        <f t="shared" si="21"/>
        <v>1.3086975086151391</v>
      </c>
      <c r="AA153" s="20">
        <f>((Z152*Q152)+(Z153*Q153))/(SUM(Q152:Q153))</f>
        <v>1.1109457699102119</v>
      </c>
      <c r="AB153" s="22" t="s">
        <v>105</v>
      </c>
      <c r="AC153" s="16" t="s">
        <v>334</v>
      </c>
      <c r="AD153" s="19" t="s">
        <v>51</v>
      </c>
      <c r="AE153" s="23">
        <v>204</v>
      </c>
      <c r="AF153" s="23">
        <v>11</v>
      </c>
      <c r="AG153" s="19" t="s">
        <v>102</v>
      </c>
      <c r="AH153" s="11">
        <f t="shared" si="16"/>
        <v>0</v>
      </c>
      <c r="AI153" s="19" t="s">
        <v>53</v>
      </c>
      <c r="AJ153" s="16" t="s">
        <v>335</v>
      </c>
      <c r="AK153" s="16">
        <v>0.18567</v>
      </c>
      <c r="AL153" s="16">
        <v>2.3715999999999999</v>
      </c>
      <c r="AM153" s="24"/>
    </row>
    <row r="154" spans="1:39" ht="15" x14ac:dyDescent="0.2">
      <c r="A154" s="16" t="str">
        <f t="shared" si="17"/>
        <v>CF08GPDuff_229:11-J_0-D</v>
      </c>
      <c r="B154" s="11">
        <v>229</v>
      </c>
      <c r="C154" s="11">
        <v>11</v>
      </c>
      <c r="D154" s="19" t="s">
        <v>108</v>
      </c>
      <c r="E154" s="20">
        <v>493540.27207200002</v>
      </c>
      <c r="F154" s="20">
        <v>5180854.2695899904</v>
      </c>
      <c r="G154" s="11">
        <v>4</v>
      </c>
      <c r="H154" s="11" t="s">
        <v>45</v>
      </c>
      <c r="I154" s="11" t="s">
        <v>293</v>
      </c>
      <c r="J154" s="19" t="s">
        <v>47</v>
      </c>
      <c r="K154" s="11">
        <v>1</v>
      </c>
      <c r="L154" s="16" t="s">
        <v>48</v>
      </c>
      <c r="M154" s="16">
        <v>3.25</v>
      </c>
      <c r="N154" s="16">
        <v>2</v>
      </c>
      <c r="O154" s="16">
        <v>3.25</v>
      </c>
      <c r="P154" s="16">
        <v>3</v>
      </c>
      <c r="Q154" s="16">
        <f>SUM(M154:P154)</f>
        <v>11.5</v>
      </c>
      <c r="R154" s="16">
        <f t="shared" si="18"/>
        <v>8.25</v>
      </c>
      <c r="S154" s="16">
        <v>1446.95</v>
      </c>
      <c r="T154" s="16">
        <v>17.149999999999999</v>
      </c>
      <c r="U154" s="16">
        <f t="shared" si="22"/>
        <v>1429.8</v>
      </c>
      <c r="V154" s="16">
        <v>6.2</v>
      </c>
      <c r="W154" s="20">
        <f t="shared" si="19"/>
        <v>1388.7724484459043</v>
      </c>
      <c r="X154" s="21">
        <v>2.343272218963341</v>
      </c>
      <c r="Y154" s="20">
        <f t="shared" si="20"/>
        <v>1396.2958938132622</v>
      </c>
      <c r="Z154" s="20">
        <f t="shared" si="21"/>
        <v>1.0054173348382429</v>
      </c>
      <c r="AA154" s="20"/>
      <c r="AB154" s="31" t="s">
        <v>116</v>
      </c>
      <c r="AC154" s="16" t="s">
        <v>336</v>
      </c>
      <c r="AD154" s="19" t="s">
        <v>51</v>
      </c>
      <c r="AE154" s="23">
        <v>229</v>
      </c>
      <c r="AF154" s="23">
        <v>11</v>
      </c>
      <c r="AG154" s="19" t="s">
        <v>108</v>
      </c>
      <c r="AH154" s="11">
        <f t="shared" si="16"/>
        <v>0</v>
      </c>
      <c r="AI154" s="19" t="s">
        <v>47</v>
      </c>
      <c r="AJ154" s="16" t="s">
        <v>337</v>
      </c>
      <c r="AK154" s="16">
        <v>0.21173</v>
      </c>
      <c r="AL154" s="16">
        <v>3.0737999999999999</v>
      </c>
      <c r="AM154" s="24"/>
    </row>
    <row r="155" spans="1:39" ht="15" x14ac:dyDescent="0.25">
      <c r="A155" s="16" t="str">
        <f t="shared" si="17"/>
        <v>CF08GPDuff_229:11-J_D-10</v>
      </c>
      <c r="B155" s="11">
        <v>229</v>
      </c>
      <c r="C155" s="11">
        <v>11</v>
      </c>
      <c r="D155" s="19" t="s">
        <v>108</v>
      </c>
      <c r="E155" s="20">
        <v>493540.27207200002</v>
      </c>
      <c r="F155" s="20">
        <v>5180854.2695899904</v>
      </c>
      <c r="G155" s="11">
        <v>4</v>
      </c>
      <c r="H155" s="11" t="s">
        <v>45</v>
      </c>
      <c r="I155" s="11" t="s">
        <v>293</v>
      </c>
      <c r="J155" s="19" t="s">
        <v>53</v>
      </c>
      <c r="K155" s="11">
        <v>2</v>
      </c>
      <c r="L155" s="16" t="s">
        <v>48</v>
      </c>
      <c r="M155" s="16" t="s">
        <v>54</v>
      </c>
      <c r="N155" s="16">
        <v>8</v>
      </c>
      <c r="O155" s="16">
        <v>6.75</v>
      </c>
      <c r="P155" s="16">
        <v>7</v>
      </c>
      <c r="Q155" s="16">
        <v>21.75</v>
      </c>
      <c r="R155" s="16">
        <f t="shared" si="18"/>
        <v>21.75</v>
      </c>
      <c r="S155" s="16">
        <v>241.57</v>
      </c>
      <c r="T155" s="16">
        <v>6.31</v>
      </c>
      <c r="U155" s="16">
        <f t="shared" si="22"/>
        <v>235.26</v>
      </c>
      <c r="V155" s="16">
        <v>1.55</v>
      </c>
      <c r="W155" s="20">
        <f t="shared" si="19"/>
        <v>164.16196061792618</v>
      </c>
      <c r="X155" s="20">
        <v>2.269963518443463</v>
      </c>
      <c r="Y155" s="20">
        <f t="shared" si="20"/>
        <v>229.9196838265099</v>
      </c>
      <c r="Z155" s="20">
        <f t="shared" si="21"/>
        <v>1.4005661418824642</v>
      </c>
      <c r="AA155" s="20">
        <f>((Z154*Q154)+(Z155*Q155))/(SUM(Q154:Q155))</f>
        <v>1.2638981334310795</v>
      </c>
      <c r="AB155" s="22" t="s">
        <v>105</v>
      </c>
      <c r="AC155" s="16" t="s">
        <v>338</v>
      </c>
      <c r="AD155" s="19" t="s">
        <v>51</v>
      </c>
      <c r="AE155" s="23">
        <v>229</v>
      </c>
      <c r="AF155" s="23">
        <v>11</v>
      </c>
      <c r="AG155" s="19" t="s">
        <v>108</v>
      </c>
      <c r="AH155" s="11">
        <f t="shared" si="16"/>
        <v>0</v>
      </c>
      <c r="AI155" s="19" t="s">
        <v>53</v>
      </c>
      <c r="AJ155" s="16">
        <v>0.2334</v>
      </c>
      <c r="AK155" s="16">
        <v>0.16203000000000001</v>
      </c>
      <c r="AL155" s="16">
        <v>1.9172</v>
      </c>
      <c r="AM155" s="24"/>
    </row>
    <row r="156" spans="1:39" ht="15" x14ac:dyDescent="0.2">
      <c r="A156" s="16" t="str">
        <f t="shared" si="17"/>
        <v>CF08GPDuff_252:12-K_0-D</v>
      </c>
      <c r="B156" s="11">
        <v>252</v>
      </c>
      <c r="C156" s="11">
        <v>12</v>
      </c>
      <c r="D156" s="19" t="s">
        <v>115</v>
      </c>
      <c r="E156" s="20">
        <v>493543.70833300002</v>
      </c>
      <c r="F156" s="20">
        <v>5180893.1404100005</v>
      </c>
      <c r="G156" s="11">
        <v>4</v>
      </c>
      <c r="H156" s="11" t="s">
        <v>45</v>
      </c>
      <c r="I156" s="11" t="s">
        <v>293</v>
      </c>
      <c r="J156" s="19" t="s">
        <v>47</v>
      </c>
      <c r="K156" s="11">
        <v>1</v>
      </c>
      <c r="L156" s="16" t="s">
        <v>48</v>
      </c>
      <c r="M156" s="16">
        <v>4.5</v>
      </c>
      <c r="N156" s="16">
        <v>4</v>
      </c>
      <c r="O156" s="16">
        <v>5</v>
      </c>
      <c r="P156" s="16">
        <v>4</v>
      </c>
      <c r="Q156" s="16">
        <f>SUM(M156:P156)</f>
        <v>17.5</v>
      </c>
      <c r="R156" s="16">
        <f t="shared" si="18"/>
        <v>13</v>
      </c>
      <c r="S156" s="16">
        <v>1470.4</v>
      </c>
      <c r="T156" s="16">
        <v>17.149999999999999</v>
      </c>
      <c r="U156" s="16">
        <f t="shared" si="22"/>
        <v>1453.25</v>
      </c>
      <c r="V156" s="16">
        <v>6.2</v>
      </c>
      <c r="W156" s="20">
        <f t="shared" si="19"/>
        <v>2113.3493780698541</v>
      </c>
      <c r="X156" s="21">
        <v>2.1538478127257656</v>
      </c>
      <c r="Y156" s="20">
        <f t="shared" si="20"/>
        <v>1421.9492066615628</v>
      </c>
      <c r="Z156" s="20">
        <f t="shared" si="21"/>
        <v>0.6728415194463705</v>
      </c>
      <c r="AA156" s="20"/>
      <c r="AB156" s="31" t="s">
        <v>116</v>
      </c>
      <c r="AC156" s="16" t="s">
        <v>339</v>
      </c>
      <c r="AD156" s="19" t="s">
        <v>51</v>
      </c>
      <c r="AE156" s="23">
        <v>252</v>
      </c>
      <c r="AF156" s="23">
        <v>12</v>
      </c>
      <c r="AG156" s="19" t="s">
        <v>115</v>
      </c>
      <c r="AH156" s="11">
        <f t="shared" si="16"/>
        <v>0</v>
      </c>
      <c r="AI156" s="19" t="s">
        <v>47</v>
      </c>
      <c r="AJ156" s="16" t="s">
        <v>340</v>
      </c>
      <c r="AK156" s="16">
        <v>0.16496</v>
      </c>
      <c r="AL156" s="16">
        <v>2.1728000000000001</v>
      </c>
      <c r="AM156" s="24"/>
    </row>
    <row r="157" spans="1:39" ht="15" x14ac:dyDescent="0.25">
      <c r="A157" s="16" t="str">
        <f t="shared" si="17"/>
        <v>CF08GPDuff_252:12-K_D-10</v>
      </c>
      <c r="B157" s="11">
        <v>252</v>
      </c>
      <c r="C157" s="11">
        <v>12</v>
      </c>
      <c r="D157" s="19" t="s">
        <v>115</v>
      </c>
      <c r="E157" s="20">
        <v>493543.70833300002</v>
      </c>
      <c r="F157" s="20">
        <v>5180893.1404100005</v>
      </c>
      <c r="G157" s="11">
        <v>4</v>
      </c>
      <c r="H157" s="11" t="s">
        <v>45</v>
      </c>
      <c r="I157" s="11" t="s">
        <v>293</v>
      </c>
      <c r="J157" s="19" t="s">
        <v>53</v>
      </c>
      <c r="K157" s="11">
        <v>2</v>
      </c>
      <c r="L157" s="16" t="s">
        <v>48</v>
      </c>
      <c r="M157" s="16" t="s">
        <v>54</v>
      </c>
      <c r="N157" s="16">
        <v>6</v>
      </c>
      <c r="O157" s="16">
        <v>5</v>
      </c>
      <c r="P157" s="16">
        <v>6</v>
      </c>
      <c r="Q157" s="16">
        <v>17</v>
      </c>
      <c r="R157" s="16">
        <f t="shared" si="18"/>
        <v>17</v>
      </c>
      <c r="S157" s="16">
        <v>190.88</v>
      </c>
      <c r="T157" s="16">
        <v>6.31</v>
      </c>
      <c r="U157" s="16">
        <f t="shared" si="22"/>
        <v>184.57</v>
      </c>
      <c r="V157" s="16">
        <v>1.55</v>
      </c>
      <c r="W157" s="20">
        <f t="shared" si="19"/>
        <v>128.31049795424116</v>
      </c>
      <c r="X157" s="20">
        <v>2.3402523402523521</v>
      </c>
      <c r="Y157" s="20">
        <f t="shared" si="20"/>
        <v>180.25059625559624</v>
      </c>
      <c r="Z157" s="20">
        <f t="shared" si="21"/>
        <v>1.4048000680340142</v>
      </c>
      <c r="AA157" s="20">
        <f>((Z156*Q156)+(Z157*Q157))/(SUM(Q156:Q157))</f>
        <v>1.0335167462866588</v>
      </c>
      <c r="AB157" s="22" t="s">
        <v>105</v>
      </c>
      <c r="AC157" s="16" t="s">
        <v>341</v>
      </c>
      <c r="AD157" s="19" t="s">
        <v>51</v>
      </c>
      <c r="AE157" s="23">
        <v>252</v>
      </c>
      <c r="AF157" s="23">
        <v>12</v>
      </c>
      <c r="AG157" s="19" t="s">
        <v>115</v>
      </c>
      <c r="AH157" s="11">
        <f t="shared" si="16"/>
        <v>0</v>
      </c>
      <c r="AI157" s="19" t="s">
        <v>53</v>
      </c>
      <c r="AJ157" s="16">
        <v>0.23250000000000001</v>
      </c>
      <c r="AK157" s="16">
        <v>0.12171999999999999</v>
      </c>
      <c r="AL157" s="16">
        <v>1.3531</v>
      </c>
      <c r="AM157" s="24"/>
    </row>
    <row r="158" spans="1:39" ht="15" x14ac:dyDescent="0.2">
      <c r="A158" s="16" t="str">
        <f t="shared" si="17"/>
        <v>CF08GPDuff_253:13-K_0-D</v>
      </c>
      <c r="B158" s="11">
        <v>253</v>
      </c>
      <c r="C158" s="11">
        <v>13</v>
      </c>
      <c r="D158" s="19" t="s">
        <v>115</v>
      </c>
      <c r="E158" s="20">
        <v>493573.21164499799</v>
      </c>
      <c r="F158" s="20">
        <v>5180890.6823100001</v>
      </c>
      <c r="G158" s="11">
        <v>4</v>
      </c>
      <c r="H158" s="11" t="s">
        <v>45</v>
      </c>
      <c r="I158" s="11" t="s">
        <v>293</v>
      </c>
      <c r="J158" s="19" t="s">
        <v>47</v>
      </c>
      <c r="K158" s="11">
        <v>1</v>
      </c>
      <c r="L158" s="16" t="s">
        <v>48</v>
      </c>
      <c r="M158" s="16">
        <v>4.25</v>
      </c>
      <c r="N158" s="16">
        <v>5</v>
      </c>
      <c r="O158" s="16">
        <v>5.5</v>
      </c>
      <c r="P158" s="16">
        <v>3</v>
      </c>
      <c r="Q158" s="16">
        <f>SUM(M158:P158)</f>
        <v>17.75</v>
      </c>
      <c r="R158" s="16">
        <f t="shared" si="18"/>
        <v>13.5</v>
      </c>
      <c r="S158" s="16">
        <v>1670.24</v>
      </c>
      <c r="T158" s="16">
        <v>17.149999999999999</v>
      </c>
      <c r="U158" s="16">
        <f t="shared" si="22"/>
        <v>1653.09</v>
      </c>
      <c r="V158" s="16">
        <v>6.2</v>
      </c>
      <c r="W158" s="20">
        <f t="shared" si="19"/>
        <v>2143.5400834708521</v>
      </c>
      <c r="X158" s="21">
        <v>1.7705830276969696</v>
      </c>
      <c r="Y158" s="20">
        <f t="shared" si="20"/>
        <v>1623.8206690274442</v>
      </c>
      <c r="Z158" s="20">
        <f t="shared" si="21"/>
        <v>0.75754154613154212</v>
      </c>
      <c r="AA158" s="20"/>
      <c r="AB158" s="31" t="s">
        <v>116</v>
      </c>
      <c r="AC158" s="16" t="s">
        <v>342</v>
      </c>
      <c r="AD158" s="19" t="s">
        <v>51</v>
      </c>
      <c r="AE158" s="23">
        <v>253</v>
      </c>
      <c r="AF158" s="23">
        <v>13</v>
      </c>
      <c r="AG158" s="19" t="s">
        <v>115</v>
      </c>
      <c r="AH158" s="11">
        <f t="shared" si="16"/>
        <v>0</v>
      </c>
      <c r="AI158" s="19" t="s">
        <v>47</v>
      </c>
      <c r="AJ158" s="16" t="s">
        <v>343</v>
      </c>
      <c r="AK158" s="16">
        <v>0.17380999999999999</v>
      </c>
      <c r="AL158" s="16">
        <v>2.1909999999999998</v>
      </c>
      <c r="AM158" s="24"/>
    </row>
    <row r="159" spans="1:39" ht="15" x14ac:dyDescent="0.25">
      <c r="A159" s="16" t="str">
        <f t="shared" si="17"/>
        <v>CF08GPDuff_253:13-K_D-10</v>
      </c>
      <c r="B159" s="11">
        <v>253</v>
      </c>
      <c r="C159" s="11">
        <v>13</v>
      </c>
      <c r="D159" s="19" t="s">
        <v>115</v>
      </c>
      <c r="E159" s="20">
        <v>493573.21164499799</v>
      </c>
      <c r="F159" s="20">
        <v>5180890.6823100001</v>
      </c>
      <c r="G159" s="11">
        <v>4</v>
      </c>
      <c r="H159" s="11" t="s">
        <v>45</v>
      </c>
      <c r="I159" s="11" t="s">
        <v>293</v>
      </c>
      <c r="J159" s="19" t="s">
        <v>53</v>
      </c>
      <c r="K159" s="11">
        <v>2</v>
      </c>
      <c r="L159" s="16" t="s">
        <v>48</v>
      </c>
      <c r="M159" s="16" t="s">
        <v>54</v>
      </c>
      <c r="N159" s="16">
        <v>5</v>
      </c>
      <c r="O159" s="16">
        <v>4.5</v>
      </c>
      <c r="P159" s="16">
        <v>7</v>
      </c>
      <c r="Q159" s="16">
        <v>16.5</v>
      </c>
      <c r="R159" s="16">
        <f t="shared" si="18"/>
        <v>16.5</v>
      </c>
      <c r="S159" s="16">
        <v>185.79</v>
      </c>
      <c r="T159" s="16">
        <v>6.31</v>
      </c>
      <c r="U159" s="16">
        <f t="shared" si="22"/>
        <v>179.48</v>
      </c>
      <c r="V159" s="16">
        <v>1.55</v>
      </c>
      <c r="W159" s="20">
        <f t="shared" si="19"/>
        <v>124.53665977911641</v>
      </c>
      <c r="X159" s="20">
        <v>1.7493897477624074</v>
      </c>
      <c r="Y159" s="20">
        <f t="shared" si="20"/>
        <v>176.34019528071602</v>
      </c>
      <c r="Z159" s="20">
        <f t="shared" si="21"/>
        <v>1.4159701696952576</v>
      </c>
      <c r="AA159" s="20">
        <f>((Z158*Q158)+(Z159*Q159))/(SUM(Q158:Q159))</f>
        <v>1.0747407370454487</v>
      </c>
      <c r="AB159" s="22" t="s">
        <v>123</v>
      </c>
      <c r="AC159" s="16" t="s">
        <v>344</v>
      </c>
      <c r="AD159" s="19" t="s">
        <v>51</v>
      </c>
      <c r="AE159" s="23">
        <v>253</v>
      </c>
      <c r="AF159" s="23">
        <v>13</v>
      </c>
      <c r="AG159" s="19" t="s">
        <v>115</v>
      </c>
      <c r="AH159" s="11">
        <f t="shared" si="16"/>
        <v>0</v>
      </c>
      <c r="AI159" s="19" t="s">
        <v>53</v>
      </c>
      <c r="AJ159" s="16" t="s">
        <v>52</v>
      </c>
      <c r="AK159" s="16">
        <v>0.12392</v>
      </c>
      <c r="AL159" s="16">
        <v>1.6479999999999999</v>
      </c>
      <c r="AM159" s="24"/>
    </row>
    <row r="160" spans="1:39" ht="15" x14ac:dyDescent="0.2">
      <c r="A160" s="16" t="str">
        <f t="shared" si="17"/>
        <v>CF08GPDuff_276:13-L_0-D</v>
      </c>
      <c r="B160" s="11">
        <v>276</v>
      </c>
      <c r="C160" s="11">
        <v>13</v>
      </c>
      <c r="D160" s="19" t="s">
        <v>120</v>
      </c>
      <c r="E160" s="20">
        <v>493594.16132999799</v>
      </c>
      <c r="F160" s="20">
        <v>5180922.4408799903</v>
      </c>
      <c r="G160" s="11">
        <v>4</v>
      </c>
      <c r="H160" s="11" t="s">
        <v>45</v>
      </c>
      <c r="I160" s="11" t="s">
        <v>293</v>
      </c>
      <c r="J160" s="19" t="s">
        <v>47</v>
      </c>
      <c r="K160" s="11">
        <v>1</v>
      </c>
      <c r="L160" s="16" t="s">
        <v>48</v>
      </c>
      <c r="M160" s="16">
        <v>3.5</v>
      </c>
      <c r="N160" s="16">
        <v>4</v>
      </c>
      <c r="O160" s="16">
        <v>3.25</v>
      </c>
      <c r="P160" s="16">
        <v>3.5</v>
      </c>
      <c r="Q160" s="16">
        <f>SUM(M160:P160)</f>
        <v>14.25</v>
      </c>
      <c r="R160" s="16">
        <f t="shared" si="18"/>
        <v>10.75</v>
      </c>
      <c r="S160" s="16">
        <v>1001.86</v>
      </c>
      <c r="T160" s="16">
        <v>17.149999999999999</v>
      </c>
      <c r="U160" s="16">
        <f t="shared" si="22"/>
        <v>984.71</v>
      </c>
      <c r="V160" s="16">
        <v>6.2</v>
      </c>
      <c r="W160" s="20">
        <f t="shared" si="19"/>
        <v>1720.8702078568813</v>
      </c>
      <c r="X160" s="21">
        <v>2.1402685994457391</v>
      </c>
      <c r="Y160" s="20">
        <f t="shared" si="20"/>
        <v>963.63456107439788</v>
      </c>
      <c r="Z160" s="20">
        <f t="shared" si="21"/>
        <v>0.5599693438091875</v>
      </c>
      <c r="AA160" s="20"/>
      <c r="AB160" s="31" t="s">
        <v>116</v>
      </c>
      <c r="AC160" s="16" t="s">
        <v>345</v>
      </c>
      <c r="AD160" s="19" t="s">
        <v>51</v>
      </c>
      <c r="AE160" s="23">
        <v>276</v>
      </c>
      <c r="AF160" s="23">
        <v>13</v>
      </c>
      <c r="AG160" s="19" t="s">
        <v>120</v>
      </c>
      <c r="AH160" s="11">
        <f t="shared" si="16"/>
        <v>0</v>
      </c>
      <c r="AI160" s="19" t="s">
        <v>47</v>
      </c>
      <c r="AJ160" s="16" t="s">
        <v>172</v>
      </c>
      <c r="AK160" s="16">
        <v>0.2606</v>
      </c>
      <c r="AL160" s="16">
        <v>4.3720999999999997</v>
      </c>
      <c r="AM160" s="24"/>
    </row>
    <row r="161" spans="1:39" ht="15" x14ac:dyDescent="0.25">
      <c r="A161" s="16" t="str">
        <f t="shared" si="17"/>
        <v>CF08GPDuff_276:13-L_D-10</v>
      </c>
      <c r="B161" s="11">
        <v>276</v>
      </c>
      <c r="C161" s="11">
        <v>13</v>
      </c>
      <c r="D161" s="19" t="s">
        <v>120</v>
      </c>
      <c r="E161" s="20">
        <v>493594.16132999799</v>
      </c>
      <c r="F161" s="20">
        <v>5180922.4408799903</v>
      </c>
      <c r="G161" s="11">
        <v>4</v>
      </c>
      <c r="H161" s="11" t="s">
        <v>45</v>
      </c>
      <c r="I161" s="11" t="s">
        <v>293</v>
      </c>
      <c r="J161" s="19" t="s">
        <v>53</v>
      </c>
      <c r="K161" s="11">
        <v>2</v>
      </c>
      <c r="L161" s="16" t="s">
        <v>48</v>
      </c>
      <c r="M161" s="16" t="s">
        <v>54</v>
      </c>
      <c r="N161" s="16">
        <v>6</v>
      </c>
      <c r="O161" s="16">
        <v>6.75</v>
      </c>
      <c r="P161" s="16">
        <v>6.5</v>
      </c>
      <c r="Q161" s="16">
        <v>19.25</v>
      </c>
      <c r="R161" s="16">
        <f t="shared" si="18"/>
        <v>19.25</v>
      </c>
      <c r="S161" s="16">
        <v>193.8</v>
      </c>
      <c r="T161" s="16">
        <v>6.31</v>
      </c>
      <c r="U161" s="16">
        <f t="shared" si="22"/>
        <v>187.49</v>
      </c>
      <c r="V161" s="16">
        <v>1.55</v>
      </c>
      <c r="W161" s="20">
        <f t="shared" si="19"/>
        <v>145.29276974230248</v>
      </c>
      <c r="X161" s="20">
        <v>2.0951993490642531</v>
      </c>
      <c r="Y161" s="20">
        <f t="shared" si="20"/>
        <v>183.56171074043945</v>
      </c>
      <c r="Z161" s="20">
        <f t="shared" si="21"/>
        <v>1.2633919159639699</v>
      </c>
      <c r="AA161" s="20">
        <f>((Z160*Q160)+(Z161*Q161))/(SUM(Q160:Q161))</f>
        <v>0.96417485168917438</v>
      </c>
      <c r="AB161" s="22" t="s">
        <v>123</v>
      </c>
      <c r="AC161" s="16" t="s">
        <v>346</v>
      </c>
      <c r="AD161" s="19" t="s">
        <v>51</v>
      </c>
      <c r="AE161" s="23">
        <v>276</v>
      </c>
      <c r="AF161" s="23">
        <v>13</v>
      </c>
      <c r="AG161" s="19" t="s">
        <v>120</v>
      </c>
      <c r="AH161" s="11">
        <f t="shared" si="16"/>
        <v>0</v>
      </c>
      <c r="AI161" s="19" t="s">
        <v>53</v>
      </c>
      <c r="AJ161" s="16" t="s">
        <v>347</v>
      </c>
      <c r="AK161" s="16">
        <v>0.17097000000000001</v>
      </c>
      <c r="AL161" s="16">
        <v>2.2585999999999999</v>
      </c>
      <c r="AM161" s="24"/>
    </row>
    <row r="162" spans="1:39" ht="15" x14ac:dyDescent="0.2">
      <c r="A162" s="16" t="str">
        <f t="shared" si="17"/>
        <v>CF08GPDuff_301:13-M_0-D</v>
      </c>
      <c r="B162" s="11">
        <v>301</v>
      </c>
      <c r="C162" s="11">
        <v>13</v>
      </c>
      <c r="D162" s="19" t="s">
        <v>126</v>
      </c>
      <c r="E162" s="20">
        <v>493598.317293</v>
      </c>
      <c r="F162" s="20">
        <v>5180954.2174000004</v>
      </c>
      <c r="G162" s="11">
        <v>4</v>
      </c>
      <c r="H162" s="11" t="s">
        <v>45</v>
      </c>
      <c r="I162" s="11" t="s">
        <v>293</v>
      </c>
      <c r="J162" s="19" t="s">
        <v>47</v>
      </c>
      <c r="K162" s="11">
        <v>1</v>
      </c>
      <c r="L162" s="16" t="s">
        <v>48</v>
      </c>
      <c r="M162" s="16">
        <v>3</v>
      </c>
      <c r="N162" s="16">
        <v>2.75</v>
      </c>
      <c r="O162" s="16">
        <v>5.5</v>
      </c>
      <c r="P162" s="16">
        <v>3.75</v>
      </c>
      <c r="Q162" s="16">
        <f>SUM(M162:P162)</f>
        <v>15</v>
      </c>
      <c r="R162" s="16">
        <f t="shared" si="18"/>
        <v>12</v>
      </c>
      <c r="S162" s="16">
        <v>1207.23</v>
      </c>
      <c r="T162" s="16">
        <v>17.149999999999999</v>
      </c>
      <c r="U162" s="16">
        <f t="shared" si="22"/>
        <v>1190.08</v>
      </c>
      <c r="V162" s="16">
        <v>6.2</v>
      </c>
      <c r="W162" s="20">
        <f t="shared" si="19"/>
        <v>1811.4423240598751</v>
      </c>
      <c r="X162" s="21">
        <v>2.0872088825008168</v>
      </c>
      <c r="Y162" s="20">
        <f t="shared" si="20"/>
        <v>1165.2405445311342</v>
      </c>
      <c r="Z162" s="20">
        <f t="shared" si="21"/>
        <v>0.64326671020888582</v>
      </c>
      <c r="AA162" s="20"/>
      <c r="AB162" s="31" t="s">
        <v>129</v>
      </c>
      <c r="AC162" s="16" t="s">
        <v>348</v>
      </c>
      <c r="AD162" s="19" t="s">
        <v>51</v>
      </c>
      <c r="AE162" s="23">
        <v>301</v>
      </c>
      <c r="AF162" s="23">
        <v>13</v>
      </c>
      <c r="AG162" s="19" t="s">
        <v>126</v>
      </c>
      <c r="AH162" s="11">
        <f t="shared" si="16"/>
        <v>0</v>
      </c>
      <c r="AI162" s="19" t="s">
        <v>47</v>
      </c>
      <c r="AJ162" s="16">
        <v>0.23469999999999999</v>
      </c>
      <c r="AK162" s="16">
        <v>0.27173999999999998</v>
      </c>
      <c r="AL162" s="16">
        <v>4.5087000000000002</v>
      </c>
      <c r="AM162" s="24"/>
    </row>
    <row r="163" spans="1:39" ht="15" x14ac:dyDescent="0.25">
      <c r="A163" s="16" t="str">
        <f t="shared" si="17"/>
        <v>CF08GPDuff_301:13-M_D-10</v>
      </c>
      <c r="B163" s="11">
        <v>301</v>
      </c>
      <c r="C163" s="11">
        <v>13</v>
      </c>
      <c r="D163" s="19" t="s">
        <v>126</v>
      </c>
      <c r="E163" s="20">
        <v>493598.317293</v>
      </c>
      <c r="F163" s="20">
        <v>5180954.2174000004</v>
      </c>
      <c r="G163" s="11">
        <v>4</v>
      </c>
      <c r="H163" s="11" t="s">
        <v>45</v>
      </c>
      <c r="I163" s="11" t="s">
        <v>293</v>
      </c>
      <c r="J163" s="19" t="s">
        <v>53</v>
      </c>
      <c r="K163" s="11">
        <v>2</v>
      </c>
      <c r="L163" s="16" t="s">
        <v>48</v>
      </c>
      <c r="M163" s="16" t="s">
        <v>54</v>
      </c>
      <c r="N163" s="16">
        <v>7.25</v>
      </c>
      <c r="O163" s="16">
        <v>4.5</v>
      </c>
      <c r="P163" s="16">
        <v>6.25</v>
      </c>
      <c r="Q163" s="16">
        <v>18</v>
      </c>
      <c r="R163" s="16">
        <f t="shared" si="18"/>
        <v>18</v>
      </c>
      <c r="S163" s="16">
        <v>189.14</v>
      </c>
      <c r="T163" s="16">
        <v>6.31</v>
      </c>
      <c r="U163" s="16">
        <f t="shared" si="22"/>
        <v>182.82999999999998</v>
      </c>
      <c r="V163" s="16">
        <v>1.55</v>
      </c>
      <c r="W163" s="20">
        <f t="shared" si="19"/>
        <v>135.85817430449063</v>
      </c>
      <c r="X163" s="20">
        <v>2.0171149144254175</v>
      </c>
      <c r="Y163" s="20">
        <f t="shared" si="20"/>
        <v>179.142108801956</v>
      </c>
      <c r="Z163" s="20">
        <f t="shared" si="21"/>
        <v>1.3185964681113389</v>
      </c>
      <c r="AA163" s="20">
        <f>((Z162*Q162)+(Z163*Q163))/(SUM(Q162:Q163))</f>
        <v>1.0116283963374966</v>
      </c>
      <c r="AB163" s="22" t="s">
        <v>123</v>
      </c>
      <c r="AC163" s="16" t="s">
        <v>349</v>
      </c>
      <c r="AD163" s="19" t="s">
        <v>51</v>
      </c>
      <c r="AE163" s="23">
        <v>301</v>
      </c>
      <c r="AF163" s="23">
        <v>13</v>
      </c>
      <c r="AG163" s="19" t="s">
        <v>126</v>
      </c>
      <c r="AH163" s="11">
        <f t="shared" si="16"/>
        <v>0</v>
      </c>
      <c r="AI163" s="19" t="s">
        <v>53</v>
      </c>
      <c r="AJ163" s="16" t="s">
        <v>350</v>
      </c>
      <c r="AK163" s="16">
        <v>0.21213000000000001</v>
      </c>
      <c r="AL163" s="16">
        <v>2.7755000000000001</v>
      </c>
      <c r="AM163" s="24"/>
    </row>
    <row r="164" spans="1:39" ht="15" x14ac:dyDescent="0.2">
      <c r="A164" s="16" t="str">
        <f t="shared" si="17"/>
        <v>CF08GPDuff_327:14-N_0-D</v>
      </c>
      <c r="B164" s="11">
        <v>327</v>
      </c>
      <c r="C164" s="11">
        <v>14</v>
      </c>
      <c r="D164" s="19" t="s">
        <v>134</v>
      </c>
      <c r="E164" s="20">
        <v>493626.37309200002</v>
      </c>
      <c r="F164" s="20">
        <v>5180992.9692099905</v>
      </c>
      <c r="G164" s="11">
        <v>4</v>
      </c>
      <c r="H164" s="11" t="s">
        <v>45</v>
      </c>
      <c r="I164" s="11" t="s">
        <v>293</v>
      </c>
      <c r="J164" s="19" t="s">
        <v>47</v>
      </c>
      <c r="K164" s="11">
        <v>1</v>
      </c>
      <c r="L164" s="16" t="s">
        <v>48</v>
      </c>
      <c r="M164" s="16">
        <v>3.5</v>
      </c>
      <c r="N164" s="16">
        <v>4.5</v>
      </c>
      <c r="O164" s="16">
        <v>2.5</v>
      </c>
      <c r="P164" s="16">
        <v>4.5</v>
      </c>
      <c r="Q164" s="16">
        <f>SUM(M164:P164)</f>
        <v>15</v>
      </c>
      <c r="R164" s="16">
        <f t="shared" si="18"/>
        <v>11.5</v>
      </c>
      <c r="S164" s="16">
        <v>1286.33</v>
      </c>
      <c r="T164" s="16">
        <v>17.149999999999999</v>
      </c>
      <c r="U164" s="16">
        <f t="shared" si="22"/>
        <v>1269.1799999999998</v>
      </c>
      <c r="V164" s="16">
        <v>6.2</v>
      </c>
      <c r="W164" s="20">
        <f t="shared" si="19"/>
        <v>1811.4423240598751</v>
      </c>
      <c r="X164" s="21">
        <v>2.0411170648046801</v>
      </c>
      <c r="Y164" s="20">
        <f t="shared" si="20"/>
        <v>1243.2745504369118</v>
      </c>
      <c r="Z164" s="20">
        <f t="shared" si="21"/>
        <v>0.68634509303638025</v>
      </c>
      <c r="AA164" s="20"/>
      <c r="AB164" s="31" t="s">
        <v>135</v>
      </c>
      <c r="AC164" s="16" t="s">
        <v>351</v>
      </c>
      <c r="AD164" s="19" t="s">
        <v>51</v>
      </c>
      <c r="AE164" s="23">
        <v>327</v>
      </c>
      <c r="AF164" s="23">
        <v>14</v>
      </c>
      <c r="AG164" s="19" t="s">
        <v>134</v>
      </c>
      <c r="AH164" s="11">
        <f t="shared" si="16"/>
        <v>0</v>
      </c>
      <c r="AI164" s="19" t="s">
        <v>47</v>
      </c>
      <c r="AJ164" s="16">
        <v>0.23769999999999999</v>
      </c>
      <c r="AK164" s="16">
        <v>0.24734</v>
      </c>
      <c r="AL164" s="16">
        <v>3.6890999999999998</v>
      </c>
      <c r="AM164" s="24"/>
    </row>
    <row r="165" spans="1:39" ht="15" x14ac:dyDescent="0.25">
      <c r="A165" s="16" t="str">
        <f t="shared" si="17"/>
        <v>CF08GPDuff_327:14-N_D-10</v>
      </c>
      <c r="B165" s="11">
        <v>327</v>
      </c>
      <c r="C165" s="11">
        <v>14</v>
      </c>
      <c r="D165" s="19" t="s">
        <v>134</v>
      </c>
      <c r="E165" s="20">
        <v>493626.37309200002</v>
      </c>
      <c r="F165" s="20">
        <v>5180992.9692099905</v>
      </c>
      <c r="G165" s="11">
        <v>4</v>
      </c>
      <c r="H165" s="11" t="s">
        <v>45</v>
      </c>
      <c r="I165" s="11" t="s">
        <v>293</v>
      </c>
      <c r="J165" s="19" t="s">
        <v>53</v>
      </c>
      <c r="K165" s="11">
        <v>2</v>
      </c>
      <c r="L165" s="16" t="s">
        <v>48</v>
      </c>
      <c r="M165" s="16" t="s">
        <v>54</v>
      </c>
      <c r="N165" s="16">
        <v>5.5</v>
      </c>
      <c r="O165" s="16">
        <v>7.5</v>
      </c>
      <c r="P165" s="16">
        <v>5.5</v>
      </c>
      <c r="Q165" s="16">
        <v>18.5</v>
      </c>
      <c r="R165" s="16">
        <f t="shared" si="18"/>
        <v>18.5</v>
      </c>
      <c r="S165" s="16">
        <v>183.01</v>
      </c>
      <c r="T165" s="16">
        <v>6.31</v>
      </c>
      <c r="U165" s="16">
        <f t="shared" si="22"/>
        <v>176.7</v>
      </c>
      <c r="V165" s="16">
        <v>1.55</v>
      </c>
      <c r="W165" s="20">
        <f t="shared" si="19"/>
        <v>139.63201247961536</v>
      </c>
      <c r="X165" s="20">
        <v>2.0333468889792594</v>
      </c>
      <c r="Y165" s="20">
        <f t="shared" si="20"/>
        <v>173.10707604717365</v>
      </c>
      <c r="Z165" s="20">
        <f t="shared" si="21"/>
        <v>1.2397377433233319</v>
      </c>
      <c r="AA165" s="20">
        <f>((Z164*Q164)+(Z165*Q165))/(SUM(Q164:Q165))</f>
        <v>0.99194998946350288</v>
      </c>
      <c r="AB165" s="22" t="s">
        <v>137</v>
      </c>
      <c r="AC165" s="16" t="s">
        <v>352</v>
      </c>
      <c r="AD165" s="19" t="s">
        <v>51</v>
      </c>
      <c r="AE165" s="23">
        <v>327</v>
      </c>
      <c r="AF165" s="23">
        <v>14</v>
      </c>
      <c r="AG165" s="19" t="s">
        <v>134</v>
      </c>
      <c r="AH165" s="11">
        <f t="shared" si="16"/>
        <v>0</v>
      </c>
      <c r="AI165" s="19" t="s">
        <v>53</v>
      </c>
      <c r="AJ165" s="16" t="s">
        <v>353</v>
      </c>
      <c r="AK165" s="16">
        <v>0.20251</v>
      </c>
      <c r="AL165" s="16">
        <v>2.5238999999999998</v>
      </c>
      <c r="AM165" s="24"/>
    </row>
    <row r="166" spans="1:39" ht="15" x14ac:dyDescent="0.2">
      <c r="A166" s="16" t="str">
        <f t="shared" si="17"/>
        <v>CF08GPDuff_351:14-O_0-D</v>
      </c>
      <c r="B166" s="11">
        <v>351</v>
      </c>
      <c r="C166" s="11">
        <v>14</v>
      </c>
      <c r="D166" s="19" t="s">
        <v>140</v>
      </c>
      <c r="E166" s="20">
        <v>493636.63549199799</v>
      </c>
      <c r="F166" s="20">
        <v>5181024.7392800003</v>
      </c>
      <c r="G166" s="11">
        <v>4</v>
      </c>
      <c r="H166" s="11" t="s">
        <v>45</v>
      </c>
      <c r="I166" s="11" t="s">
        <v>293</v>
      </c>
      <c r="J166" s="19" t="s">
        <v>47</v>
      </c>
      <c r="K166" s="11">
        <v>1</v>
      </c>
      <c r="L166" s="16" t="s">
        <v>48</v>
      </c>
      <c r="M166" s="16">
        <v>4.25</v>
      </c>
      <c r="N166" s="16">
        <v>4</v>
      </c>
      <c r="O166" s="16">
        <v>5</v>
      </c>
      <c r="P166" s="16">
        <v>2.5</v>
      </c>
      <c r="Q166" s="16">
        <f>SUM(M166:P166)</f>
        <v>15.75</v>
      </c>
      <c r="R166" s="16">
        <f t="shared" si="18"/>
        <v>11.5</v>
      </c>
      <c r="S166" s="16">
        <v>1029.42</v>
      </c>
      <c r="T166" s="16">
        <v>17.149999999999999</v>
      </c>
      <c r="U166" s="16">
        <f t="shared" si="22"/>
        <v>1012.2700000000001</v>
      </c>
      <c r="V166" s="16">
        <v>6.2</v>
      </c>
      <c r="W166" s="20">
        <f t="shared" si="19"/>
        <v>1902.0144402628687</v>
      </c>
      <c r="X166" s="21">
        <v>2.0497220267846696</v>
      </c>
      <c r="Y166" s="20">
        <f t="shared" si="20"/>
        <v>991.52127883946696</v>
      </c>
      <c r="Z166" s="20">
        <f t="shared" si="21"/>
        <v>0.52130060521645327</v>
      </c>
      <c r="AA166" s="20"/>
      <c r="AB166" s="31" t="s">
        <v>135</v>
      </c>
      <c r="AC166" s="16" t="s">
        <v>354</v>
      </c>
      <c r="AD166" s="19" t="s">
        <v>51</v>
      </c>
      <c r="AE166" s="23">
        <v>351</v>
      </c>
      <c r="AF166" s="23">
        <v>14</v>
      </c>
      <c r="AG166" s="19" t="s">
        <v>140</v>
      </c>
      <c r="AH166" s="11">
        <f t="shared" si="16"/>
        <v>0</v>
      </c>
      <c r="AI166" s="19" t="s">
        <v>47</v>
      </c>
      <c r="AJ166" s="16">
        <v>0.23719999999999999</v>
      </c>
      <c r="AK166" s="16">
        <v>0.25995000000000001</v>
      </c>
      <c r="AL166" s="16">
        <v>4.0975000000000001</v>
      </c>
      <c r="AM166" s="24"/>
    </row>
    <row r="167" spans="1:39" ht="15" x14ac:dyDescent="0.25">
      <c r="A167" s="16" t="str">
        <f t="shared" si="17"/>
        <v>CF08GPDuff_351:14-O_D-10</v>
      </c>
      <c r="B167" s="11">
        <v>351</v>
      </c>
      <c r="C167" s="11">
        <v>14</v>
      </c>
      <c r="D167" s="19" t="s">
        <v>140</v>
      </c>
      <c r="E167" s="20">
        <v>493636.63549199799</v>
      </c>
      <c r="F167" s="20">
        <v>5181024.7392800003</v>
      </c>
      <c r="G167" s="11">
        <v>4</v>
      </c>
      <c r="H167" s="11" t="s">
        <v>45</v>
      </c>
      <c r="I167" s="11" t="s">
        <v>293</v>
      </c>
      <c r="J167" s="19" t="s">
        <v>53</v>
      </c>
      <c r="K167" s="11">
        <v>2</v>
      </c>
      <c r="L167" s="16" t="s">
        <v>48</v>
      </c>
      <c r="M167" s="16" t="s">
        <v>54</v>
      </c>
      <c r="N167" s="16">
        <v>6</v>
      </c>
      <c r="O167" s="16">
        <v>5</v>
      </c>
      <c r="P167" s="16">
        <v>7.5</v>
      </c>
      <c r="Q167" s="16">
        <v>18.5</v>
      </c>
      <c r="R167" s="16">
        <f t="shared" si="18"/>
        <v>18.5</v>
      </c>
      <c r="S167" s="16">
        <v>198.89</v>
      </c>
      <c r="T167" s="16">
        <v>6.31</v>
      </c>
      <c r="U167" s="16">
        <f t="shared" si="22"/>
        <v>192.57999999999998</v>
      </c>
      <c r="V167" s="16">
        <v>1.55</v>
      </c>
      <c r="W167" s="20">
        <f t="shared" si="19"/>
        <v>139.63201247961536</v>
      </c>
      <c r="X167" s="20">
        <v>2.0183486238532296</v>
      </c>
      <c r="Y167" s="20">
        <f t="shared" si="20"/>
        <v>188.69306422018343</v>
      </c>
      <c r="Z167" s="20">
        <f t="shared" si="21"/>
        <v>1.3513596264161158</v>
      </c>
      <c r="AA167" s="20">
        <f>((Z166*Q166)+(Z167*Q167))/(SUM(Q166:Q167))</f>
        <v>0.96965365316371632</v>
      </c>
      <c r="AB167" s="22" t="s">
        <v>137</v>
      </c>
      <c r="AC167" s="16" t="s">
        <v>355</v>
      </c>
      <c r="AD167" s="19" t="s">
        <v>51</v>
      </c>
      <c r="AE167" s="23">
        <v>351</v>
      </c>
      <c r="AF167" s="23">
        <v>14</v>
      </c>
      <c r="AG167" s="19" t="s">
        <v>140</v>
      </c>
      <c r="AH167" s="11">
        <f t="shared" si="16"/>
        <v>0</v>
      </c>
      <c r="AI167" s="19" t="s">
        <v>53</v>
      </c>
      <c r="AJ167" s="16" t="s">
        <v>107</v>
      </c>
      <c r="AK167" s="16">
        <v>0.16805</v>
      </c>
      <c r="AL167" s="16">
        <v>1.9336</v>
      </c>
      <c r="AM167" s="24"/>
    </row>
    <row r="168" spans="1:39" ht="15" x14ac:dyDescent="0.2">
      <c r="A168" s="16" t="str">
        <f t="shared" si="17"/>
        <v>CF08GPDuff_374:15-P_0-D</v>
      </c>
      <c r="B168" s="11">
        <v>374</v>
      </c>
      <c r="C168" s="11">
        <v>15</v>
      </c>
      <c r="D168" s="19" t="s">
        <v>144</v>
      </c>
      <c r="E168" s="20">
        <v>493667.269375998</v>
      </c>
      <c r="F168" s="20">
        <v>5181047.7091800002</v>
      </c>
      <c r="G168" s="11">
        <v>4</v>
      </c>
      <c r="H168" s="11" t="s">
        <v>45</v>
      </c>
      <c r="I168" s="11" t="s">
        <v>293</v>
      </c>
      <c r="J168" s="19" t="s">
        <v>47</v>
      </c>
      <c r="K168" s="11">
        <v>1</v>
      </c>
      <c r="L168" s="16" t="s">
        <v>48</v>
      </c>
      <c r="M168" s="16">
        <v>4.5</v>
      </c>
      <c r="N168" s="16">
        <v>3.5</v>
      </c>
      <c r="O168" s="16">
        <v>3.25</v>
      </c>
      <c r="P168" s="16">
        <v>5</v>
      </c>
      <c r="Q168" s="16">
        <f>SUM(M168:P168)</f>
        <v>16.25</v>
      </c>
      <c r="R168" s="16">
        <f t="shared" si="18"/>
        <v>11.75</v>
      </c>
      <c r="S168" s="16">
        <v>1192.51</v>
      </c>
      <c r="T168" s="16">
        <v>17.149999999999999</v>
      </c>
      <c r="U168" s="16">
        <f t="shared" si="22"/>
        <v>1175.3599999999999</v>
      </c>
      <c r="V168" s="16">
        <v>6.2</v>
      </c>
      <c r="W168" s="20">
        <f t="shared" si="19"/>
        <v>1962.3958510648647</v>
      </c>
      <c r="X168" s="21">
        <v>2.3500304952637561</v>
      </c>
      <c r="Y168" s="20">
        <f t="shared" si="20"/>
        <v>1147.7386815708678</v>
      </c>
      <c r="Z168" s="20">
        <f t="shared" si="21"/>
        <v>0.58486603553919292</v>
      </c>
      <c r="AA168" s="20"/>
      <c r="AB168" s="31" t="s">
        <v>145</v>
      </c>
      <c r="AC168" s="16" t="s">
        <v>356</v>
      </c>
      <c r="AD168" s="19" t="s">
        <v>51</v>
      </c>
      <c r="AE168" s="23">
        <v>374</v>
      </c>
      <c r="AF168" s="23">
        <v>15</v>
      </c>
      <c r="AG168" s="19" t="s">
        <v>144</v>
      </c>
      <c r="AH168" s="11">
        <f t="shared" si="16"/>
        <v>0</v>
      </c>
      <c r="AI168" s="19" t="s">
        <v>47</v>
      </c>
      <c r="AJ168" s="16" t="s">
        <v>357</v>
      </c>
      <c r="AK168" s="16">
        <v>0.28322999999999998</v>
      </c>
      <c r="AL168" s="16">
        <v>4.3773999999999997</v>
      </c>
      <c r="AM168" s="24"/>
    </row>
    <row r="169" spans="1:39" ht="15" x14ac:dyDescent="0.25">
      <c r="A169" s="16" t="str">
        <f t="shared" si="17"/>
        <v>CF08GPDuff_374:15-P_D-10</v>
      </c>
      <c r="B169" s="11">
        <v>374</v>
      </c>
      <c r="C169" s="11">
        <v>15</v>
      </c>
      <c r="D169" s="19" t="s">
        <v>144</v>
      </c>
      <c r="E169" s="20">
        <v>493667.269375998</v>
      </c>
      <c r="F169" s="20">
        <v>5181047.7091800002</v>
      </c>
      <c r="G169" s="11">
        <v>4</v>
      </c>
      <c r="H169" s="11" t="s">
        <v>45</v>
      </c>
      <c r="I169" s="11" t="s">
        <v>293</v>
      </c>
      <c r="J169" s="19" t="s">
        <v>53</v>
      </c>
      <c r="K169" s="11">
        <v>2</v>
      </c>
      <c r="L169" s="16" t="s">
        <v>48</v>
      </c>
      <c r="M169" s="16" t="s">
        <v>54</v>
      </c>
      <c r="N169" s="16">
        <v>6.5</v>
      </c>
      <c r="O169" s="16">
        <v>6.75</v>
      </c>
      <c r="P169" s="16">
        <v>5</v>
      </c>
      <c r="Q169" s="16">
        <v>18.25</v>
      </c>
      <c r="R169" s="16">
        <f t="shared" si="18"/>
        <v>18.25</v>
      </c>
      <c r="S169" s="16">
        <v>193.81</v>
      </c>
      <c r="T169" s="16">
        <v>6.31</v>
      </c>
      <c r="U169" s="16">
        <f t="shared" si="22"/>
        <v>187.5</v>
      </c>
      <c r="V169" s="16">
        <v>1.55</v>
      </c>
      <c r="W169" s="20">
        <f t="shared" si="19"/>
        <v>137.74509339205301</v>
      </c>
      <c r="X169" s="20">
        <v>2.0130134200894565</v>
      </c>
      <c r="Y169" s="20">
        <f t="shared" si="20"/>
        <v>183.72559983733228</v>
      </c>
      <c r="Z169" s="20">
        <f t="shared" si="21"/>
        <v>1.3338086701528351</v>
      </c>
      <c r="AA169" s="20">
        <f>((Z168*Q168)+(Z169*Q169))/(SUM(Q168:Q169))</f>
        <v>0.98104583500872833</v>
      </c>
      <c r="AB169" s="22" t="s">
        <v>137</v>
      </c>
      <c r="AC169" s="16" t="s">
        <v>358</v>
      </c>
      <c r="AD169" s="19" t="s">
        <v>51</v>
      </c>
      <c r="AE169" s="23">
        <v>374</v>
      </c>
      <c r="AF169" s="23">
        <v>15</v>
      </c>
      <c r="AG169" s="19" t="s">
        <v>144</v>
      </c>
      <c r="AH169" s="11">
        <f t="shared" si="16"/>
        <v>0</v>
      </c>
      <c r="AI169" s="19" t="s">
        <v>53</v>
      </c>
      <c r="AJ169" s="16" t="s">
        <v>77</v>
      </c>
      <c r="AK169" s="16">
        <v>0.14901</v>
      </c>
      <c r="AL169" s="16">
        <v>1.8346</v>
      </c>
      <c r="AM169" s="24"/>
    </row>
    <row r="170" spans="1:39" ht="15" x14ac:dyDescent="0.2">
      <c r="A170" s="16" t="str">
        <f t="shared" si="17"/>
        <v>CF08GPDuff_397:16-Q_0-D</v>
      </c>
      <c r="B170" s="11">
        <v>397</v>
      </c>
      <c r="C170" s="11">
        <v>16</v>
      </c>
      <c r="D170" s="19" t="s">
        <v>212</v>
      </c>
      <c r="E170" s="20">
        <v>493690.210724</v>
      </c>
      <c r="F170" s="20">
        <v>5181087.1334199803</v>
      </c>
      <c r="G170" s="11">
        <v>4</v>
      </c>
      <c r="H170" s="11" t="s">
        <v>45</v>
      </c>
      <c r="I170" s="11" t="s">
        <v>293</v>
      </c>
      <c r="J170" s="19" t="s">
        <v>47</v>
      </c>
      <c r="K170" s="11">
        <v>1</v>
      </c>
      <c r="L170" s="16" t="s">
        <v>48</v>
      </c>
      <c r="M170" s="16">
        <v>5</v>
      </c>
      <c r="N170" s="16">
        <v>3.5</v>
      </c>
      <c r="O170" s="16">
        <v>4</v>
      </c>
      <c r="P170" s="16">
        <v>5</v>
      </c>
      <c r="Q170" s="16">
        <f>SUM(M170:P170)</f>
        <v>17.5</v>
      </c>
      <c r="R170" s="16">
        <f t="shared" si="18"/>
        <v>12.5</v>
      </c>
      <c r="S170" s="16">
        <v>1553.27</v>
      </c>
      <c r="T170" s="16">
        <v>17.149999999999999</v>
      </c>
      <c r="U170" s="16">
        <f t="shared" si="22"/>
        <v>1536.12</v>
      </c>
      <c r="V170" s="16">
        <v>6.2</v>
      </c>
      <c r="W170" s="20">
        <f t="shared" si="19"/>
        <v>2113.3493780698541</v>
      </c>
      <c r="X170" s="21">
        <v>2.0739963764660967</v>
      </c>
      <c r="Y170" s="20">
        <f t="shared" si="20"/>
        <v>1504.2609268618289</v>
      </c>
      <c r="Z170" s="20">
        <f t="shared" si="21"/>
        <v>0.71178998724559561</v>
      </c>
      <c r="AA170" s="20"/>
      <c r="AB170" s="31" t="s">
        <v>145</v>
      </c>
      <c r="AC170" s="16" t="s">
        <v>359</v>
      </c>
      <c r="AD170" s="19" t="s">
        <v>51</v>
      </c>
      <c r="AE170" s="23">
        <v>397</v>
      </c>
      <c r="AF170" s="23">
        <v>16</v>
      </c>
      <c r="AG170" s="19" t="s">
        <v>212</v>
      </c>
      <c r="AH170" s="11">
        <f t="shared" si="16"/>
        <v>0</v>
      </c>
      <c r="AI170" s="19" t="s">
        <v>47</v>
      </c>
      <c r="AJ170" s="16" t="s">
        <v>360</v>
      </c>
      <c r="AK170" s="16">
        <v>0.24317</v>
      </c>
      <c r="AL170" s="16">
        <v>3.339</v>
      </c>
      <c r="AM170" s="24"/>
    </row>
    <row r="171" spans="1:39" ht="15" x14ac:dyDescent="0.25">
      <c r="A171" s="16" t="str">
        <f t="shared" si="17"/>
        <v>CF08GPDuff_397:16-Q_D-10</v>
      </c>
      <c r="B171" s="11">
        <v>397</v>
      </c>
      <c r="C171" s="11">
        <v>16</v>
      </c>
      <c r="D171" s="19" t="s">
        <v>212</v>
      </c>
      <c r="E171" s="20">
        <v>493690.210724</v>
      </c>
      <c r="F171" s="20">
        <v>5181087.1334199803</v>
      </c>
      <c r="G171" s="11">
        <v>4</v>
      </c>
      <c r="H171" s="11" t="s">
        <v>45</v>
      </c>
      <c r="I171" s="11" t="s">
        <v>293</v>
      </c>
      <c r="J171" s="19" t="s">
        <v>53</v>
      </c>
      <c r="K171" s="11">
        <v>2</v>
      </c>
      <c r="L171" s="16" t="s">
        <v>48</v>
      </c>
      <c r="M171" s="16" t="s">
        <v>54</v>
      </c>
      <c r="N171" s="16">
        <v>6.5</v>
      </c>
      <c r="O171" s="16">
        <v>6</v>
      </c>
      <c r="P171" s="16">
        <v>5</v>
      </c>
      <c r="Q171" s="16">
        <v>17.5</v>
      </c>
      <c r="R171" s="16">
        <f t="shared" si="18"/>
        <v>17.5</v>
      </c>
      <c r="S171" s="16">
        <v>186.93</v>
      </c>
      <c r="T171" s="16">
        <v>6.31</v>
      </c>
      <c r="U171" s="16">
        <f t="shared" si="22"/>
        <v>180.62</v>
      </c>
      <c r="V171" s="16">
        <v>1.55</v>
      </c>
      <c r="W171" s="20">
        <f t="shared" si="19"/>
        <v>132.08433612936588</v>
      </c>
      <c r="X171" s="20">
        <v>1.9246353322528129</v>
      </c>
      <c r="Y171" s="20">
        <f t="shared" si="20"/>
        <v>177.14372366288498</v>
      </c>
      <c r="Z171" s="20">
        <f t="shared" si="21"/>
        <v>1.3411410380212465</v>
      </c>
      <c r="AA171" s="20">
        <f>((Z170*Q170)+(Z171*Q171))/(SUM(Q170:Q171))</f>
        <v>1.026465512633421</v>
      </c>
      <c r="AB171" s="22" t="s">
        <v>215</v>
      </c>
      <c r="AC171" s="16" t="s">
        <v>361</v>
      </c>
      <c r="AD171" s="19" t="s">
        <v>51</v>
      </c>
      <c r="AE171" s="23">
        <v>397</v>
      </c>
      <c r="AF171" s="23">
        <v>16</v>
      </c>
      <c r="AG171" s="19" t="s">
        <v>212</v>
      </c>
      <c r="AH171" s="11">
        <f t="shared" si="16"/>
        <v>0</v>
      </c>
      <c r="AI171" s="19" t="s">
        <v>53</v>
      </c>
      <c r="AJ171" s="16" t="s">
        <v>362</v>
      </c>
      <c r="AK171" s="16">
        <v>0.14888000000000001</v>
      </c>
      <c r="AL171" s="16">
        <v>2.0798999999999999</v>
      </c>
      <c r="AM171" s="24"/>
    </row>
    <row r="172" spans="1:39" ht="15" x14ac:dyDescent="0.2">
      <c r="A172" s="16" t="str">
        <f t="shared" si="17"/>
        <v>CF08GPDuff_398:17-Q_0-D</v>
      </c>
      <c r="B172" s="11">
        <v>398</v>
      </c>
      <c r="C172" s="11">
        <v>17</v>
      </c>
      <c r="D172" s="19" t="s">
        <v>212</v>
      </c>
      <c r="E172" s="20">
        <v>493719.72291200003</v>
      </c>
      <c r="F172" s="20">
        <v>5181093.2106900001</v>
      </c>
      <c r="G172" s="11">
        <v>4</v>
      </c>
      <c r="H172" s="11" t="s">
        <v>45</v>
      </c>
      <c r="I172" s="11" t="s">
        <v>293</v>
      </c>
      <c r="J172" s="19" t="s">
        <v>47</v>
      </c>
      <c r="K172" s="11">
        <v>1</v>
      </c>
      <c r="L172" s="16" t="s">
        <v>48</v>
      </c>
      <c r="M172" s="16">
        <v>3.5</v>
      </c>
      <c r="N172" s="16">
        <v>3.75</v>
      </c>
      <c r="O172" s="16">
        <v>3.75</v>
      </c>
      <c r="P172" s="16">
        <v>4.75</v>
      </c>
      <c r="Q172" s="16">
        <f>SUM(M172:P172)</f>
        <v>15.75</v>
      </c>
      <c r="R172" s="16">
        <f t="shared" si="18"/>
        <v>12.25</v>
      </c>
      <c r="S172" s="16">
        <v>1494.18</v>
      </c>
      <c r="T172" s="16">
        <v>17.149999999999999</v>
      </c>
      <c r="U172" s="16">
        <f t="shared" si="22"/>
        <v>1477.03</v>
      </c>
      <c r="V172" s="16">
        <v>6.2</v>
      </c>
      <c r="W172" s="20">
        <f t="shared" si="19"/>
        <v>1902.0144402628687</v>
      </c>
      <c r="X172" s="21">
        <v>1.9500887912768827</v>
      </c>
      <c r="Y172" s="20">
        <f t="shared" si="20"/>
        <v>1448.226603526203</v>
      </c>
      <c r="Z172" s="20">
        <f t="shared" si="21"/>
        <v>0.76141724945371614</v>
      </c>
      <c r="AA172" s="20"/>
      <c r="AB172" s="31" t="s">
        <v>145</v>
      </c>
      <c r="AC172" s="16" t="s">
        <v>363</v>
      </c>
      <c r="AD172" s="19" t="s">
        <v>51</v>
      </c>
      <c r="AE172" s="23">
        <v>398</v>
      </c>
      <c r="AF172" s="23">
        <v>17</v>
      </c>
      <c r="AG172" s="19" t="s">
        <v>212</v>
      </c>
      <c r="AH172" s="11">
        <f t="shared" si="16"/>
        <v>0</v>
      </c>
      <c r="AI172" s="19" t="s">
        <v>47</v>
      </c>
      <c r="AJ172" s="16" t="s">
        <v>364</v>
      </c>
      <c r="AK172" s="16">
        <v>0.23718</v>
      </c>
      <c r="AL172" s="16">
        <v>3.2309000000000001</v>
      </c>
      <c r="AM172" s="24"/>
    </row>
    <row r="173" spans="1:39" ht="15" x14ac:dyDescent="0.25">
      <c r="A173" s="16" t="str">
        <f t="shared" si="17"/>
        <v>CF08GPDuff_398:17-Q_D-10</v>
      </c>
      <c r="B173" s="11">
        <v>398</v>
      </c>
      <c r="C173" s="11">
        <v>17</v>
      </c>
      <c r="D173" s="19" t="s">
        <v>212</v>
      </c>
      <c r="E173" s="20">
        <v>493719.72291200003</v>
      </c>
      <c r="F173" s="20">
        <v>5181093.2106900001</v>
      </c>
      <c r="G173" s="11">
        <v>4</v>
      </c>
      <c r="H173" s="11" t="s">
        <v>45</v>
      </c>
      <c r="I173" s="11" t="s">
        <v>293</v>
      </c>
      <c r="J173" s="19" t="s">
        <v>53</v>
      </c>
      <c r="K173" s="11">
        <v>2</v>
      </c>
      <c r="L173" s="16" t="s">
        <v>48</v>
      </c>
      <c r="M173" s="16" t="s">
        <v>54</v>
      </c>
      <c r="N173" s="16">
        <v>6.25</v>
      </c>
      <c r="O173" s="16">
        <v>6.25</v>
      </c>
      <c r="P173" s="16">
        <v>5.25</v>
      </c>
      <c r="Q173" s="16">
        <v>17.75</v>
      </c>
      <c r="R173" s="16">
        <f t="shared" si="18"/>
        <v>17.75</v>
      </c>
      <c r="S173" s="16">
        <v>198.62</v>
      </c>
      <c r="T173" s="16">
        <v>6.31</v>
      </c>
      <c r="U173" s="16">
        <f t="shared" si="22"/>
        <v>192.31</v>
      </c>
      <c r="V173" s="16">
        <v>1.55</v>
      </c>
      <c r="W173" s="20">
        <f t="shared" si="19"/>
        <v>133.97125521692826</v>
      </c>
      <c r="X173" s="20">
        <v>1.8864097363083012</v>
      </c>
      <c r="Y173" s="20">
        <f t="shared" si="20"/>
        <v>188.68224543610552</v>
      </c>
      <c r="Z173" s="20">
        <f t="shared" si="21"/>
        <v>1.4083785744232105</v>
      </c>
      <c r="AA173" s="20">
        <f>((Z172*Q172)+(Z173*Q173))/(SUM(Q172:Q173))</f>
        <v>1.1042101902957617</v>
      </c>
      <c r="AB173" s="22" t="s">
        <v>215</v>
      </c>
      <c r="AC173" s="16" t="s">
        <v>365</v>
      </c>
      <c r="AD173" s="19" t="s">
        <v>51</v>
      </c>
      <c r="AE173" s="23">
        <v>398</v>
      </c>
      <c r="AF173" s="23">
        <v>17</v>
      </c>
      <c r="AG173" s="19" t="s">
        <v>212</v>
      </c>
      <c r="AH173" s="11">
        <f t="shared" si="16"/>
        <v>0</v>
      </c>
      <c r="AI173" s="19" t="s">
        <v>53</v>
      </c>
      <c r="AJ173" s="16" t="s">
        <v>366</v>
      </c>
      <c r="AK173" s="16">
        <v>0.13300999999999999</v>
      </c>
      <c r="AL173" s="16">
        <v>1.8827</v>
      </c>
      <c r="AM173" s="24"/>
    </row>
    <row r="174" spans="1:39" ht="15" x14ac:dyDescent="0.2">
      <c r="A174" s="16" t="str">
        <f t="shared" si="17"/>
        <v>CF08GPDuff_421:17-R_0-D</v>
      </c>
      <c r="B174" s="11">
        <v>421</v>
      </c>
      <c r="C174" s="11">
        <v>17</v>
      </c>
      <c r="D174" s="19" t="s">
        <v>221</v>
      </c>
      <c r="E174" s="20">
        <v>493712.774829</v>
      </c>
      <c r="F174" s="20">
        <v>5181114.8141000001</v>
      </c>
      <c r="G174" s="11">
        <v>4</v>
      </c>
      <c r="H174" s="11" t="s">
        <v>45</v>
      </c>
      <c r="I174" s="11" t="s">
        <v>293</v>
      </c>
      <c r="J174" s="19" t="s">
        <v>47</v>
      </c>
      <c r="K174" s="11">
        <v>1</v>
      </c>
      <c r="L174" s="16" t="s">
        <v>48</v>
      </c>
      <c r="M174" s="16">
        <v>1</v>
      </c>
      <c r="N174" s="16">
        <v>1</v>
      </c>
      <c r="O174" s="16">
        <v>1</v>
      </c>
      <c r="P174" s="16">
        <v>5</v>
      </c>
      <c r="Q174" s="16">
        <f>SUM(M174:P174)</f>
        <v>8</v>
      </c>
      <c r="R174" s="16">
        <f t="shared" si="18"/>
        <v>7</v>
      </c>
      <c r="S174" s="16">
        <v>887.23</v>
      </c>
      <c r="T174" s="16">
        <v>17.149999999999999</v>
      </c>
      <c r="U174" s="16">
        <f t="shared" si="22"/>
        <v>870.08</v>
      </c>
      <c r="V174" s="16">
        <v>6.2</v>
      </c>
      <c r="W174" s="20">
        <f t="shared" si="19"/>
        <v>966.10257283193334</v>
      </c>
      <c r="X174" s="21">
        <v>2.1265041591173222</v>
      </c>
      <c r="Y174" s="20">
        <f t="shared" si="20"/>
        <v>851.577712612352</v>
      </c>
      <c r="Z174" s="20">
        <f t="shared" si="21"/>
        <v>0.88145683135500308</v>
      </c>
      <c r="AA174" s="20"/>
      <c r="AB174" s="31" t="s">
        <v>222</v>
      </c>
      <c r="AC174" s="16" t="s">
        <v>367</v>
      </c>
      <c r="AD174" s="19" t="s">
        <v>51</v>
      </c>
      <c r="AE174" s="23">
        <v>421</v>
      </c>
      <c r="AF174" s="23">
        <v>17</v>
      </c>
      <c r="AG174" s="19" t="s">
        <v>221</v>
      </c>
      <c r="AH174" s="11">
        <f t="shared" si="16"/>
        <v>0</v>
      </c>
      <c r="AI174" s="19" t="s">
        <v>47</v>
      </c>
      <c r="AJ174" s="16" t="s">
        <v>164</v>
      </c>
      <c r="AK174" s="16">
        <v>0.35399000000000003</v>
      </c>
      <c r="AL174" s="16">
        <v>4.8727</v>
      </c>
      <c r="AM174" s="24"/>
    </row>
    <row r="175" spans="1:39" ht="15" x14ac:dyDescent="0.25">
      <c r="A175" s="16" t="str">
        <f t="shared" si="17"/>
        <v>CF08GPDuff_421:17-R_D-10</v>
      </c>
      <c r="B175" s="11">
        <v>421</v>
      </c>
      <c r="C175" s="11">
        <v>17</v>
      </c>
      <c r="D175" s="19" t="s">
        <v>221</v>
      </c>
      <c r="E175" s="20">
        <v>493712.774829</v>
      </c>
      <c r="F175" s="20">
        <v>5181114.8141000001</v>
      </c>
      <c r="G175" s="11">
        <v>4</v>
      </c>
      <c r="H175" s="11" t="s">
        <v>45</v>
      </c>
      <c r="I175" s="11" t="s">
        <v>293</v>
      </c>
      <c r="J175" s="19" t="s">
        <v>53</v>
      </c>
      <c r="K175" s="11">
        <v>2</v>
      </c>
      <c r="L175" s="16" t="s">
        <v>48</v>
      </c>
      <c r="M175" s="16" t="s">
        <v>54</v>
      </c>
      <c r="N175" s="16">
        <v>9</v>
      </c>
      <c r="O175" s="16">
        <v>9</v>
      </c>
      <c r="P175" s="16">
        <v>5</v>
      </c>
      <c r="Q175" s="16">
        <v>23</v>
      </c>
      <c r="R175" s="16">
        <f t="shared" si="18"/>
        <v>23</v>
      </c>
      <c r="S175" s="16">
        <v>247.55</v>
      </c>
      <c r="T175" s="16">
        <v>6.31</v>
      </c>
      <c r="U175" s="16">
        <f t="shared" si="22"/>
        <v>241.24</v>
      </c>
      <c r="V175" s="16">
        <v>1.55</v>
      </c>
      <c r="W175" s="20">
        <f t="shared" si="19"/>
        <v>173.59655605573803</v>
      </c>
      <c r="X175" s="20">
        <v>1.9843656043295146</v>
      </c>
      <c r="Y175" s="20">
        <f t="shared" si="20"/>
        <v>236.4529164161155</v>
      </c>
      <c r="Z175" s="20">
        <f t="shared" si="21"/>
        <v>1.3620829916706163</v>
      </c>
      <c r="AA175" s="20">
        <f>((Z174*Q174)+(Z175*Q175))/(SUM(Q174:Q175))</f>
        <v>1.2380504341698131</v>
      </c>
      <c r="AB175" s="22" t="s">
        <v>215</v>
      </c>
      <c r="AC175" s="16" t="s">
        <v>368</v>
      </c>
      <c r="AD175" s="19" t="s">
        <v>51</v>
      </c>
      <c r="AE175" s="23">
        <v>421</v>
      </c>
      <c r="AF175" s="23">
        <v>17</v>
      </c>
      <c r="AG175" s="19" t="s">
        <v>221</v>
      </c>
      <c r="AH175" s="11">
        <f t="shared" si="16"/>
        <v>0</v>
      </c>
      <c r="AI175" s="19" t="s">
        <v>53</v>
      </c>
      <c r="AJ175" s="16" t="s">
        <v>369</v>
      </c>
      <c r="AK175" s="16">
        <v>0.22117999999999999</v>
      </c>
      <c r="AL175" s="16">
        <v>2.6781000000000001</v>
      </c>
      <c r="AM175" s="24"/>
    </row>
    <row r="176" spans="1:39" ht="15" x14ac:dyDescent="0.25">
      <c r="A176" s="16" t="str">
        <f t="shared" si="17"/>
        <v>CF08GPDuff_2:6-A_0-D</v>
      </c>
      <c r="B176" s="11">
        <v>2</v>
      </c>
      <c r="C176" s="11">
        <v>6</v>
      </c>
      <c r="D176" s="19" t="s">
        <v>45</v>
      </c>
      <c r="E176" s="20">
        <v>493353.58603200002</v>
      </c>
      <c r="F176" s="20">
        <v>5180575.07118</v>
      </c>
      <c r="G176" s="11">
        <v>5</v>
      </c>
      <c r="H176" s="11" t="s">
        <v>45</v>
      </c>
      <c r="I176" s="11" t="s">
        <v>370</v>
      </c>
      <c r="J176" s="19" t="s">
        <v>47</v>
      </c>
      <c r="K176" s="11">
        <v>1</v>
      </c>
      <c r="L176" s="16" t="s">
        <v>48</v>
      </c>
      <c r="M176" s="16">
        <v>0.25</v>
      </c>
      <c r="N176" s="16">
        <v>1.5</v>
      </c>
      <c r="O176" s="16">
        <v>3</v>
      </c>
      <c r="P176" s="16">
        <v>2</v>
      </c>
      <c r="Q176" s="16">
        <f>SUM(M176:P176)</f>
        <v>6.75</v>
      </c>
      <c r="R176" s="16">
        <f t="shared" si="18"/>
        <v>6.5</v>
      </c>
      <c r="S176" s="16">
        <v>783.04</v>
      </c>
      <c r="T176" s="16">
        <v>17.149999999999999</v>
      </c>
      <c r="U176" s="16">
        <f t="shared" si="22"/>
        <v>765.89</v>
      </c>
      <c r="V176" s="16">
        <v>6.2</v>
      </c>
      <c r="W176" s="20">
        <f t="shared" si="19"/>
        <v>815.14904582694373</v>
      </c>
      <c r="X176" s="21">
        <v>2.0439096086716897</v>
      </c>
      <c r="Y176" s="20">
        <f t="shared" si="20"/>
        <v>750.23590069814441</v>
      </c>
      <c r="Z176" s="20">
        <f t="shared" si="21"/>
        <v>0.92036653240151078</v>
      </c>
      <c r="AA176" s="20"/>
      <c r="AB176" s="22" t="s">
        <v>49</v>
      </c>
      <c r="AC176" s="16" t="s">
        <v>371</v>
      </c>
      <c r="AD176" s="19" t="s">
        <v>51</v>
      </c>
      <c r="AE176" s="23">
        <v>2</v>
      </c>
      <c r="AF176" s="23">
        <v>6</v>
      </c>
      <c r="AG176" s="19" t="s">
        <v>45</v>
      </c>
      <c r="AH176" s="11">
        <f t="shared" si="16"/>
        <v>0</v>
      </c>
      <c r="AI176" s="19" t="s">
        <v>47</v>
      </c>
      <c r="AJ176" s="16" t="s">
        <v>372</v>
      </c>
      <c r="AK176" s="16">
        <v>0.37930000000000003</v>
      </c>
      <c r="AL176" s="16">
        <v>4.6041999999999996</v>
      </c>
      <c r="AM176" s="24"/>
    </row>
    <row r="177" spans="1:39" ht="15" x14ac:dyDescent="0.25">
      <c r="A177" s="16" t="str">
        <f t="shared" si="17"/>
        <v>CF08GPDuff_2:6-A_D-10</v>
      </c>
      <c r="B177" s="11">
        <v>2</v>
      </c>
      <c r="C177" s="11">
        <v>6</v>
      </c>
      <c r="D177" s="19" t="s">
        <v>45</v>
      </c>
      <c r="E177" s="20">
        <v>493353.58603200002</v>
      </c>
      <c r="F177" s="20">
        <v>5180575.07118</v>
      </c>
      <c r="G177" s="11">
        <v>5</v>
      </c>
      <c r="H177" s="11" t="s">
        <v>45</v>
      </c>
      <c r="I177" s="11" t="s">
        <v>370</v>
      </c>
      <c r="J177" s="19" t="s">
        <v>53</v>
      </c>
      <c r="K177" s="11">
        <v>2</v>
      </c>
      <c r="L177" s="16" t="s">
        <v>48</v>
      </c>
      <c r="M177" s="16" t="s">
        <v>54</v>
      </c>
      <c r="N177" s="16">
        <v>8.5</v>
      </c>
      <c r="O177" s="16">
        <v>7</v>
      </c>
      <c r="P177" s="16">
        <v>8</v>
      </c>
      <c r="Q177" s="16">
        <v>23.5</v>
      </c>
      <c r="R177" s="16">
        <f t="shared" si="18"/>
        <v>23.5</v>
      </c>
      <c r="S177" s="16">
        <v>267.74</v>
      </c>
      <c r="T177" s="16">
        <v>6.31</v>
      </c>
      <c r="U177" s="16">
        <f t="shared" si="22"/>
        <v>261.43</v>
      </c>
      <c r="V177" s="16">
        <v>1.55</v>
      </c>
      <c r="W177" s="20">
        <f t="shared" si="19"/>
        <v>177.37039423086276</v>
      </c>
      <c r="X177" s="20">
        <v>2.0376778162245337</v>
      </c>
      <c r="Y177" s="20">
        <f t="shared" si="20"/>
        <v>256.10289888504423</v>
      </c>
      <c r="Z177" s="20">
        <f t="shared" si="21"/>
        <v>1.4438875213396909</v>
      </c>
      <c r="AA177" s="20">
        <f>((Z176*Q176)+(Z177*Q177))/(SUM(Q176:Q177))</f>
        <v>1.327068788270841</v>
      </c>
      <c r="AB177" s="22" t="s">
        <v>55</v>
      </c>
      <c r="AC177" s="16" t="s">
        <v>373</v>
      </c>
      <c r="AD177" s="19" t="s">
        <v>51</v>
      </c>
      <c r="AE177" s="23">
        <v>2</v>
      </c>
      <c r="AF177" s="23">
        <v>6</v>
      </c>
      <c r="AG177" s="19" t="s">
        <v>45</v>
      </c>
      <c r="AH177" s="11">
        <f t="shared" si="16"/>
        <v>0</v>
      </c>
      <c r="AI177" s="19" t="s">
        <v>53</v>
      </c>
      <c r="AJ177" s="16">
        <v>0.21590000000000001</v>
      </c>
      <c r="AK177" s="16">
        <v>0.15662999999999999</v>
      </c>
      <c r="AL177" s="16">
        <v>2.2465999999999999</v>
      </c>
      <c r="AM177" s="24"/>
    </row>
    <row r="178" spans="1:39" ht="15" x14ac:dyDescent="0.25">
      <c r="A178" s="16" t="str">
        <f t="shared" si="17"/>
        <v>CF08GPDuff_3:7-A_0-D</v>
      </c>
      <c r="B178" s="11">
        <v>3</v>
      </c>
      <c r="C178" s="11">
        <v>7</v>
      </c>
      <c r="D178" s="19" t="s">
        <v>45</v>
      </c>
      <c r="E178" s="20">
        <v>493383.10704700003</v>
      </c>
      <c r="F178" s="20">
        <v>5180586.0806700001</v>
      </c>
      <c r="G178" s="11">
        <v>5</v>
      </c>
      <c r="H178" s="11" t="s">
        <v>45</v>
      </c>
      <c r="I178" s="11" t="s">
        <v>370</v>
      </c>
      <c r="J178" s="19" t="s">
        <v>47</v>
      </c>
      <c r="K178" s="11">
        <v>1</v>
      </c>
      <c r="L178" s="16" t="s">
        <v>48</v>
      </c>
      <c r="M178" s="16">
        <v>5.25</v>
      </c>
      <c r="N178" s="16">
        <v>4.5</v>
      </c>
      <c r="O178" s="16">
        <v>3</v>
      </c>
      <c r="P178" s="16">
        <v>4</v>
      </c>
      <c r="Q178" s="16">
        <f>SUM(M178:P178)</f>
        <v>16.75</v>
      </c>
      <c r="R178" s="16">
        <f t="shared" si="18"/>
        <v>11.5</v>
      </c>
      <c r="S178" s="16">
        <v>1241.3900000000001</v>
      </c>
      <c r="T178" s="16">
        <v>17.149999999999999</v>
      </c>
      <c r="U178" s="16">
        <f t="shared" si="22"/>
        <v>1224.24</v>
      </c>
      <c r="V178" s="16">
        <v>6.2</v>
      </c>
      <c r="W178" s="20">
        <f t="shared" si="19"/>
        <v>2022.7772618668605</v>
      </c>
      <c r="X178" s="21">
        <v>1.7913615036412829</v>
      </c>
      <c r="Y178" s="20">
        <f t="shared" si="20"/>
        <v>1202.3094359278221</v>
      </c>
      <c r="Z178" s="20">
        <f t="shared" si="21"/>
        <v>0.5943854810876148</v>
      </c>
      <c r="AA178" s="20"/>
      <c r="AB178" s="22" t="s">
        <v>49</v>
      </c>
      <c r="AC178" s="16" t="s">
        <v>374</v>
      </c>
      <c r="AD178" s="19" t="s">
        <v>51</v>
      </c>
      <c r="AE178" s="23">
        <v>3</v>
      </c>
      <c r="AF178" s="23">
        <v>7</v>
      </c>
      <c r="AG178" s="19" t="s">
        <v>45</v>
      </c>
      <c r="AH178" s="11">
        <f t="shared" si="16"/>
        <v>0</v>
      </c>
      <c r="AI178" s="19" t="s">
        <v>47</v>
      </c>
      <c r="AJ178" s="16" t="s">
        <v>375</v>
      </c>
      <c r="AK178" s="16">
        <v>0.25868999999999998</v>
      </c>
      <c r="AL178" s="16">
        <v>3.7532999999999999</v>
      </c>
      <c r="AM178" s="24"/>
    </row>
    <row r="179" spans="1:39" ht="15" x14ac:dyDescent="0.25">
      <c r="A179" s="16" t="str">
        <f t="shared" si="17"/>
        <v>CF08GPDuff_3:7-A_D-10</v>
      </c>
      <c r="B179" s="11">
        <v>3</v>
      </c>
      <c r="C179" s="11">
        <v>7</v>
      </c>
      <c r="D179" s="19" t="s">
        <v>45</v>
      </c>
      <c r="E179" s="20">
        <v>493383.10704700003</v>
      </c>
      <c r="F179" s="20">
        <v>5180586.0806700001</v>
      </c>
      <c r="G179" s="11">
        <v>5</v>
      </c>
      <c r="H179" s="11" t="s">
        <v>45</v>
      </c>
      <c r="I179" s="11" t="s">
        <v>370</v>
      </c>
      <c r="J179" s="19" t="s">
        <v>53</v>
      </c>
      <c r="K179" s="11">
        <v>2</v>
      </c>
      <c r="L179" s="16" t="s">
        <v>48</v>
      </c>
      <c r="M179" s="16" t="s">
        <v>54</v>
      </c>
      <c r="N179" s="16">
        <v>5.5</v>
      </c>
      <c r="O179" s="16">
        <v>7</v>
      </c>
      <c r="P179" s="16">
        <v>6</v>
      </c>
      <c r="Q179" s="16">
        <v>18.5</v>
      </c>
      <c r="R179" s="16">
        <f t="shared" si="18"/>
        <v>18.5</v>
      </c>
      <c r="S179" s="16">
        <v>230.6</v>
      </c>
      <c r="T179" s="16">
        <v>6.31</v>
      </c>
      <c r="U179" s="16">
        <f t="shared" si="22"/>
        <v>224.29</v>
      </c>
      <c r="V179" s="16">
        <v>1.55</v>
      </c>
      <c r="W179" s="20">
        <f t="shared" si="19"/>
        <v>139.63201247961536</v>
      </c>
      <c r="X179" s="20">
        <v>1.8388106416275383</v>
      </c>
      <c r="Y179" s="20">
        <f t="shared" si="20"/>
        <v>220.16573161189359</v>
      </c>
      <c r="Z179" s="20">
        <f t="shared" si="21"/>
        <v>1.5767568460995662</v>
      </c>
      <c r="AA179" s="20">
        <f>((Z178*Q178)+(Z179*Q179))/(SUM(Q178:Q179))</f>
        <v>1.1099562683988518</v>
      </c>
      <c r="AB179" s="22" t="s">
        <v>55</v>
      </c>
      <c r="AC179" s="16" t="s">
        <v>376</v>
      </c>
      <c r="AD179" s="19" t="s">
        <v>51</v>
      </c>
      <c r="AE179" s="23">
        <v>3</v>
      </c>
      <c r="AF179" s="23">
        <v>7</v>
      </c>
      <c r="AG179" s="19" t="s">
        <v>45</v>
      </c>
      <c r="AH179" s="11">
        <f t="shared" si="16"/>
        <v>0</v>
      </c>
      <c r="AI179" s="19" t="s">
        <v>53</v>
      </c>
      <c r="AJ179" s="16" t="s">
        <v>377</v>
      </c>
      <c r="AK179" s="16">
        <v>0.15357000000000001</v>
      </c>
      <c r="AL179" s="16">
        <v>2.0905999999999998</v>
      </c>
      <c r="AM179" s="24"/>
    </row>
    <row r="180" spans="1:39" ht="15" x14ac:dyDescent="0.25">
      <c r="A180" s="16" t="str">
        <f t="shared" si="17"/>
        <v>CF08GPDuff_24:7-B_0-D</v>
      </c>
      <c r="B180" s="11">
        <v>24</v>
      </c>
      <c r="C180" s="11">
        <v>7</v>
      </c>
      <c r="D180" s="19" t="s">
        <v>44</v>
      </c>
      <c r="E180" s="20">
        <v>493404.974858</v>
      </c>
      <c r="F180" s="20">
        <v>5180617.8375500003</v>
      </c>
      <c r="G180" s="11">
        <v>5</v>
      </c>
      <c r="H180" s="11" t="s">
        <v>45</v>
      </c>
      <c r="I180" s="11" t="s">
        <v>370</v>
      </c>
      <c r="J180" s="19" t="s">
        <v>47</v>
      </c>
      <c r="K180" s="11">
        <v>1</v>
      </c>
      <c r="L180" s="16" t="s">
        <v>48</v>
      </c>
      <c r="M180" s="16">
        <v>4.25</v>
      </c>
      <c r="N180" s="16">
        <v>3</v>
      </c>
      <c r="O180" s="16">
        <v>3.75</v>
      </c>
      <c r="P180" s="16">
        <v>3.5</v>
      </c>
      <c r="Q180" s="16">
        <f>SUM(M180:P180)</f>
        <v>14.5</v>
      </c>
      <c r="R180" s="16">
        <f t="shared" si="18"/>
        <v>10.25</v>
      </c>
      <c r="S180" s="16">
        <v>909.08</v>
      </c>
      <c r="T180" s="16">
        <v>17.149999999999999</v>
      </c>
      <c r="U180" s="16">
        <f t="shared" si="22"/>
        <v>891.93000000000006</v>
      </c>
      <c r="V180" s="16">
        <v>6.2</v>
      </c>
      <c r="W180" s="20">
        <f t="shared" si="19"/>
        <v>1751.0609132578793</v>
      </c>
      <c r="X180" s="21">
        <v>1.8646986469864519</v>
      </c>
      <c r="Y180" s="20">
        <f t="shared" si="20"/>
        <v>875.29819335793377</v>
      </c>
      <c r="Z180" s="20">
        <f t="shared" si="21"/>
        <v>0.49986735854289971</v>
      </c>
      <c r="AA180" s="28"/>
      <c r="AB180" s="22" t="s">
        <v>49</v>
      </c>
      <c r="AC180" s="16" t="s">
        <v>378</v>
      </c>
      <c r="AD180" s="19" t="s">
        <v>51</v>
      </c>
      <c r="AE180" s="23">
        <v>24</v>
      </c>
      <c r="AF180" s="23">
        <v>7</v>
      </c>
      <c r="AG180" s="19" t="s">
        <v>44</v>
      </c>
      <c r="AH180" s="11">
        <f t="shared" si="16"/>
        <v>0</v>
      </c>
      <c r="AI180" s="19" t="s">
        <v>47</v>
      </c>
      <c r="AJ180" s="16" t="s">
        <v>379</v>
      </c>
      <c r="AK180" s="16">
        <v>0.28249000000000002</v>
      </c>
      <c r="AL180" s="16">
        <v>3.9144000000000001</v>
      </c>
      <c r="AM180" s="24"/>
    </row>
    <row r="181" spans="1:39" ht="15" x14ac:dyDescent="0.25">
      <c r="A181" s="16" t="str">
        <f t="shared" si="17"/>
        <v>CF08GPDuff_24:7-B_D-10</v>
      </c>
      <c r="B181" s="11">
        <v>24</v>
      </c>
      <c r="C181" s="11">
        <v>7</v>
      </c>
      <c r="D181" s="19" t="s">
        <v>44</v>
      </c>
      <c r="E181" s="20">
        <v>493404.974858</v>
      </c>
      <c r="F181" s="20">
        <v>5180617.8375500003</v>
      </c>
      <c r="G181" s="11">
        <v>5</v>
      </c>
      <c r="H181" s="11" t="s">
        <v>45</v>
      </c>
      <c r="I181" s="11" t="s">
        <v>370</v>
      </c>
      <c r="J181" s="19" t="s">
        <v>53</v>
      </c>
      <c r="K181" s="11">
        <v>2</v>
      </c>
      <c r="L181" s="16" t="s">
        <v>48</v>
      </c>
      <c r="M181" s="16" t="s">
        <v>54</v>
      </c>
      <c r="N181" s="16">
        <v>7</v>
      </c>
      <c r="O181" s="16">
        <v>6.25</v>
      </c>
      <c r="P181" s="16">
        <v>6.5</v>
      </c>
      <c r="Q181" s="16">
        <v>19.75</v>
      </c>
      <c r="R181" s="16">
        <f t="shared" si="18"/>
        <v>19.75</v>
      </c>
      <c r="S181" s="16">
        <v>234.83</v>
      </c>
      <c r="T181" s="16">
        <v>6.31</v>
      </c>
      <c r="U181" s="16">
        <f t="shared" si="22"/>
        <v>228.52</v>
      </c>
      <c r="V181" s="16">
        <v>1.55</v>
      </c>
      <c r="W181" s="20">
        <f t="shared" si="19"/>
        <v>149.06660791742721</v>
      </c>
      <c r="X181" s="20">
        <v>1.9298245614035265</v>
      </c>
      <c r="Y181" s="20">
        <f t="shared" si="20"/>
        <v>224.10996491228067</v>
      </c>
      <c r="Z181" s="20">
        <f t="shared" si="21"/>
        <v>1.5034216451508873</v>
      </c>
      <c r="AA181" s="20">
        <f>((Z180*Q180)+(Z181*Q181))/(SUM(Q180:Q181))</f>
        <v>1.0785592464409364</v>
      </c>
      <c r="AB181" s="22" t="s">
        <v>55</v>
      </c>
      <c r="AC181" s="16" t="s">
        <v>380</v>
      </c>
      <c r="AD181" s="19" t="s">
        <v>51</v>
      </c>
      <c r="AE181" s="23">
        <v>24</v>
      </c>
      <c r="AF181" s="23">
        <v>7</v>
      </c>
      <c r="AG181" s="19" t="s">
        <v>44</v>
      </c>
      <c r="AH181" s="11">
        <f t="shared" si="16"/>
        <v>0</v>
      </c>
      <c r="AI181" s="19" t="s">
        <v>53</v>
      </c>
      <c r="AJ181" s="16" t="s">
        <v>381</v>
      </c>
      <c r="AK181" s="16">
        <v>0.14832000000000001</v>
      </c>
      <c r="AL181" s="16">
        <v>1.9177</v>
      </c>
      <c r="AM181" s="24"/>
    </row>
    <row r="182" spans="1:39" ht="15" x14ac:dyDescent="0.25">
      <c r="A182" s="16" t="str">
        <f t="shared" si="17"/>
        <v>CF08GPDuff_48:8-C_0-D</v>
      </c>
      <c r="B182" s="11">
        <v>48</v>
      </c>
      <c r="C182" s="11">
        <v>8</v>
      </c>
      <c r="D182" s="19" t="s">
        <v>58</v>
      </c>
      <c r="E182" s="20">
        <v>493417.52554900001</v>
      </c>
      <c r="F182" s="20">
        <v>5180646.2710499903</v>
      </c>
      <c r="G182" s="11">
        <v>5</v>
      </c>
      <c r="H182" s="11" t="s">
        <v>45</v>
      </c>
      <c r="I182" s="11" t="s">
        <v>370</v>
      </c>
      <c r="J182" s="19" t="s">
        <v>47</v>
      </c>
      <c r="K182" s="11">
        <v>1</v>
      </c>
      <c r="L182" s="16" t="s">
        <v>48</v>
      </c>
      <c r="M182" s="16">
        <v>2.5</v>
      </c>
      <c r="N182" s="16">
        <v>5.5</v>
      </c>
      <c r="O182" s="16">
        <v>3.75</v>
      </c>
      <c r="P182" s="16">
        <v>4.75</v>
      </c>
      <c r="Q182" s="16">
        <f>SUM(M182:P182)</f>
        <v>16.5</v>
      </c>
      <c r="R182" s="16">
        <f t="shared" si="18"/>
        <v>14</v>
      </c>
      <c r="S182" s="16">
        <v>1151.76</v>
      </c>
      <c r="T182" s="16">
        <v>17.149999999999999</v>
      </c>
      <c r="U182" s="16">
        <f t="shared" si="22"/>
        <v>1134.6099999999999</v>
      </c>
      <c r="V182" s="16">
        <v>6.2</v>
      </c>
      <c r="W182" s="20">
        <f t="shared" si="19"/>
        <v>1992.5865564658625</v>
      </c>
      <c r="X182" s="21">
        <v>2.0190356572501336</v>
      </c>
      <c r="Y182" s="20">
        <f t="shared" si="20"/>
        <v>1111.7018195292742</v>
      </c>
      <c r="Z182" s="20">
        <f t="shared" si="21"/>
        <v>0.55791896011836817</v>
      </c>
      <c r="AA182" s="20"/>
      <c r="AB182" s="22" t="s">
        <v>49</v>
      </c>
      <c r="AC182" s="16" t="s">
        <v>382</v>
      </c>
      <c r="AD182" s="19" t="s">
        <v>51</v>
      </c>
      <c r="AE182" s="23">
        <v>48</v>
      </c>
      <c r="AF182" s="23">
        <v>8</v>
      </c>
      <c r="AG182" s="19" t="s">
        <v>58</v>
      </c>
      <c r="AH182" s="11">
        <f t="shared" si="16"/>
        <v>0</v>
      </c>
      <c r="AI182" s="19" t="s">
        <v>47</v>
      </c>
      <c r="AJ182" s="16" t="s">
        <v>383</v>
      </c>
      <c r="AK182" s="16">
        <v>0.27289000000000002</v>
      </c>
      <c r="AL182" s="16">
        <v>3.9624000000000001</v>
      </c>
      <c r="AM182" s="24"/>
    </row>
    <row r="183" spans="1:39" ht="15" x14ac:dyDescent="0.25">
      <c r="A183" s="16" t="str">
        <f t="shared" si="17"/>
        <v>CF08GPDuff_48:8-C_D-10</v>
      </c>
      <c r="B183" s="11">
        <v>48</v>
      </c>
      <c r="C183" s="11">
        <v>8</v>
      </c>
      <c r="D183" s="19" t="s">
        <v>58</v>
      </c>
      <c r="E183" s="20">
        <v>493417.52554900001</v>
      </c>
      <c r="F183" s="20">
        <v>5180646.2710499903</v>
      </c>
      <c r="G183" s="11">
        <v>5</v>
      </c>
      <c r="H183" s="11" t="s">
        <v>45</v>
      </c>
      <c r="I183" s="11" t="s">
        <v>370</v>
      </c>
      <c r="J183" s="19" t="s">
        <v>53</v>
      </c>
      <c r="K183" s="11">
        <v>2</v>
      </c>
      <c r="L183" s="16" t="s">
        <v>48</v>
      </c>
      <c r="M183" s="16" t="s">
        <v>54</v>
      </c>
      <c r="N183" s="16">
        <v>4.5</v>
      </c>
      <c r="O183" s="16">
        <v>6.25</v>
      </c>
      <c r="P183" s="16">
        <v>5.25</v>
      </c>
      <c r="Q183" s="16">
        <v>16</v>
      </c>
      <c r="R183" s="16">
        <f t="shared" si="18"/>
        <v>16</v>
      </c>
      <c r="S183" s="16">
        <v>180.06</v>
      </c>
      <c r="T183" s="16">
        <v>6.31</v>
      </c>
      <c r="U183" s="16">
        <f t="shared" si="22"/>
        <v>173.75</v>
      </c>
      <c r="V183" s="16">
        <v>1.55</v>
      </c>
      <c r="W183" s="20">
        <f t="shared" si="19"/>
        <v>120.76282160399167</v>
      </c>
      <c r="X183" s="20">
        <v>1.7512077294686081</v>
      </c>
      <c r="Y183" s="20">
        <f t="shared" si="20"/>
        <v>170.70727657004829</v>
      </c>
      <c r="Z183" s="20">
        <f t="shared" si="21"/>
        <v>1.4135747600353001</v>
      </c>
      <c r="AA183" s="20">
        <f>((Z182*Q182)+(Z183*Q183))/(SUM(Q182:Q183))</f>
        <v>0.97916489238516546</v>
      </c>
      <c r="AB183" s="22" t="s">
        <v>55</v>
      </c>
      <c r="AC183" s="16" t="s">
        <v>384</v>
      </c>
      <c r="AD183" s="19" t="s">
        <v>51</v>
      </c>
      <c r="AE183" s="23">
        <v>48</v>
      </c>
      <c r="AF183" s="23">
        <v>8</v>
      </c>
      <c r="AG183" s="19" t="s">
        <v>58</v>
      </c>
      <c r="AH183" s="11">
        <f t="shared" si="16"/>
        <v>0</v>
      </c>
      <c r="AI183" s="19" t="s">
        <v>53</v>
      </c>
      <c r="AJ183" s="16" t="s">
        <v>385</v>
      </c>
      <c r="AK183" s="16">
        <v>7.0449999999999999E-2</v>
      </c>
      <c r="AL183" s="16">
        <v>0.61121000000000003</v>
      </c>
      <c r="AM183" s="24"/>
    </row>
    <row r="184" spans="1:39" ht="15" x14ac:dyDescent="0.2">
      <c r="A184" s="16" t="str">
        <f t="shared" si="17"/>
        <v>CF08GPDuff_101:9-E_0-D</v>
      </c>
      <c r="B184" s="11">
        <v>101</v>
      </c>
      <c r="C184" s="11">
        <v>9</v>
      </c>
      <c r="D184" s="19" t="s">
        <v>29</v>
      </c>
      <c r="E184" s="20">
        <v>493467.584636999</v>
      </c>
      <c r="F184" s="20">
        <v>5180699.2216499904</v>
      </c>
      <c r="G184" s="11">
        <v>5</v>
      </c>
      <c r="H184" s="11" t="s">
        <v>45</v>
      </c>
      <c r="I184" s="11" t="s">
        <v>370</v>
      </c>
      <c r="J184" s="19" t="s">
        <v>47</v>
      </c>
      <c r="K184" s="11">
        <v>1</v>
      </c>
      <c r="L184" s="16" t="s">
        <v>48</v>
      </c>
      <c r="M184" s="16">
        <v>5.75</v>
      </c>
      <c r="N184" s="16">
        <v>3</v>
      </c>
      <c r="O184" s="16">
        <v>2</v>
      </c>
      <c r="P184" s="16">
        <v>2.5</v>
      </c>
      <c r="Q184" s="16">
        <f>SUM(M184:P184)</f>
        <v>13.25</v>
      </c>
      <c r="R184" s="16">
        <f t="shared" si="18"/>
        <v>7.5</v>
      </c>
      <c r="S184" s="16">
        <v>1055.4000000000001</v>
      </c>
      <c r="T184" s="16">
        <v>17.149999999999999</v>
      </c>
      <c r="U184" s="16">
        <f t="shared" si="22"/>
        <v>1038.25</v>
      </c>
      <c r="V184" s="16">
        <v>6.2</v>
      </c>
      <c r="W184" s="20">
        <f t="shared" si="19"/>
        <v>1600.1073862528897</v>
      </c>
      <c r="X184" s="21">
        <v>1.9989349936509451</v>
      </c>
      <c r="Y184" s="20">
        <f t="shared" si="20"/>
        <v>1017.496057428419</v>
      </c>
      <c r="Z184" s="20">
        <f t="shared" si="21"/>
        <v>0.63589235708184422</v>
      </c>
      <c r="AA184" s="20"/>
      <c r="AB184" s="31" t="s">
        <v>66</v>
      </c>
      <c r="AC184" s="16" t="s">
        <v>386</v>
      </c>
      <c r="AD184" s="19" t="s">
        <v>51</v>
      </c>
      <c r="AE184" s="23">
        <v>101</v>
      </c>
      <c r="AF184" s="23">
        <v>9</v>
      </c>
      <c r="AG184" s="19" t="s">
        <v>29</v>
      </c>
      <c r="AH184" s="11">
        <f t="shared" si="16"/>
        <v>0</v>
      </c>
      <c r="AI184" s="19" t="s">
        <v>47</v>
      </c>
      <c r="AJ184" s="16">
        <v>0.23630000000000001</v>
      </c>
      <c r="AK184" s="16">
        <v>0.30012</v>
      </c>
      <c r="AL184" s="16">
        <v>4.4459999999999997</v>
      </c>
      <c r="AM184" s="24"/>
    </row>
    <row r="185" spans="1:39" ht="15" x14ac:dyDescent="0.25">
      <c r="A185" s="16" t="str">
        <f t="shared" si="17"/>
        <v>CF08GPDuff_101:9-E_D-10</v>
      </c>
      <c r="B185" s="11">
        <v>101</v>
      </c>
      <c r="C185" s="11">
        <v>9</v>
      </c>
      <c r="D185" s="19" t="s">
        <v>29</v>
      </c>
      <c r="E185" s="20">
        <v>493467.584636999</v>
      </c>
      <c r="F185" s="20">
        <v>5180699.2216499904</v>
      </c>
      <c r="G185" s="11">
        <v>5</v>
      </c>
      <c r="H185" s="11" t="s">
        <v>45</v>
      </c>
      <c r="I185" s="11" t="s">
        <v>370</v>
      </c>
      <c r="J185" s="19" t="s">
        <v>53</v>
      </c>
      <c r="K185" s="11">
        <v>2</v>
      </c>
      <c r="L185" s="16" t="s">
        <v>48</v>
      </c>
      <c r="M185" s="16" t="s">
        <v>54</v>
      </c>
      <c r="N185" s="16">
        <v>7</v>
      </c>
      <c r="O185" s="16">
        <v>8</v>
      </c>
      <c r="P185" s="16">
        <v>7.5</v>
      </c>
      <c r="Q185" s="16">
        <v>22.5</v>
      </c>
      <c r="R185" s="16">
        <f t="shared" si="18"/>
        <v>22.5</v>
      </c>
      <c r="S185" s="16">
        <v>234.89</v>
      </c>
      <c r="T185" s="16">
        <v>6.31</v>
      </c>
      <c r="U185" s="16">
        <f t="shared" si="22"/>
        <v>228.57999999999998</v>
      </c>
      <c r="V185" s="16">
        <v>1.55</v>
      </c>
      <c r="W185" s="20">
        <f t="shared" si="19"/>
        <v>169.82271788061328</v>
      </c>
      <c r="X185" s="20">
        <v>2.4316109422492458</v>
      </c>
      <c r="Y185" s="20">
        <f t="shared" si="20"/>
        <v>223.02182370820665</v>
      </c>
      <c r="Z185" s="20">
        <f t="shared" si="21"/>
        <v>1.3132625981465729</v>
      </c>
      <c r="AA185" s="20">
        <f>((Z184*Q184)+(Z185*Q185))/(SUM(Q184:Q185))</f>
        <v>1.0622092920176873</v>
      </c>
      <c r="AB185" s="22" t="s">
        <v>69</v>
      </c>
      <c r="AC185" s="16" t="s">
        <v>387</v>
      </c>
      <c r="AD185" s="19" t="s">
        <v>51</v>
      </c>
      <c r="AE185" s="23">
        <v>101</v>
      </c>
      <c r="AF185" s="23">
        <v>9</v>
      </c>
      <c r="AG185" s="19" t="s">
        <v>29</v>
      </c>
      <c r="AH185" s="11">
        <f t="shared" si="16"/>
        <v>0</v>
      </c>
      <c r="AI185" s="19" t="s">
        <v>53</v>
      </c>
      <c r="AJ185" s="16" t="s">
        <v>160</v>
      </c>
      <c r="AK185" s="16">
        <v>0.19703999999999999</v>
      </c>
      <c r="AL185" s="16">
        <v>2.6031</v>
      </c>
      <c r="AM185" s="24"/>
    </row>
    <row r="186" spans="1:39" ht="15" x14ac:dyDescent="0.2">
      <c r="A186" s="16" t="str">
        <f t="shared" si="17"/>
        <v>CF08GPDuff_127:9-F_0-D</v>
      </c>
      <c r="B186" s="11">
        <v>127</v>
      </c>
      <c r="C186" s="11">
        <v>9</v>
      </c>
      <c r="D186" s="19" t="s">
        <v>78</v>
      </c>
      <c r="E186" s="20">
        <v>493466.070624999</v>
      </c>
      <c r="F186" s="20">
        <v>5180730.2058699904</v>
      </c>
      <c r="G186" s="11">
        <v>5</v>
      </c>
      <c r="H186" s="11" t="s">
        <v>45</v>
      </c>
      <c r="I186" s="11" t="s">
        <v>370</v>
      </c>
      <c r="J186" s="19" t="s">
        <v>47</v>
      </c>
      <c r="K186" s="11">
        <v>1</v>
      </c>
      <c r="L186" s="16" t="s">
        <v>48</v>
      </c>
      <c r="M186" s="16">
        <v>7</v>
      </c>
      <c r="N186" s="16">
        <v>2.25</v>
      </c>
      <c r="O186" s="16">
        <v>4</v>
      </c>
      <c r="P186" s="16">
        <v>4.75</v>
      </c>
      <c r="Q186" s="16">
        <f>SUM(M186:P186)</f>
        <v>18</v>
      </c>
      <c r="R186" s="16">
        <f t="shared" si="18"/>
        <v>11</v>
      </c>
      <c r="S186" s="16">
        <v>1045.18</v>
      </c>
      <c r="T186" s="16">
        <v>17.149999999999999</v>
      </c>
      <c r="U186" s="16">
        <f t="shared" si="22"/>
        <v>1028.03</v>
      </c>
      <c r="V186" s="16">
        <v>6.2</v>
      </c>
      <c r="W186" s="20">
        <f t="shared" si="19"/>
        <v>2173.7307888718501</v>
      </c>
      <c r="X186" s="21">
        <v>2.3948762973879831</v>
      </c>
      <c r="Y186" s="20">
        <f t="shared" si="20"/>
        <v>1003.4099531999623</v>
      </c>
      <c r="Z186" s="20">
        <f t="shared" si="21"/>
        <v>0.4616072782962809</v>
      </c>
      <c r="AA186" s="20"/>
      <c r="AB186" s="31" t="s">
        <v>79</v>
      </c>
      <c r="AC186" s="16" t="s">
        <v>388</v>
      </c>
      <c r="AD186" s="19" t="s">
        <v>51</v>
      </c>
      <c r="AE186" s="23">
        <v>127</v>
      </c>
      <c r="AF186" s="23">
        <v>9</v>
      </c>
      <c r="AG186" s="19" t="s">
        <v>78</v>
      </c>
      <c r="AH186" s="11">
        <f t="shared" si="16"/>
        <v>0</v>
      </c>
      <c r="AI186" s="19" t="s">
        <v>47</v>
      </c>
      <c r="AJ186" s="16" t="s">
        <v>389</v>
      </c>
      <c r="AK186" s="16">
        <v>0.31672</v>
      </c>
      <c r="AL186" s="16">
        <v>4.9416000000000002</v>
      </c>
      <c r="AM186" s="24"/>
    </row>
    <row r="187" spans="1:39" x14ac:dyDescent="0.2">
      <c r="A187" s="16" t="str">
        <f t="shared" si="17"/>
        <v>CF08GPDuff_127:9-F_D-10</v>
      </c>
      <c r="B187" s="11">
        <v>127</v>
      </c>
      <c r="C187" s="11">
        <v>9</v>
      </c>
      <c r="D187" s="19" t="s">
        <v>78</v>
      </c>
      <c r="E187" s="20">
        <v>493466.070624999</v>
      </c>
      <c r="F187" s="20">
        <v>5180730.2058699904</v>
      </c>
      <c r="G187" s="11">
        <v>5</v>
      </c>
      <c r="H187" s="11" t="s">
        <v>45</v>
      </c>
      <c r="I187" s="11" t="s">
        <v>370</v>
      </c>
      <c r="J187" s="19" t="s">
        <v>53</v>
      </c>
      <c r="K187" s="11">
        <v>2</v>
      </c>
      <c r="L187" s="16" t="s">
        <v>48</v>
      </c>
      <c r="M187" s="16" t="s">
        <v>54</v>
      </c>
      <c r="N187" s="16">
        <v>7.75</v>
      </c>
      <c r="O187" s="16">
        <v>6</v>
      </c>
      <c r="P187" s="16">
        <v>5.25</v>
      </c>
      <c r="Q187" s="16">
        <v>19</v>
      </c>
      <c r="R187" s="16">
        <f t="shared" si="18"/>
        <v>19</v>
      </c>
      <c r="S187" s="16">
        <v>200.82</v>
      </c>
      <c r="T187" s="16">
        <v>6.31</v>
      </c>
      <c r="U187" s="16">
        <f t="shared" si="22"/>
        <v>194.51</v>
      </c>
      <c r="V187" s="16">
        <v>1.55</v>
      </c>
      <c r="W187" s="20">
        <f t="shared" si="19"/>
        <v>143.40585065474011</v>
      </c>
      <c r="X187" s="20">
        <v>2.0366598778004072</v>
      </c>
      <c r="Y187" s="20">
        <f t="shared" si="20"/>
        <v>190.54849287169043</v>
      </c>
      <c r="Z187" s="20">
        <f t="shared" si="21"/>
        <v>1.3287358361023194</v>
      </c>
      <c r="AA187" s="20">
        <f>((Z186*Q186)+(Z187*Q187))/(SUM(Q186:Q187))</f>
        <v>0.90688951068316548</v>
      </c>
      <c r="AB187" s="17" t="s">
        <v>89</v>
      </c>
      <c r="AC187" s="16" t="s">
        <v>390</v>
      </c>
      <c r="AD187" s="19" t="s">
        <v>51</v>
      </c>
      <c r="AE187" s="23">
        <v>127</v>
      </c>
      <c r="AF187" s="23">
        <v>9</v>
      </c>
      <c r="AG187" s="19" t="s">
        <v>78</v>
      </c>
      <c r="AH187" s="11">
        <f t="shared" si="16"/>
        <v>0</v>
      </c>
      <c r="AI187" s="19" t="s">
        <v>53</v>
      </c>
      <c r="AJ187" s="16" t="s">
        <v>391</v>
      </c>
      <c r="AK187" s="16">
        <v>0.21656</v>
      </c>
      <c r="AL187" s="16">
        <v>2.6880000000000002</v>
      </c>
      <c r="AM187" s="24"/>
    </row>
    <row r="188" spans="1:39" ht="15" x14ac:dyDescent="0.2">
      <c r="A188" s="16" t="str">
        <f t="shared" si="17"/>
        <v>CF08GPDuff_128:10-F_0-D</v>
      </c>
      <c r="B188" s="11">
        <v>128</v>
      </c>
      <c r="C188" s="11">
        <v>10</v>
      </c>
      <c r="D188" s="19" t="s">
        <v>78</v>
      </c>
      <c r="E188" s="20">
        <v>493496.794142998</v>
      </c>
      <c r="F188" s="20">
        <v>5180744.0833000001</v>
      </c>
      <c r="G188" s="11">
        <v>5</v>
      </c>
      <c r="H188" s="11" t="s">
        <v>45</v>
      </c>
      <c r="I188" s="11" t="s">
        <v>370</v>
      </c>
      <c r="J188" s="19" t="s">
        <v>47</v>
      </c>
      <c r="K188" s="11">
        <v>1</v>
      </c>
      <c r="L188" s="16" t="s">
        <v>48</v>
      </c>
      <c r="M188" s="16">
        <v>4.5</v>
      </c>
      <c r="N188" s="16">
        <v>4</v>
      </c>
      <c r="O188" s="16">
        <v>4</v>
      </c>
      <c r="P188" s="16">
        <v>3.5</v>
      </c>
      <c r="Q188" s="16">
        <f>SUM(M188:P188)</f>
        <v>16</v>
      </c>
      <c r="R188" s="16">
        <f t="shared" si="18"/>
        <v>11.5</v>
      </c>
      <c r="S188" s="16">
        <v>1057.6199999999999</v>
      </c>
      <c r="T188" s="16">
        <v>17.149999999999999</v>
      </c>
      <c r="U188" s="16">
        <f t="shared" si="22"/>
        <v>1040.4699999999998</v>
      </c>
      <c r="V188" s="16">
        <v>6.2</v>
      </c>
      <c r="W188" s="20">
        <f t="shared" si="19"/>
        <v>1932.2051456638667</v>
      </c>
      <c r="X188" s="21">
        <v>2.065526141713883</v>
      </c>
      <c r="Y188" s="20">
        <f t="shared" si="20"/>
        <v>1018.9788201533094</v>
      </c>
      <c r="Z188" s="20">
        <f t="shared" si="21"/>
        <v>0.527365752254639</v>
      </c>
      <c r="AA188" s="20"/>
      <c r="AB188" s="31" t="s">
        <v>79</v>
      </c>
      <c r="AC188" s="16" t="s">
        <v>392</v>
      </c>
      <c r="AD188" s="19" t="s">
        <v>51</v>
      </c>
      <c r="AE188" s="23">
        <v>128</v>
      </c>
      <c r="AF188" s="23">
        <v>10</v>
      </c>
      <c r="AG188" s="19" t="s">
        <v>78</v>
      </c>
      <c r="AH188" s="11">
        <f t="shared" si="16"/>
        <v>0</v>
      </c>
      <c r="AI188" s="19" t="s">
        <v>47</v>
      </c>
      <c r="AJ188" s="16" t="s">
        <v>253</v>
      </c>
      <c r="AK188" s="16">
        <v>0.33061000000000001</v>
      </c>
      <c r="AL188" s="16">
        <v>5.2538</v>
      </c>
      <c r="AM188" s="24"/>
    </row>
    <row r="189" spans="1:39" x14ac:dyDescent="0.2">
      <c r="A189" s="16" t="str">
        <f t="shared" si="17"/>
        <v>CF08GPDuff_128:10-F_D-10</v>
      </c>
      <c r="B189" s="11">
        <v>128</v>
      </c>
      <c r="C189" s="11">
        <v>10</v>
      </c>
      <c r="D189" s="19" t="s">
        <v>78</v>
      </c>
      <c r="E189" s="20">
        <v>493496.794142998</v>
      </c>
      <c r="F189" s="20">
        <v>5180744.0833000001</v>
      </c>
      <c r="G189" s="11">
        <v>5</v>
      </c>
      <c r="H189" s="11" t="s">
        <v>45</v>
      </c>
      <c r="I189" s="11" t="s">
        <v>370</v>
      </c>
      <c r="J189" s="19" t="s">
        <v>53</v>
      </c>
      <c r="K189" s="11">
        <v>2</v>
      </c>
      <c r="L189" s="16" t="s">
        <v>48</v>
      </c>
      <c r="M189" s="16" t="s">
        <v>54</v>
      </c>
      <c r="N189" s="16">
        <v>6</v>
      </c>
      <c r="O189" s="16">
        <v>6</v>
      </c>
      <c r="P189" s="16">
        <v>6.5</v>
      </c>
      <c r="Q189" s="16">
        <v>18.5</v>
      </c>
      <c r="R189" s="16">
        <f t="shared" si="18"/>
        <v>18.5</v>
      </c>
      <c r="S189" s="16">
        <v>179.22</v>
      </c>
      <c r="T189" s="16">
        <v>6.31</v>
      </c>
      <c r="U189" s="16">
        <f t="shared" si="22"/>
        <v>172.91</v>
      </c>
      <c r="V189" s="16">
        <v>1.55</v>
      </c>
      <c r="W189" s="20">
        <f t="shared" si="19"/>
        <v>139.63201247961536</v>
      </c>
      <c r="X189" s="20">
        <v>2.2671568627450971</v>
      </c>
      <c r="Y189" s="20">
        <f t="shared" si="20"/>
        <v>168.98985906862745</v>
      </c>
      <c r="Z189" s="20">
        <f t="shared" si="21"/>
        <v>1.2102515466737831</v>
      </c>
      <c r="AA189" s="20">
        <f>((Z188*Q188)+(Z189*Q189))/(SUM(Q188:Q189))</f>
        <v>0.8935508883924409</v>
      </c>
      <c r="AB189" s="17" t="s">
        <v>89</v>
      </c>
      <c r="AC189" s="16" t="s">
        <v>393</v>
      </c>
      <c r="AD189" s="19" t="s">
        <v>51</v>
      </c>
      <c r="AE189" s="23">
        <v>128</v>
      </c>
      <c r="AF189" s="23">
        <v>10</v>
      </c>
      <c r="AG189" s="19" t="s">
        <v>78</v>
      </c>
      <c r="AH189" s="11">
        <f t="shared" si="16"/>
        <v>0</v>
      </c>
      <c r="AI189" s="19" t="s">
        <v>53</v>
      </c>
      <c r="AJ189" s="16" t="s">
        <v>394</v>
      </c>
      <c r="AK189" s="16">
        <v>0.20402999999999999</v>
      </c>
      <c r="AL189" s="16">
        <v>2.9215</v>
      </c>
      <c r="AM189" s="24"/>
    </row>
    <row r="190" spans="1:39" ht="15" x14ac:dyDescent="0.2">
      <c r="A190" s="16" t="str">
        <f t="shared" si="17"/>
        <v>CF08GPDuff_154:11-G_0-D</v>
      </c>
      <c r="B190" s="11">
        <v>154</v>
      </c>
      <c r="C190" s="11">
        <v>11</v>
      </c>
      <c r="D190" s="19" t="s">
        <v>86</v>
      </c>
      <c r="E190" s="20">
        <v>493510.39818800002</v>
      </c>
      <c r="F190" s="20">
        <v>5180758.9589499803</v>
      </c>
      <c r="G190" s="11">
        <v>5</v>
      </c>
      <c r="H190" s="11" t="s">
        <v>45</v>
      </c>
      <c r="I190" s="11" t="s">
        <v>370</v>
      </c>
      <c r="J190" s="19" t="s">
        <v>47</v>
      </c>
      <c r="K190" s="11">
        <v>1</v>
      </c>
      <c r="L190" s="16" t="s">
        <v>48</v>
      </c>
      <c r="M190" s="16">
        <v>2.5</v>
      </c>
      <c r="N190" s="16">
        <v>4.25</v>
      </c>
      <c r="O190" s="16">
        <v>3.75</v>
      </c>
      <c r="P190" s="16">
        <v>4.5</v>
      </c>
      <c r="Q190" s="16">
        <f>SUM(M190:P190)</f>
        <v>15</v>
      </c>
      <c r="R190" s="16">
        <f t="shared" si="18"/>
        <v>12.5</v>
      </c>
      <c r="S190" s="16">
        <v>785.3</v>
      </c>
      <c r="T190" s="16">
        <v>17.149999999999999</v>
      </c>
      <c r="U190" s="16">
        <f t="shared" si="22"/>
        <v>768.15</v>
      </c>
      <c r="V190" s="16">
        <v>6.2</v>
      </c>
      <c r="W190" s="20">
        <f t="shared" si="19"/>
        <v>1811.4423240598751</v>
      </c>
      <c r="X190" s="21">
        <v>2.2303671565015204</v>
      </c>
      <c r="Y190" s="20">
        <f t="shared" si="20"/>
        <v>751.01743468733355</v>
      </c>
      <c r="Z190" s="20">
        <f t="shared" si="21"/>
        <v>0.41459638251364472</v>
      </c>
      <c r="AA190" s="20"/>
      <c r="AB190" s="31" t="s">
        <v>79</v>
      </c>
      <c r="AC190" s="16" t="s">
        <v>395</v>
      </c>
      <c r="AD190" s="19" t="s">
        <v>51</v>
      </c>
      <c r="AE190" s="23">
        <v>154</v>
      </c>
      <c r="AF190" s="23">
        <v>11</v>
      </c>
      <c r="AG190" s="19" t="s">
        <v>86</v>
      </c>
      <c r="AH190" s="11">
        <f t="shared" si="16"/>
        <v>0</v>
      </c>
      <c r="AI190" s="19" t="s">
        <v>47</v>
      </c>
      <c r="AJ190" s="16" t="s">
        <v>396</v>
      </c>
      <c r="AK190" s="16">
        <v>0.36314999999999997</v>
      </c>
      <c r="AL190" s="16">
        <v>6.5019999999999998</v>
      </c>
      <c r="AM190" s="24"/>
    </row>
    <row r="191" spans="1:39" x14ac:dyDescent="0.2">
      <c r="A191" s="16" t="str">
        <f t="shared" si="17"/>
        <v>CF08GPDuff_154:11-G_D-10</v>
      </c>
      <c r="B191" s="11">
        <v>154</v>
      </c>
      <c r="C191" s="11">
        <v>11</v>
      </c>
      <c r="D191" s="19" t="s">
        <v>86</v>
      </c>
      <c r="E191" s="20">
        <v>493510.39818800002</v>
      </c>
      <c r="F191" s="20">
        <v>5180758.9589499803</v>
      </c>
      <c r="G191" s="11">
        <v>5</v>
      </c>
      <c r="H191" s="11" t="s">
        <v>45</v>
      </c>
      <c r="I191" s="11" t="s">
        <v>370</v>
      </c>
      <c r="J191" s="19" t="s">
        <v>53</v>
      </c>
      <c r="K191" s="11">
        <v>2</v>
      </c>
      <c r="L191" s="16" t="s">
        <v>48</v>
      </c>
      <c r="M191" s="16" t="s">
        <v>54</v>
      </c>
      <c r="N191" s="16">
        <v>5.75</v>
      </c>
      <c r="O191" s="16">
        <v>6.25</v>
      </c>
      <c r="P191" s="16">
        <v>5.5</v>
      </c>
      <c r="Q191" s="16">
        <v>17.5</v>
      </c>
      <c r="R191" s="16">
        <f t="shared" si="18"/>
        <v>17.5</v>
      </c>
      <c r="S191" s="16">
        <v>178.57</v>
      </c>
      <c r="T191" s="16">
        <v>6.31</v>
      </c>
      <c r="U191" s="16">
        <f t="shared" si="22"/>
        <v>172.26</v>
      </c>
      <c r="V191" s="16">
        <v>1.55</v>
      </c>
      <c r="W191" s="20">
        <f t="shared" si="19"/>
        <v>132.08433612936588</v>
      </c>
      <c r="X191" s="20">
        <v>2.1535960991466929</v>
      </c>
      <c r="Y191" s="20">
        <f t="shared" si="20"/>
        <v>168.55021535960989</v>
      </c>
      <c r="Z191" s="20">
        <f t="shared" si="21"/>
        <v>1.2760802703700509</v>
      </c>
      <c r="AA191" s="20">
        <f>((Z190*Q190)+(Z191*Q191))/(SUM(Q190:Q191))</f>
        <v>0.8784723221286328</v>
      </c>
      <c r="AB191" s="17" t="s">
        <v>89</v>
      </c>
      <c r="AC191" s="16" t="s">
        <v>397</v>
      </c>
      <c r="AD191" s="19" t="s">
        <v>51</v>
      </c>
      <c r="AE191" s="23">
        <v>154</v>
      </c>
      <c r="AF191" s="23">
        <v>11</v>
      </c>
      <c r="AG191" s="19" t="s">
        <v>86</v>
      </c>
      <c r="AH191" s="11">
        <f t="shared" ref="AH191:AH254" si="23">C191-AF191</f>
        <v>0</v>
      </c>
      <c r="AI191" s="19" t="s">
        <v>53</v>
      </c>
      <c r="AJ191" s="16" t="s">
        <v>398</v>
      </c>
      <c r="AK191" s="16">
        <v>0.20172000000000001</v>
      </c>
      <c r="AL191" s="16">
        <v>2.7928999999999999</v>
      </c>
      <c r="AM191" s="24"/>
    </row>
    <row r="192" spans="1:39" ht="15" x14ac:dyDescent="0.2">
      <c r="A192" s="16" t="str">
        <f t="shared" si="17"/>
        <v>CF08GPDuff_180:11-H_0-D</v>
      </c>
      <c r="B192" s="11">
        <v>180</v>
      </c>
      <c r="C192" s="11">
        <v>11</v>
      </c>
      <c r="D192" s="19" t="s">
        <v>92</v>
      </c>
      <c r="E192" s="20">
        <v>493527.53185500001</v>
      </c>
      <c r="F192" s="20">
        <v>5180790.7214000002</v>
      </c>
      <c r="G192" s="11">
        <v>5</v>
      </c>
      <c r="H192" s="11" t="s">
        <v>45</v>
      </c>
      <c r="I192" s="11" t="s">
        <v>370</v>
      </c>
      <c r="J192" s="19" t="s">
        <v>47</v>
      </c>
      <c r="K192" s="11">
        <v>1</v>
      </c>
      <c r="L192" s="16" t="s">
        <v>48</v>
      </c>
      <c r="M192" s="16">
        <v>3</v>
      </c>
      <c r="N192" s="16">
        <v>2.5</v>
      </c>
      <c r="O192" s="16">
        <v>3</v>
      </c>
      <c r="P192" s="16">
        <v>2</v>
      </c>
      <c r="Q192" s="16">
        <f>SUM(M192:P192)</f>
        <v>10.5</v>
      </c>
      <c r="R192" s="16">
        <f t="shared" si="18"/>
        <v>7.5</v>
      </c>
      <c r="S192" s="16">
        <v>659.55</v>
      </c>
      <c r="T192" s="16">
        <v>17.149999999999999</v>
      </c>
      <c r="U192" s="16">
        <f t="shared" si="22"/>
        <v>642.4</v>
      </c>
      <c r="V192" s="16">
        <v>6.2</v>
      </c>
      <c r="W192" s="20">
        <f t="shared" si="19"/>
        <v>1268.0096268419124</v>
      </c>
      <c r="X192" s="21">
        <v>2.6202307516563561</v>
      </c>
      <c r="Y192" s="20">
        <f t="shared" si="20"/>
        <v>625.56763765135952</v>
      </c>
      <c r="Z192" s="20">
        <f t="shared" si="21"/>
        <v>0.49334612640866915</v>
      </c>
      <c r="AA192" s="20"/>
      <c r="AB192" s="31" t="s">
        <v>93</v>
      </c>
      <c r="AC192" s="16" t="s">
        <v>399</v>
      </c>
      <c r="AD192" s="19" t="s">
        <v>51</v>
      </c>
      <c r="AE192" s="23">
        <v>180</v>
      </c>
      <c r="AF192" s="23">
        <v>11</v>
      </c>
      <c r="AG192" s="19" t="s">
        <v>92</v>
      </c>
      <c r="AH192" s="11">
        <f t="shared" si="23"/>
        <v>0</v>
      </c>
      <c r="AI192" s="19" t="s">
        <v>47</v>
      </c>
      <c r="AJ192" s="16" t="s">
        <v>170</v>
      </c>
      <c r="AK192" s="16">
        <v>0.27415</v>
      </c>
      <c r="AL192" s="16">
        <v>4.5244999999999997</v>
      </c>
      <c r="AM192" s="24"/>
    </row>
    <row r="193" spans="1:39" x14ac:dyDescent="0.2">
      <c r="A193" s="16" t="str">
        <f t="shared" si="17"/>
        <v>CF08GPDuff_180:11-H_D-10</v>
      </c>
      <c r="B193" s="11">
        <v>180</v>
      </c>
      <c r="C193" s="11">
        <v>11</v>
      </c>
      <c r="D193" s="19" t="s">
        <v>92</v>
      </c>
      <c r="E193" s="20">
        <v>493527.53185500001</v>
      </c>
      <c r="F193" s="20">
        <v>5180790.7214000002</v>
      </c>
      <c r="G193" s="11">
        <v>5</v>
      </c>
      <c r="H193" s="11" t="s">
        <v>45</v>
      </c>
      <c r="I193" s="11" t="s">
        <v>370</v>
      </c>
      <c r="J193" s="19" t="s">
        <v>53</v>
      </c>
      <c r="K193" s="11">
        <v>2</v>
      </c>
      <c r="L193" s="16" t="s">
        <v>48</v>
      </c>
      <c r="M193" s="16" t="s">
        <v>54</v>
      </c>
      <c r="N193" s="16">
        <v>7.5</v>
      </c>
      <c r="O193" s="16">
        <v>7</v>
      </c>
      <c r="P193" s="16">
        <v>8</v>
      </c>
      <c r="Q193" s="16">
        <v>22.5</v>
      </c>
      <c r="R193" s="16">
        <f t="shared" si="18"/>
        <v>22.5</v>
      </c>
      <c r="S193" s="16">
        <v>249.97</v>
      </c>
      <c r="T193" s="16">
        <v>6.31</v>
      </c>
      <c r="U193" s="16">
        <f t="shared" si="22"/>
        <v>243.66</v>
      </c>
      <c r="V193" s="16">
        <v>1.55</v>
      </c>
      <c r="W193" s="20">
        <f t="shared" si="19"/>
        <v>169.82271788061328</v>
      </c>
      <c r="X193" s="20">
        <v>2.156862745098056</v>
      </c>
      <c r="Y193" s="20">
        <f t="shared" si="20"/>
        <v>238.40458823529409</v>
      </c>
      <c r="Z193" s="20">
        <f t="shared" si="21"/>
        <v>1.4038439097582598</v>
      </c>
      <c r="AA193" s="20">
        <f>((Z192*Q192)+(Z193*Q193))/(SUM(Q192:Q193))</f>
        <v>1.1141400696015717</v>
      </c>
      <c r="AB193" s="17" t="s">
        <v>89</v>
      </c>
      <c r="AC193" s="16" t="s">
        <v>400</v>
      </c>
      <c r="AD193" s="19" t="s">
        <v>51</v>
      </c>
      <c r="AE193" s="23">
        <v>180</v>
      </c>
      <c r="AF193" s="23">
        <v>11</v>
      </c>
      <c r="AG193" s="19" t="s">
        <v>92</v>
      </c>
      <c r="AH193" s="11">
        <f t="shared" si="23"/>
        <v>0</v>
      </c>
      <c r="AI193" s="19" t="s">
        <v>53</v>
      </c>
      <c r="AJ193" s="16" t="s">
        <v>168</v>
      </c>
      <c r="AK193" s="16">
        <v>0.1406</v>
      </c>
      <c r="AL193" s="16">
        <v>1.8623000000000001</v>
      </c>
      <c r="AM193" s="24"/>
    </row>
    <row r="194" spans="1:39" ht="15" x14ac:dyDescent="0.2">
      <c r="A194" s="16" t="str">
        <f t="shared" si="17"/>
        <v>CF08GPDuff_205:12-I_0-D</v>
      </c>
      <c r="B194" s="11">
        <v>205</v>
      </c>
      <c r="C194" s="11">
        <v>12</v>
      </c>
      <c r="D194" s="19" t="s">
        <v>102</v>
      </c>
      <c r="E194" s="20">
        <v>493544.29430000001</v>
      </c>
      <c r="F194" s="20">
        <v>5180832.3741800003</v>
      </c>
      <c r="G194" s="11">
        <v>5</v>
      </c>
      <c r="H194" s="11" t="s">
        <v>45</v>
      </c>
      <c r="I194" s="11" t="s">
        <v>370</v>
      </c>
      <c r="J194" s="19" t="s">
        <v>47</v>
      </c>
      <c r="K194" s="11">
        <v>1</v>
      </c>
      <c r="L194" s="16" t="s">
        <v>48</v>
      </c>
      <c r="M194" s="16">
        <v>3.5</v>
      </c>
      <c r="N194" s="16">
        <v>3.25</v>
      </c>
      <c r="O194" s="16">
        <v>4</v>
      </c>
      <c r="P194" s="16">
        <v>2.25</v>
      </c>
      <c r="Q194" s="16">
        <f>SUM(M194:P194)</f>
        <v>13</v>
      </c>
      <c r="R194" s="16">
        <f t="shared" si="18"/>
        <v>9.5</v>
      </c>
      <c r="S194" s="16">
        <v>796.2</v>
      </c>
      <c r="T194" s="16">
        <v>17.149999999999999</v>
      </c>
      <c r="U194" s="16">
        <f t="shared" si="22"/>
        <v>779.05000000000007</v>
      </c>
      <c r="V194" s="16">
        <v>6.2</v>
      </c>
      <c r="W194" s="20">
        <f t="shared" si="19"/>
        <v>1569.9166808518917</v>
      </c>
      <c r="X194" s="21">
        <v>2.6371919704311875</v>
      </c>
      <c r="Y194" s="20">
        <f t="shared" si="20"/>
        <v>758.50495595435586</v>
      </c>
      <c r="Z194" s="20">
        <f t="shared" si="21"/>
        <v>0.4831498162964703</v>
      </c>
      <c r="AA194" s="28"/>
      <c r="AB194" s="31" t="s">
        <v>93</v>
      </c>
      <c r="AC194" s="16" t="s">
        <v>401</v>
      </c>
      <c r="AD194" s="19" t="s">
        <v>51</v>
      </c>
      <c r="AE194" s="23">
        <v>205</v>
      </c>
      <c r="AF194" s="23">
        <v>12</v>
      </c>
      <c r="AG194" s="19" t="s">
        <v>102</v>
      </c>
      <c r="AH194" s="11">
        <f t="shared" si="23"/>
        <v>0</v>
      </c>
      <c r="AI194" s="19" t="s">
        <v>47</v>
      </c>
      <c r="AJ194" s="16" t="s">
        <v>253</v>
      </c>
      <c r="AK194" s="16">
        <v>0.32984000000000002</v>
      </c>
      <c r="AL194" s="16">
        <v>5.1653000000000002</v>
      </c>
      <c r="AM194" s="24"/>
    </row>
    <row r="195" spans="1:39" ht="15" x14ac:dyDescent="0.25">
      <c r="A195" s="16" t="str">
        <f t="shared" si="17"/>
        <v>CF08GPDuff_205:12-I_D-10</v>
      </c>
      <c r="B195" s="11">
        <v>205</v>
      </c>
      <c r="C195" s="11">
        <v>12</v>
      </c>
      <c r="D195" s="19" t="s">
        <v>102</v>
      </c>
      <c r="E195" s="20">
        <v>493544.29430000001</v>
      </c>
      <c r="F195" s="20">
        <v>5180832.3741800003</v>
      </c>
      <c r="G195" s="11">
        <v>5</v>
      </c>
      <c r="H195" s="11" t="s">
        <v>45</v>
      </c>
      <c r="I195" s="11" t="s">
        <v>370</v>
      </c>
      <c r="J195" s="19" t="s">
        <v>53</v>
      </c>
      <c r="K195" s="11">
        <v>2</v>
      </c>
      <c r="L195" s="16" t="s">
        <v>48</v>
      </c>
      <c r="M195" s="16" t="s">
        <v>54</v>
      </c>
      <c r="N195" s="16">
        <v>6.75</v>
      </c>
      <c r="O195" s="16">
        <v>6</v>
      </c>
      <c r="P195" s="16">
        <v>7.75</v>
      </c>
      <c r="Q195" s="16">
        <v>20.5</v>
      </c>
      <c r="R195" s="16">
        <f t="shared" si="18"/>
        <v>20.5</v>
      </c>
      <c r="S195" s="16">
        <v>238.11</v>
      </c>
      <c r="T195" s="16">
        <v>6.31</v>
      </c>
      <c r="U195" s="16">
        <f t="shared" si="22"/>
        <v>231.8</v>
      </c>
      <c r="V195" s="16">
        <v>1.55</v>
      </c>
      <c r="W195" s="20">
        <f t="shared" si="19"/>
        <v>154.72736518011433</v>
      </c>
      <c r="X195" s="20">
        <v>2.1401171007470263</v>
      </c>
      <c r="Y195" s="20">
        <f t="shared" si="20"/>
        <v>226.83920856046839</v>
      </c>
      <c r="Z195" s="20">
        <f t="shared" si="21"/>
        <v>1.4660574636969383</v>
      </c>
      <c r="AA195" s="20">
        <f>((Z194*Q194)+(Z195*Q195))/(SUM(Q194:Q195))</f>
        <v>1.0846306154519807</v>
      </c>
      <c r="AB195" s="22" t="s">
        <v>105</v>
      </c>
      <c r="AC195" s="16" t="s">
        <v>402</v>
      </c>
      <c r="AD195" s="19" t="s">
        <v>51</v>
      </c>
      <c r="AE195" s="23">
        <v>205</v>
      </c>
      <c r="AF195" s="23">
        <v>12</v>
      </c>
      <c r="AG195" s="19" t="s">
        <v>102</v>
      </c>
      <c r="AH195" s="11">
        <f t="shared" si="23"/>
        <v>0</v>
      </c>
      <c r="AI195" s="19" t="s">
        <v>53</v>
      </c>
      <c r="AJ195" s="16" t="s">
        <v>403</v>
      </c>
      <c r="AK195" s="16">
        <v>0.15618000000000001</v>
      </c>
      <c r="AL195" s="16">
        <v>2.1215000000000002</v>
      </c>
      <c r="AM195" s="24"/>
    </row>
    <row r="196" spans="1:39" ht="15" x14ac:dyDescent="0.2">
      <c r="A196" s="16" t="str">
        <f t="shared" ref="A196:A259" si="24">"CF08GPDuff_"&amp;B196&amp;":"&amp;C196&amp;"-"&amp;D196&amp;"_"&amp;J196</f>
        <v>CF08GPDuff_230:12-J_0-D</v>
      </c>
      <c r="B196" s="11">
        <v>230</v>
      </c>
      <c r="C196" s="11">
        <v>12</v>
      </c>
      <c r="D196" s="19" t="s">
        <v>108</v>
      </c>
      <c r="E196" s="20">
        <v>493572.190846999</v>
      </c>
      <c r="F196" s="20">
        <v>5180864.12519</v>
      </c>
      <c r="G196" s="11">
        <v>5</v>
      </c>
      <c r="H196" s="11" t="s">
        <v>45</v>
      </c>
      <c r="I196" s="11" t="s">
        <v>370</v>
      </c>
      <c r="J196" s="19" t="s">
        <v>47</v>
      </c>
      <c r="K196" s="11">
        <v>1</v>
      </c>
      <c r="L196" s="16" t="s">
        <v>48</v>
      </c>
      <c r="M196" s="16">
        <v>4.5</v>
      </c>
      <c r="N196" s="16">
        <v>5</v>
      </c>
      <c r="O196" s="16">
        <v>3</v>
      </c>
      <c r="P196" s="16">
        <v>3.25</v>
      </c>
      <c r="Q196" s="16">
        <f>SUM(M196:P196)</f>
        <v>15.75</v>
      </c>
      <c r="R196" s="16">
        <f t="shared" si="18"/>
        <v>11.25</v>
      </c>
      <c r="S196" s="16">
        <v>940.7</v>
      </c>
      <c r="T196" s="16">
        <v>17.149999999999999</v>
      </c>
      <c r="U196" s="16">
        <f t="shared" si="22"/>
        <v>923.55000000000007</v>
      </c>
      <c r="V196" s="16">
        <v>6.2</v>
      </c>
      <c r="W196" s="20">
        <f t="shared" si="19"/>
        <v>1902.0144402628687</v>
      </c>
      <c r="X196" s="21">
        <v>2.1407021154148103</v>
      </c>
      <c r="Y196" s="20">
        <f t="shared" si="20"/>
        <v>903.77954561308661</v>
      </c>
      <c r="Z196" s="20">
        <f t="shared" si="21"/>
        <v>0.47516965512006282</v>
      </c>
      <c r="AA196" s="20"/>
      <c r="AB196" s="31" t="s">
        <v>116</v>
      </c>
      <c r="AC196" s="16" t="s">
        <v>404</v>
      </c>
      <c r="AD196" s="19" t="s">
        <v>51</v>
      </c>
      <c r="AE196" s="23">
        <v>230</v>
      </c>
      <c r="AF196" s="23">
        <v>12</v>
      </c>
      <c r="AG196" s="19" t="s">
        <v>108</v>
      </c>
      <c r="AH196" s="11">
        <f t="shared" si="23"/>
        <v>0</v>
      </c>
      <c r="AI196" s="19" t="s">
        <v>47</v>
      </c>
      <c r="AJ196" s="16" t="s">
        <v>91</v>
      </c>
      <c r="AK196" s="16">
        <v>0.25026999999999999</v>
      </c>
      <c r="AL196" s="16">
        <v>3.7565</v>
      </c>
      <c r="AM196" s="24"/>
    </row>
    <row r="197" spans="1:39" ht="15" x14ac:dyDescent="0.25">
      <c r="A197" s="16" t="str">
        <f t="shared" si="24"/>
        <v>CF08GPDuff_230:12-J_D-10</v>
      </c>
      <c r="B197" s="11">
        <v>230</v>
      </c>
      <c r="C197" s="11">
        <v>12</v>
      </c>
      <c r="D197" s="19" t="s">
        <v>108</v>
      </c>
      <c r="E197" s="20">
        <v>493572.190846999</v>
      </c>
      <c r="F197" s="20">
        <v>5180864.12519</v>
      </c>
      <c r="G197" s="11">
        <v>5</v>
      </c>
      <c r="H197" s="11" t="s">
        <v>45</v>
      </c>
      <c r="I197" s="11" t="s">
        <v>370</v>
      </c>
      <c r="J197" s="19" t="s">
        <v>53</v>
      </c>
      <c r="K197" s="11">
        <v>2</v>
      </c>
      <c r="L197" s="16" t="s">
        <v>48</v>
      </c>
      <c r="M197" s="16" t="s">
        <v>54</v>
      </c>
      <c r="N197" s="16">
        <v>5</v>
      </c>
      <c r="O197" s="16">
        <v>7</v>
      </c>
      <c r="P197" s="16">
        <v>6.75</v>
      </c>
      <c r="Q197" s="16">
        <v>18.75</v>
      </c>
      <c r="R197" s="16">
        <f t="shared" ref="R197:R260" si="25">SUM(N197:P197)</f>
        <v>18.75</v>
      </c>
      <c r="S197" s="16">
        <v>212.02</v>
      </c>
      <c r="T197" s="16">
        <v>6.31</v>
      </c>
      <c r="U197" s="16">
        <f t="shared" si="22"/>
        <v>205.71</v>
      </c>
      <c r="V197" s="16">
        <v>1.55</v>
      </c>
      <c r="W197" s="20">
        <f t="shared" si="19"/>
        <v>141.51893156717773</v>
      </c>
      <c r="X197" s="20">
        <v>2.0362451639177359</v>
      </c>
      <c r="Y197" s="20">
        <f t="shared" si="20"/>
        <v>201.52124007330482</v>
      </c>
      <c r="Z197" s="20">
        <f t="shared" si="21"/>
        <v>1.4239878569012836</v>
      </c>
      <c r="AA197" s="20">
        <f>((Z196*Q196)+(Z197*Q197))/(SUM(Q196:Q197))</f>
        <v>0.99083172130550889</v>
      </c>
      <c r="AB197" s="22" t="s">
        <v>105</v>
      </c>
      <c r="AC197" s="16" t="s">
        <v>405</v>
      </c>
      <c r="AD197" s="19" t="s">
        <v>51</v>
      </c>
      <c r="AE197" s="23">
        <v>230</v>
      </c>
      <c r="AF197" s="23">
        <v>12</v>
      </c>
      <c r="AG197" s="19" t="s">
        <v>108</v>
      </c>
      <c r="AH197" s="11">
        <f t="shared" si="23"/>
        <v>0</v>
      </c>
      <c r="AI197" s="19" t="s">
        <v>53</v>
      </c>
      <c r="AJ197" s="16">
        <v>0.23250000000000001</v>
      </c>
      <c r="AK197" s="16">
        <v>0.15134</v>
      </c>
      <c r="AL197" s="16">
        <v>1.9015</v>
      </c>
      <c r="AM197" s="24"/>
    </row>
    <row r="198" spans="1:39" ht="15" x14ac:dyDescent="0.2">
      <c r="A198" s="16" t="str">
        <f t="shared" si="24"/>
        <v>CF08GPDuff_254:14-K_0-D</v>
      </c>
      <c r="B198" s="11">
        <v>254</v>
      </c>
      <c r="C198" s="11">
        <v>14</v>
      </c>
      <c r="D198" s="19" t="s">
        <v>115</v>
      </c>
      <c r="E198" s="20">
        <v>493605.127092999</v>
      </c>
      <c r="F198" s="20">
        <v>5180897.6489199903</v>
      </c>
      <c r="G198" s="11">
        <v>5</v>
      </c>
      <c r="H198" s="11" t="s">
        <v>45</v>
      </c>
      <c r="I198" s="11" t="s">
        <v>370</v>
      </c>
      <c r="J198" s="19" t="s">
        <v>47</v>
      </c>
      <c r="K198" s="11">
        <v>1</v>
      </c>
      <c r="L198" s="16" t="s">
        <v>48</v>
      </c>
      <c r="M198" s="16">
        <v>5</v>
      </c>
      <c r="N198" s="16">
        <v>3.5</v>
      </c>
      <c r="O198" s="16">
        <v>4</v>
      </c>
      <c r="P198" s="16">
        <v>4.25</v>
      </c>
      <c r="Q198" s="16">
        <f>SUM(M198:P198)</f>
        <v>16.75</v>
      </c>
      <c r="R198" s="16">
        <f t="shared" si="25"/>
        <v>11.75</v>
      </c>
      <c r="S198" s="16">
        <v>971.95</v>
      </c>
      <c r="T198" s="16">
        <v>17.149999999999999</v>
      </c>
      <c r="U198" s="16">
        <f t="shared" si="22"/>
        <v>954.80000000000007</v>
      </c>
      <c r="V198" s="16">
        <v>6.2</v>
      </c>
      <c r="W198" s="20">
        <f t="shared" si="19"/>
        <v>2022.7772618668605</v>
      </c>
      <c r="X198" s="21">
        <v>2.4356354720065299</v>
      </c>
      <c r="Y198" s="20">
        <f t="shared" si="20"/>
        <v>931.5445525132817</v>
      </c>
      <c r="Z198" s="20">
        <f t="shared" si="21"/>
        <v>0.4605274985410609</v>
      </c>
      <c r="AA198" s="20"/>
      <c r="AB198" s="31" t="s">
        <v>116</v>
      </c>
      <c r="AC198" s="16" t="s">
        <v>406</v>
      </c>
      <c r="AD198" s="19" t="s">
        <v>51</v>
      </c>
      <c r="AE198" s="23">
        <v>254</v>
      </c>
      <c r="AF198" s="23">
        <v>14</v>
      </c>
      <c r="AG198" s="19" t="s">
        <v>115</v>
      </c>
      <c r="AH198" s="11">
        <f t="shared" si="23"/>
        <v>0</v>
      </c>
      <c r="AI198" s="19" t="s">
        <v>47</v>
      </c>
      <c r="AJ198" s="16" t="s">
        <v>147</v>
      </c>
      <c r="AK198" s="16">
        <v>0.28993999999999998</v>
      </c>
      <c r="AL198" s="16">
        <v>4.3463000000000003</v>
      </c>
      <c r="AM198" s="24"/>
    </row>
    <row r="199" spans="1:39" ht="15" x14ac:dyDescent="0.25">
      <c r="A199" s="16" t="str">
        <f t="shared" si="24"/>
        <v>CF08GPDuff_254:14-K_D-10</v>
      </c>
      <c r="B199" s="11">
        <v>254</v>
      </c>
      <c r="C199" s="11">
        <v>14</v>
      </c>
      <c r="D199" s="19" t="s">
        <v>115</v>
      </c>
      <c r="E199" s="20">
        <v>493605.127092999</v>
      </c>
      <c r="F199" s="20">
        <v>5180897.6489199903</v>
      </c>
      <c r="G199" s="11">
        <v>5</v>
      </c>
      <c r="H199" s="11" t="s">
        <v>45</v>
      </c>
      <c r="I199" s="11" t="s">
        <v>370</v>
      </c>
      <c r="J199" s="19" t="s">
        <v>53</v>
      </c>
      <c r="K199" s="11">
        <v>2</v>
      </c>
      <c r="L199" s="16" t="s">
        <v>48</v>
      </c>
      <c r="M199" s="16" t="s">
        <v>54</v>
      </c>
      <c r="N199" s="16">
        <v>6.5</v>
      </c>
      <c r="O199" s="16">
        <v>6</v>
      </c>
      <c r="P199" s="16">
        <v>5.75</v>
      </c>
      <c r="Q199" s="16">
        <v>18.25</v>
      </c>
      <c r="R199" s="16">
        <f t="shared" si="25"/>
        <v>18.25</v>
      </c>
      <c r="S199" s="16">
        <v>177.23</v>
      </c>
      <c r="T199" s="16">
        <v>6.31</v>
      </c>
      <c r="U199" s="16">
        <f t="shared" si="22"/>
        <v>170.92</v>
      </c>
      <c r="V199" s="16">
        <v>1.55</v>
      </c>
      <c r="W199" s="20">
        <f t="shared" ref="W199:W262" si="26">PI()*(V199^2)*Q199</f>
        <v>137.74509339205301</v>
      </c>
      <c r="X199" s="20">
        <v>2.1454842664487073</v>
      </c>
      <c r="Y199" s="20">
        <f t="shared" ref="Y199:Y262" si="27">U199-(U199*(X199/100))</f>
        <v>167.25293829178585</v>
      </c>
      <c r="Z199" s="20">
        <f t="shared" ref="Z199:Z262" si="28">Y199/W199</f>
        <v>1.2142206605918586</v>
      </c>
      <c r="AA199" s="20">
        <f>((Z198*Q198)+(Z199*Q199))/(SUM(Q198:Q199))</f>
        <v>0.85352464732469113</v>
      </c>
      <c r="AB199" s="22" t="s">
        <v>123</v>
      </c>
      <c r="AC199" s="16" t="s">
        <v>407</v>
      </c>
      <c r="AD199" s="19" t="s">
        <v>51</v>
      </c>
      <c r="AE199" s="23">
        <v>254</v>
      </c>
      <c r="AF199" s="23">
        <v>14</v>
      </c>
      <c r="AG199" s="19" t="s">
        <v>115</v>
      </c>
      <c r="AH199" s="11">
        <f t="shared" si="23"/>
        <v>0</v>
      </c>
      <c r="AI199" s="19" t="s">
        <v>53</v>
      </c>
      <c r="AJ199" s="16" t="s">
        <v>408</v>
      </c>
      <c r="AK199" s="16">
        <v>0.17876</v>
      </c>
      <c r="AL199" s="16">
        <v>2.4645000000000001</v>
      </c>
      <c r="AM199" s="24"/>
    </row>
    <row r="200" spans="1:39" ht="15" x14ac:dyDescent="0.2">
      <c r="A200" s="16" t="str">
        <f t="shared" si="24"/>
        <v>CF08GPDuff_277:14-L_0-D</v>
      </c>
      <c r="B200" s="11">
        <v>277</v>
      </c>
      <c r="C200" s="11">
        <v>14</v>
      </c>
      <c r="D200" s="19" t="s">
        <v>120</v>
      </c>
      <c r="E200" s="20">
        <v>493626.07658499799</v>
      </c>
      <c r="F200" s="20">
        <v>5180929.4075999903</v>
      </c>
      <c r="G200" s="11">
        <v>5</v>
      </c>
      <c r="H200" s="11" t="s">
        <v>45</v>
      </c>
      <c r="I200" s="11" t="s">
        <v>370</v>
      </c>
      <c r="J200" s="19" t="s">
        <v>47</v>
      </c>
      <c r="K200" s="11">
        <v>1</v>
      </c>
      <c r="L200" s="16" t="s">
        <v>48</v>
      </c>
      <c r="M200" s="16">
        <v>4.25</v>
      </c>
      <c r="N200" s="16">
        <v>4.5</v>
      </c>
      <c r="O200" s="16">
        <v>3.5</v>
      </c>
      <c r="P200" s="16">
        <v>1.75</v>
      </c>
      <c r="Q200" s="16">
        <f>SUM(M200:P200)</f>
        <v>14</v>
      </c>
      <c r="R200" s="16">
        <f t="shared" si="25"/>
        <v>9.75</v>
      </c>
      <c r="S200" s="16">
        <v>1024.1099999999999</v>
      </c>
      <c r="T200" s="16">
        <v>17.149999999999999</v>
      </c>
      <c r="U200" s="16">
        <f t="shared" si="22"/>
        <v>1006.9599999999999</v>
      </c>
      <c r="V200" s="16">
        <v>6.2</v>
      </c>
      <c r="W200" s="20">
        <f t="shared" si="26"/>
        <v>1690.6795024558833</v>
      </c>
      <c r="X200" s="21">
        <v>2.1080302514938802</v>
      </c>
      <c r="Y200" s="20">
        <f t="shared" si="27"/>
        <v>985.7329785795572</v>
      </c>
      <c r="Z200" s="20">
        <f t="shared" si="28"/>
        <v>0.58303952768557266</v>
      </c>
      <c r="AA200" s="28"/>
      <c r="AB200" s="31" t="s">
        <v>116</v>
      </c>
      <c r="AC200" s="16" t="s">
        <v>409</v>
      </c>
      <c r="AD200" s="19" t="s">
        <v>51</v>
      </c>
      <c r="AE200" s="23">
        <v>277</v>
      </c>
      <c r="AF200" s="23">
        <v>14</v>
      </c>
      <c r="AG200" s="19" t="s">
        <v>120</v>
      </c>
      <c r="AH200" s="11">
        <f t="shared" si="23"/>
        <v>0</v>
      </c>
      <c r="AI200" s="19" t="s">
        <v>47</v>
      </c>
      <c r="AJ200" s="16" t="s">
        <v>253</v>
      </c>
      <c r="AK200" s="16">
        <v>0.22256000000000001</v>
      </c>
      <c r="AL200" s="16">
        <v>3.8022</v>
      </c>
      <c r="AM200" s="24"/>
    </row>
    <row r="201" spans="1:39" ht="15" x14ac:dyDescent="0.25">
      <c r="A201" s="16" t="str">
        <f t="shared" si="24"/>
        <v>CF08GPDuff_277:14-L_D-10</v>
      </c>
      <c r="B201" s="11">
        <v>277</v>
      </c>
      <c r="C201" s="11">
        <v>14</v>
      </c>
      <c r="D201" s="19" t="s">
        <v>120</v>
      </c>
      <c r="E201" s="20">
        <v>493626.07658499799</v>
      </c>
      <c r="F201" s="20">
        <v>5180929.4075999903</v>
      </c>
      <c r="G201" s="11">
        <v>5</v>
      </c>
      <c r="H201" s="11" t="s">
        <v>45</v>
      </c>
      <c r="I201" s="11" t="s">
        <v>370</v>
      </c>
      <c r="J201" s="19" t="s">
        <v>53</v>
      </c>
      <c r="K201" s="11">
        <v>2</v>
      </c>
      <c r="L201" s="16" t="s">
        <v>48</v>
      </c>
      <c r="M201" s="16" t="s">
        <v>54</v>
      </c>
      <c r="N201" s="16">
        <v>5.5</v>
      </c>
      <c r="O201" s="16">
        <v>6.5</v>
      </c>
      <c r="P201" s="16">
        <v>8.25</v>
      </c>
      <c r="Q201" s="16">
        <v>20.25</v>
      </c>
      <c r="R201" s="16">
        <f t="shared" si="25"/>
        <v>20.25</v>
      </c>
      <c r="S201" s="16">
        <v>216.38</v>
      </c>
      <c r="T201" s="16">
        <v>6.31</v>
      </c>
      <c r="U201" s="16">
        <f t="shared" si="22"/>
        <v>210.07</v>
      </c>
      <c r="V201" s="16">
        <v>1.55</v>
      </c>
      <c r="W201" s="20">
        <f t="shared" si="26"/>
        <v>152.84044609255196</v>
      </c>
      <c r="X201" s="20">
        <v>1.8973437187936946</v>
      </c>
      <c r="Y201" s="20">
        <f t="shared" si="27"/>
        <v>206.08425004993009</v>
      </c>
      <c r="Z201" s="20">
        <f t="shared" si="28"/>
        <v>1.3483620031122949</v>
      </c>
      <c r="AA201" s="20">
        <f>((Z200*Q200)+(Z201*Q201))/(SUM(Q200:Q201))</f>
        <v>1.0355294584123209</v>
      </c>
      <c r="AB201" s="22" t="s">
        <v>123</v>
      </c>
      <c r="AC201" s="16" t="s">
        <v>410</v>
      </c>
      <c r="AD201" s="19" t="s">
        <v>51</v>
      </c>
      <c r="AE201" s="23">
        <v>277</v>
      </c>
      <c r="AF201" s="23">
        <v>14</v>
      </c>
      <c r="AG201" s="19" t="s">
        <v>120</v>
      </c>
      <c r="AH201" s="11">
        <f t="shared" si="23"/>
        <v>0</v>
      </c>
      <c r="AI201" s="19" t="s">
        <v>53</v>
      </c>
      <c r="AJ201" s="16" t="s">
        <v>411</v>
      </c>
      <c r="AK201" s="16">
        <v>0.13664999999999999</v>
      </c>
      <c r="AL201" s="16">
        <v>1.7578</v>
      </c>
      <c r="AM201" s="24"/>
    </row>
    <row r="202" spans="1:39" ht="15" x14ac:dyDescent="0.2">
      <c r="A202" s="16" t="str">
        <f t="shared" si="24"/>
        <v>CF08GPDuff_302:14-M_0-D</v>
      </c>
      <c r="B202" s="11">
        <v>302</v>
      </c>
      <c r="C202" s="11">
        <v>14</v>
      </c>
      <c r="D202" s="19" t="s">
        <v>126</v>
      </c>
      <c r="E202" s="20">
        <v>493631.431901998</v>
      </c>
      <c r="F202" s="20">
        <v>5180959.5847699903</v>
      </c>
      <c r="G202" s="11">
        <v>5</v>
      </c>
      <c r="H202" s="11" t="s">
        <v>45</v>
      </c>
      <c r="I202" s="11" t="s">
        <v>370</v>
      </c>
      <c r="J202" s="19" t="s">
        <v>47</v>
      </c>
      <c r="K202" s="11">
        <v>1</v>
      </c>
      <c r="L202" s="16" t="s">
        <v>48</v>
      </c>
      <c r="M202" s="16">
        <v>2</v>
      </c>
      <c r="N202" s="16">
        <v>2.75</v>
      </c>
      <c r="O202" s="16">
        <v>6.5</v>
      </c>
      <c r="P202" s="16">
        <v>5</v>
      </c>
      <c r="Q202" s="16">
        <f>SUM(M202:P202)</f>
        <v>16.25</v>
      </c>
      <c r="R202" s="16">
        <f t="shared" si="25"/>
        <v>14.25</v>
      </c>
      <c r="S202" s="16">
        <v>939.65</v>
      </c>
      <c r="T202" s="16">
        <v>17.149999999999999</v>
      </c>
      <c r="U202" s="16">
        <f t="shared" si="22"/>
        <v>922.5</v>
      </c>
      <c r="V202" s="16">
        <v>6.2</v>
      </c>
      <c r="W202" s="20">
        <f t="shared" si="26"/>
        <v>1962.3958510648647</v>
      </c>
      <c r="X202" s="21">
        <v>2.2050617010605058</v>
      </c>
      <c r="Y202" s="20">
        <f t="shared" si="27"/>
        <v>902.15830580771683</v>
      </c>
      <c r="Z202" s="20">
        <f t="shared" si="28"/>
        <v>0.45972289704861236</v>
      </c>
      <c r="AA202" s="20"/>
      <c r="AB202" s="31" t="s">
        <v>129</v>
      </c>
      <c r="AC202" s="16" t="s">
        <v>412</v>
      </c>
      <c r="AD202" s="19" t="s">
        <v>51</v>
      </c>
      <c r="AE202" s="23">
        <v>302</v>
      </c>
      <c r="AF202" s="23">
        <v>14</v>
      </c>
      <c r="AG202" s="19" t="s">
        <v>126</v>
      </c>
      <c r="AH202" s="11">
        <f t="shared" si="23"/>
        <v>0</v>
      </c>
      <c r="AI202" s="19" t="s">
        <v>47</v>
      </c>
      <c r="AJ202" s="16">
        <v>0.2369</v>
      </c>
      <c r="AK202" s="16">
        <v>0.27112000000000003</v>
      </c>
      <c r="AL202" s="16">
        <v>4.2127999999999997</v>
      </c>
      <c r="AM202" s="24"/>
    </row>
    <row r="203" spans="1:39" ht="15" x14ac:dyDescent="0.25">
      <c r="A203" s="16" t="str">
        <f t="shared" si="24"/>
        <v>CF08GPDuff_302:14-M_D-10</v>
      </c>
      <c r="B203" s="11">
        <v>302</v>
      </c>
      <c r="C203" s="11">
        <v>14</v>
      </c>
      <c r="D203" s="19" t="s">
        <v>126</v>
      </c>
      <c r="E203" s="20">
        <v>493631.431901998</v>
      </c>
      <c r="F203" s="20">
        <v>5180959.5847699903</v>
      </c>
      <c r="G203" s="11">
        <v>5</v>
      </c>
      <c r="H203" s="11" t="s">
        <v>45</v>
      </c>
      <c r="I203" s="11" t="s">
        <v>370</v>
      </c>
      <c r="J203" s="19" t="s">
        <v>53</v>
      </c>
      <c r="K203" s="11">
        <v>2</v>
      </c>
      <c r="L203" s="16" t="s">
        <v>48</v>
      </c>
      <c r="M203" s="16" t="s">
        <v>54</v>
      </c>
      <c r="N203" s="16">
        <v>7.25</v>
      </c>
      <c r="O203" s="16">
        <v>3.5</v>
      </c>
      <c r="P203" s="16">
        <v>5</v>
      </c>
      <c r="Q203" s="16">
        <v>15.75</v>
      </c>
      <c r="R203" s="16">
        <f t="shared" si="25"/>
        <v>15.75</v>
      </c>
      <c r="S203" s="16">
        <v>179.37</v>
      </c>
      <c r="T203" s="16">
        <v>6.31</v>
      </c>
      <c r="U203" s="16">
        <f t="shared" si="22"/>
        <v>173.06</v>
      </c>
      <c r="V203" s="16">
        <v>1.55</v>
      </c>
      <c r="W203" s="20">
        <f t="shared" si="26"/>
        <v>118.87590251642929</v>
      </c>
      <c r="X203" s="20">
        <v>2.125075895567722</v>
      </c>
      <c r="Y203" s="20">
        <f t="shared" si="27"/>
        <v>169.38234365513051</v>
      </c>
      <c r="Z203" s="20">
        <f t="shared" si="28"/>
        <v>1.4248669416555719</v>
      </c>
      <c r="AA203" s="20">
        <f>((Z202*Q202)+(Z203*Q203))/(SUM(Q202:Q203))</f>
        <v>0.93475473150360033</v>
      </c>
      <c r="AB203" s="22" t="s">
        <v>123</v>
      </c>
      <c r="AC203" s="16" t="s">
        <v>413</v>
      </c>
      <c r="AD203" s="19" t="s">
        <v>51</v>
      </c>
      <c r="AE203" s="23">
        <v>302</v>
      </c>
      <c r="AF203" s="23">
        <v>14</v>
      </c>
      <c r="AG203" s="19" t="s">
        <v>126</v>
      </c>
      <c r="AH203" s="11">
        <f t="shared" si="23"/>
        <v>0</v>
      </c>
      <c r="AI203" s="19" t="s">
        <v>53</v>
      </c>
      <c r="AJ203" s="16" t="s">
        <v>414</v>
      </c>
      <c r="AK203" s="16">
        <v>0.2114</v>
      </c>
      <c r="AL203" s="16">
        <v>2.6126</v>
      </c>
      <c r="AM203" s="24"/>
    </row>
    <row r="204" spans="1:39" ht="15" x14ac:dyDescent="0.2">
      <c r="A204" s="16" t="str">
        <f t="shared" si="24"/>
        <v>CF08GPDuff_328:15-N_0-D</v>
      </c>
      <c r="B204" s="11">
        <v>328</v>
      </c>
      <c r="C204" s="11">
        <v>15</v>
      </c>
      <c r="D204" s="19" t="s">
        <v>134</v>
      </c>
      <c r="E204" s="20">
        <v>493658.27126000001</v>
      </c>
      <c r="F204" s="20">
        <v>5180984.1567599904</v>
      </c>
      <c r="G204" s="11">
        <v>5</v>
      </c>
      <c r="H204" s="11" t="s">
        <v>45</v>
      </c>
      <c r="I204" s="11" t="s">
        <v>370</v>
      </c>
      <c r="J204" s="19" t="s">
        <v>47</v>
      </c>
      <c r="K204" s="11">
        <v>1</v>
      </c>
      <c r="L204" s="16" t="s">
        <v>48</v>
      </c>
      <c r="M204" s="16">
        <v>4</v>
      </c>
      <c r="N204" s="16">
        <v>5.5</v>
      </c>
      <c r="O204" s="16">
        <v>4.5</v>
      </c>
      <c r="P204" s="16">
        <v>2.5</v>
      </c>
      <c r="Q204" s="16">
        <f>SUM(M204:P204)</f>
        <v>16.5</v>
      </c>
      <c r="R204" s="16">
        <f t="shared" si="25"/>
        <v>12.5</v>
      </c>
      <c r="S204" s="16">
        <v>983.4</v>
      </c>
      <c r="T204" s="16">
        <v>17.149999999999999</v>
      </c>
      <c r="U204" s="16">
        <f t="shared" si="22"/>
        <v>966.25</v>
      </c>
      <c r="V204" s="16">
        <v>6.2</v>
      </c>
      <c r="W204" s="20">
        <f t="shared" si="26"/>
        <v>1992.5865564658625</v>
      </c>
      <c r="X204" s="21">
        <v>2.1618951892416511</v>
      </c>
      <c r="Y204" s="20">
        <f t="shared" si="27"/>
        <v>945.36068773395255</v>
      </c>
      <c r="Z204" s="20">
        <f t="shared" si="28"/>
        <v>0.47443895707631645</v>
      </c>
      <c r="AA204" s="20"/>
      <c r="AB204" s="31" t="s">
        <v>135</v>
      </c>
      <c r="AC204" s="16" t="s">
        <v>415</v>
      </c>
      <c r="AD204" s="19" t="s">
        <v>51</v>
      </c>
      <c r="AE204" s="23">
        <v>328</v>
      </c>
      <c r="AF204" s="23">
        <v>15</v>
      </c>
      <c r="AG204" s="19" t="s">
        <v>134</v>
      </c>
      <c r="AH204" s="11">
        <f t="shared" si="23"/>
        <v>0</v>
      </c>
      <c r="AI204" s="19" t="s">
        <v>47</v>
      </c>
      <c r="AJ204" s="16">
        <v>0.23619999999999999</v>
      </c>
      <c r="AK204" s="16">
        <v>0.29150999999999999</v>
      </c>
      <c r="AL204" s="16">
        <v>4.9074999999999998</v>
      </c>
      <c r="AM204" s="24"/>
    </row>
    <row r="205" spans="1:39" ht="15" x14ac:dyDescent="0.25">
      <c r="A205" s="16" t="str">
        <f t="shared" si="24"/>
        <v>CF08GPDuff_328:15-N_D-10</v>
      </c>
      <c r="B205" s="11">
        <v>328</v>
      </c>
      <c r="C205" s="11">
        <v>15</v>
      </c>
      <c r="D205" s="19" t="s">
        <v>134</v>
      </c>
      <c r="E205" s="20">
        <v>493658.27126000001</v>
      </c>
      <c r="F205" s="20">
        <v>5180984.1567599904</v>
      </c>
      <c r="G205" s="11">
        <v>5</v>
      </c>
      <c r="H205" s="11" t="s">
        <v>45</v>
      </c>
      <c r="I205" s="11" t="s">
        <v>370</v>
      </c>
      <c r="J205" s="19" t="s">
        <v>53</v>
      </c>
      <c r="K205" s="11">
        <v>2</v>
      </c>
      <c r="L205" s="16" t="s">
        <v>48</v>
      </c>
      <c r="M205" s="16" t="s">
        <v>54</v>
      </c>
      <c r="N205" s="16">
        <v>4.5</v>
      </c>
      <c r="O205" s="16">
        <v>5.5</v>
      </c>
      <c r="P205" s="16">
        <v>7.5</v>
      </c>
      <c r="Q205" s="16">
        <v>17.5</v>
      </c>
      <c r="R205" s="16">
        <f t="shared" si="25"/>
        <v>17.5</v>
      </c>
      <c r="S205" s="16">
        <v>182.05</v>
      </c>
      <c r="T205" s="16">
        <v>6.31</v>
      </c>
      <c r="U205" s="16">
        <f t="shared" si="22"/>
        <v>175.74</v>
      </c>
      <c r="V205" s="16">
        <v>1.55</v>
      </c>
      <c r="W205" s="20">
        <f t="shared" si="26"/>
        <v>132.08433612936588</v>
      </c>
      <c r="X205" s="20">
        <v>1.9516161821508597</v>
      </c>
      <c r="Y205" s="20">
        <f t="shared" si="27"/>
        <v>172.3102297214881</v>
      </c>
      <c r="Z205" s="20">
        <f t="shared" si="28"/>
        <v>1.304547039951234</v>
      </c>
      <c r="AA205" s="20">
        <f>((Z204*Q204)+(Z205*Q205))/(SUM(Q204:Q205))</f>
        <v>0.90170047032075928</v>
      </c>
      <c r="AB205" s="22" t="s">
        <v>137</v>
      </c>
      <c r="AC205" s="16" t="s">
        <v>416</v>
      </c>
      <c r="AD205" s="19" t="s">
        <v>51</v>
      </c>
      <c r="AE205" s="23">
        <v>328</v>
      </c>
      <c r="AF205" s="23">
        <v>15</v>
      </c>
      <c r="AG205" s="19" t="s">
        <v>134</v>
      </c>
      <c r="AH205" s="11">
        <f t="shared" si="23"/>
        <v>0</v>
      </c>
      <c r="AI205" s="19" t="s">
        <v>53</v>
      </c>
      <c r="AJ205" s="16" t="s">
        <v>417</v>
      </c>
      <c r="AK205" s="16">
        <v>0.19039</v>
      </c>
      <c r="AL205" s="16">
        <v>2.4984000000000002</v>
      </c>
      <c r="AM205" s="24"/>
    </row>
    <row r="206" spans="1:39" ht="15" x14ac:dyDescent="0.2">
      <c r="A206" s="16" t="str">
        <f t="shared" si="24"/>
        <v>CF08GPDuff_352:15-O_0-D</v>
      </c>
      <c r="B206" s="11">
        <v>352</v>
      </c>
      <c r="C206" s="11">
        <v>15</v>
      </c>
      <c r="D206" s="19" t="s">
        <v>140</v>
      </c>
      <c r="E206" s="20">
        <v>493670.53272100003</v>
      </c>
      <c r="F206" s="20">
        <v>5181014.3275100002</v>
      </c>
      <c r="G206" s="11">
        <v>5</v>
      </c>
      <c r="H206" s="11" t="s">
        <v>45</v>
      </c>
      <c r="I206" s="11" t="s">
        <v>370</v>
      </c>
      <c r="J206" s="19" t="s">
        <v>47</v>
      </c>
      <c r="K206" s="11">
        <v>1</v>
      </c>
      <c r="L206" s="16" t="s">
        <v>48</v>
      </c>
      <c r="M206" s="16">
        <v>1</v>
      </c>
      <c r="N206" s="16">
        <v>3.5</v>
      </c>
      <c r="O206" s="16">
        <v>3</v>
      </c>
      <c r="P206" s="16">
        <v>3.75</v>
      </c>
      <c r="Q206" s="16">
        <f>SUM(M206:P206)</f>
        <v>11.25</v>
      </c>
      <c r="R206" s="16">
        <f t="shared" si="25"/>
        <v>10.25</v>
      </c>
      <c r="S206" s="16">
        <v>1166.2</v>
      </c>
      <c r="T206" s="16">
        <v>17.149999999999999</v>
      </c>
      <c r="U206" s="16">
        <f t="shared" si="22"/>
        <v>1149.05</v>
      </c>
      <c r="V206" s="16">
        <v>6.2</v>
      </c>
      <c r="W206" s="20">
        <f t="shared" si="26"/>
        <v>1358.5817430449063</v>
      </c>
      <c r="X206" s="21">
        <v>2.0453265819681987</v>
      </c>
      <c r="Y206" s="20">
        <f t="shared" si="27"/>
        <v>1125.5481749098944</v>
      </c>
      <c r="Z206" s="20">
        <f t="shared" si="28"/>
        <v>0.82847291351587871</v>
      </c>
      <c r="AA206" s="20"/>
      <c r="AB206" s="31" t="s">
        <v>135</v>
      </c>
      <c r="AC206" s="16" t="s">
        <v>418</v>
      </c>
      <c r="AD206" s="19" t="s">
        <v>51</v>
      </c>
      <c r="AE206" s="23">
        <v>352</v>
      </c>
      <c r="AF206" s="23">
        <v>15</v>
      </c>
      <c r="AG206" s="19" t="s">
        <v>140</v>
      </c>
      <c r="AH206" s="11">
        <f t="shared" si="23"/>
        <v>0</v>
      </c>
      <c r="AI206" s="19" t="s">
        <v>47</v>
      </c>
      <c r="AJ206" s="16">
        <v>0.23169999999999999</v>
      </c>
      <c r="AK206" s="16">
        <v>0.24315999999999999</v>
      </c>
      <c r="AL206" s="16">
        <v>3.3586</v>
      </c>
      <c r="AM206" s="24"/>
    </row>
    <row r="207" spans="1:39" ht="15" x14ac:dyDescent="0.25">
      <c r="A207" s="16" t="str">
        <f t="shared" si="24"/>
        <v>CF08GPDuff_352:15-O_D-10</v>
      </c>
      <c r="B207" s="11">
        <v>352</v>
      </c>
      <c r="C207" s="11">
        <v>15</v>
      </c>
      <c r="D207" s="19" t="s">
        <v>140</v>
      </c>
      <c r="E207" s="20">
        <v>493670.53272100003</v>
      </c>
      <c r="F207" s="20">
        <v>5181014.3275100002</v>
      </c>
      <c r="G207" s="11">
        <v>5</v>
      </c>
      <c r="H207" s="11" t="s">
        <v>45</v>
      </c>
      <c r="I207" s="11" t="s">
        <v>370</v>
      </c>
      <c r="J207" s="19" t="s">
        <v>53</v>
      </c>
      <c r="K207" s="11">
        <v>2</v>
      </c>
      <c r="L207" s="16" t="s">
        <v>48</v>
      </c>
      <c r="M207" s="16" t="s">
        <v>54</v>
      </c>
      <c r="N207" s="16">
        <v>6.5</v>
      </c>
      <c r="O207" s="16">
        <v>7</v>
      </c>
      <c r="P207" s="16">
        <v>6.25</v>
      </c>
      <c r="Q207" s="16">
        <v>19.75</v>
      </c>
      <c r="R207" s="16">
        <f t="shared" si="25"/>
        <v>19.75</v>
      </c>
      <c r="S207" s="16">
        <v>209.95</v>
      </c>
      <c r="T207" s="16">
        <v>6.31</v>
      </c>
      <c r="U207" s="16">
        <f t="shared" si="22"/>
        <v>203.64</v>
      </c>
      <c r="V207" s="16">
        <v>1.55</v>
      </c>
      <c r="W207" s="20">
        <f t="shared" si="26"/>
        <v>149.06660791742721</v>
      </c>
      <c r="X207" s="20">
        <v>2.134146341463409</v>
      </c>
      <c r="Y207" s="20">
        <f t="shared" si="27"/>
        <v>199.29402439024389</v>
      </c>
      <c r="Z207" s="20">
        <f t="shared" si="28"/>
        <v>1.3369461288113518</v>
      </c>
      <c r="AA207" s="20">
        <f>((Z206*Q206)+(Z207*Q207))/(SUM(Q206:Q207))</f>
        <v>1.1524195587444463</v>
      </c>
      <c r="AB207" s="22" t="s">
        <v>137</v>
      </c>
      <c r="AC207" s="16" t="s">
        <v>419</v>
      </c>
      <c r="AD207" s="19" t="s">
        <v>51</v>
      </c>
      <c r="AE207" s="23">
        <v>352</v>
      </c>
      <c r="AF207" s="23">
        <v>15</v>
      </c>
      <c r="AG207" s="19" t="s">
        <v>140</v>
      </c>
      <c r="AH207" s="11">
        <f t="shared" si="23"/>
        <v>0</v>
      </c>
      <c r="AI207" s="19" t="s">
        <v>53</v>
      </c>
      <c r="AJ207" s="16" t="s">
        <v>160</v>
      </c>
      <c r="AK207" s="16">
        <v>0.15628</v>
      </c>
      <c r="AL207" s="16">
        <v>1.8440000000000001</v>
      </c>
      <c r="AM207" s="24"/>
    </row>
    <row r="208" spans="1:39" ht="15" x14ac:dyDescent="0.2">
      <c r="A208" s="16" t="str">
        <f t="shared" si="24"/>
        <v>CF08GPDuff_353:16-O_0-D</v>
      </c>
      <c r="B208" s="11">
        <v>353</v>
      </c>
      <c r="C208" s="11">
        <v>16</v>
      </c>
      <c r="D208" s="19" t="s">
        <v>140</v>
      </c>
      <c r="E208" s="20">
        <v>493700.44887800002</v>
      </c>
      <c r="F208" s="20">
        <v>5181023.56073</v>
      </c>
      <c r="G208" s="11">
        <v>5</v>
      </c>
      <c r="H208" s="11" t="s">
        <v>45</v>
      </c>
      <c r="I208" s="11" t="s">
        <v>370</v>
      </c>
      <c r="J208" s="19" t="s">
        <v>47</v>
      </c>
      <c r="K208" s="11">
        <v>1</v>
      </c>
      <c r="L208" s="16" t="s">
        <v>48</v>
      </c>
      <c r="M208" s="16">
        <v>4.5</v>
      </c>
      <c r="N208" s="16">
        <v>3.5</v>
      </c>
      <c r="O208" s="16">
        <v>2.5</v>
      </c>
      <c r="P208" s="16">
        <v>4.5</v>
      </c>
      <c r="Q208" s="16">
        <f>SUM(M208:P208)</f>
        <v>15</v>
      </c>
      <c r="R208" s="16">
        <f t="shared" si="25"/>
        <v>10.5</v>
      </c>
      <c r="S208" s="16">
        <v>1182.51</v>
      </c>
      <c r="T208" s="16">
        <v>17.149999999999999</v>
      </c>
      <c r="U208" s="16">
        <f t="shared" si="22"/>
        <v>1165.3599999999999</v>
      </c>
      <c r="V208" s="16">
        <v>6.2</v>
      </c>
      <c r="W208" s="20">
        <f t="shared" si="26"/>
        <v>1811.4423240598751</v>
      </c>
      <c r="X208" s="21">
        <v>2.2582670731799683</v>
      </c>
      <c r="Y208" s="20">
        <f t="shared" si="27"/>
        <v>1139.0430588359898</v>
      </c>
      <c r="Z208" s="20">
        <f t="shared" si="28"/>
        <v>0.6288044856339241</v>
      </c>
      <c r="AA208" s="20"/>
      <c r="AB208" s="31" t="s">
        <v>135</v>
      </c>
      <c r="AC208" s="16" t="s">
        <v>420</v>
      </c>
      <c r="AD208" s="19" t="s">
        <v>51</v>
      </c>
      <c r="AE208" s="23">
        <v>353</v>
      </c>
      <c r="AF208" s="23">
        <v>16</v>
      </c>
      <c r="AG208" s="19" t="s">
        <v>140</v>
      </c>
      <c r="AH208" s="11">
        <f t="shared" si="23"/>
        <v>0</v>
      </c>
      <c r="AI208" s="19" t="s">
        <v>47</v>
      </c>
      <c r="AJ208" s="16">
        <v>0.23119999999999999</v>
      </c>
      <c r="AK208" s="16">
        <v>0.26596999999999998</v>
      </c>
      <c r="AL208" s="16">
        <v>3.4670999999999998</v>
      </c>
      <c r="AM208" s="24"/>
    </row>
    <row r="209" spans="1:40" s="30" customFormat="1" ht="15" x14ac:dyDescent="0.25">
      <c r="A209" s="16" t="str">
        <f t="shared" si="24"/>
        <v>CF08GPDuff_353:16-O_D-10</v>
      </c>
      <c r="B209" s="11">
        <v>353</v>
      </c>
      <c r="C209" s="11">
        <v>16</v>
      </c>
      <c r="D209" s="19" t="s">
        <v>140</v>
      </c>
      <c r="E209" s="20">
        <v>493700.44887800002</v>
      </c>
      <c r="F209" s="20">
        <v>5181023.56073</v>
      </c>
      <c r="G209" s="11">
        <v>5</v>
      </c>
      <c r="H209" s="11" t="s">
        <v>45</v>
      </c>
      <c r="I209" s="11" t="s">
        <v>370</v>
      </c>
      <c r="J209" s="19" t="s">
        <v>53</v>
      </c>
      <c r="K209" s="11">
        <v>2</v>
      </c>
      <c r="L209" s="16" t="s">
        <v>48</v>
      </c>
      <c r="M209" s="16" t="s">
        <v>54</v>
      </c>
      <c r="N209" s="16">
        <v>6.5</v>
      </c>
      <c r="O209" s="16">
        <v>7.5</v>
      </c>
      <c r="P209" s="16">
        <v>5.5</v>
      </c>
      <c r="Q209" s="16">
        <v>19.5</v>
      </c>
      <c r="R209" s="16">
        <f t="shared" si="25"/>
        <v>19.5</v>
      </c>
      <c r="S209" s="16">
        <v>206.85</v>
      </c>
      <c r="T209" s="16">
        <v>6.31</v>
      </c>
      <c r="U209" s="16">
        <f t="shared" si="22"/>
        <v>200.54</v>
      </c>
      <c r="V209" s="16">
        <v>1.55</v>
      </c>
      <c r="W209" s="20">
        <f t="shared" si="26"/>
        <v>147.17968882986486</v>
      </c>
      <c r="X209" s="20">
        <v>2.0044543429843995</v>
      </c>
      <c r="Y209" s="20">
        <f t="shared" si="27"/>
        <v>196.52026726057909</v>
      </c>
      <c r="Z209" s="20">
        <f t="shared" si="28"/>
        <v>1.3352404045897284</v>
      </c>
      <c r="AA209" s="20">
        <f>((Z208*Q208)+(Z209*Q209))/(SUM(Q208:Q209))</f>
        <v>1.0280943528698134</v>
      </c>
      <c r="AB209" s="22" t="s">
        <v>137</v>
      </c>
      <c r="AC209" s="16" t="s">
        <v>421</v>
      </c>
      <c r="AD209" s="19" t="s">
        <v>51</v>
      </c>
      <c r="AE209" s="23">
        <v>353</v>
      </c>
      <c r="AF209" s="23">
        <v>16</v>
      </c>
      <c r="AG209" s="19" t="s">
        <v>140</v>
      </c>
      <c r="AH209" s="11">
        <f t="shared" si="23"/>
        <v>0</v>
      </c>
      <c r="AI209" s="19" t="s">
        <v>53</v>
      </c>
      <c r="AJ209" s="16" t="s">
        <v>422</v>
      </c>
      <c r="AK209" s="16">
        <v>0.17146</v>
      </c>
      <c r="AL209" s="16">
        <v>2.0722</v>
      </c>
      <c r="AM209" s="24"/>
      <c r="AN209" s="17"/>
    </row>
    <row r="210" spans="1:40" ht="15" x14ac:dyDescent="0.2">
      <c r="A210" s="16" t="str">
        <f t="shared" si="24"/>
        <v>CF08GPDuff_375:16-P_0-D</v>
      </c>
      <c r="B210" s="11">
        <v>375</v>
      </c>
      <c r="C210" s="11">
        <v>16</v>
      </c>
      <c r="D210" s="19" t="s">
        <v>144</v>
      </c>
      <c r="E210" s="20">
        <v>493700.38410800003</v>
      </c>
      <c r="F210" s="20">
        <v>5181054.1435000002</v>
      </c>
      <c r="G210" s="11">
        <v>5</v>
      </c>
      <c r="H210" s="11" t="s">
        <v>45</v>
      </c>
      <c r="I210" s="11" t="s">
        <v>370</v>
      </c>
      <c r="J210" s="19" t="s">
        <v>47</v>
      </c>
      <c r="K210" s="11">
        <v>1</v>
      </c>
      <c r="L210" s="16" t="s">
        <v>48</v>
      </c>
      <c r="M210" s="16">
        <v>2</v>
      </c>
      <c r="N210" s="16">
        <v>4.5</v>
      </c>
      <c r="O210" s="16">
        <v>5.75</v>
      </c>
      <c r="P210" s="16">
        <v>5</v>
      </c>
      <c r="Q210" s="16">
        <f>SUM(M210:P210)</f>
        <v>17.25</v>
      </c>
      <c r="R210" s="16">
        <f t="shared" si="25"/>
        <v>15.25</v>
      </c>
      <c r="S210" s="16">
        <v>1166.6500000000001</v>
      </c>
      <c r="T210" s="16">
        <v>17.149999999999999</v>
      </c>
      <c r="U210" s="16">
        <f t="shared" si="22"/>
        <v>1149.5</v>
      </c>
      <c r="V210" s="16">
        <v>6.2</v>
      </c>
      <c r="W210" s="20">
        <f t="shared" si="26"/>
        <v>2083.1586726688561</v>
      </c>
      <c r="X210" s="21">
        <v>2.0485080883264213</v>
      </c>
      <c r="Y210" s="20">
        <f t="shared" si="27"/>
        <v>1125.9523995246877</v>
      </c>
      <c r="Z210" s="20">
        <f t="shared" si="28"/>
        <v>0.54050246594137952</v>
      </c>
      <c r="AA210" s="20"/>
      <c r="AB210" s="31" t="s">
        <v>145</v>
      </c>
      <c r="AC210" s="16" t="s">
        <v>423</v>
      </c>
      <c r="AD210" s="19" t="s">
        <v>51</v>
      </c>
      <c r="AE210" s="23">
        <v>375</v>
      </c>
      <c r="AF210" s="23">
        <v>16</v>
      </c>
      <c r="AG210" s="19" t="s">
        <v>144</v>
      </c>
      <c r="AH210" s="11">
        <f t="shared" si="23"/>
        <v>0</v>
      </c>
      <c r="AI210" s="19" t="s">
        <v>47</v>
      </c>
      <c r="AJ210" s="16" t="s">
        <v>168</v>
      </c>
      <c r="AK210" s="16">
        <v>0.26960000000000001</v>
      </c>
      <c r="AL210" s="16">
        <v>4.3872</v>
      </c>
      <c r="AM210" s="24"/>
    </row>
    <row r="211" spans="1:40" ht="15" x14ac:dyDescent="0.25">
      <c r="A211" s="16" t="str">
        <f t="shared" si="24"/>
        <v>CF08GPDuff_375:16-P_D-10</v>
      </c>
      <c r="B211" s="11">
        <v>375</v>
      </c>
      <c r="C211" s="11">
        <v>16</v>
      </c>
      <c r="D211" s="19" t="s">
        <v>144</v>
      </c>
      <c r="E211" s="20">
        <v>493700.38410800003</v>
      </c>
      <c r="F211" s="20">
        <v>5181054.1435000002</v>
      </c>
      <c r="G211" s="11">
        <v>5</v>
      </c>
      <c r="H211" s="11" t="s">
        <v>45</v>
      </c>
      <c r="I211" s="11" t="s">
        <v>370</v>
      </c>
      <c r="J211" s="19" t="s">
        <v>53</v>
      </c>
      <c r="K211" s="11">
        <v>2</v>
      </c>
      <c r="L211" s="16" t="s">
        <v>48</v>
      </c>
      <c r="M211" s="16" t="s">
        <v>54</v>
      </c>
      <c r="N211" s="16">
        <v>5.5</v>
      </c>
      <c r="O211" s="16">
        <v>4.25</v>
      </c>
      <c r="P211" s="16">
        <v>5</v>
      </c>
      <c r="Q211" s="16">
        <v>14.75</v>
      </c>
      <c r="R211" s="16">
        <f t="shared" si="25"/>
        <v>14.75</v>
      </c>
      <c r="S211" s="16">
        <v>158.52000000000001</v>
      </c>
      <c r="T211" s="16">
        <v>6.31</v>
      </c>
      <c r="U211" s="16">
        <f t="shared" si="22"/>
        <v>152.21</v>
      </c>
      <c r="V211" s="16">
        <v>1.55</v>
      </c>
      <c r="W211" s="20">
        <f t="shared" si="26"/>
        <v>111.32822616617982</v>
      </c>
      <c r="X211" s="20">
        <v>1.9563888322804028</v>
      </c>
      <c r="Y211" s="20">
        <f t="shared" si="27"/>
        <v>149.23218055838601</v>
      </c>
      <c r="Z211" s="20">
        <f t="shared" si="28"/>
        <v>1.3404702984814192</v>
      </c>
      <c r="AA211" s="20">
        <f>((Z210*Q210)+(Z211*Q211))/(SUM(Q210:Q211))</f>
        <v>0.90923763875280406</v>
      </c>
      <c r="AB211" s="22" t="s">
        <v>215</v>
      </c>
      <c r="AC211" s="16" t="s">
        <v>424</v>
      </c>
      <c r="AD211" s="19" t="s">
        <v>51</v>
      </c>
      <c r="AE211" s="23">
        <v>375</v>
      </c>
      <c r="AF211" s="23">
        <v>16</v>
      </c>
      <c r="AG211" s="19" t="s">
        <v>144</v>
      </c>
      <c r="AH211" s="11">
        <f t="shared" si="23"/>
        <v>0</v>
      </c>
      <c r="AI211" s="19" t="s">
        <v>53</v>
      </c>
      <c r="AJ211" s="16" t="s">
        <v>425</v>
      </c>
      <c r="AK211" s="16">
        <v>0.17144000000000001</v>
      </c>
      <c r="AL211" s="16">
        <v>2.5773999999999999</v>
      </c>
      <c r="AM211" s="24"/>
    </row>
    <row r="212" spans="1:40" ht="15" x14ac:dyDescent="0.2">
      <c r="A212" s="16" t="str">
        <f t="shared" si="24"/>
        <v>CF08GPDuff_376:17-P_0-D</v>
      </c>
      <c r="B212" s="11">
        <v>376</v>
      </c>
      <c r="C212" s="11">
        <v>17</v>
      </c>
      <c r="D212" s="19" t="s">
        <v>144</v>
      </c>
      <c r="E212" s="20">
        <v>493731.095987999</v>
      </c>
      <c r="F212" s="20">
        <v>5181059.4211299904</v>
      </c>
      <c r="G212" s="11">
        <v>5</v>
      </c>
      <c r="H212" s="11" t="s">
        <v>45</v>
      </c>
      <c r="I212" s="11" t="s">
        <v>370</v>
      </c>
      <c r="J212" s="19" t="s">
        <v>47</v>
      </c>
      <c r="K212" s="11">
        <v>1</v>
      </c>
      <c r="L212" s="16" t="s">
        <v>48</v>
      </c>
      <c r="M212" s="16">
        <v>2</v>
      </c>
      <c r="N212" s="16">
        <v>2.5</v>
      </c>
      <c r="O212" s="16">
        <v>3</v>
      </c>
      <c r="P212" s="16">
        <v>4</v>
      </c>
      <c r="Q212" s="16">
        <f>SUM(M212:P212)</f>
        <v>11.5</v>
      </c>
      <c r="R212" s="16">
        <f t="shared" si="25"/>
        <v>9.5</v>
      </c>
      <c r="S212" s="16">
        <v>953.23</v>
      </c>
      <c r="T212" s="16">
        <v>17.149999999999999</v>
      </c>
      <c r="U212" s="16">
        <f t="shared" si="22"/>
        <v>936.08</v>
      </c>
      <c r="V212" s="16">
        <v>6.2</v>
      </c>
      <c r="W212" s="20">
        <f t="shared" si="26"/>
        <v>1388.7724484459043</v>
      </c>
      <c r="X212" s="21">
        <v>2.0563928050559155</v>
      </c>
      <c r="Y212" s="20">
        <f t="shared" si="27"/>
        <v>916.83051823043263</v>
      </c>
      <c r="Z212" s="20">
        <f t="shared" si="28"/>
        <v>0.66017332015508023</v>
      </c>
      <c r="AA212" s="20"/>
      <c r="AB212" s="31" t="s">
        <v>145</v>
      </c>
      <c r="AC212" s="16" t="s">
        <v>426</v>
      </c>
      <c r="AD212" s="19" t="s">
        <v>51</v>
      </c>
      <c r="AE212" s="23">
        <v>376</v>
      </c>
      <c r="AF212" s="23">
        <v>17</v>
      </c>
      <c r="AG212" s="19" t="s">
        <v>144</v>
      </c>
      <c r="AH212" s="11">
        <f t="shared" si="23"/>
        <v>0</v>
      </c>
      <c r="AI212" s="19" t="s">
        <v>47</v>
      </c>
      <c r="AJ212" s="16" t="s">
        <v>235</v>
      </c>
      <c r="AK212" s="16">
        <v>0.27079999999999999</v>
      </c>
      <c r="AL212" s="16">
        <v>3.9822000000000002</v>
      </c>
      <c r="AM212" s="24"/>
    </row>
    <row r="213" spans="1:40" ht="15" x14ac:dyDescent="0.25">
      <c r="A213" s="16" t="str">
        <f t="shared" si="24"/>
        <v>CF08GPDuff_376:17-P_D-10</v>
      </c>
      <c r="B213" s="11">
        <v>376</v>
      </c>
      <c r="C213" s="11">
        <v>17</v>
      </c>
      <c r="D213" s="19" t="s">
        <v>144</v>
      </c>
      <c r="E213" s="20">
        <v>493731.095987999</v>
      </c>
      <c r="F213" s="20">
        <v>5181059.4211299904</v>
      </c>
      <c r="G213" s="11">
        <v>5</v>
      </c>
      <c r="H213" s="11" t="s">
        <v>45</v>
      </c>
      <c r="I213" s="11" t="s">
        <v>370</v>
      </c>
      <c r="J213" s="19" t="s">
        <v>53</v>
      </c>
      <c r="K213" s="11">
        <v>2</v>
      </c>
      <c r="L213" s="16" t="s">
        <v>48</v>
      </c>
      <c r="M213" s="16" t="s">
        <v>54</v>
      </c>
      <c r="N213" s="16">
        <v>7.5</v>
      </c>
      <c r="O213" s="16">
        <v>7</v>
      </c>
      <c r="P213" s="16">
        <v>6</v>
      </c>
      <c r="Q213" s="16">
        <v>20.5</v>
      </c>
      <c r="R213" s="16">
        <f t="shared" si="25"/>
        <v>20.5</v>
      </c>
      <c r="S213" s="16">
        <v>228.48</v>
      </c>
      <c r="T213" s="16">
        <v>6.31</v>
      </c>
      <c r="U213" s="16">
        <f t="shared" si="22"/>
        <v>222.17</v>
      </c>
      <c r="V213" s="16">
        <v>1.55</v>
      </c>
      <c r="W213" s="20">
        <f t="shared" si="26"/>
        <v>154.72736518011433</v>
      </c>
      <c r="X213" s="20">
        <v>2.2538071065989835</v>
      </c>
      <c r="Y213" s="20">
        <f t="shared" si="27"/>
        <v>217.16271675126902</v>
      </c>
      <c r="Z213" s="20">
        <f t="shared" si="28"/>
        <v>1.4035184823219553</v>
      </c>
      <c r="AA213" s="20">
        <f>((Z212*Q212)+(Z213*Q213))/(SUM(Q212:Q213))</f>
        <v>1.1363788146682345</v>
      </c>
      <c r="AB213" s="22" t="s">
        <v>215</v>
      </c>
      <c r="AC213" s="16" t="s">
        <v>427</v>
      </c>
      <c r="AD213" s="19" t="s">
        <v>51</v>
      </c>
      <c r="AE213" s="23">
        <v>376</v>
      </c>
      <c r="AF213" s="23">
        <v>17</v>
      </c>
      <c r="AG213" s="19" t="s">
        <v>144</v>
      </c>
      <c r="AH213" s="11">
        <f t="shared" si="23"/>
        <v>0</v>
      </c>
      <c r="AI213" s="19" t="s">
        <v>53</v>
      </c>
      <c r="AJ213" s="16" t="s">
        <v>428</v>
      </c>
      <c r="AK213" s="16">
        <v>0.16589999999999999</v>
      </c>
      <c r="AL213" s="16">
        <v>2.4035000000000002</v>
      </c>
      <c r="AM213" s="24"/>
    </row>
    <row r="214" spans="1:40" ht="15" x14ac:dyDescent="0.2">
      <c r="A214" s="16" t="str">
        <f t="shared" si="24"/>
        <v>CF08GPDuff_422:18-R_0-D</v>
      </c>
      <c r="B214" s="11">
        <v>422</v>
      </c>
      <c r="C214" s="11">
        <v>18</v>
      </c>
      <c r="D214" s="19" t="s">
        <v>221</v>
      </c>
      <c r="E214" s="20">
        <v>493745.871519999</v>
      </c>
      <c r="F214" s="20">
        <v>5181100.9654400004</v>
      </c>
      <c r="G214" s="11">
        <v>5</v>
      </c>
      <c r="H214" s="11" t="s">
        <v>45</v>
      </c>
      <c r="I214" s="11" t="s">
        <v>370</v>
      </c>
      <c r="J214" s="19" t="s">
        <v>47</v>
      </c>
      <c r="K214" s="11">
        <v>1</v>
      </c>
      <c r="L214" s="16" t="s">
        <v>48</v>
      </c>
      <c r="M214" s="16">
        <v>2.5</v>
      </c>
      <c r="N214" s="16">
        <v>2</v>
      </c>
      <c r="O214" s="16">
        <v>4</v>
      </c>
      <c r="P214" s="16">
        <v>3.75</v>
      </c>
      <c r="Q214" s="16">
        <f>SUM(M214:P214)</f>
        <v>12.25</v>
      </c>
      <c r="R214" s="16">
        <f t="shared" si="25"/>
        <v>9.75</v>
      </c>
      <c r="S214" s="16">
        <v>682.2</v>
      </c>
      <c r="T214" s="16">
        <v>17.149999999999999</v>
      </c>
      <c r="U214" s="16">
        <f t="shared" si="22"/>
        <v>665.05000000000007</v>
      </c>
      <c r="V214" s="16">
        <v>6.2</v>
      </c>
      <c r="W214" s="20">
        <f t="shared" si="26"/>
        <v>1479.3445646488979</v>
      </c>
      <c r="X214" s="21">
        <v>2.4230214260433787</v>
      </c>
      <c r="Y214" s="20">
        <f t="shared" si="27"/>
        <v>648.93569600609862</v>
      </c>
      <c r="Z214" s="20">
        <f t="shared" si="28"/>
        <v>0.43866433251141501</v>
      </c>
      <c r="AA214" s="20"/>
      <c r="AB214" s="31" t="s">
        <v>222</v>
      </c>
      <c r="AC214" s="16" t="s">
        <v>429</v>
      </c>
      <c r="AD214" s="19" t="s">
        <v>51</v>
      </c>
      <c r="AE214" s="23">
        <v>422</v>
      </c>
      <c r="AF214" s="23">
        <v>18</v>
      </c>
      <c r="AG214" s="19" t="s">
        <v>221</v>
      </c>
      <c r="AH214" s="11">
        <f t="shared" si="23"/>
        <v>0</v>
      </c>
      <c r="AI214" s="19" t="s">
        <v>47</v>
      </c>
      <c r="AJ214" s="16" t="s">
        <v>364</v>
      </c>
      <c r="AK214" s="16">
        <v>0.42158000000000001</v>
      </c>
      <c r="AL214" s="16">
        <v>6.4983000000000004</v>
      </c>
      <c r="AM214" s="24"/>
    </row>
    <row r="215" spans="1:40" ht="15" x14ac:dyDescent="0.25">
      <c r="A215" s="16" t="str">
        <f t="shared" si="24"/>
        <v>CF08GPDuff_422:18-R_D-10</v>
      </c>
      <c r="B215" s="11">
        <v>422</v>
      </c>
      <c r="C215" s="11">
        <v>18</v>
      </c>
      <c r="D215" s="19" t="s">
        <v>221</v>
      </c>
      <c r="E215" s="20">
        <v>493745.871519999</v>
      </c>
      <c r="F215" s="20">
        <v>5181100.9654400004</v>
      </c>
      <c r="G215" s="11">
        <v>5</v>
      </c>
      <c r="H215" s="11" t="s">
        <v>45</v>
      </c>
      <c r="I215" s="11" t="s">
        <v>370</v>
      </c>
      <c r="J215" s="19" t="s">
        <v>53</v>
      </c>
      <c r="K215" s="11">
        <v>2</v>
      </c>
      <c r="L215" s="16" t="s">
        <v>48</v>
      </c>
      <c r="M215" s="16" t="s">
        <v>54</v>
      </c>
      <c r="N215" s="16">
        <v>8</v>
      </c>
      <c r="O215" s="16">
        <v>6</v>
      </c>
      <c r="P215" s="16">
        <v>6.25</v>
      </c>
      <c r="Q215" s="16">
        <v>20.25</v>
      </c>
      <c r="R215" s="16">
        <f t="shared" si="25"/>
        <v>20.25</v>
      </c>
      <c r="S215" s="16">
        <v>232.94</v>
      </c>
      <c r="T215" s="16">
        <v>6.31</v>
      </c>
      <c r="U215" s="16">
        <f t="shared" ref="U215:U259" si="29">S215-T215</f>
        <v>226.63</v>
      </c>
      <c r="V215" s="16">
        <v>1.55</v>
      </c>
      <c r="W215" s="20">
        <f t="shared" si="26"/>
        <v>152.84044609255196</v>
      </c>
      <c r="X215" s="20">
        <v>1.8592562974809927</v>
      </c>
      <c r="Y215" s="20">
        <f t="shared" si="27"/>
        <v>222.41636745301884</v>
      </c>
      <c r="Z215" s="20">
        <f t="shared" si="28"/>
        <v>1.4552193031308966</v>
      </c>
      <c r="AA215" s="20">
        <f>((Z214*Q214)+(Z215*Q215))/(SUM(Q214:Q215))</f>
        <v>1.0720562757435537</v>
      </c>
      <c r="AB215" s="22" t="s">
        <v>215</v>
      </c>
      <c r="AC215" s="16" t="s">
        <v>430</v>
      </c>
      <c r="AD215" s="19" t="s">
        <v>51</v>
      </c>
      <c r="AE215" s="23">
        <v>422</v>
      </c>
      <c r="AF215" s="23">
        <v>18</v>
      </c>
      <c r="AG215" s="19" t="s">
        <v>221</v>
      </c>
      <c r="AH215" s="11">
        <f t="shared" si="23"/>
        <v>0</v>
      </c>
      <c r="AI215" s="19" t="s">
        <v>53</v>
      </c>
      <c r="AJ215" s="16" t="s">
        <v>431</v>
      </c>
      <c r="AK215" s="16">
        <v>0.18989</v>
      </c>
      <c r="AL215" s="16">
        <v>2.3490000000000002</v>
      </c>
      <c r="AM215" s="24"/>
    </row>
    <row r="216" spans="1:40" ht="15" x14ac:dyDescent="0.25">
      <c r="A216" s="16" t="str">
        <f t="shared" si="24"/>
        <v>CF08GPDuff_4:8-A_0-D</v>
      </c>
      <c r="B216" s="11">
        <v>4</v>
      </c>
      <c r="C216" s="11">
        <v>8</v>
      </c>
      <c r="D216" s="19" t="s">
        <v>45</v>
      </c>
      <c r="E216" s="20">
        <v>493415.01299900003</v>
      </c>
      <c r="F216" s="20">
        <v>5180582.7119100001</v>
      </c>
      <c r="G216" s="11">
        <v>6</v>
      </c>
      <c r="H216" s="11" t="s">
        <v>45</v>
      </c>
      <c r="I216" s="11" t="s">
        <v>432</v>
      </c>
      <c r="J216" s="19" t="s">
        <v>47</v>
      </c>
      <c r="K216" s="11">
        <v>1</v>
      </c>
      <c r="L216" s="16" t="s">
        <v>48</v>
      </c>
      <c r="M216" s="16">
        <v>4</v>
      </c>
      <c r="N216" s="16">
        <v>3</v>
      </c>
      <c r="O216" s="16">
        <v>1</v>
      </c>
      <c r="P216" s="16">
        <v>2.5</v>
      </c>
      <c r="Q216" s="16">
        <f>SUM(M216:P216)</f>
        <v>10.5</v>
      </c>
      <c r="R216" s="16">
        <f t="shared" si="25"/>
        <v>6.5</v>
      </c>
      <c r="S216" s="16">
        <v>631.04</v>
      </c>
      <c r="T216" s="16">
        <v>17.149999999999999</v>
      </c>
      <c r="U216" s="16">
        <f t="shared" si="29"/>
        <v>613.89</v>
      </c>
      <c r="V216" s="16">
        <v>6.2</v>
      </c>
      <c r="W216" s="20">
        <f t="shared" si="26"/>
        <v>1268.0096268419124</v>
      </c>
      <c r="X216" s="21">
        <v>2.1301369863013795</v>
      </c>
      <c r="Y216" s="20">
        <f t="shared" si="27"/>
        <v>600.81330205479446</v>
      </c>
      <c r="Z216" s="20">
        <f t="shared" si="28"/>
        <v>0.47382392793907402</v>
      </c>
      <c r="AA216" s="20"/>
      <c r="AB216" s="22" t="s">
        <v>49</v>
      </c>
      <c r="AC216" s="16" t="s">
        <v>433</v>
      </c>
      <c r="AD216" s="19" t="s">
        <v>51</v>
      </c>
      <c r="AE216" s="23">
        <v>4</v>
      </c>
      <c r="AF216" s="23">
        <v>8</v>
      </c>
      <c r="AG216" s="19" t="s">
        <v>45</v>
      </c>
      <c r="AH216" s="11">
        <f t="shared" si="23"/>
        <v>0</v>
      </c>
      <c r="AI216" s="19" t="s">
        <v>47</v>
      </c>
      <c r="AJ216" s="16" t="s">
        <v>125</v>
      </c>
      <c r="AK216" s="16">
        <v>0.29630000000000001</v>
      </c>
      <c r="AL216" s="16">
        <v>5.1894999999999998</v>
      </c>
      <c r="AM216" s="24"/>
    </row>
    <row r="217" spans="1:40" ht="15" x14ac:dyDescent="0.25">
      <c r="A217" s="16" t="str">
        <f t="shared" si="24"/>
        <v>CF08GPDuff_4:8-A_D-10</v>
      </c>
      <c r="B217" s="11">
        <v>4</v>
      </c>
      <c r="C217" s="11">
        <v>8</v>
      </c>
      <c r="D217" s="19" t="s">
        <v>45</v>
      </c>
      <c r="E217" s="20">
        <v>493415.01299900003</v>
      </c>
      <c r="F217" s="20">
        <v>5180582.7119100001</v>
      </c>
      <c r="G217" s="11">
        <v>6</v>
      </c>
      <c r="H217" s="11" t="s">
        <v>45</v>
      </c>
      <c r="I217" s="11" t="s">
        <v>432</v>
      </c>
      <c r="J217" s="19" t="s">
        <v>53</v>
      </c>
      <c r="K217" s="11">
        <v>2</v>
      </c>
      <c r="L217" s="16" t="s">
        <v>48</v>
      </c>
      <c r="M217" s="16" t="s">
        <v>54</v>
      </c>
      <c r="N217" s="16">
        <v>7</v>
      </c>
      <c r="O217" s="16">
        <v>9</v>
      </c>
      <c r="P217" s="16">
        <v>7.5</v>
      </c>
      <c r="Q217" s="16">
        <v>23.5</v>
      </c>
      <c r="R217" s="16">
        <f t="shared" si="25"/>
        <v>23.5</v>
      </c>
      <c r="S217" s="16">
        <v>257.79000000000002</v>
      </c>
      <c r="T217" s="16">
        <v>6.31</v>
      </c>
      <c r="U217" s="16">
        <f t="shared" si="29"/>
        <v>251.48000000000002</v>
      </c>
      <c r="V217" s="16">
        <v>1.55</v>
      </c>
      <c r="W217" s="20">
        <f t="shared" si="26"/>
        <v>177.37039423086276</v>
      </c>
      <c r="X217" s="20">
        <v>1.891031642014587</v>
      </c>
      <c r="Y217" s="20">
        <f t="shared" si="27"/>
        <v>246.72443362666172</v>
      </c>
      <c r="Z217" s="20">
        <f t="shared" si="28"/>
        <v>1.3910124894097531</v>
      </c>
      <c r="AA217" s="20">
        <f>((Z216*Q216)+(Z217*Q217))/(SUM(Q216:Q217))</f>
        <v>1.1077630807202787</v>
      </c>
      <c r="AB217" s="22" t="s">
        <v>55</v>
      </c>
      <c r="AC217" s="16" t="s">
        <v>434</v>
      </c>
      <c r="AD217" s="19" t="s">
        <v>51</v>
      </c>
      <c r="AE217" s="23">
        <v>4</v>
      </c>
      <c r="AF217" s="23">
        <v>8</v>
      </c>
      <c r="AG217" s="19" t="s">
        <v>45</v>
      </c>
      <c r="AH217" s="11">
        <f t="shared" si="23"/>
        <v>0</v>
      </c>
      <c r="AI217" s="19" t="s">
        <v>53</v>
      </c>
      <c r="AJ217" s="16">
        <v>0.2515</v>
      </c>
      <c r="AK217" s="16">
        <v>0.15633</v>
      </c>
      <c r="AL217" s="16">
        <v>1.8385</v>
      </c>
      <c r="AM217" s="24"/>
    </row>
    <row r="218" spans="1:40" ht="15" x14ac:dyDescent="0.25">
      <c r="A218" s="16" t="str">
        <f t="shared" si="24"/>
        <v>CF08GPDuff_25:8-B_0-D</v>
      </c>
      <c r="B218" s="11">
        <v>25</v>
      </c>
      <c r="C218" s="11">
        <v>8</v>
      </c>
      <c r="D218" s="19" t="s">
        <v>44</v>
      </c>
      <c r="E218" s="20">
        <v>493436.88065299799</v>
      </c>
      <c r="F218" s="20">
        <v>5180614.4689100003</v>
      </c>
      <c r="G218" s="11">
        <v>6</v>
      </c>
      <c r="H218" s="11" t="s">
        <v>45</v>
      </c>
      <c r="I218" s="11" t="s">
        <v>432</v>
      </c>
      <c r="J218" s="19" t="s">
        <v>47</v>
      </c>
      <c r="K218" s="11">
        <v>1</v>
      </c>
      <c r="L218" s="16" t="s">
        <v>48</v>
      </c>
      <c r="M218" s="16">
        <v>4</v>
      </c>
      <c r="N218" s="16">
        <v>3.5</v>
      </c>
      <c r="O218" s="16">
        <v>2.75</v>
      </c>
      <c r="P218" s="16">
        <v>5</v>
      </c>
      <c r="Q218" s="16">
        <f>SUM(M218:P218)</f>
        <v>15.25</v>
      </c>
      <c r="R218" s="16">
        <f t="shared" si="25"/>
        <v>11.25</v>
      </c>
      <c r="S218" s="16">
        <v>564.65</v>
      </c>
      <c r="T218" s="16">
        <v>17.149999999999999</v>
      </c>
      <c r="U218" s="16">
        <f t="shared" si="29"/>
        <v>547.5</v>
      </c>
      <c r="V218" s="16">
        <v>6.2</v>
      </c>
      <c r="W218" s="20">
        <f t="shared" si="26"/>
        <v>1841.6330294608729</v>
      </c>
      <c r="X218" s="21">
        <v>2.5493500030557166</v>
      </c>
      <c r="Y218" s="20">
        <f t="shared" si="27"/>
        <v>533.54230873326992</v>
      </c>
      <c r="Z218" s="20">
        <f t="shared" si="28"/>
        <v>0.28971152243585752</v>
      </c>
      <c r="AA218" s="20"/>
      <c r="AB218" s="22" t="s">
        <v>49</v>
      </c>
      <c r="AC218" s="16" t="s">
        <v>435</v>
      </c>
      <c r="AD218" s="19" t="s">
        <v>51</v>
      </c>
      <c r="AE218" s="23">
        <v>25</v>
      </c>
      <c r="AF218" s="23">
        <v>8</v>
      </c>
      <c r="AG218" s="19" t="s">
        <v>44</v>
      </c>
      <c r="AH218" s="11">
        <f t="shared" si="23"/>
        <v>0</v>
      </c>
      <c r="AI218" s="19" t="s">
        <v>47</v>
      </c>
      <c r="AJ218" s="16" t="s">
        <v>398</v>
      </c>
      <c r="AK218" s="16">
        <v>0.45759</v>
      </c>
      <c r="AL218" s="16">
        <v>8.8755000000000006</v>
      </c>
      <c r="AM218" s="24"/>
    </row>
    <row r="219" spans="1:40" ht="15" x14ac:dyDescent="0.25">
      <c r="A219" s="16" t="str">
        <f t="shared" si="24"/>
        <v>CF08GPDuff_25:8-B_D-10</v>
      </c>
      <c r="B219" s="11">
        <v>25</v>
      </c>
      <c r="C219" s="11">
        <v>8</v>
      </c>
      <c r="D219" s="19" t="s">
        <v>44</v>
      </c>
      <c r="E219" s="20">
        <v>493436.88065299799</v>
      </c>
      <c r="F219" s="20">
        <v>5180614.4689100003</v>
      </c>
      <c r="G219" s="11">
        <v>6</v>
      </c>
      <c r="H219" s="11" t="s">
        <v>45</v>
      </c>
      <c r="I219" s="11" t="s">
        <v>432</v>
      </c>
      <c r="J219" s="19" t="s">
        <v>53</v>
      </c>
      <c r="K219" s="11">
        <v>2</v>
      </c>
      <c r="L219" s="16" t="s">
        <v>48</v>
      </c>
      <c r="M219" s="16" t="s">
        <v>54</v>
      </c>
      <c r="N219" s="16">
        <v>6.5</v>
      </c>
      <c r="O219" s="16">
        <v>7.25</v>
      </c>
      <c r="P219" s="16">
        <v>5</v>
      </c>
      <c r="Q219" s="16">
        <v>18.75</v>
      </c>
      <c r="R219" s="16">
        <f t="shared" si="25"/>
        <v>18.75</v>
      </c>
      <c r="S219" s="16">
        <v>203.8</v>
      </c>
      <c r="T219" s="16">
        <v>6.31</v>
      </c>
      <c r="U219" s="16">
        <f t="shared" si="29"/>
        <v>197.49</v>
      </c>
      <c r="V219" s="16">
        <v>1.55</v>
      </c>
      <c r="W219" s="20">
        <f t="shared" si="26"/>
        <v>141.51893156717773</v>
      </c>
      <c r="X219" s="20">
        <v>1.9196865817825461</v>
      </c>
      <c r="Y219" s="20">
        <f t="shared" si="27"/>
        <v>193.69881096963766</v>
      </c>
      <c r="Z219" s="20">
        <f t="shared" si="28"/>
        <v>1.3687130677473396</v>
      </c>
      <c r="AA219" s="20">
        <f>((Z218*Q218)+(Z219*Q219))/(SUM(Q218:Q219))</f>
        <v>0.88474913933557198</v>
      </c>
      <c r="AB219" s="22" t="s">
        <v>55</v>
      </c>
      <c r="AC219" s="16" t="s">
        <v>436</v>
      </c>
      <c r="AD219" s="19" t="s">
        <v>51</v>
      </c>
      <c r="AE219" s="23">
        <v>25</v>
      </c>
      <c r="AF219" s="23">
        <v>8</v>
      </c>
      <c r="AG219" s="19" t="s">
        <v>44</v>
      </c>
      <c r="AH219" s="11">
        <f t="shared" si="23"/>
        <v>0</v>
      </c>
      <c r="AI219" s="19" t="s">
        <v>53</v>
      </c>
      <c r="AJ219" s="16" t="s">
        <v>437</v>
      </c>
      <c r="AK219" s="16">
        <v>0.18537000000000001</v>
      </c>
      <c r="AL219" s="16">
        <v>2.3860000000000001</v>
      </c>
      <c r="AM219" s="24"/>
    </row>
    <row r="220" spans="1:40" ht="15" x14ac:dyDescent="0.25">
      <c r="A220" s="16" t="str">
        <f t="shared" si="24"/>
        <v>CF08GPDuff_49:9-C_0-D</v>
      </c>
      <c r="B220" s="11">
        <v>49</v>
      </c>
      <c r="C220" s="11">
        <v>9</v>
      </c>
      <c r="D220" s="19" t="s">
        <v>58</v>
      </c>
      <c r="E220" s="20">
        <v>493449.423316998</v>
      </c>
      <c r="F220" s="20">
        <v>5180635.6795399804</v>
      </c>
      <c r="G220" s="11">
        <v>6</v>
      </c>
      <c r="H220" s="11" t="s">
        <v>45</v>
      </c>
      <c r="I220" s="11" t="s">
        <v>432</v>
      </c>
      <c r="J220" s="19" t="s">
        <v>47</v>
      </c>
      <c r="K220" s="11">
        <v>1</v>
      </c>
      <c r="L220" s="16" t="s">
        <v>48</v>
      </c>
      <c r="M220" s="16">
        <v>4.75</v>
      </c>
      <c r="N220" s="16">
        <v>5.75</v>
      </c>
      <c r="O220" s="16">
        <v>2.5</v>
      </c>
      <c r="P220" s="16">
        <v>3.75</v>
      </c>
      <c r="Q220" s="16">
        <f>SUM(M220:P220)</f>
        <v>16.75</v>
      </c>
      <c r="R220" s="16">
        <f t="shared" si="25"/>
        <v>12</v>
      </c>
      <c r="S220" s="16">
        <v>433.3</v>
      </c>
      <c r="T220" s="16">
        <v>17.149999999999999</v>
      </c>
      <c r="U220" s="16">
        <f t="shared" si="29"/>
        <v>416.15000000000003</v>
      </c>
      <c r="V220" s="16">
        <v>6.2</v>
      </c>
      <c r="W220" s="20">
        <f t="shared" si="26"/>
        <v>2022.7772618668605</v>
      </c>
      <c r="X220" s="21">
        <v>2.2358331627592101</v>
      </c>
      <c r="Y220" s="20">
        <f t="shared" si="27"/>
        <v>406.84558029317759</v>
      </c>
      <c r="Z220" s="20">
        <f t="shared" si="28"/>
        <v>0.20113217009256465</v>
      </c>
      <c r="AA220" s="20"/>
      <c r="AB220" s="22" t="s">
        <v>49</v>
      </c>
      <c r="AC220" s="16" t="s">
        <v>438</v>
      </c>
      <c r="AD220" s="19" t="s">
        <v>51</v>
      </c>
      <c r="AE220" s="23">
        <v>49</v>
      </c>
      <c r="AF220" s="23">
        <v>9</v>
      </c>
      <c r="AG220" s="19" t="s">
        <v>58</v>
      </c>
      <c r="AH220" s="11">
        <f t="shared" si="23"/>
        <v>0</v>
      </c>
      <c r="AI220" s="19" t="s">
        <v>47</v>
      </c>
      <c r="AJ220" s="16" t="s">
        <v>439</v>
      </c>
      <c r="AK220" s="16">
        <v>0.42271999999999998</v>
      </c>
      <c r="AL220" s="16">
        <v>6.7291999999999996</v>
      </c>
      <c r="AM220" s="24"/>
    </row>
    <row r="221" spans="1:40" ht="15" x14ac:dyDescent="0.25">
      <c r="A221" s="16" t="str">
        <f t="shared" si="24"/>
        <v>CF08GPDuff_49:9-C_D-10</v>
      </c>
      <c r="B221" s="11">
        <v>49</v>
      </c>
      <c r="C221" s="11">
        <v>9</v>
      </c>
      <c r="D221" s="19" t="s">
        <v>58</v>
      </c>
      <c r="E221" s="20">
        <v>493449.423316998</v>
      </c>
      <c r="F221" s="20">
        <v>5180635.6795399804</v>
      </c>
      <c r="G221" s="11">
        <v>6</v>
      </c>
      <c r="H221" s="11" t="s">
        <v>45</v>
      </c>
      <c r="I221" s="11" t="s">
        <v>432</v>
      </c>
      <c r="J221" s="19" t="s">
        <v>53</v>
      </c>
      <c r="K221" s="11">
        <v>2</v>
      </c>
      <c r="L221" s="16" t="s">
        <v>48</v>
      </c>
      <c r="M221" s="16" t="s">
        <v>54</v>
      </c>
      <c r="N221" s="16">
        <v>4.25</v>
      </c>
      <c r="O221" s="16">
        <v>7.5</v>
      </c>
      <c r="P221" s="16">
        <v>6.25</v>
      </c>
      <c r="Q221" s="16">
        <v>18</v>
      </c>
      <c r="R221" s="16">
        <f t="shared" si="25"/>
        <v>18</v>
      </c>
      <c r="S221" s="16">
        <v>166.31</v>
      </c>
      <c r="T221" s="16">
        <v>6.31</v>
      </c>
      <c r="U221" s="16">
        <f t="shared" si="29"/>
        <v>160</v>
      </c>
      <c r="V221" s="16">
        <v>1.55</v>
      </c>
      <c r="W221" s="20">
        <f t="shared" si="26"/>
        <v>135.85817430449063</v>
      </c>
      <c r="X221" s="20">
        <v>1.8200408997955027</v>
      </c>
      <c r="Y221" s="20">
        <f t="shared" si="27"/>
        <v>157.0879345603272</v>
      </c>
      <c r="Z221" s="20">
        <f t="shared" si="28"/>
        <v>1.1562641362179327</v>
      </c>
      <c r="AA221" s="20">
        <f>((Z220*Q220)+(Z221*Q221))/(SUM(Q220:Q221))</f>
        <v>0.69587678563951794</v>
      </c>
      <c r="AB221" s="22" t="s">
        <v>55</v>
      </c>
      <c r="AC221" s="16" t="s">
        <v>440</v>
      </c>
      <c r="AD221" s="19" t="s">
        <v>51</v>
      </c>
      <c r="AE221" s="23">
        <v>49</v>
      </c>
      <c r="AF221" s="23">
        <v>9</v>
      </c>
      <c r="AG221" s="19" t="s">
        <v>58</v>
      </c>
      <c r="AH221" s="11">
        <f t="shared" si="23"/>
        <v>0</v>
      </c>
      <c r="AI221" s="19" t="s">
        <v>53</v>
      </c>
      <c r="AJ221" s="16" t="s">
        <v>337</v>
      </c>
      <c r="AK221" s="16">
        <v>0.22112000000000001</v>
      </c>
      <c r="AL221" s="16">
        <v>2.9445000000000001</v>
      </c>
      <c r="AM221" s="24"/>
    </row>
    <row r="222" spans="1:40" ht="15" x14ac:dyDescent="0.2">
      <c r="A222" s="16" t="str">
        <f t="shared" si="24"/>
        <v>CF08GPDuff_74:9-D_0-D</v>
      </c>
      <c r="B222" s="11">
        <v>74</v>
      </c>
      <c r="C222" s="11">
        <v>9</v>
      </c>
      <c r="D222" s="19" t="s">
        <v>65</v>
      </c>
      <c r="E222" s="20">
        <v>493458.49844300002</v>
      </c>
      <c r="F222" s="20">
        <v>5180665.85384</v>
      </c>
      <c r="G222" s="11">
        <v>6</v>
      </c>
      <c r="H222" s="11" t="s">
        <v>45</v>
      </c>
      <c r="I222" s="11" t="s">
        <v>432</v>
      </c>
      <c r="J222" s="19" t="s">
        <v>47</v>
      </c>
      <c r="K222" s="11">
        <v>1</v>
      </c>
      <c r="L222" s="16" t="s">
        <v>48</v>
      </c>
      <c r="M222" s="16">
        <v>6.25</v>
      </c>
      <c r="N222" s="16">
        <v>5.5</v>
      </c>
      <c r="O222" s="16">
        <v>6</v>
      </c>
      <c r="P222" s="16">
        <v>4.5</v>
      </c>
      <c r="Q222" s="16">
        <f>SUM(M222:P222)</f>
        <v>22.25</v>
      </c>
      <c r="R222" s="16">
        <f t="shared" si="25"/>
        <v>16</v>
      </c>
      <c r="S222" s="16">
        <v>1018.3</v>
      </c>
      <c r="T222" s="16">
        <v>17.149999999999999</v>
      </c>
      <c r="U222" s="16">
        <f t="shared" si="29"/>
        <v>1001.15</v>
      </c>
      <c r="V222" s="16">
        <v>6.2</v>
      </c>
      <c r="W222" s="20">
        <f t="shared" si="26"/>
        <v>2686.9727806888145</v>
      </c>
      <c r="X222" s="21">
        <v>2.5774861253706298</v>
      </c>
      <c r="Y222" s="20">
        <f t="shared" si="27"/>
        <v>975.34549765585189</v>
      </c>
      <c r="Z222" s="20">
        <f t="shared" si="28"/>
        <v>0.36299046446083416</v>
      </c>
      <c r="AA222" s="20"/>
      <c r="AB222" s="31" t="s">
        <v>66</v>
      </c>
      <c r="AC222" s="16" t="s">
        <v>441</v>
      </c>
      <c r="AD222" s="19" t="s">
        <v>51</v>
      </c>
      <c r="AE222" s="23">
        <v>74</v>
      </c>
      <c r="AF222" s="23">
        <v>9</v>
      </c>
      <c r="AG222" s="19" t="s">
        <v>65</v>
      </c>
      <c r="AH222" s="11">
        <f t="shared" si="23"/>
        <v>0</v>
      </c>
      <c r="AI222" s="19" t="s">
        <v>47</v>
      </c>
      <c r="AJ222" s="16" t="s">
        <v>122</v>
      </c>
      <c r="AK222" s="16">
        <v>0.32882</v>
      </c>
      <c r="AL222" s="16">
        <v>5.4074</v>
      </c>
      <c r="AM222" s="24"/>
    </row>
    <row r="223" spans="1:40" ht="15" x14ac:dyDescent="0.25">
      <c r="A223" s="16" t="str">
        <f t="shared" si="24"/>
        <v>CF08GPDuff_74:9-D_D-10</v>
      </c>
      <c r="B223" s="11">
        <v>74</v>
      </c>
      <c r="C223" s="11">
        <v>9</v>
      </c>
      <c r="D223" s="19" t="s">
        <v>65</v>
      </c>
      <c r="E223" s="20">
        <v>493458.49844300002</v>
      </c>
      <c r="F223" s="20">
        <v>5180665.85384</v>
      </c>
      <c r="G223" s="11">
        <v>6</v>
      </c>
      <c r="H223" s="11" t="s">
        <v>45</v>
      </c>
      <c r="I223" s="11" t="s">
        <v>432</v>
      </c>
      <c r="J223" s="19" t="s">
        <v>53</v>
      </c>
      <c r="K223" s="11">
        <v>2</v>
      </c>
      <c r="L223" s="16" t="s">
        <v>48</v>
      </c>
      <c r="M223" s="16" t="s">
        <v>54</v>
      </c>
      <c r="N223" s="16">
        <v>4.5</v>
      </c>
      <c r="O223" s="16">
        <v>4</v>
      </c>
      <c r="P223" s="16">
        <v>5.5</v>
      </c>
      <c r="Q223" s="16">
        <v>14</v>
      </c>
      <c r="R223" s="16">
        <f t="shared" si="25"/>
        <v>14</v>
      </c>
      <c r="S223" s="16">
        <v>136.12</v>
      </c>
      <c r="T223" s="16">
        <v>6.31</v>
      </c>
      <c r="U223" s="16">
        <f t="shared" si="29"/>
        <v>129.81</v>
      </c>
      <c r="V223" s="16">
        <v>1.55</v>
      </c>
      <c r="W223" s="20">
        <f t="shared" si="26"/>
        <v>105.6674689034927</v>
      </c>
      <c r="X223" s="20">
        <v>2.0408163265306327</v>
      </c>
      <c r="Y223" s="20">
        <f t="shared" si="27"/>
        <v>127.16081632653059</v>
      </c>
      <c r="Z223" s="20">
        <f t="shared" si="28"/>
        <v>1.203405529119544</v>
      </c>
      <c r="AA223" s="20">
        <f>((Z222*Q222)+(Z223*Q223))/(SUM(Q222:Q223))</f>
        <v>0.68756455839799102</v>
      </c>
      <c r="AB223" s="22" t="s">
        <v>69</v>
      </c>
      <c r="AC223" s="16" t="s">
        <v>442</v>
      </c>
      <c r="AD223" s="19" t="s">
        <v>51</v>
      </c>
      <c r="AE223" s="23">
        <v>74</v>
      </c>
      <c r="AF223" s="23">
        <v>9</v>
      </c>
      <c r="AG223" s="19" t="s">
        <v>65</v>
      </c>
      <c r="AH223" s="11">
        <f t="shared" si="23"/>
        <v>0</v>
      </c>
      <c r="AI223" s="19" t="s">
        <v>53</v>
      </c>
      <c r="AJ223" s="16" t="s">
        <v>443</v>
      </c>
      <c r="AK223" s="16">
        <v>0.25051000000000001</v>
      </c>
      <c r="AL223" s="16">
        <v>3.4817999999999998</v>
      </c>
      <c r="AM223" s="24"/>
    </row>
    <row r="224" spans="1:40" ht="15" x14ac:dyDescent="0.2">
      <c r="A224" s="16" t="str">
        <f t="shared" si="24"/>
        <v>CF08GPDuff_75:10-D_0-D</v>
      </c>
      <c r="B224" s="11">
        <v>75</v>
      </c>
      <c r="C224" s="11">
        <v>10</v>
      </c>
      <c r="D224" s="19" t="s">
        <v>65</v>
      </c>
      <c r="E224" s="20">
        <v>493488.02278900001</v>
      </c>
      <c r="F224" s="20">
        <v>5180680.5309100002</v>
      </c>
      <c r="G224" s="11">
        <v>6</v>
      </c>
      <c r="H224" s="11" t="s">
        <v>45</v>
      </c>
      <c r="I224" s="11" t="s">
        <v>432</v>
      </c>
      <c r="J224" s="19" t="s">
        <v>47</v>
      </c>
      <c r="K224" s="11">
        <v>1</v>
      </c>
      <c r="L224" s="16" t="s">
        <v>48</v>
      </c>
      <c r="M224" s="16">
        <v>5.5</v>
      </c>
      <c r="N224" s="16">
        <v>3</v>
      </c>
      <c r="O224" s="16">
        <v>6</v>
      </c>
      <c r="P224" s="16">
        <v>3</v>
      </c>
      <c r="Q224" s="16">
        <f>SUM(M224:P224)</f>
        <v>17.5</v>
      </c>
      <c r="R224" s="16">
        <f t="shared" si="25"/>
        <v>12</v>
      </c>
      <c r="S224" s="16">
        <v>638.79999999999995</v>
      </c>
      <c r="T224" s="16">
        <v>17.149999999999999</v>
      </c>
      <c r="U224" s="16">
        <f t="shared" si="29"/>
        <v>621.65</v>
      </c>
      <c r="V224" s="16">
        <v>6.2</v>
      </c>
      <c r="W224" s="20">
        <f t="shared" si="26"/>
        <v>2113.3493780698541</v>
      </c>
      <c r="X224" s="21">
        <v>2.7908439354830197</v>
      </c>
      <c r="Y224" s="20">
        <f t="shared" si="27"/>
        <v>604.30071867506979</v>
      </c>
      <c r="Z224" s="20">
        <f t="shared" si="28"/>
        <v>0.28594454137393244</v>
      </c>
      <c r="AA224" s="28"/>
      <c r="AB224" s="31" t="s">
        <v>66</v>
      </c>
      <c r="AC224" s="16" t="s">
        <v>444</v>
      </c>
      <c r="AD224" s="19" t="s">
        <v>51</v>
      </c>
      <c r="AE224" s="23">
        <v>75</v>
      </c>
      <c r="AF224" s="23">
        <v>10</v>
      </c>
      <c r="AG224" s="19" t="s">
        <v>65</v>
      </c>
      <c r="AH224" s="11">
        <f t="shared" si="23"/>
        <v>0</v>
      </c>
      <c r="AI224" s="19" t="s">
        <v>47</v>
      </c>
      <c r="AJ224" s="16" t="s">
        <v>131</v>
      </c>
      <c r="AK224" s="16">
        <v>0.40207999999999999</v>
      </c>
      <c r="AL224" s="16">
        <v>8.3078000000000003</v>
      </c>
      <c r="AM224" s="24"/>
    </row>
    <row r="225" spans="1:40" ht="15" x14ac:dyDescent="0.25">
      <c r="A225" s="16" t="str">
        <f t="shared" si="24"/>
        <v>CF08GPDuff_75:10-D_D-10</v>
      </c>
      <c r="B225" s="11">
        <v>75</v>
      </c>
      <c r="C225" s="11">
        <v>10</v>
      </c>
      <c r="D225" s="19" t="s">
        <v>65</v>
      </c>
      <c r="E225" s="20">
        <v>493488.02278900001</v>
      </c>
      <c r="F225" s="20">
        <v>5180680.5309100002</v>
      </c>
      <c r="G225" s="11">
        <v>6</v>
      </c>
      <c r="H225" s="11" t="s">
        <v>45</v>
      </c>
      <c r="I225" s="11" t="s">
        <v>432</v>
      </c>
      <c r="J225" s="19" t="s">
        <v>53</v>
      </c>
      <c r="K225" s="11">
        <v>2</v>
      </c>
      <c r="L225" s="16" t="s">
        <v>48</v>
      </c>
      <c r="M225" s="16" t="s">
        <v>54</v>
      </c>
      <c r="N225" s="16">
        <v>7</v>
      </c>
      <c r="O225" s="16">
        <v>4</v>
      </c>
      <c r="P225" s="16">
        <v>7</v>
      </c>
      <c r="Q225" s="16">
        <v>18</v>
      </c>
      <c r="R225" s="16">
        <f t="shared" si="25"/>
        <v>18</v>
      </c>
      <c r="S225" s="16">
        <v>188.48</v>
      </c>
      <c r="T225" s="16">
        <v>6.31</v>
      </c>
      <c r="U225" s="16">
        <f t="shared" si="29"/>
        <v>182.17</v>
      </c>
      <c r="V225" s="16">
        <v>1.55</v>
      </c>
      <c r="W225" s="20">
        <f t="shared" si="26"/>
        <v>135.85817430449063</v>
      </c>
      <c r="X225" s="20">
        <v>2.0986145069274675</v>
      </c>
      <c r="Y225" s="20">
        <f t="shared" si="27"/>
        <v>178.34695395273022</v>
      </c>
      <c r="Z225" s="20">
        <f t="shared" si="28"/>
        <v>1.3127436377366009</v>
      </c>
      <c r="AA225" s="20">
        <f>((Z224*Q224)+(Z225*Q225))/(SUM(Q224:Q225))</f>
        <v>0.8065750691071164</v>
      </c>
      <c r="AB225" s="22" t="s">
        <v>69</v>
      </c>
      <c r="AC225" s="16" t="s">
        <v>445</v>
      </c>
      <c r="AD225" s="19" t="s">
        <v>51</v>
      </c>
      <c r="AE225" s="23">
        <v>75</v>
      </c>
      <c r="AF225" s="23">
        <v>10</v>
      </c>
      <c r="AG225" s="19" t="s">
        <v>65</v>
      </c>
      <c r="AH225" s="11">
        <f t="shared" si="23"/>
        <v>0</v>
      </c>
      <c r="AI225" s="19" t="s">
        <v>53</v>
      </c>
      <c r="AJ225" s="16" t="s">
        <v>446</v>
      </c>
      <c r="AK225" s="16">
        <v>0.19506999999999999</v>
      </c>
      <c r="AL225" s="16">
        <v>2.6152000000000002</v>
      </c>
      <c r="AM225" s="24"/>
    </row>
    <row r="226" spans="1:40" ht="15" x14ac:dyDescent="0.2">
      <c r="A226" s="16" t="str">
        <f t="shared" si="24"/>
        <v>CF08GPDuff_102:10-E_0-D</v>
      </c>
      <c r="B226" s="11">
        <v>102</v>
      </c>
      <c r="C226" s="11">
        <v>10</v>
      </c>
      <c r="D226" s="19" t="s">
        <v>29</v>
      </c>
      <c r="E226" s="20">
        <v>493499.50784600002</v>
      </c>
      <c r="F226" s="20">
        <v>5180712.2994100004</v>
      </c>
      <c r="G226" s="11">
        <v>6</v>
      </c>
      <c r="H226" s="11" t="s">
        <v>45</v>
      </c>
      <c r="I226" s="11" t="s">
        <v>432</v>
      </c>
      <c r="J226" s="19" t="s">
        <v>47</v>
      </c>
      <c r="K226" s="11">
        <v>1</v>
      </c>
      <c r="L226" s="16" t="s">
        <v>48</v>
      </c>
      <c r="M226" s="16">
        <v>4.5</v>
      </c>
      <c r="N226" s="16">
        <v>3.5</v>
      </c>
      <c r="O226" s="16">
        <v>5</v>
      </c>
      <c r="P226" s="16">
        <v>3.5</v>
      </c>
      <c r="Q226" s="16">
        <f>SUM(M226:P226)</f>
        <v>16.5</v>
      </c>
      <c r="R226" s="16">
        <f t="shared" si="25"/>
        <v>12</v>
      </c>
      <c r="S226" s="16">
        <v>338.96</v>
      </c>
      <c r="T226" s="16">
        <v>17.149999999999999</v>
      </c>
      <c r="U226" s="16">
        <f t="shared" si="29"/>
        <v>321.81</v>
      </c>
      <c r="V226" s="16">
        <v>6.2</v>
      </c>
      <c r="W226" s="20">
        <f t="shared" si="26"/>
        <v>1992.5865564658625</v>
      </c>
      <c r="X226" s="21">
        <v>2.7288129017239182</v>
      </c>
      <c r="Y226" s="20">
        <f t="shared" si="27"/>
        <v>313.02840720096225</v>
      </c>
      <c r="Z226" s="20">
        <f t="shared" si="28"/>
        <v>0.15709651667838356</v>
      </c>
      <c r="AA226" s="20"/>
      <c r="AB226" s="31" t="s">
        <v>66</v>
      </c>
      <c r="AC226" s="16" t="s">
        <v>447</v>
      </c>
      <c r="AD226" s="19" t="s">
        <v>51</v>
      </c>
      <c r="AE226" s="23">
        <v>102</v>
      </c>
      <c r="AF226" s="23">
        <v>10</v>
      </c>
      <c r="AG226" s="19" t="s">
        <v>29</v>
      </c>
      <c r="AH226" s="11">
        <f t="shared" si="23"/>
        <v>0</v>
      </c>
      <c r="AI226" s="19" t="s">
        <v>47</v>
      </c>
      <c r="AJ226" s="16">
        <v>0.2359</v>
      </c>
      <c r="AK226" s="16">
        <v>0.42011999999999999</v>
      </c>
      <c r="AL226" s="16">
        <v>11.096</v>
      </c>
      <c r="AM226" s="24"/>
    </row>
    <row r="227" spans="1:40" ht="15" x14ac:dyDescent="0.25">
      <c r="A227" s="16" t="str">
        <f t="shared" si="24"/>
        <v>CF08GPDuff_102:10-E_D-10</v>
      </c>
      <c r="B227" s="11">
        <v>102</v>
      </c>
      <c r="C227" s="11">
        <v>10</v>
      </c>
      <c r="D227" s="19" t="s">
        <v>29</v>
      </c>
      <c r="E227" s="20">
        <v>493499.50784600002</v>
      </c>
      <c r="F227" s="20">
        <v>5180712.2994100004</v>
      </c>
      <c r="G227" s="11">
        <v>6</v>
      </c>
      <c r="H227" s="11" t="s">
        <v>45</v>
      </c>
      <c r="I227" s="11" t="s">
        <v>432</v>
      </c>
      <c r="J227" s="19" t="s">
        <v>53</v>
      </c>
      <c r="K227" s="11">
        <v>2</v>
      </c>
      <c r="L227" s="16" t="s">
        <v>48</v>
      </c>
      <c r="M227" s="16" t="s">
        <v>54</v>
      </c>
      <c r="N227" s="16">
        <v>6.5</v>
      </c>
      <c r="O227" s="16">
        <v>5</v>
      </c>
      <c r="P227" s="16">
        <v>6.5</v>
      </c>
      <c r="Q227" s="16">
        <v>18</v>
      </c>
      <c r="R227" s="16">
        <f t="shared" si="25"/>
        <v>18</v>
      </c>
      <c r="S227" s="16">
        <v>186.25</v>
      </c>
      <c r="T227" s="16">
        <v>6.31</v>
      </c>
      <c r="U227" s="16">
        <f t="shared" si="29"/>
        <v>179.94</v>
      </c>
      <c r="V227" s="16">
        <v>1.55</v>
      </c>
      <c r="W227" s="20">
        <f t="shared" si="26"/>
        <v>135.85817430449063</v>
      </c>
      <c r="X227" s="20">
        <v>2.1142508639967308</v>
      </c>
      <c r="Y227" s="20">
        <f t="shared" si="27"/>
        <v>176.13561699532428</v>
      </c>
      <c r="Z227" s="20">
        <f t="shared" si="28"/>
        <v>1.2964668331296891</v>
      </c>
      <c r="AA227" s="20">
        <f>((Z226*Q226)+(Z227*Q227))/(SUM(Q226:Q227))</f>
        <v>0.75155059482689079</v>
      </c>
      <c r="AB227" s="22" t="s">
        <v>69</v>
      </c>
      <c r="AC227" s="16" t="s">
        <v>448</v>
      </c>
      <c r="AD227" s="19" t="s">
        <v>51</v>
      </c>
      <c r="AE227" s="23">
        <v>102</v>
      </c>
      <c r="AF227" s="23">
        <v>10</v>
      </c>
      <c r="AG227" s="19" t="s">
        <v>29</v>
      </c>
      <c r="AH227" s="11">
        <f t="shared" si="23"/>
        <v>0</v>
      </c>
      <c r="AI227" s="19" t="s">
        <v>53</v>
      </c>
      <c r="AJ227" s="16">
        <v>0.2311</v>
      </c>
      <c r="AK227" s="16">
        <v>0.19258</v>
      </c>
      <c r="AL227" s="16">
        <v>2.6859000000000002</v>
      </c>
      <c r="AM227" s="24"/>
    </row>
    <row r="228" spans="1:40" ht="15" x14ac:dyDescent="0.2">
      <c r="A228" s="16" t="str">
        <f t="shared" si="24"/>
        <v>CF08GPDuff_129:11-F_0-D</v>
      </c>
      <c r="B228" s="11">
        <v>129</v>
      </c>
      <c r="C228" s="11">
        <v>11</v>
      </c>
      <c r="D228" s="19" t="s">
        <v>78</v>
      </c>
      <c r="E228" s="20">
        <v>493528.684700999</v>
      </c>
      <c r="F228" s="20">
        <v>5180727.1582500003</v>
      </c>
      <c r="G228" s="11">
        <v>6</v>
      </c>
      <c r="H228" s="11" t="s">
        <v>45</v>
      </c>
      <c r="I228" s="11" t="s">
        <v>432</v>
      </c>
      <c r="J228" s="19" t="s">
        <v>47</v>
      </c>
      <c r="K228" s="11">
        <v>1</v>
      </c>
      <c r="L228" s="16" t="s">
        <v>48</v>
      </c>
      <c r="M228" s="16">
        <v>3.5</v>
      </c>
      <c r="N228" s="16">
        <v>3</v>
      </c>
      <c r="O228" s="16">
        <v>4</v>
      </c>
      <c r="P228" s="16">
        <v>4.5</v>
      </c>
      <c r="Q228" s="16">
        <f>SUM(M228:P228)</f>
        <v>15</v>
      </c>
      <c r="R228" s="16">
        <f t="shared" si="25"/>
        <v>11.5</v>
      </c>
      <c r="S228" s="16">
        <v>623.20000000000005</v>
      </c>
      <c r="T228" s="16">
        <v>17.149999999999999</v>
      </c>
      <c r="U228" s="16">
        <f t="shared" si="29"/>
        <v>606.05000000000007</v>
      </c>
      <c r="V228" s="16">
        <v>6.2</v>
      </c>
      <c r="W228" s="20">
        <f t="shared" si="26"/>
        <v>1811.4423240598751</v>
      </c>
      <c r="X228" s="21">
        <v>2.7842927484947007</v>
      </c>
      <c r="Y228" s="20">
        <f t="shared" si="27"/>
        <v>589.17579379774793</v>
      </c>
      <c r="Z228" s="20">
        <f t="shared" si="28"/>
        <v>0.32525230639265634</v>
      </c>
      <c r="AA228" s="20"/>
      <c r="AB228" s="31" t="s">
        <v>79</v>
      </c>
      <c r="AC228" s="16" t="s">
        <v>449</v>
      </c>
      <c r="AD228" s="19" t="s">
        <v>51</v>
      </c>
      <c r="AE228" s="23">
        <v>129</v>
      </c>
      <c r="AF228" s="23">
        <v>11</v>
      </c>
      <c r="AG228" s="19" t="s">
        <v>78</v>
      </c>
      <c r="AH228" s="11">
        <f t="shared" si="23"/>
        <v>0</v>
      </c>
      <c r="AI228" s="19" t="s">
        <v>47</v>
      </c>
      <c r="AJ228" s="16" t="s">
        <v>450</v>
      </c>
      <c r="AK228" s="16">
        <v>0.38463000000000003</v>
      </c>
      <c r="AL228" s="16">
        <v>6.5393999999999997</v>
      </c>
      <c r="AM228" s="24"/>
    </row>
    <row r="229" spans="1:40" x14ac:dyDescent="0.2">
      <c r="A229" s="16" t="str">
        <f t="shared" si="24"/>
        <v>CF08GPDuff_129:11-F_D-10</v>
      </c>
      <c r="B229" s="11">
        <v>129</v>
      </c>
      <c r="C229" s="11">
        <v>11</v>
      </c>
      <c r="D229" s="19" t="s">
        <v>78</v>
      </c>
      <c r="E229" s="20">
        <v>493528.684700999</v>
      </c>
      <c r="F229" s="20">
        <v>5180727.1582500003</v>
      </c>
      <c r="G229" s="11">
        <v>6</v>
      </c>
      <c r="H229" s="11" t="s">
        <v>45</v>
      </c>
      <c r="I229" s="11" t="s">
        <v>432</v>
      </c>
      <c r="J229" s="19" t="s">
        <v>53</v>
      </c>
      <c r="K229" s="11">
        <v>2</v>
      </c>
      <c r="L229" s="16" t="s">
        <v>48</v>
      </c>
      <c r="M229" s="16" t="s">
        <v>54</v>
      </c>
      <c r="N229" s="16">
        <v>7</v>
      </c>
      <c r="O229" s="16">
        <v>6</v>
      </c>
      <c r="P229" s="16">
        <v>5.5</v>
      </c>
      <c r="Q229" s="16">
        <v>18.5</v>
      </c>
      <c r="R229" s="16">
        <f t="shared" si="25"/>
        <v>18.5</v>
      </c>
      <c r="S229" s="16">
        <v>175.33</v>
      </c>
      <c r="T229" s="16">
        <v>6.31</v>
      </c>
      <c r="U229" s="16">
        <f t="shared" si="29"/>
        <v>169.02</v>
      </c>
      <c r="V229" s="16">
        <v>1.55</v>
      </c>
      <c r="W229" s="20">
        <f t="shared" si="26"/>
        <v>139.63201247961536</v>
      </c>
      <c r="X229" s="20">
        <v>2.3065931822820884</v>
      </c>
      <c r="Y229" s="20">
        <f t="shared" si="27"/>
        <v>165.12139620330683</v>
      </c>
      <c r="Z229" s="20">
        <f t="shared" si="28"/>
        <v>1.182546847753932</v>
      </c>
      <c r="AA229" s="20">
        <f>((Z228*Q228)+(Z229*Q229))/(SUM(Q228:Q229))</f>
        <v>0.79868362027873385</v>
      </c>
      <c r="AB229" s="17" t="s">
        <v>89</v>
      </c>
      <c r="AC229" s="16" t="s">
        <v>451</v>
      </c>
      <c r="AD229" s="19" t="s">
        <v>51</v>
      </c>
      <c r="AE229" s="23">
        <v>129</v>
      </c>
      <c r="AF229" s="23">
        <v>11</v>
      </c>
      <c r="AG229" s="19" t="s">
        <v>78</v>
      </c>
      <c r="AH229" s="11">
        <f t="shared" si="23"/>
        <v>0</v>
      </c>
      <c r="AI229" s="19" t="s">
        <v>53</v>
      </c>
      <c r="AJ229" s="16" t="s">
        <v>452</v>
      </c>
      <c r="AK229" s="16">
        <v>0.24288999999999999</v>
      </c>
      <c r="AL229" s="16">
        <v>3.3262999999999998</v>
      </c>
      <c r="AM229" s="24"/>
    </row>
    <row r="230" spans="1:40" ht="15" x14ac:dyDescent="0.2">
      <c r="A230" s="16" t="str">
        <f t="shared" si="24"/>
        <v>CF08GPDuff_155:12-G_0-D</v>
      </c>
      <c r="B230" s="11">
        <v>155</v>
      </c>
      <c r="C230" s="11">
        <v>12</v>
      </c>
      <c r="D230" s="19" t="s">
        <v>86</v>
      </c>
      <c r="E230" s="20">
        <v>493542.317518998</v>
      </c>
      <c r="F230" s="20">
        <v>5180768.8143999903</v>
      </c>
      <c r="G230" s="11">
        <v>6</v>
      </c>
      <c r="H230" s="11" t="s">
        <v>45</v>
      </c>
      <c r="I230" s="11" t="s">
        <v>432</v>
      </c>
      <c r="J230" s="19" t="s">
        <v>47</v>
      </c>
      <c r="K230" s="11">
        <v>1</v>
      </c>
      <c r="L230" s="16" t="s">
        <v>48</v>
      </c>
      <c r="M230" s="16">
        <v>2</v>
      </c>
      <c r="N230" s="16">
        <v>4.75</v>
      </c>
      <c r="O230" s="16">
        <v>2.5</v>
      </c>
      <c r="P230" s="16">
        <v>3.5</v>
      </c>
      <c r="Q230" s="16">
        <f>SUM(M230:P230)</f>
        <v>12.75</v>
      </c>
      <c r="R230" s="16">
        <f t="shared" si="25"/>
        <v>10.75</v>
      </c>
      <c r="S230" s="16">
        <v>436.8</v>
      </c>
      <c r="T230" s="16">
        <v>17.149999999999999</v>
      </c>
      <c r="U230" s="16">
        <f t="shared" si="29"/>
        <v>419.65000000000003</v>
      </c>
      <c r="V230" s="16">
        <v>6.2</v>
      </c>
      <c r="W230" s="20">
        <f t="shared" si="26"/>
        <v>1539.7259754508937</v>
      </c>
      <c r="X230" s="21">
        <v>2.3819334867687161</v>
      </c>
      <c r="Y230" s="20">
        <f t="shared" si="27"/>
        <v>409.6542161227751</v>
      </c>
      <c r="Z230" s="20">
        <f t="shared" si="28"/>
        <v>0.26605657282803968</v>
      </c>
      <c r="AA230" s="20"/>
      <c r="AB230" s="31" t="s">
        <v>79</v>
      </c>
      <c r="AC230" s="16" t="s">
        <v>453</v>
      </c>
      <c r="AD230" s="19" t="s">
        <v>51</v>
      </c>
      <c r="AE230" s="23">
        <v>155</v>
      </c>
      <c r="AF230" s="23">
        <v>12</v>
      </c>
      <c r="AG230" s="19" t="s">
        <v>86</v>
      </c>
      <c r="AH230" s="11">
        <f t="shared" si="23"/>
        <v>0</v>
      </c>
      <c r="AI230" s="19" t="s">
        <v>47</v>
      </c>
      <c r="AJ230" s="16" t="s">
        <v>258</v>
      </c>
      <c r="AK230" s="16">
        <v>0.32357000000000002</v>
      </c>
      <c r="AL230" s="16">
        <v>7.2942</v>
      </c>
      <c r="AM230" s="24"/>
    </row>
    <row r="231" spans="1:40" x14ac:dyDescent="0.2">
      <c r="A231" s="16" t="str">
        <f t="shared" si="24"/>
        <v>CF08GPDuff_155:12-G_D-10</v>
      </c>
      <c r="B231" s="11">
        <v>155</v>
      </c>
      <c r="C231" s="11">
        <v>12</v>
      </c>
      <c r="D231" s="19" t="s">
        <v>86</v>
      </c>
      <c r="E231" s="20">
        <v>493542.317518998</v>
      </c>
      <c r="F231" s="20">
        <v>5180768.8143999903</v>
      </c>
      <c r="G231" s="11">
        <v>6</v>
      </c>
      <c r="H231" s="11" t="s">
        <v>45</v>
      </c>
      <c r="I231" s="11" t="s">
        <v>432</v>
      </c>
      <c r="J231" s="19" t="s">
        <v>53</v>
      </c>
      <c r="K231" s="11">
        <v>2</v>
      </c>
      <c r="L231" s="16" t="s">
        <v>48</v>
      </c>
      <c r="M231" s="16" t="s">
        <v>54</v>
      </c>
      <c r="N231" s="16">
        <v>5.25</v>
      </c>
      <c r="O231" s="16">
        <v>7.5</v>
      </c>
      <c r="P231" s="16">
        <v>6.5</v>
      </c>
      <c r="Q231" s="16">
        <v>19.25</v>
      </c>
      <c r="R231" s="16">
        <f t="shared" si="25"/>
        <v>19.25</v>
      </c>
      <c r="S231" s="16">
        <v>212.39</v>
      </c>
      <c r="T231" s="16">
        <v>6.31</v>
      </c>
      <c r="U231" s="16">
        <f t="shared" si="29"/>
        <v>206.07999999999998</v>
      </c>
      <c r="V231" s="16">
        <v>1.55</v>
      </c>
      <c r="W231" s="20">
        <f t="shared" si="26"/>
        <v>145.29276974230248</v>
      </c>
      <c r="X231" s="20">
        <v>2.1747967479674948</v>
      </c>
      <c r="Y231" s="20">
        <f t="shared" si="27"/>
        <v>201.59817886178857</v>
      </c>
      <c r="Z231" s="20">
        <f t="shared" si="28"/>
        <v>1.387530702452378</v>
      </c>
      <c r="AA231" s="20">
        <f>((Z230*Q230)+(Z231*Q231))/(SUM(Q230:Q231))</f>
        <v>0.94069335393018072</v>
      </c>
      <c r="AB231" s="17" t="s">
        <v>89</v>
      </c>
      <c r="AC231" s="16" t="s">
        <v>454</v>
      </c>
      <c r="AD231" s="19" t="s">
        <v>51</v>
      </c>
      <c r="AE231" s="23">
        <v>155</v>
      </c>
      <c r="AF231" s="23">
        <v>12</v>
      </c>
      <c r="AG231" s="19" t="s">
        <v>86</v>
      </c>
      <c r="AH231" s="11">
        <f t="shared" si="23"/>
        <v>0</v>
      </c>
      <c r="AI231" s="19" t="s">
        <v>53</v>
      </c>
      <c r="AJ231" s="16" t="s">
        <v>455</v>
      </c>
      <c r="AK231" s="16">
        <v>0.16538</v>
      </c>
      <c r="AL231" s="16">
        <v>2.1873999999999998</v>
      </c>
      <c r="AM231" s="24"/>
    </row>
    <row r="232" spans="1:40" ht="15" x14ac:dyDescent="0.2">
      <c r="A232" s="16" t="str">
        <f t="shared" si="24"/>
        <v>CF08GPDuff_181:12-H_0-D</v>
      </c>
      <c r="B232" s="11">
        <v>181</v>
      </c>
      <c r="C232" s="11">
        <v>12</v>
      </c>
      <c r="D232" s="19" t="s">
        <v>92</v>
      </c>
      <c r="E232" s="20">
        <v>493559.45098800003</v>
      </c>
      <c r="F232" s="20">
        <v>5180800.5769400001</v>
      </c>
      <c r="G232" s="11">
        <v>6</v>
      </c>
      <c r="H232" s="11" t="s">
        <v>45</v>
      </c>
      <c r="I232" s="11" t="s">
        <v>432</v>
      </c>
      <c r="J232" s="19" t="s">
        <v>47</v>
      </c>
      <c r="K232" s="11">
        <v>1</v>
      </c>
      <c r="L232" s="16" t="s">
        <v>48</v>
      </c>
      <c r="M232" s="16">
        <v>3.25</v>
      </c>
      <c r="N232" s="16">
        <v>2.5</v>
      </c>
      <c r="O232" s="16">
        <v>2.5</v>
      </c>
      <c r="P232" s="16">
        <v>3.75</v>
      </c>
      <c r="Q232" s="16">
        <f>SUM(M232:P232)</f>
        <v>12</v>
      </c>
      <c r="R232" s="16">
        <f t="shared" si="25"/>
        <v>8.75</v>
      </c>
      <c r="S232" s="16">
        <v>504.1</v>
      </c>
      <c r="T232" s="16">
        <v>17.149999999999999</v>
      </c>
      <c r="U232" s="16">
        <f t="shared" si="29"/>
        <v>486.95000000000005</v>
      </c>
      <c r="V232" s="16">
        <v>6.2</v>
      </c>
      <c r="W232" s="20">
        <f t="shared" si="26"/>
        <v>1449.1538592479001</v>
      </c>
      <c r="X232" s="21">
        <v>2.5596970440758935</v>
      </c>
      <c r="Y232" s="20">
        <f t="shared" si="27"/>
        <v>474.48555524387245</v>
      </c>
      <c r="Z232" s="20">
        <f t="shared" si="28"/>
        <v>0.32742248327594897</v>
      </c>
      <c r="AA232" s="20"/>
      <c r="AB232" s="31" t="s">
        <v>93</v>
      </c>
      <c r="AC232" s="16" t="s">
        <v>456</v>
      </c>
      <c r="AD232" s="19" t="s">
        <v>51</v>
      </c>
      <c r="AE232" s="23">
        <v>181</v>
      </c>
      <c r="AF232" s="23">
        <v>12</v>
      </c>
      <c r="AG232" s="19" t="s">
        <v>92</v>
      </c>
      <c r="AH232" s="11">
        <f t="shared" si="23"/>
        <v>0</v>
      </c>
      <c r="AI232" s="19" t="s">
        <v>47</v>
      </c>
      <c r="AJ232" s="16" t="s">
        <v>457</v>
      </c>
      <c r="AK232" s="16">
        <v>0.35076000000000002</v>
      </c>
      <c r="AL232" s="16">
        <v>6.9467999999999996</v>
      </c>
      <c r="AM232" s="24"/>
    </row>
    <row r="233" spans="1:40" x14ac:dyDescent="0.2">
      <c r="A233" s="16" t="str">
        <f t="shared" si="24"/>
        <v>CF08GPDuff_181:12-H_D-10</v>
      </c>
      <c r="B233" s="11">
        <v>181</v>
      </c>
      <c r="C233" s="11">
        <v>12</v>
      </c>
      <c r="D233" s="19" t="s">
        <v>92</v>
      </c>
      <c r="E233" s="20">
        <v>493559.45098800003</v>
      </c>
      <c r="F233" s="20">
        <v>5180800.5769400001</v>
      </c>
      <c r="G233" s="11">
        <v>6</v>
      </c>
      <c r="H233" s="11" t="s">
        <v>45</v>
      </c>
      <c r="I233" s="11" t="s">
        <v>432</v>
      </c>
      <c r="J233" s="19" t="s">
        <v>53</v>
      </c>
      <c r="K233" s="11">
        <v>2</v>
      </c>
      <c r="L233" s="16" t="s">
        <v>48</v>
      </c>
      <c r="M233" s="16" t="s">
        <v>54</v>
      </c>
      <c r="N233" s="16">
        <v>7.5</v>
      </c>
      <c r="O233" s="16">
        <v>7.5</v>
      </c>
      <c r="P233" s="16">
        <v>6.25</v>
      </c>
      <c r="Q233" s="16">
        <v>21.25</v>
      </c>
      <c r="R233" s="16">
        <f t="shared" si="25"/>
        <v>21.25</v>
      </c>
      <c r="S233" s="16">
        <v>223.39</v>
      </c>
      <c r="T233" s="16">
        <v>6.31</v>
      </c>
      <c r="U233" s="16">
        <f t="shared" si="29"/>
        <v>217.07999999999998</v>
      </c>
      <c r="V233" s="16">
        <v>1.55</v>
      </c>
      <c r="W233" s="20">
        <f t="shared" si="26"/>
        <v>160.38812244280143</v>
      </c>
      <c r="X233" s="20">
        <v>2.2054318970798414</v>
      </c>
      <c r="Y233" s="20">
        <f t="shared" si="27"/>
        <v>212.29244843781908</v>
      </c>
      <c r="Z233" s="20">
        <f t="shared" si="28"/>
        <v>1.3236170185452982</v>
      </c>
      <c r="AA233" s="20">
        <f>((Z232*Q232)+(Z233*Q233))/(SUM(Q232:Q233))</f>
        <v>0.96408816371124739</v>
      </c>
      <c r="AB233" s="17" t="s">
        <v>89</v>
      </c>
      <c r="AC233" s="16" t="s">
        <v>458</v>
      </c>
      <c r="AD233" s="19" t="s">
        <v>51</v>
      </c>
      <c r="AE233" s="23">
        <v>181</v>
      </c>
      <c r="AF233" s="23">
        <v>12</v>
      </c>
      <c r="AG233" s="19" t="s">
        <v>92</v>
      </c>
      <c r="AH233" s="11">
        <f t="shared" si="23"/>
        <v>0</v>
      </c>
      <c r="AI233" s="19" t="s">
        <v>53</v>
      </c>
      <c r="AJ233" s="16" t="s">
        <v>459</v>
      </c>
      <c r="AK233" s="16">
        <v>0.18720000000000001</v>
      </c>
      <c r="AL233" s="16">
        <v>2.5781000000000001</v>
      </c>
      <c r="AM233" s="24"/>
    </row>
    <row r="234" spans="1:40" ht="15" x14ac:dyDescent="0.2">
      <c r="A234" s="25" t="str">
        <f t="shared" si="24"/>
        <v>CF08GPDuff_206:13-I_0-D</v>
      </c>
      <c r="B234" s="26">
        <v>206</v>
      </c>
      <c r="C234" s="26">
        <v>13</v>
      </c>
      <c r="D234" s="27" t="s">
        <v>102</v>
      </c>
      <c r="E234" s="28">
        <v>493576.197009</v>
      </c>
      <c r="F234" s="28">
        <v>5180827.1172000002</v>
      </c>
      <c r="G234" s="26">
        <v>6</v>
      </c>
      <c r="H234" s="26" t="s">
        <v>45</v>
      </c>
      <c r="I234" s="26" t="s">
        <v>432</v>
      </c>
      <c r="J234" s="27" t="s">
        <v>47</v>
      </c>
      <c r="K234" s="26">
        <v>1</v>
      </c>
      <c r="L234" s="25" t="s">
        <v>48</v>
      </c>
      <c r="M234" s="42">
        <v>4.75</v>
      </c>
      <c r="N234" s="42">
        <v>3.75</v>
      </c>
      <c r="O234" s="42">
        <v>5.5</v>
      </c>
      <c r="P234" s="42">
        <v>6.75</v>
      </c>
      <c r="Q234" s="25">
        <f>SUM(M234:P234)</f>
        <v>20.75</v>
      </c>
      <c r="R234" s="16">
        <f t="shared" si="25"/>
        <v>16</v>
      </c>
      <c r="S234" s="42">
        <v>532.6</v>
      </c>
      <c r="T234" s="25">
        <v>17.149999999999999</v>
      </c>
      <c r="U234" s="25">
        <f t="shared" si="29"/>
        <v>515.45000000000005</v>
      </c>
      <c r="V234" s="25">
        <v>6.2</v>
      </c>
      <c r="W234" s="28">
        <f t="shared" si="26"/>
        <v>2505.8285482828269</v>
      </c>
      <c r="X234" s="29">
        <v>2.221516978736918</v>
      </c>
      <c r="Y234" s="28">
        <f t="shared" si="27"/>
        <v>503.99919073310059</v>
      </c>
      <c r="Z234" s="28">
        <f t="shared" si="28"/>
        <v>0.20113075616385523</v>
      </c>
      <c r="AA234" s="20"/>
      <c r="AB234" s="31" t="s">
        <v>93</v>
      </c>
      <c r="AC234" s="16" t="s">
        <v>460</v>
      </c>
      <c r="AD234" s="19" t="s">
        <v>51</v>
      </c>
      <c r="AE234" s="23">
        <v>206</v>
      </c>
      <c r="AF234" s="23">
        <v>13</v>
      </c>
      <c r="AG234" s="19" t="s">
        <v>102</v>
      </c>
      <c r="AH234" s="11">
        <f t="shared" si="23"/>
        <v>0</v>
      </c>
      <c r="AI234" s="19" t="s">
        <v>47</v>
      </c>
      <c r="AJ234" s="16" t="s">
        <v>461</v>
      </c>
      <c r="AK234" s="16">
        <v>0.33549000000000001</v>
      </c>
      <c r="AL234" s="16">
        <v>6.4329999999999998</v>
      </c>
      <c r="AM234" s="24"/>
      <c r="AN234" s="30"/>
    </row>
    <row r="235" spans="1:40" ht="15" x14ac:dyDescent="0.25">
      <c r="A235" s="16" t="str">
        <f t="shared" si="24"/>
        <v>CF08GPDuff_206:13-I_D-10</v>
      </c>
      <c r="B235" s="11">
        <v>206</v>
      </c>
      <c r="C235" s="11">
        <v>13</v>
      </c>
      <c r="D235" s="19" t="s">
        <v>102</v>
      </c>
      <c r="E235" s="20">
        <v>493576.197009</v>
      </c>
      <c r="F235" s="20">
        <v>5180827.1172000002</v>
      </c>
      <c r="G235" s="11">
        <v>6</v>
      </c>
      <c r="H235" s="11" t="s">
        <v>45</v>
      </c>
      <c r="I235" s="11" t="s">
        <v>432</v>
      </c>
      <c r="J235" s="19" t="s">
        <v>53</v>
      </c>
      <c r="K235" s="11">
        <v>2</v>
      </c>
      <c r="L235" s="16" t="s">
        <v>48</v>
      </c>
      <c r="M235" s="16" t="s">
        <v>54</v>
      </c>
      <c r="N235" s="16">
        <v>6.25</v>
      </c>
      <c r="O235" s="16">
        <v>4.5</v>
      </c>
      <c r="P235" s="16">
        <v>3.25</v>
      </c>
      <c r="Q235" s="16">
        <v>14</v>
      </c>
      <c r="R235" s="16">
        <f t="shared" si="25"/>
        <v>14</v>
      </c>
      <c r="S235" s="16">
        <v>141.85</v>
      </c>
      <c r="T235" s="16">
        <v>6.31</v>
      </c>
      <c r="U235" s="16">
        <f t="shared" si="29"/>
        <v>135.54</v>
      </c>
      <c r="V235" s="16">
        <v>1.55</v>
      </c>
      <c r="W235" s="20">
        <f t="shared" si="26"/>
        <v>105.6674689034927</v>
      </c>
      <c r="X235" s="20">
        <v>1.9567876070118388</v>
      </c>
      <c r="Y235" s="20">
        <f t="shared" si="27"/>
        <v>132.88777007745614</v>
      </c>
      <c r="Z235" s="20">
        <f t="shared" si="28"/>
        <v>1.2576034181231694</v>
      </c>
      <c r="AA235" s="20">
        <f>((Z234*Q234)+(Z235*Q235))/(SUM(Q234:Q235))</f>
        <v>0.62676003004674441</v>
      </c>
      <c r="AB235" s="22" t="s">
        <v>105</v>
      </c>
      <c r="AC235" s="16" t="s">
        <v>462</v>
      </c>
      <c r="AD235" s="19" t="s">
        <v>51</v>
      </c>
      <c r="AE235" s="23">
        <v>206</v>
      </c>
      <c r="AF235" s="23">
        <v>13</v>
      </c>
      <c r="AG235" s="19" t="s">
        <v>102</v>
      </c>
      <c r="AH235" s="11">
        <f t="shared" si="23"/>
        <v>0</v>
      </c>
      <c r="AI235" s="19" t="s">
        <v>53</v>
      </c>
      <c r="AJ235" s="16">
        <v>0.22620000000000001</v>
      </c>
      <c r="AK235" s="16">
        <v>0.20164000000000001</v>
      </c>
      <c r="AL235" s="16">
        <v>2.798</v>
      </c>
      <c r="AM235" s="24"/>
    </row>
    <row r="236" spans="1:40" ht="15" x14ac:dyDescent="0.2">
      <c r="A236" s="16" t="str">
        <f t="shared" si="24"/>
        <v>CF08GPDuff_231:13-J_0-D</v>
      </c>
      <c r="B236" s="11">
        <v>231</v>
      </c>
      <c r="C236" s="11">
        <v>13</v>
      </c>
      <c r="D236" s="19" t="s">
        <v>108</v>
      </c>
      <c r="E236" s="20">
        <v>493604.093411999</v>
      </c>
      <c r="F236" s="20">
        <v>5180858.8683700003</v>
      </c>
      <c r="G236" s="11">
        <v>6</v>
      </c>
      <c r="H236" s="11" t="s">
        <v>45</v>
      </c>
      <c r="I236" s="11" t="s">
        <v>432</v>
      </c>
      <c r="J236" s="19" t="s">
        <v>47</v>
      </c>
      <c r="K236" s="11">
        <v>1</v>
      </c>
      <c r="L236" s="16" t="s">
        <v>48</v>
      </c>
      <c r="M236" s="16">
        <v>6</v>
      </c>
      <c r="N236" s="16">
        <v>2</v>
      </c>
      <c r="O236" s="16">
        <v>4.75</v>
      </c>
      <c r="P236" s="16">
        <v>4.5</v>
      </c>
      <c r="Q236" s="16">
        <f>SUM(M236:P236)</f>
        <v>17.25</v>
      </c>
      <c r="R236" s="16">
        <f t="shared" si="25"/>
        <v>11.25</v>
      </c>
      <c r="S236" s="16">
        <v>1204.23</v>
      </c>
      <c r="T236" s="16">
        <v>17.149999999999999</v>
      </c>
      <c r="U236" s="16">
        <f t="shared" si="29"/>
        <v>1187.08</v>
      </c>
      <c r="V236" s="16">
        <v>6.2</v>
      </c>
      <c r="W236" s="20">
        <f t="shared" si="26"/>
        <v>2083.1586726688561</v>
      </c>
      <c r="X236" s="21">
        <v>1.8696321784856968</v>
      </c>
      <c r="Y236" s="20">
        <f t="shared" si="27"/>
        <v>1164.885970335632</v>
      </c>
      <c r="Z236" s="20">
        <f t="shared" si="28"/>
        <v>0.5591921468196317</v>
      </c>
      <c r="AA236" s="20"/>
      <c r="AB236" s="31" t="s">
        <v>116</v>
      </c>
      <c r="AC236" s="16" t="s">
        <v>463</v>
      </c>
      <c r="AD236" s="19" t="s">
        <v>51</v>
      </c>
      <c r="AE236" s="23">
        <v>231</v>
      </c>
      <c r="AF236" s="23">
        <v>13</v>
      </c>
      <c r="AG236" s="19" t="s">
        <v>108</v>
      </c>
      <c r="AH236" s="11">
        <f t="shared" si="23"/>
        <v>0</v>
      </c>
      <c r="AI236" s="19" t="s">
        <v>47</v>
      </c>
      <c r="AJ236" s="16" t="s">
        <v>253</v>
      </c>
      <c r="AK236" s="16">
        <v>0.23297000000000001</v>
      </c>
      <c r="AL236" s="16">
        <v>4.6585999999999999</v>
      </c>
      <c r="AM236" s="24"/>
    </row>
    <row r="237" spans="1:40" ht="15" x14ac:dyDescent="0.25">
      <c r="A237" s="16" t="str">
        <f t="shared" si="24"/>
        <v>CF08GPDuff_231:13-J_D-10</v>
      </c>
      <c r="B237" s="11">
        <v>231</v>
      </c>
      <c r="C237" s="11">
        <v>13</v>
      </c>
      <c r="D237" s="19" t="s">
        <v>108</v>
      </c>
      <c r="E237" s="20">
        <v>493604.093411999</v>
      </c>
      <c r="F237" s="20">
        <v>5180858.8683700003</v>
      </c>
      <c r="G237" s="11">
        <v>6</v>
      </c>
      <c r="H237" s="11" t="s">
        <v>45</v>
      </c>
      <c r="I237" s="11" t="s">
        <v>432</v>
      </c>
      <c r="J237" s="19" t="s">
        <v>53</v>
      </c>
      <c r="K237" s="11">
        <v>2</v>
      </c>
      <c r="L237" s="16" t="s">
        <v>48</v>
      </c>
      <c r="M237" s="16" t="s">
        <v>54</v>
      </c>
      <c r="N237" s="16">
        <v>8</v>
      </c>
      <c r="O237" s="16">
        <v>5.25</v>
      </c>
      <c r="P237" s="16">
        <v>5.5</v>
      </c>
      <c r="Q237" s="16">
        <v>18.75</v>
      </c>
      <c r="R237" s="16">
        <f t="shared" si="25"/>
        <v>18.75</v>
      </c>
      <c r="S237" s="16">
        <v>204.32</v>
      </c>
      <c r="T237" s="16">
        <v>6.31</v>
      </c>
      <c r="U237" s="16">
        <f t="shared" si="29"/>
        <v>198.01</v>
      </c>
      <c r="V237" s="16">
        <v>1.55</v>
      </c>
      <c r="W237" s="20">
        <f t="shared" si="26"/>
        <v>141.51893156717773</v>
      </c>
      <c r="X237" s="20">
        <v>2.2838499184339409</v>
      </c>
      <c r="Y237" s="20">
        <f t="shared" si="27"/>
        <v>193.48774877650894</v>
      </c>
      <c r="Z237" s="20">
        <f t="shared" si="28"/>
        <v>1.3672216616803816</v>
      </c>
      <c r="AA237" s="20">
        <f>((Z236*Q236)+(Z237*Q237))/(SUM(Q236:Q237))</f>
        <v>0.98004085247627237</v>
      </c>
      <c r="AB237" s="22" t="s">
        <v>105</v>
      </c>
      <c r="AC237" s="16" t="s">
        <v>464</v>
      </c>
      <c r="AD237" s="19" t="s">
        <v>51</v>
      </c>
      <c r="AE237" s="23">
        <v>231</v>
      </c>
      <c r="AF237" s="23">
        <v>13</v>
      </c>
      <c r="AG237" s="19" t="s">
        <v>108</v>
      </c>
      <c r="AH237" s="11">
        <f t="shared" si="23"/>
        <v>0</v>
      </c>
      <c r="AI237" s="19" t="s">
        <v>53</v>
      </c>
      <c r="AJ237" s="16">
        <v>0.23250000000000001</v>
      </c>
      <c r="AK237" s="16">
        <v>0.15592</v>
      </c>
      <c r="AL237" s="16">
        <v>1.9502999999999999</v>
      </c>
      <c r="AM237" s="24"/>
    </row>
    <row r="238" spans="1:40" ht="15" x14ac:dyDescent="0.2">
      <c r="A238" s="16" t="str">
        <f t="shared" si="24"/>
        <v>CF08GPDuff_207:14-I_0-D</v>
      </c>
      <c r="B238" s="11">
        <v>207</v>
      </c>
      <c r="C238" s="11">
        <v>14</v>
      </c>
      <c r="D238" s="19" t="s">
        <v>102</v>
      </c>
      <c r="E238" s="20">
        <v>493606.513420998</v>
      </c>
      <c r="F238" s="20">
        <v>5180835.6831999803</v>
      </c>
      <c r="G238" s="11">
        <v>6</v>
      </c>
      <c r="H238" s="11" t="s">
        <v>45</v>
      </c>
      <c r="I238" s="11" t="s">
        <v>432</v>
      </c>
      <c r="J238" s="19" t="s">
        <v>47</v>
      </c>
      <c r="K238" s="11">
        <v>1</v>
      </c>
      <c r="L238" s="16" t="s">
        <v>48</v>
      </c>
      <c r="M238" s="16">
        <v>3.5</v>
      </c>
      <c r="N238" s="16">
        <v>2.5</v>
      </c>
      <c r="O238" s="16">
        <v>4.5</v>
      </c>
      <c r="P238" s="16">
        <v>4.5</v>
      </c>
      <c r="Q238" s="16">
        <f>SUM(M238:P238)</f>
        <v>15</v>
      </c>
      <c r="R238" s="16">
        <f t="shared" si="25"/>
        <v>11.5</v>
      </c>
      <c r="S238" s="16">
        <v>492.8</v>
      </c>
      <c r="T238" s="16">
        <v>17.149999999999999</v>
      </c>
      <c r="U238" s="16">
        <f t="shared" si="29"/>
        <v>475.65000000000003</v>
      </c>
      <c r="V238" s="16">
        <v>6.2</v>
      </c>
      <c r="W238" s="20">
        <f t="shared" si="26"/>
        <v>1811.4423240598751</v>
      </c>
      <c r="X238" s="21">
        <v>2.5291257383415413</v>
      </c>
      <c r="Y238" s="20">
        <f t="shared" si="27"/>
        <v>463.62021342557847</v>
      </c>
      <c r="Z238" s="20">
        <f t="shared" si="28"/>
        <v>0.25593981506763891</v>
      </c>
      <c r="AA238" s="20"/>
      <c r="AB238" s="31" t="s">
        <v>93</v>
      </c>
      <c r="AC238" s="16" t="s">
        <v>465</v>
      </c>
      <c r="AD238" s="19" t="s">
        <v>51</v>
      </c>
      <c r="AE238" s="23">
        <v>207</v>
      </c>
      <c r="AF238" s="23">
        <v>14</v>
      </c>
      <c r="AG238" s="19" t="s">
        <v>102</v>
      </c>
      <c r="AH238" s="11">
        <f t="shared" si="23"/>
        <v>0</v>
      </c>
      <c r="AI238" s="19" t="s">
        <v>47</v>
      </c>
      <c r="AJ238" s="16" t="s">
        <v>343</v>
      </c>
      <c r="AK238" s="16">
        <v>0.35431000000000001</v>
      </c>
      <c r="AL238" s="16">
        <v>6.8205999999999998</v>
      </c>
      <c r="AM238" s="24"/>
    </row>
    <row r="239" spans="1:40" ht="15" x14ac:dyDescent="0.25">
      <c r="A239" s="16" t="str">
        <f t="shared" si="24"/>
        <v>CF08GPDuff_207:14-I_D-10</v>
      </c>
      <c r="B239" s="11">
        <v>207</v>
      </c>
      <c r="C239" s="11">
        <v>14</v>
      </c>
      <c r="D239" s="19" t="s">
        <v>102</v>
      </c>
      <c r="E239" s="20">
        <v>493606.513420998</v>
      </c>
      <c r="F239" s="20">
        <v>5180835.6831999803</v>
      </c>
      <c r="G239" s="11">
        <v>6</v>
      </c>
      <c r="H239" s="11" t="s">
        <v>45</v>
      </c>
      <c r="I239" s="11" t="s">
        <v>432</v>
      </c>
      <c r="J239" s="19" t="s">
        <v>53</v>
      </c>
      <c r="K239" s="11">
        <v>2</v>
      </c>
      <c r="L239" s="16" t="s">
        <v>48</v>
      </c>
      <c r="M239" s="16" t="s">
        <v>54</v>
      </c>
      <c r="N239" s="16">
        <v>7.5</v>
      </c>
      <c r="O239" s="16">
        <v>5.5</v>
      </c>
      <c r="P239" s="16">
        <v>5.5</v>
      </c>
      <c r="Q239" s="16">
        <v>18.5</v>
      </c>
      <c r="R239" s="16">
        <f t="shared" si="25"/>
        <v>18.5</v>
      </c>
      <c r="S239" s="16">
        <v>195.14</v>
      </c>
      <c r="T239" s="16">
        <v>6.31</v>
      </c>
      <c r="U239" s="16">
        <f t="shared" si="29"/>
        <v>188.82999999999998</v>
      </c>
      <c r="V239" s="16">
        <v>1.55</v>
      </c>
      <c r="W239" s="20">
        <f t="shared" si="26"/>
        <v>139.63201247961536</v>
      </c>
      <c r="X239" s="20">
        <v>2.1915584415584379</v>
      </c>
      <c r="Y239" s="20">
        <f t="shared" si="27"/>
        <v>184.69168019480517</v>
      </c>
      <c r="Z239" s="20">
        <f t="shared" si="28"/>
        <v>1.3227029884838766</v>
      </c>
      <c r="AA239" s="20">
        <f>((Z238*Q238)+(Z239*Q239))/(SUM(Q238:Q239))</f>
        <v>0.84504783620794932</v>
      </c>
      <c r="AB239" s="22" t="s">
        <v>105</v>
      </c>
      <c r="AC239" s="16" t="s">
        <v>466</v>
      </c>
      <c r="AD239" s="19" t="s">
        <v>51</v>
      </c>
      <c r="AE239" s="23">
        <v>207</v>
      </c>
      <c r="AF239" s="23">
        <v>14</v>
      </c>
      <c r="AG239" s="19" t="s">
        <v>102</v>
      </c>
      <c r="AH239" s="11">
        <f t="shared" si="23"/>
        <v>0</v>
      </c>
      <c r="AI239" s="19" t="s">
        <v>53</v>
      </c>
      <c r="AJ239" s="16">
        <v>0.22539999999999999</v>
      </c>
      <c r="AK239" s="16">
        <v>0.17888000000000001</v>
      </c>
      <c r="AL239" s="16">
        <v>2.2805</v>
      </c>
      <c r="AM239" s="24"/>
    </row>
    <row r="240" spans="1:40" ht="15" x14ac:dyDescent="0.2">
      <c r="A240" s="16" t="str">
        <f t="shared" si="24"/>
        <v>CF08GPDuff_255:15-K_0-D</v>
      </c>
      <c r="B240" s="11">
        <v>255</v>
      </c>
      <c r="C240" s="11">
        <v>15</v>
      </c>
      <c r="D240" s="19" t="s">
        <v>115</v>
      </c>
      <c r="E240" s="20">
        <v>493637.025738</v>
      </c>
      <c r="F240" s="20">
        <v>5180888.8363600001</v>
      </c>
      <c r="G240" s="11">
        <v>6</v>
      </c>
      <c r="H240" s="11" t="s">
        <v>45</v>
      </c>
      <c r="I240" s="11" t="s">
        <v>432</v>
      </c>
      <c r="J240" s="19" t="s">
        <v>47</v>
      </c>
      <c r="K240" s="11">
        <v>1</v>
      </c>
      <c r="L240" s="16" t="s">
        <v>48</v>
      </c>
      <c r="M240" s="16">
        <v>4.5</v>
      </c>
      <c r="N240" s="16">
        <v>3</v>
      </c>
      <c r="O240" s="16">
        <v>5</v>
      </c>
      <c r="P240" s="16">
        <v>5.75</v>
      </c>
      <c r="Q240" s="16">
        <f>SUM(M240:P240)</f>
        <v>18.25</v>
      </c>
      <c r="R240" s="16">
        <f t="shared" si="25"/>
        <v>13.75</v>
      </c>
      <c r="S240" s="16">
        <v>745.2</v>
      </c>
      <c r="T240" s="16">
        <v>17.149999999999999</v>
      </c>
      <c r="U240" s="16">
        <f t="shared" si="29"/>
        <v>728.05000000000007</v>
      </c>
      <c r="V240" s="16">
        <v>6.2</v>
      </c>
      <c r="W240" s="20">
        <f t="shared" si="26"/>
        <v>2203.9214942728481</v>
      </c>
      <c r="X240" s="21">
        <v>2.312089457617895</v>
      </c>
      <c r="Y240" s="20">
        <f t="shared" si="27"/>
        <v>711.216832703813</v>
      </c>
      <c r="Z240" s="20">
        <f t="shared" si="28"/>
        <v>0.32270515739875238</v>
      </c>
      <c r="AA240" s="20"/>
      <c r="AB240" s="31" t="s">
        <v>116</v>
      </c>
      <c r="AC240" s="16" t="s">
        <v>467</v>
      </c>
      <c r="AD240" s="19" t="s">
        <v>51</v>
      </c>
      <c r="AE240" s="23">
        <v>255</v>
      </c>
      <c r="AF240" s="23">
        <v>15</v>
      </c>
      <c r="AG240" s="19" t="s">
        <v>115</v>
      </c>
      <c r="AH240" s="11">
        <f t="shared" si="23"/>
        <v>0</v>
      </c>
      <c r="AI240" s="19" t="s">
        <v>47</v>
      </c>
      <c r="AJ240" s="16" t="s">
        <v>468</v>
      </c>
      <c r="AK240" s="16">
        <v>0.30764000000000002</v>
      </c>
      <c r="AL240" s="16">
        <v>5.2640000000000002</v>
      </c>
      <c r="AM240" s="24"/>
    </row>
    <row r="241" spans="1:39" ht="15" x14ac:dyDescent="0.25">
      <c r="A241" s="16" t="str">
        <f t="shared" si="24"/>
        <v>CF08GPDuff_255:15-K_D-10</v>
      </c>
      <c r="B241" s="11">
        <v>255</v>
      </c>
      <c r="C241" s="11">
        <v>15</v>
      </c>
      <c r="D241" s="19" t="s">
        <v>115</v>
      </c>
      <c r="E241" s="20">
        <v>493637.025738</v>
      </c>
      <c r="F241" s="20">
        <v>5180888.8363600001</v>
      </c>
      <c r="G241" s="11">
        <v>6</v>
      </c>
      <c r="H241" s="11" t="s">
        <v>45</v>
      </c>
      <c r="I241" s="11" t="s">
        <v>432</v>
      </c>
      <c r="J241" s="19" t="s">
        <v>53</v>
      </c>
      <c r="K241" s="11">
        <v>2</v>
      </c>
      <c r="L241" s="16" t="s">
        <v>48</v>
      </c>
      <c r="M241" s="16" t="s">
        <v>54</v>
      </c>
      <c r="N241" s="16">
        <v>7</v>
      </c>
      <c r="O241" s="16">
        <v>5</v>
      </c>
      <c r="P241" s="16">
        <v>4.25</v>
      </c>
      <c r="Q241" s="16">
        <v>16.25</v>
      </c>
      <c r="R241" s="16">
        <f t="shared" si="25"/>
        <v>16.25</v>
      </c>
      <c r="S241" s="16">
        <v>162.25</v>
      </c>
      <c r="T241" s="16">
        <v>6.31</v>
      </c>
      <c r="U241" s="16">
        <f t="shared" si="29"/>
        <v>155.94</v>
      </c>
      <c r="V241" s="16">
        <v>1.55</v>
      </c>
      <c r="W241" s="20">
        <f t="shared" si="26"/>
        <v>122.64974069155404</v>
      </c>
      <c r="X241" s="20">
        <v>1.9842073294188898</v>
      </c>
      <c r="Y241" s="20">
        <f t="shared" si="27"/>
        <v>152.84582709050417</v>
      </c>
      <c r="Z241" s="20">
        <f t="shared" si="28"/>
        <v>1.2461977190387121</v>
      </c>
      <c r="AA241" s="20">
        <f>((Z240*Q240)+(Z241*Q241))/(SUM(Q240:Q241))</f>
        <v>0.75768353788134213</v>
      </c>
      <c r="AB241" s="22" t="s">
        <v>123</v>
      </c>
      <c r="AC241" s="16" t="s">
        <v>469</v>
      </c>
      <c r="AD241" s="19" t="s">
        <v>51</v>
      </c>
      <c r="AE241" s="23">
        <v>255</v>
      </c>
      <c r="AF241" s="23">
        <v>15</v>
      </c>
      <c r="AG241" s="19" t="s">
        <v>115</v>
      </c>
      <c r="AH241" s="11">
        <f t="shared" si="23"/>
        <v>0</v>
      </c>
      <c r="AI241" s="19" t="s">
        <v>53</v>
      </c>
      <c r="AJ241" s="16" t="s">
        <v>269</v>
      </c>
      <c r="AK241" s="16">
        <v>0.20760000000000001</v>
      </c>
      <c r="AL241" s="16">
        <v>2.9941</v>
      </c>
      <c r="AM241" s="24"/>
    </row>
    <row r="242" spans="1:39" ht="15" x14ac:dyDescent="0.2">
      <c r="A242" s="16" t="str">
        <f t="shared" si="24"/>
        <v>CF08GPDuff_278:15-L_0-D</v>
      </c>
      <c r="B242" s="11">
        <v>278</v>
      </c>
      <c r="C242" s="11">
        <v>15</v>
      </c>
      <c r="D242" s="19" t="s">
        <v>120</v>
      </c>
      <c r="E242" s="20">
        <v>493657.97509099799</v>
      </c>
      <c r="F242" s="20">
        <v>5180920.5951500004</v>
      </c>
      <c r="G242" s="11">
        <v>6</v>
      </c>
      <c r="H242" s="11" t="s">
        <v>45</v>
      </c>
      <c r="I242" s="11" t="s">
        <v>432</v>
      </c>
      <c r="J242" s="19" t="s">
        <v>47</v>
      </c>
      <c r="K242" s="11">
        <v>1</v>
      </c>
      <c r="L242" s="16" t="s">
        <v>48</v>
      </c>
      <c r="M242" s="16">
        <v>5.5</v>
      </c>
      <c r="N242" s="16">
        <v>5.5</v>
      </c>
      <c r="O242" s="16">
        <v>6.25</v>
      </c>
      <c r="P242" s="16">
        <v>4.25</v>
      </c>
      <c r="Q242" s="16">
        <f>SUM(M242:P242)</f>
        <v>21.5</v>
      </c>
      <c r="R242" s="16">
        <f t="shared" si="25"/>
        <v>16</v>
      </c>
      <c r="S242" s="16">
        <v>853</v>
      </c>
      <c r="T242" s="16">
        <v>17.149999999999999</v>
      </c>
      <c r="U242" s="16">
        <f t="shared" si="29"/>
        <v>835.85</v>
      </c>
      <c r="V242" s="16">
        <v>6.2</v>
      </c>
      <c r="W242" s="20">
        <f t="shared" si="26"/>
        <v>2596.4006644858209</v>
      </c>
      <c r="X242" s="21">
        <v>2.2864053362054997</v>
      </c>
      <c r="Y242" s="20">
        <f t="shared" si="27"/>
        <v>816.73908099732637</v>
      </c>
      <c r="Z242" s="20">
        <f t="shared" si="28"/>
        <v>0.31456588814233322</v>
      </c>
      <c r="AA242" s="20"/>
      <c r="AB242" s="31" t="s">
        <v>116</v>
      </c>
      <c r="AC242" s="16" t="s">
        <v>470</v>
      </c>
      <c r="AD242" s="19" t="s">
        <v>51</v>
      </c>
      <c r="AE242" s="23">
        <v>278</v>
      </c>
      <c r="AF242" s="23">
        <v>15</v>
      </c>
      <c r="AG242" s="19" t="s">
        <v>120</v>
      </c>
      <c r="AH242" s="11">
        <f t="shared" si="23"/>
        <v>0</v>
      </c>
      <c r="AI242" s="19" t="s">
        <v>47</v>
      </c>
      <c r="AJ242" s="16" t="s">
        <v>235</v>
      </c>
      <c r="AK242" s="16">
        <v>0.24862000000000001</v>
      </c>
      <c r="AL242" s="16">
        <v>4.7724000000000002</v>
      </c>
      <c r="AM242" s="24"/>
    </row>
    <row r="243" spans="1:39" ht="15" x14ac:dyDescent="0.25">
      <c r="A243" s="16" t="str">
        <f t="shared" si="24"/>
        <v>CF08GPDuff_278:15-L_D-10</v>
      </c>
      <c r="B243" s="11">
        <v>278</v>
      </c>
      <c r="C243" s="11">
        <v>15</v>
      </c>
      <c r="D243" s="19" t="s">
        <v>120</v>
      </c>
      <c r="E243" s="20">
        <v>493657.97509099799</v>
      </c>
      <c r="F243" s="20">
        <v>5180920.5951500004</v>
      </c>
      <c r="G243" s="11">
        <v>6</v>
      </c>
      <c r="H243" s="11" t="s">
        <v>45</v>
      </c>
      <c r="I243" s="11" t="s">
        <v>432</v>
      </c>
      <c r="J243" s="19" t="s">
        <v>53</v>
      </c>
      <c r="K243" s="11">
        <v>2</v>
      </c>
      <c r="L243" s="16" t="s">
        <v>48</v>
      </c>
      <c r="M243" s="16" t="s">
        <v>54</v>
      </c>
      <c r="N243" s="16">
        <v>4.5</v>
      </c>
      <c r="O243" s="16">
        <v>3.75</v>
      </c>
      <c r="P243" s="16">
        <v>5.75</v>
      </c>
      <c r="Q243" s="16">
        <v>14</v>
      </c>
      <c r="R243" s="16">
        <f t="shared" si="25"/>
        <v>14</v>
      </c>
      <c r="S243" s="16">
        <v>145.76</v>
      </c>
      <c r="T243" s="16">
        <v>6.31</v>
      </c>
      <c r="U243" s="16">
        <f t="shared" si="29"/>
        <v>139.44999999999999</v>
      </c>
      <c r="V243" s="16">
        <v>1.55</v>
      </c>
      <c r="W243" s="20">
        <f t="shared" si="26"/>
        <v>105.6674689034927</v>
      </c>
      <c r="X243" s="20">
        <v>2.029220779220779</v>
      </c>
      <c r="Y243" s="20">
        <f t="shared" si="27"/>
        <v>136.62025162337662</v>
      </c>
      <c r="Z243" s="20">
        <f t="shared" si="28"/>
        <v>1.2929263191508207</v>
      </c>
      <c r="AA243" s="20">
        <f>((Z242*Q242)+(Z243*Q243))/(SUM(Q242:Q243))</f>
        <v>0.7003981707935677</v>
      </c>
      <c r="AB243" s="22" t="s">
        <v>123</v>
      </c>
      <c r="AC243" s="16" t="s">
        <v>471</v>
      </c>
      <c r="AD243" s="19" t="s">
        <v>51</v>
      </c>
      <c r="AE243" s="23">
        <v>278</v>
      </c>
      <c r="AF243" s="23">
        <v>15</v>
      </c>
      <c r="AG243" s="19" t="s">
        <v>120</v>
      </c>
      <c r="AH243" s="11">
        <f t="shared" si="23"/>
        <v>0</v>
      </c>
      <c r="AI243" s="19" t="s">
        <v>53</v>
      </c>
      <c r="AJ243" s="16" t="s">
        <v>162</v>
      </c>
      <c r="AK243" s="16">
        <v>0.17055000000000001</v>
      </c>
      <c r="AL243" s="16">
        <v>2.2576000000000001</v>
      </c>
      <c r="AM243" s="24"/>
    </row>
    <row r="244" spans="1:39" ht="15" x14ac:dyDescent="0.2">
      <c r="A244" s="16" t="str">
        <f t="shared" si="24"/>
        <v>CF08GPDuff_303:15-M_0-D</v>
      </c>
      <c r="B244" s="11">
        <v>303</v>
      </c>
      <c r="C244" s="11">
        <v>15</v>
      </c>
      <c r="D244" s="19" t="s">
        <v>126</v>
      </c>
      <c r="E244" s="20">
        <v>493663.33024500002</v>
      </c>
      <c r="F244" s="20">
        <v>5180951.1721900003</v>
      </c>
      <c r="G244" s="11">
        <v>6</v>
      </c>
      <c r="H244" s="11" t="s">
        <v>45</v>
      </c>
      <c r="I244" s="11" t="s">
        <v>432</v>
      </c>
      <c r="J244" s="19" t="s">
        <v>47</v>
      </c>
      <c r="K244" s="11">
        <v>1</v>
      </c>
      <c r="L244" s="16" t="s">
        <v>48</v>
      </c>
      <c r="M244" s="16">
        <v>4.75</v>
      </c>
      <c r="N244" s="16">
        <v>4</v>
      </c>
      <c r="O244" s="16">
        <v>5</v>
      </c>
      <c r="P244" s="16">
        <v>4.25</v>
      </c>
      <c r="Q244" s="16">
        <f>SUM(M244:P244)</f>
        <v>18</v>
      </c>
      <c r="R244" s="16">
        <f t="shared" si="25"/>
        <v>13.25</v>
      </c>
      <c r="S244" s="16">
        <v>971.1</v>
      </c>
      <c r="T244" s="16">
        <v>17.149999999999999</v>
      </c>
      <c r="U244" s="16">
        <f t="shared" si="29"/>
        <v>953.95</v>
      </c>
      <c r="V244" s="16">
        <v>6.2</v>
      </c>
      <c r="W244" s="20">
        <f t="shared" si="26"/>
        <v>2173.7307888718501</v>
      </c>
      <c r="X244" s="21">
        <v>2.3422450179492338</v>
      </c>
      <c r="Y244" s="20">
        <f t="shared" si="27"/>
        <v>931.6061536512733</v>
      </c>
      <c r="Z244" s="20">
        <f t="shared" si="28"/>
        <v>0.42857476115281501</v>
      </c>
      <c r="AA244" s="20"/>
      <c r="AB244" s="31" t="s">
        <v>129</v>
      </c>
      <c r="AC244" s="16" t="s">
        <v>472</v>
      </c>
      <c r="AD244" s="19" t="s">
        <v>51</v>
      </c>
      <c r="AE244" s="23">
        <v>303</v>
      </c>
      <c r="AF244" s="23">
        <v>15</v>
      </c>
      <c r="AG244" s="19" t="s">
        <v>126</v>
      </c>
      <c r="AH244" s="11">
        <f t="shared" si="23"/>
        <v>0</v>
      </c>
      <c r="AI244" s="19" t="s">
        <v>47</v>
      </c>
      <c r="AJ244" s="16">
        <v>0.23669999999999999</v>
      </c>
      <c r="AK244" s="16">
        <v>0.25263000000000002</v>
      </c>
      <c r="AL244" s="16">
        <v>4.4747000000000003</v>
      </c>
      <c r="AM244" s="24"/>
    </row>
    <row r="245" spans="1:39" ht="15" x14ac:dyDescent="0.25">
      <c r="A245" s="16" t="str">
        <f t="shared" si="24"/>
        <v>CF08GPDuff_303:15-M_D-10</v>
      </c>
      <c r="B245" s="11">
        <v>303</v>
      </c>
      <c r="C245" s="11">
        <v>15</v>
      </c>
      <c r="D245" s="19" t="s">
        <v>126</v>
      </c>
      <c r="E245" s="20">
        <v>493663.33024500002</v>
      </c>
      <c r="F245" s="20">
        <v>5180951.1721900003</v>
      </c>
      <c r="G245" s="11">
        <v>6</v>
      </c>
      <c r="H245" s="11" t="s">
        <v>45</v>
      </c>
      <c r="I245" s="11" t="s">
        <v>432</v>
      </c>
      <c r="J245" s="19" t="s">
        <v>53</v>
      </c>
      <c r="K245" s="11">
        <v>2</v>
      </c>
      <c r="L245" s="16" t="s">
        <v>48</v>
      </c>
      <c r="M245" s="16" t="s">
        <v>54</v>
      </c>
      <c r="N245" s="16">
        <v>6</v>
      </c>
      <c r="O245" s="16">
        <v>5</v>
      </c>
      <c r="P245" s="16">
        <v>5.75</v>
      </c>
      <c r="Q245" s="16">
        <v>16.75</v>
      </c>
      <c r="R245" s="16">
        <f t="shared" si="25"/>
        <v>16.75</v>
      </c>
      <c r="S245" s="16">
        <v>186.59</v>
      </c>
      <c r="T245" s="16">
        <v>6.31</v>
      </c>
      <c r="U245" s="16">
        <f t="shared" si="29"/>
        <v>180.28</v>
      </c>
      <c r="V245" s="16">
        <v>1.55</v>
      </c>
      <c r="W245" s="20">
        <f t="shared" si="26"/>
        <v>126.42357886667878</v>
      </c>
      <c r="X245" s="20">
        <v>2.1302495435179489</v>
      </c>
      <c r="Y245" s="20">
        <f t="shared" si="27"/>
        <v>176.43958612294585</v>
      </c>
      <c r="Z245" s="20">
        <f t="shared" si="28"/>
        <v>1.3956224598657498</v>
      </c>
      <c r="AA245" s="20">
        <f>((Z244*Q244)+(Z245*Q245))/(SUM(Q244:Q245))</f>
        <v>0.89470566628782677</v>
      </c>
      <c r="AB245" s="22" t="s">
        <v>123</v>
      </c>
      <c r="AC245" s="16" t="s">
        <v>473</v>
      </c>
      <c r="AD245" s="19" t="s">
        <v>51</v>
      </c>
      <c r="AE245" s="23">
        <v>303</v>
      </c>
      <c r="AF245" s="23">
        <v>15</v>
      </c>
      <c r="AG245" s="19" t="s">
        <v>126</v>
      </c>
      <c r="AH245" s="11">
        <f t="shared" si="23"/>
        <v>0</v>
      </c>
      <c r="AI245" s="19" t="s">
        <v>53</v>
      </c>
      <c r="AJ245" s="16" t="s">
        <v>474</v>
      </c>
      <c r="AK245" s="16">
        <v>0.15853</v>
      </c>
      <c r="AL245" s="16">
        <v>1.9403999999999999</v>
      </c>
      <c r="AM245" s="24"/>
    </row>
    <row r="246" spans="1:39" ht="15" x14ac:dyDescent="0.2">
      <c r="A246" s="16" t="str">
        <f t="shared" si="24"/>
        <v>CF08GPDuff_304:16-M_0-D</v>
      </c>
      <c r="B246" s="11">
        <v>304</v>
      </c>
      <c r="C246" s="11">
        <v>16</v>
      </c>
      <c r="D246" s="19" t="s">
        <v>126</v>
      </c>
      <c r="E246" s="20">
        <v>493694.04643400002</v>
      </c>
      <c r="F246" s="20">
        <v>5180960.0055299904</v>
      </c>
      <c r="G246" s="11">
        <v>6</v>
      </c>
      <c r="H246" s="11" t="s">
        <v>45</v>
      </c>
      <c r="I246" s="11" t="s">
        <v>432</v>
      </c>
      <c r="J246" s="19" t="s">
        <v>47</v>
      </c>
      <c r="K246" s="11">
        <v>1</v>
      </c>
      <c r="L246" s="16" t="s">
        <v>48</v>
      </c>
      <c r="M246" s="16">
        <v>4</v>
      </c>
      <c r="N246" s="16">
        <v>5</v>
      </c>
      <c r="O246" s="16">
        <v>4.5</v>
      </c>
      <c r="P246" s="16">
        <v>4.25</v>
      </c>
      <c r="Q246" s="16">
        <f>SUM(M246:P246)</f>
        <v>17.75</v>
      </c>
      <c r="R246" s="16">
        <f t="shared" si="25"/>
        <v>13.75</v>
      </c>
      <c r="S246" s="16">
        <v>852.66</v>
      </c>
      <c r="T246" s="16">
        <v>17.149999999999999</v>
      </c>
      <c r="U246" s="16">
        <f t="shared" si="29"/>
        <v>835.51</v>
      </c>
      <c r="V246" s="16">
        <v>6.2</v>
      </c>
      <c r="W246" s="20">
        <f t="shared" si="26"/>
        <v>2143.5400834708521</v>
      </c>
      <c r="X246" s="21">
        <v>1.8399799437709097</v>
      </c>
      <c r="Y246" s="20">
        <f t="shared" si="27"/>
        <v>820.1367835717997</v>
      </c>
      <c r="Z246" s="20">
        <f t="shared" si="28"/>
        <v>0.38260855950210271</v>
      </c>
      <c r="AA246" s="20"/>
      <c r="AB246" s="31" t="s">
        <v>129</v>
      </c>
      <c r="AC246" s="16" t="s">
        <v>475</v>
      </c>
      <c r="AD246" s="19" t="s">
        <v>51</v>
      </c>
      <c r="AE246" s="23">
        <v>304</v>
      </c>
      <c r="AF246" s="23">
        <v>16</v>
      </c>
      <c r="AG246" s="19" t="s">
        <v>126</v>
      </c>
      <c r="AH246" s="11">
        <f t="shared" si="23"/>
        <v>0</v>
      </c>
      <c r="AI246" s="19" t="s">
        <v>47</v>
      </c>
      <c r="AJ246" s="16">
        <v>0.2331</v>
      </c>
      <c r="AK246" s="16">
        <v>0.29901</v>
      </c>
      <c r="AL246" s="16">
        <v>4.4035000000000002</v>
      </c>
      <c r="AM246" s="24"/>
    </row>
    <row r="247" spans="1:39" ht="15" x14ac:dyDescent="0.25">
      <c r="A247" s="16" t="str">
        <f t="shared" si="24"/>
        <v>CF08GPDuff_304:16-M_D-10</v>
      </c>
      <c r="B247" s="11">
        <v>304</v>
      </c>
      <c r="C247" s="11">
        <v>16</v>
      </c>
      <c r="D247" s="19" t="s">
        <v>126</v>
      </c>
      <c r="E247" s="20">
        <v>493694.04643400002</v>
      </c>
      <c r="F247" s="20">
        <v>5180960.0055299904</v>
      </c>
      <c r="G247" s="11">
        <v>6</v>
      </c>
      <c r="H247" s="11" t="s">
        <v>45</v>
      </c>
      <c r="I247" s="11" t="s">
        <v>432</v>
      </c>
      <c r="J247" s="19" t="s">
        <v>53</v>
      </c>
      <c r="K247" s="11">
        <v>2</v>
      </c>
      <c r="L247" s="16" t="s">
        <v>48</v>
      </c>
      <c r="M247" s="16" t="s">
        <v>54</v>
      </c>
      <c r="N247" s="16">
        <v>5</v>
      </c>
      <c r="O247" s="16">
        <v>5.5</v>
      </c>
      <c r="P247" s="16">
        <v>5.75</v>
      </c>
      <c r="Q247" s="16">
        <v>16.25</v>
      </c>
      <c r="R247" s="16">
        <f t="shared" si="25"/>
        <v>16.25</v>
      </c>
      <c r="S247" s="16">
        <v>161.72999999999999</v>
      </c>
      <c r="T247" s="16">
        <v>6.31</v>
      </c>
      <c r="U247" s="16">
        <f t="shared" si="29"/>
        <v>155.41999999999999</v>
      </c>
      <c r="V247" s="16">
        <v>1.55</v>
      </c>
      <c r="W247" s="20">
        <f t="shared" si="26"/>
        <v>122.64974069155404</v>
      </c>
      <c r="X247" s="20">
        <v>1.8948655256723563</v>
      </c>
      <c r="Y247" s="20">
        <f t="shared" si="27"/>
        <v>152.47500000000002</v>
      </c>
      <c r="Z247" s="20">
        <f t="shared" si="28"/>
        <v>1.2431742549171148</v>
      </c>
      <c r="AA247" s="20">
        <f>((Z246*Q246)+(Z247*Q247))/(SUM(Q246:Q247))</f>
        <v>0.79390834039898339</v>
      </c>
      <c r="AB247" s="22" t="s">
        <v>123</v>
      </c>
      <c r="AC247" s="16" t="s">
        <v>476</v>
      </c>
      <c r="AD247" s="19" t="s">
        <v>51</v>
      </c>
      <c r="AE247" s="23">
        <v>304</v>
      </c>
      <c r="AF247" s="23">
        <v>16</v>
      </c>
      <c r="AG247" s="19" t="s">
        <v>126</v>
      </c>
      <c r="AH247" s="11">
        <f t="shared" si="23"/>
        <v>0</v>
      </c>
      <c r="AI247" s="19" t="s">
        <v>53</v>
      </c>
      <c r="AJ247" s="16" t="s">
        <v>71</v>
      </c>
      <c r="AK247" s="16">
        <v>0.15581999999999999</v>
      </c>
      <c r="AL247" s="16">
        <v>2.2724000000000002</v>
      </c>
      <c r="AM247" s="24"/>
    </row>
    <row r="248" spans="1:39" ht="15" x14ac:dyDescent="0.2">
      <c r="A248" s="16" t="str">
        <f t="shared" si="24"/>
        <v>CF08GPDuff_329:16-N_0-D</v>
      </c>
      <c r="B248" s="11">
        <v>329</v>
      </c>
      <c r="C248" s="11">
        <v>16</v>
      </c>
      <c r="D248" s="19" t="s">
        <v>134</v>
      </c>
      <c r="E248" s="20">
        <v>493691.386340998</v>
      </c>
      <c r="F248" s="20">
        <v>5180990.9908600003</v>
      </c>
      <c r="G248" s="11">
        <v>6</v>
      </c>
      <c r="H248" s="11" t="s">
        <v>45</v>
      </c>
      <c r="I248" s="11" t="s">
        <v>432</v>
      </c>
      <c r="J248" s="19" t="s">
        <v>47</v>
      </c>
      <c r="K248" s="11">
        <v>1</v>
      </c>
      <c r="L248" s="16" t="s">
        <v>48</v>
      </c>
      <c r="M248" s="16">
        <v>4</v>
      </c>
      <c r="N248" s="16">
        <v>4.25</v>
      </c>
      <c r="O248" s="16">
        <v>7.5</v>
      </c>
      <c r="P248" s="16">
        <v>6.25</v>
      </c>
      <c r="Q248" s="16">
        <f>SUM(M248:P248)</f>
        <v>22</v>
      </c>
      <c r="R248" s="16">
        <f t="shared" si="25"/>
        <v>18</v>
      </c>
      <c r="S248" s="16">
        <v>982.9</v>
      </c>
      <c r="T248" s="16">
        <v>17.149999999999999</v>
      </c>
      <c r="U248" s="16">
        <f t="shared" si="29"/>
        <v>965.75</v>
      </c>
      <c r="V248" s="16">
        <v>6.2</v>
      </c>
      <c r="W248" s="20">
        <f t="shared" si="26"/>
        <v>2656.7820752878165</v>
      </c>
      <c r="X248" s="21">
        <v>2.3047218192591563</v>
      </c>
      <c r="Y248" s="20">
        <f t="shared" si="27"/>
        <v>943.49214903050472</v>
      </c>
      <c r="Z248" s="20">
        <f t="shared" si="28"/>
        <v>0.35512590882272255</v>
      </c>
      <c r="AA248" s="20"/>
      <c r="AB248" s="31" t="s">
        <v>135</v>
      </c>
      <c r="AC248" s="16" t="s">
        <v>477</v>
      </c>
      <c r="AD248" s="19" t="s">
        <v>51</v>
      </c>
      <c r="AE248" s="23">
        <v>329</v>
      </c>
      <c r="AF248" s="23">
        <v>16</v>
      </c>
      <c r="AG248" s="19" t="s">
        <v>134</v>
      </c>
      <c r="AH248" s="11">
        <f t="shared" si="23"/>
        <v>0</v>
      </c>
      <c r="AI248" s="19" t="s">
        <v>47</v>
      </c>
      <c r="AJ248" s="16">
        <v>0.23430000000000001</v>
      </c>
      <c r="AK248" s="16">
        <v>0.24373</v>
      </c>
      <c r="AL248" s="16">
        <v>3.9329000000000001</v>
      </c>
      <c r="AM248" s="24"/>
    </row>
    <row r="249" spans="1:39" ht="15" x14ac:dyDescent="0.25">
      <c r="A249" s="16" t="str">
        <f t="shared" si="24"/>
        <v>CF08GPDuff_329:16-N_D-10</v>
      </c>
      <c r="B249" s="11">
        <v>329</v>
      </c>
      <c r="C249" s="11">
        <v>16</v>
      </c>
      <c r="D249" s="19" t="s">
        <v>134</v>
      </c>
      <c r="E249" s="20">
        <v>493691.386340998</v>
      </c>
      <c r="F249" s="20">
        <v>5180990.9908600003</v>
      </c>
      <c r="G249" s="11">
        <v>6</v>
      </c>
      <c r="H249" s="11" t="s">
        <v>45</v>
      </c>
      <c r="I249" s="11" t="s">
        <v>432</v>
      </c>
      <c r="J249" s="19" t="s">
        <v>53</v>
      </c>
      <c r="K249" s="11">
        <v>2</v>
      </c>
      <c r="L249" s="16" t="s">
        <v>48</v>
      </c>
      <c r="M249" s="16" t="s">
        <v>54</v>
      </c>
      <c r="N249" s="16">
        <v>5.75</v>
      </c>
      <c r="O249" s="16">
        <v>2.5</v>
      </c>
      <c r="P249" s="16">
        <v>3.75</v>
      </c>
      <c r="Q249" s="16">
        <v>12</v>
      </c>
      <c r="R249" s="16">
        <f t="shared" si="25"/>
        <v>12</v>
      </c>
      <c r="S249" s="16">
        <v>122.98</v>
      </c>
      <c r="T249" s="16">
        <v>6.31</v>
      </c>
      <c r="U249" s="16">
        <f t="shared" si="29"/>
        <v>116.67</v>
      </c>
      <c r="V249" s="16">
        <v>1.55</v>
      </c>
      <c r="W249" s="20">
        <f t="shared" si="26"/>
        <v>90.572116202993755</v>
      </c>
      <c r="X249" s="20">
        <v>2.0608039175678243</v>
      </c>
      <c r="Y249" s="20">
        <f t="shared" si="27"/>
        <v>114.26566006937362</v>
      </c>
      <c r="Z249" s="20">
        <f t="shared" si="28"/>
        <v>1.2615986559624706</v>
      </c>
      <c r="AA249" s="20">
        <f>((Z248*Q248)+(Z249*Q249))/(SUM(Q248:Q249))</f>
        <v>0.67505746663675126</v>
      </c>
      <c r="AB249" s="22" t="s">
        <v>137</v>
      </c>
      <c r="AC249" s="16" t="s">
        <v>478</v>
      </c>
      <c r="AD249" s="19" t="s">
        <v>51</v>
      </c>
      <c r="AE249" s="23">
        <v>329</v>
      </c>
      <c r="AF249" s="23">
        <v>16</v>
      </c>
      <c r="AG249" s="19" t="s">
        <v>134</v>
      </c>
      <c r="AH249" s="11">
        <f t="shared" si="23"/>
        <v>0</v>
      </c>
      <c r="AI249" s="19" t="s">
        <v>53</v>
      </c>
      <c r="AJ249" s="16" t="s">
        <v>143</v>
      </c>
      <c r="AK249" s="16">
        <v>0.20866000000000001</v>
      </c>
      <c r="AL249" s="16">
        <v>2.6762999999999999</v>
      </c>
      <c r="AM249" s="24"/>
    </row>
    <row r="250" spans="1:39" ht="15" x14ac:dyDescent="0.2">
      <c r="A250" s="16" t="str">
        <f t="shared" si="24"/>
        <v>CF08GPDuff_330:17-N_0-D</v>
      </c>
      <c r="B250" s="11">
        <v>330</v>
      </c>
      <c r="C250" s="11">
        <v>17</v>
      </c>
      <c r="D250" s="19" t="s">
        <v>134</v>
      </c>
      <c r="E250" s="20">
        <v>493722.098564999</v>
      </c>
      <c r="F250" s="20">
        <v>5180995.8686100002</v>
      </c>
      <c r="G250" s="11">
        <v>6</v>
      </c>
      <c r="H250" s="11" t="s">
        <v>45</v>
      </c>
      <c r="I250" s="11" t="s">
        <v>432</v>
      </c>
      <c r="J250" s="19" t="s">
        <v>47</v>
      </c>
      <c r="K250" s="11">
        <v>1</v>
      </c>
      <c r="L250" s="16" t="s">
        <v>48</v>
      </c>
      <c r="M250" s="16">
        <v>3</v>
      </c>
      <c r="N250" s="16">
        <v>4.5</v>
      </c>
      <c r="O250" s="16">
        <v>3.75</v>
      </c>
      <c r="P250" s="16">
        <v>5</v>
      </c>
      <c r="Q250" s="16">
        <f>SUM(M250:P250)</f>
        <v>16.25</v>
      </c>
      <c r="R250" s="16">
        <f t="shared" si="25"/>
        <v>13.25</v>
      </c>
      <c r="S250" s="16">
        <v>529.29999999999995</v>
      </c>
      <c r="T250" s="16">
        <v>17.149999999999999</v>
      </c>
      <c r="U250" s="16">
        <f t="shared" si="29"/>
        <v>512.15</v>
      </c>
      <c r="V250" s="16">
        <v>6.2</v>
      </c>
      <c r="W250" s="20">
        <f t="shared" si="26"/>
        <v>1962.3958510648647</v>
      </c>
      <c r="X250" s="21">
        <v>2.3336450376941547</v>
      </c>
      <c r="Y250" s="20">
        <f t="shared" si="27"/>
        <v>500.19823693944937</v>
      </c>
      <c r="Z250" s="20">
        <f t="shared" si="28"/>
        <v>0.25489160949256201</v>
      </c>
      <c r="AA250" s="20"/>
      <c r="AB250" s="31" t="s">
        <v>135</v>
      </c>
      <c r="AC250" s="16" t="s">
        <v>479</v>
      </c>
      <c r="AD250" s="19" t="s">
        <v>51</v>
      </c>
      <c r="AE250" s="23">
        <v>330</v>
      </c>
      <c r="AF250" s="23">
        <v>17</v>
      </c>
      <c r="AG250" s="19" t="s">
        <v>134</v>
      </c>
      <c r="AH250" s="11">
        <f t="shared" si="23"/>
        <v>0</v>
      </c>
      <c r="AI250" s="19" t="s">
        <v>47</v>
      </c>
      <c r="AJ250" s="16">
        <v>0.23380000000000001</v>
      </c>
      <c r="AK250" s="16">
        <v>0.36665999999999999</v>
      </c>
      <c r="AL250" s="16">
        <v>7.0568999999999997</v>
      </c>
      <c r="AM250" s="24"/>
    </row>
    <row r="251" spans="1:39" ht="15" x14ac:dyDescent="0.25">
      <c r="A251" s="16" t="str">
        <f t="shared" si="24"/>
        <v>CF08GPDuff_330:17-N_D-10</v>
      </c>
      <c r="B251" s="11">
        <v>330</v>
      </c>
      <c r="C251" s="11">
        <v>17</v>
      </c>
      <c r="D251" s="19" t="s">
        <v>134</v>
      </c>
      <c r="E251" s="20">
        <v>493722.098564999</v>
      </c>
      <c r="F251" s="20">
        <v>5180995.8686100002</v>
      </c>
      <c r="G251" s="11">
        <v>6</v>
      </c>
      <c r="H251" s="11" t="s">
        <v>45</v>
      </c>
      <c r="I251" s="11" t="s">
        <v>432</v>
      </c>
      <c r="J251" s="19" t="s">
        <v>53</v>
      </c>
      <c r="K251" s="11">
        <v>2</v>
      </c>
      <c r="L251" s="16" t="s">
        <v>48</v>
      </c>
      <c r="M251" s="16" t="s">
        <v>54</v>
      </c>
      <c r="N251" s="16">
        <v>5.5</v>
      </c>
      <c r="O251" s="16">
        <v>6.25</v>
      </c>
      <c r="P251" s="16">
        <v>5</v>
      </c>
      <c r="Q251" s="16">
        <v>16.75</v>
      </c>
      <c r="R251" s="16">
        <f t="shared" si="25"/>
        <v>16.75</v>
      </c>
      <c r="S251" s="16">
        <v>176.23</v>
      </c>
      <c r="T251" s="16">
        <v>6.31</v>
      </c>
      <c r="U251" s="16">
        <f t="shared" si="29"/>
        <v>169.92</v>
      </c>
      <c r="V251" s="16">
        <v>1.55</v>
      </c>
      <c r="W251" s="20">
        <f t="shared" si="26"/>
        <v>126.42357886667878</v>
      </c>
      <c r="X251" s="20">
        <v>2.037905033625433</v>
      </c>
      <c r="Y251" s="20">
        <f t="shared" si="27"/>
        <v>166.45719176686364</v>
      </c>
      <c r="Z251" s="20">
        <f t="shared" si="28"/>
        <v>1.3166625502858347</v>
      </c>
      <c r="AA251" s="20">
        <f>((Z250*Q250)+(Z251*Q251))/(SUM(Q250:Q251))</f>
        <v>0.79382079913763237</v>
      </c>
      <c r="AB251" s="22" t="s">
        <v>137</v>
      </c>
      <c r="AC251" s="16" t="s">
        <v>480</v>
      </c>
      <c r="AD251" s="19" t="s">
        <v>51</v>
      </c>
      <c r="AE251" s="23">
        <v>330</v>
      </c>
      <c r="AF251" s="23">
        <v>17</v>
      </c>
      <c r="AG251" s="19" t="s">
        <v>134</v>
      </c>
      <c r="AH251" s="11">
        <f t="shared" si="23"/>
        <v>0</v>
      </c>
      <c r="AI251" s="19" t="s">
        <v>53</v>
      </c>
      <c r="AJ251" s="16" t="s">
        <v>481</v>
      </c>
      <c r="AK251" s="16">
        <v>0.21632999999999999</v>
      </c>
      <c r="AL251" s="16">
        <v>2.6951999999999998</v>
      </c>
      <c r="AM251" s="24"/>
    </row>
    <row r="252" spans="1:39" ht="15" x14ac:dyDescent="0.2">
      <c r="A252" s="16" t="str">
        <f t="shared" si="24"/>
        <v>CF08GPDuff_354:17-O_0-D</v>
      </c>
      <c r="B252" s="11">
        <v>354</v>
      </c>
      <c r="C252" s="11">
        <v>17</v>
      </c>
      <c r="D252" s="19" t="s">
        <v>140</v>
      </c>
      <c r="E252" s="20">
        <v>493732.36045400001</v>
      </c>
      <c r="F252" s="20">
        <v>5181027.6388400001</v>
      </c>
      <c r="G252" s="11">
        <v>6</v>
      </c>
      <c r="H252" s="11" t="s">
        <v>45</v>
      </c>
      <c r="I252" s="11" t="s">
        <v>432</v>
      </c>
      <c r="J252" s="19" t="s">
        <v>47</v>
      </c>
      <c r="K252" s="11">
        <v>1</v>
      </c>
      <c r="L252" s="16" t="s">
        <v>48</v>
      </c>
      <c r="M252" s="16">
        <v>3.5</v>
      </c>
      <c r="N252" s="16">
        <v>3</v>
      </c>
      <c r="O252" s="16">
        <v>6</v>
      </c>
      <c r="P252" s="16">
        <v>3.75</v>
      </c>
      <c r="Q252" s="16">
        <f>SUM(M252:P252)</f>
        <v>16.25</v>
      </c>
      <c r="R252" s="16">
        <f t="shared" si="25"/>
        <v>12.75</v>
      </c>
      <c r="S252" s="16">
        <v>524.30999999999995</v>
      </c>
      <c r="T252" s="16">
        <v>17.149999999999999</v>
      </c>
      <c r="U252" s="16">
        <f t="shared" si="29"/>
        <v>507.15999999999997</v>
      </c>
      <c r="V252" s="16">
        <v>6.2</v>
      </c>
      <c r="W252" s="20">
        <f t="shared" si="26"/>
        <v>1962.3958510648647</v>
      </c>
      <c r="X252" s="21">
        <v>2.4516623925517527</v>
      </c>
      <c r="Y252" s="20">
        <f t="shared" si="27"/>
        <v>494.72614900993449</v>
      </c>
      <c r="Z252" s="20">
        <f t="shared" si="28"/>
        <v>0.25210313645000765</v>
      </c>
      <c r="AA252" s="20"/>
      <c r="AB252" s="31" t="s">
        <v>135</v>
      </c>
      <c r="AC252" s="16" t="s">
        <v>482</v>
      </c>
      <c r="AD252" s="19" t="s">
        <v>51</v>
      </c>
      <c r="AE252" s="23">
        <v>354</v>
      </c>
      <c r="AF252" s="23">
        <v>17</v>
      </c>
      <c r="AG252" s="19" t="s">
        <v>140</v>
      </c>
      <c r="AH252" s="11">
        <f t="shared" si="23"/>
        <v>0</v>
      </c>
      <c r="AI252" s="19" t="s">
        <v>47</v>
      </c>
      <c r="AJ252" s="16">
        <v>0.23680000000000001</v>
      </c>
      <c r="AK252" s="16">
        <v>0.38105</v>
      </c>
      <c r="AL252" s="16">
        <v>7.0433000000000003</v>
      </c>
      <c r="AM252" s="24"/>
    </row>
    <row r="253" spans="1:39" ht="15" x14ac:dyDescent="0.25">
      <c r="A253" s="16" t="str">
        <f t="shared" si="24"/>
        <v>CF08GPDuff_354:17-O_D-10</v>
      </c>
      <c r="B253" s="11">
        <v>354</v>
      </c>
      <c r="C253" s="11">
        <v>17</v>
      </c>
      <c r="D253" s="19" t="s">
        <v>140</v>
      </c>
      <c r="E253" s="20">
        <v>493732.36045400001</v>
      </c>
      <c r="F253" s="20">
        <v>5181027.6388400001</v>
      </c>
      <c r="G253" s="11">
        <v>6</v>
      </c>
      <c r="H253" s="11" t="s">
        <v>45</v>
      </c>
      <c r="I253" s="11" t="s">
        <v>432</v>
      </c>
      <c r="J253" s="19" t="s">
        <v>53</v>
      </c>
      <c r="K253" s="11">
        <v>2</v>
      </c>
      <c r="L253" s="16" t="s">
        <v>48</v>
      </c>
      <c r="M253" s="16" t="s">
        <v>54</v>
      </c>
      <c r="N253" s="16">
        <v>7</v>
      </c>
      <c r="O253" s="16">
        <v>4</v>
      </c>
      <c r="P253" s="16">
        <v>6.25</v>
      </c>
      <c r="Q253" s="16">
        <v>17.25</v>
      </c>
      <c r="R253" s="16">
        <f t="shared" si="25"/>
        <v>17.25</v>
      </c>
      <c r="S253" s="16">
        <v>189.02</v>
      </c>
      <c r="T253" s="16">
        <v>6.31</v>
      </c>
      <c r="U253" s="16">
        <f t="shared" si="29"/>
        <v>182.71</v>
      </c>
      <c r="V253" s="16">
        <v>1.55</v>
      </c>
      <c r="W253" s="20">
        <f t="shared" si="26"/>
        <v>130.1974170418035</v>
      </c>
      <c r="X253" s="20">
        <v>1.9743537553429651</v>
      </c>
      <c r="Y253" s="20">
        <f t="shared" si="27"/>
        <v>179.10265825361287</v>
      </c>
      <c r="Z253" s="20">
        <f t="shared" si="28"/>
        <v>1.3756237437191783</v>
      </c>
      <c r="AA253" s="20">
        <f>((Z252*Q252)+(Z253*Q253))/(SUM(Q252:Q253))</f>
        <v>0.83063240437219243</v>
      </c>
      <c r="AB253" s="22" t="s">
        <v>137</v>
      </c>
      <c r="AC253" s="16" t="s">
        <v>483</v>
      </c>
      <c r="AD253" s="19" t="s">
        <v>51</v>
      </c>
      <c r="AE253" s="23">
        <v>354</v>
      </c>
      <c r="AF253" s="23">
        <v>17</v>
      </c>
      <c r="AG253" s="19" t="s">
        <v>140</v>
      </c>
      <c r="AH253" s="11">
        <f t="shared" si="23"/>
        <v>0</v>
      </c>
      <c r="AI253" s="19" t="s">
        <v>53</v>
      </c>
      <c r="AJ253" s="16" t="s">
        <v>237</v>
      </c>
      <c r="AK253" s="16">
        <v>0.19558</v>
      </c>
      <c r="AL253" s="16">
        <v>2.3751000000000002</v>
      </c>
      <c r="AM253" s="24"/>
    </row>
    <row r="254" spans="1:39" ht="15" x14ac:dyDescent="0.2">
      <c r="A254" s="16" t="str">
        <f t="shared" si="24"/>
        <v>CF08GPDuff_399:18-Q_0-D</v>
      </c>
      <c r="B254" s="11">
        <v>399</v>
      </c>
      <c r="C254" s="11">
        <v>18</v>
      </c>
      <c r="D254" s="19" t="s">
        <v>212</v>
      </c>
      <c r="E254" s="20">
        <v>493754.005991999</v>
      </c>
      <c r="F254" s="20">
        <v>5181069.176</v>
      </c>
      <c r="G254" s="11">
        <v>6</v>
      </c>
      <c r="H254" s="11" t="s">
        <v>45</v>
      </c>
      <c r="I254" s="11" t="s">
        <v>432</v>
      </c>
      <c r="J254" s="19" t="s">
        <v>47</v>
      </c>
      <c r="K254" s="11">
        <v>1</v>
      </c>
      <c r="L254" s="16" t="s">
        <v>48</v>
      </c>
      <c r="M254" s="16">
        <v>3.5</v>
      </c>
      <c r="N254" s="16">
        <v>3.5</v>
      </c>
      <c r="O254" s="16">
        <v>4</v>
      </c>
      <c r="P254" s="16">
        <v>6.25</v>
      </c>
      <c r="Q254" s="16">
        <f>SUM(M254:P254)</f>
        <v>17.25</v>
      </c>
      <c r="R254" s="16">
        <f t="shared" si="25"/>
        <v>13.75</v>
      </c>
      <c r="S254" s="16">
        <v>603.9</v>
      </c>
      <c r="T254" s="16">
        <v>17.149999999999999</v>
      </c>
      <c r="U254" s="16">
        <f t="shared" si="29"/>
        <v>586.75</v>
      </c>
      <c r="V254" s="16">
        <v>6.2</v>
      </c>
      <c r="W254" s="20">
        <f t="shared" si="26"/>
        <v>2083.1586726688561</v>
      </c>
      <c r="X254" s="21">
        <v>2.4251571589760141</v>
      </c>
      <c r="Y254" s="20">
        <f t="shared" si="27"/>
        <v>572.52039036970825</v>
      </c>
      <c r="Z254" s="20">
        <f t="shared" si="28"/>
        <v>0.27483282856999991</v>
      </c>
      <c r="AA254" s="20"/>
      <c r="AB254" s="31" t="s">
        <v>145</v>
      </c>
      <c r="AC254" s="16" t="s">
        <v>484</v>
      </c>
      <c r="AD254" s="19" t="s">
        <v>51</v>
      </c>
      <c r="AE254" s="23">
        <v>399</v>
      </c>
      <c r="AF254" s="23">
        <v>18</v>
      </c>
      <c r="AG254" s="19" t="s">
        <v>212</v>
      </c>
      <c r="AH254" s="11">
        <f t="shared" si="23"/>
        <v>0</v>
      </c>
      <c r="AI254" s="19" t="s">
        <v>47</v>
      </c>
      <c r="AJ254" s="16" t="s">
        <v>485</v>
      </c>
      <c r="AK254" s="16">
        <v>0.32677</v>
      </c>
      <c r="AL254" s="16">
        <v>6.0544000000000002</v>
      </c>
      <c r="AM254" s="24"/>
    </row>
    <row r="255" spans="1:39" ht="15" x14ac:dyDescent="0.25">
      <c r="A255" s="16" t="str">
        <f t="shared" si="24"/>
        <v>CF08GPDuff_399:18-Q_D-10</v>
      </c>
      <c r="B255" s="11">
        <v>399</v>
      </c>
      <c r="C255" s="11">
        <v>18</v>
      </c>
      <c r="D255" s="19" t="s">
        <v>212</v>
      </c>
      <c r="E255" s="20">
        <v>493754.005991999</v>
      </c>
      <c r="F255" s="20">
        <v>5181069.176</v>
      </c>
      <c r="G255" s="11">
        <v>6</v>
      </c>
      <c r="H255" s="11" t="s">
        <v>45</v>
      </c>
      <c r="I255" s="11" t="s">
        <v>432</v>
      </c>
      <c r="J255" s="19" t="s">
        <v>53</v>
      </c>
      <c r="K255" s="11">
        <v>2</v>
      </c>
      <c r="L255" s="16" t="s">
        <v>48</v>
      </c>
      <c r="M255" s="16" t="s">
        <v>54</v>
      </c>
      <c r="N255" s="16">
        <v>6.5</v>
      </c>
      <c r="O255" s="16">
        <v>6</v>
      </c>
      <c r="P255" s="16">
        <v>3.75</v>
      </c>
      <c r="Q255" s="16">
        <v>16.25</v>
      </c>
      <c r="R255" s="16">
        <f t="shared" si="25"/>
        <v>16.25</v>
      </c>
      <c r="S255" s="16">
        <v>148.91999999999999</v>
      </c>
      <c r="T255" s="16">
        <v>6.31</v>
      </c>
      <c r="U255" s="16">
        <f t="shared" si="29"/>
        <v>142.60999999999999</v>
      </c>
      <c r="V255" s="16">
        <v>1.55</v>
      </c>
      <c r="W255" s="20">
        <f t="shared" si="26"/>
        <v>122.64974069155404</v>
      </c>
      <c r="X255" s="20">
        <v>2.1016119159355258</v>
      </c>
      <c r="Y255" s="20">
        <f t="shared" si="27"/>
        <v>139.61289124668434</v>
      </c>
      <c r="Z255" s="20">
        <f t="shared" si="28"/>
        <v>1.1383056373334708</v>
      </c>
      <c r="AA255" s="20">
        <f>((Z254*Q254)+(Z255*Q255))/(SUM(Q254:Q255))</f>
        <v>0.69368157908959405</v>
      </c>
      <c r="AB255" s="22" t="s">
        <v>215</v>
      </c>
      <c r="AC255" s="16" t="s">
        <v>486</v>
      </c>
      <c r="AD255" s="19" t="s">
        <v>51</v>
      </c>
      <c r="AE255" s="23">
        <v>399</v>
      </c>
      <c r="AF255" s="23">
        <v>18</v>
      </c>
      <c r="AG255" s="19" t="s">
        <v>212</v>
      </c>
      <c r="AH255" s="11">
        <f t="shared" ref="AH255:AH259" si="30">C255-AF255</f>
        <v>0</v>
      </c>
      <c r="AI255" s="19" t="s">
        <v>53</v>
      </c>
      <c r="AJ255" s="16" t="s">
        <v>211</v>
      </c>
      <c r="AK255" s="16">
        <v>0.19553000000000001</v>
      </c>
      <c r="AL255" s="16">
        <v>3.1911</v>
      </c>
      <c r="AM255" s="24"/>
    </row>
    <row r="256" spans="1:39" ht="15" x14ac:dyDescent="0.2">
      <c r="A256" s="16" t="str">
        <f t="shared" si="24"/>
        <v>CF08GPDuff_400:19-Q_0-D</v>
      </c>
      <c r="B256" s="11">
        <v>400</v>
      </c>
      <c r="C256" s="11">
        <v>19</v>
      </c>
      <c r="D256" s="19" t="s">
        <v>212</v>
      </c>
      <c r="E256" s="20">
        <v>493785.92902500002</v>
      </c>
      <c r="F256" s="20">
        <v>5181084.5888499804</v>
      </c>
      <c r="G256" s="11">
        <v>6</v>
      </c>
      <c r="H256" s="11" t="s">
        <v>45</v>
      </c>
      <c r="I256" s="11" t="s">
        <v>432</v>
      </c>
      <c r="J256" s="19" t="s">
        <v>47</v>
      </c>
      <c r="K256" s="11">
        <v>1</v>
      </c>
      <c r="L256" s="16" t="s">
        <v>48</v>
      </c>
      <c r="M256" s="16">
        <v>4</v>
      </c>
      <c r="N256" s="16">
        <v>4.25</v>
      </c>
      <c r="O256" s="16">
        <v>5.5</v>
      </c>
      <c r="P256" s="16">
        <v>2.5</v>
      </c>
      <c r="Q256" s="16">
        <f>SUM(M256:P256)</f>
        <v>16.25</v>
      </c>
      <c r="R256" s="16">
        <f t="shared" si="25"/>
        <v>12.25</v>
      </c>
      <c r="S256" s="16">
        <v>662.84</v>
      </c>
      <c r="T256" s="16">
        <v>17.149999999999999</v>
      </c>
      <c r="U256" s="16">
        <f t="shared" si="29"/>
        <v>645.69000000000005</v>
      </c>
      <c r="V256" s="16">
        <v>6.2</v>
      </c>
      <c r="W256" s="20">
        <f t="shared" si="26"/>
        <v>1962.3958510648647</v>
      </c>
      <c r="X256" s="21">
        <v>2.7449903925336261</v>
      </c>
      <c r="Y256" s="20">
        <f t="shared" si="27"/>
        <v>627.96587153444966</v>
      </c>
      <c r="Z256" s="20">
        <f t="shared" si="28"/>
        <v>0.31999959192417443</v>
      </c>
      <c r="AA256" s="20"/>
      <c r="AB256" s="31" t="s">
        <v>145</v>
      </c>
      <c r="AC256" s="16" t="s">
        <v>487</v>
      </c>
      <c r="AD256" s="19" t="s">
        <v>51</v>
      </c>
      <c r="AE256" s="23">
        <v>400</v>
      </c>
      <c r="AF256" s="23">
        <v>19</v>
      </c>
      <c r="AG256" s="19" t="s">
        <v>212</v>
      </c>
      <c r="AH256" s="11">
        <f t="shared" si="30"/>
        <v>0</v>
      </c>
      <c r="AI256" s="19" t="s">
        <v>47</v>
      </c>
      <c r="AJ256" s="16" t="s">
        <v>488</v>
      </c>
      <c r="AK256" s="16">
        <v>0.33839000000000002</v>
      </c>
      <c r="AL256" s="16">
        <v>4.9410999999999996</v>
      </c>
      <c r="AM256" s="24"/>
    </row>
    <row r="257" spans="1:40" ht="15" x14ac:dyDescent="0.25">
      <c r="A257" s="16" t="str">
        <f t="shared" si="24"/>
        <v>CF08GPDuff_400:19-Q_D-10</v>
      </c>
      <c r="B257" s="11">
        <v>400</v>
      </c>
      <c r="C257" s="11">
        <v>19</v>
      </c>
      <c r="D257" s="19" t="s">
        <v>212</v>
      </c>
      <c r="E257" s="20">
        <v>493785.92902500002</v>
      </c>
      <c r="F257" s="20">
        <v>5181084.5888499804</v>
      </c>
      <c r="G257" s="11">
        <v>6</v>
      </c>
      <c r="H257" s="11" t="s">
        <v>45</v>
      </c>
      <c r="I257" s="11" t="s">
        <v>432</v>
      </c>
      <c r="J257" s="19" t="s">
        <v>53</v>
      </c>
      <c r="K257" s="11">
        <v>2</v>
      </c>
      <c r="L257" s="16" t="s">
        <v>48</v>
      </c>
      <c r="M257" s="16" t="s">
        <v>54</v>
      </c>
      <c r="N257" s="16">
        <v>5.75</v>
      </c>
      <c r="O257" s="16">
        <v>4.5</v>
      </c>
      <c r="P257" s="16">
        <v>7.5</v>
      </c>
      <c r="Q257" s="16">
        <v>17.75</v>
      </c>
      <c r="R257" s="16">
        <f t="shared" si="25"/>
        <v>17.75</v>
      </c>
      <c r="S257" s="16">
        <v>195.02</v>
      </c>
      <c r="T257" s="16">
        <v>6.31</v>
      </c>
      <c r="U257" s="16">
        <f t="shared" si="29"/>
        <v>188.71</v>
      </c>
      <c r="V257" s="16">
        <v>1.55</v>
      </c>
      <c r="W257" s="20">
        <f t="shared" si="26"/>
        <v>133.97125521692826</v>
      </c>
      <c r="X257" s="20">
        <v>2.0338300443012298</v>
      </c>
      <c r="Y257" s="20">
        <f t="shared" si="27"/>
        <v>184.87195932339915</v>
      </c>
      <c r="Z257" s="20">
        <f t="shared" si="28"/>
        <v>1.3799375024444738</v>
      </c>
      <c r="AA257" s="20">
        <f>((Z256*Q256)+(Z257*Q257))/(SUM(Q256:Q257))</f>
        <v>0.87334953050462483</v>
      </c>
      <c r="AB257" s="22" t="s">
        <v>215</v>
      </c>
      <c r="AC257" s="16" t="s">
        <v>489</v>
      </c>
      <c r="AD257" s="19" t="s">
        <v>51</v>
      </c>
      <c r="AE257" s="23">
        <v>400</v>
      </c>
      <c r="AF257" s="23">
        <v>19</v>
      </c>
      <c r="AG257" s="19" t="s">
        <v>212</v>
      </c>
      <c r="AH257" s="11">
        <f t="shared" si="30"/>
        <v>0</v>
      </c>
      <c r="AI257" s="19" t="s">
        <v>53</v>
      </c>
      <c r="AJ257" s="16" t="s">
        <v>490</v>
      </c>
      <c r="AK257" s="16">
        <v>0.18040999999999999</v>
      </c>
      <c r="AL257" s="16">
        <v>2.8344999999999998</v>
      </c>
      <c r="AM257" s="24"/>
    </row>
    <row r="258" spans="1:40" ht="15" x14ac:dyDescent="0.2">
      <c r="A258" s="16" t="str">
        <f t="shared" si="24"/>
        <v>CF08GPDuff_423:19-R_0-D</v>
      </c>
      <c r="B258" s="11">
        <v>423</v>
      </c>
      <c r="C258" s="11">
        <v>19</v>
      </c>
      <c r="D258" s="19" t="s">
        <v>221</v>
      </c>
      <c r="E258" s="20">
        <v>493780.193463</v>
      </c>
      <c r="F258" s="20">
        <v>5181114.7788800001</v>
      </c>
      <c r="G258" s="11">
        <v>6</v>
      </c>
      <c r="H258" s="11" t="s">
        <v>45</v>
      </c>
      <c r="I258" s="11" t="s">
        <v>432</v>
      </c>
      <c r="J258" s="19" t="s">
        <v>47</v>
      </c>
      <c r="K258" s="11">
        <v>1</v>
      </c>
      <c r="L258" s="16" t="s">
        <v>48</v>
      </c>
      <c r="M258" s="16">
        <v>0</v>
      </c>
      <c r="N258" s="16">
        <v>0</v>
      </c>
      <c r="O258" s="16">
        <v>1</v>
      </c>
      <c r="P258" s="16">
        <v>2</v>
      </c>
      <c r="Q258" s="16">
        <f>SUM(M258:P258)</f>
        <v>3</v>
      </c>
      <c r="R258" s="16">
        <f t="shared" si="25"/>
        <v>3</v>
      </c>
      <c r="S258" s="16">
        <v>282.33</v>
      </c>
      <c r="T258" s="16">
        <v>17.149999999999999</v>
      </c>
      <c r="U258" s="16">
        <f t="shared" si="29"/>
        <v>265.18</v>
      </c>
      <c r="V258" s="16">
        <v>6.2</v>
      </c>
      <c r="W258" s="20">
        <f t="shared" si="26"/>
        <v>362.28846481197502</v>
      </c>
      <c r="X258" s="21">
        <v>1.9991828157833365</v>
      </c>
      <c r="Y258" s="20">
        <f t="shared" si="27"/>
        <v>259.87856700910578</v>
      </c>
      <c r="Z258" s="20">
        <f t="shared" si="28"/>
        <v>0.71732498340509077</v>
      </c>
      <c r="AA258" s="20"/>
      <c r="AB258" s="31" t="s">
        <v>222</v>
      </c>
      <c r="AC258" s="16" t="s">
        <v>491</v>
      </c>
      <c r="AD258" s="19" t="s">
        <v>51</v>
      </c>
      <c r="AE258" s="23">
        <v>423</v>
      </c>
      <c r="AF258" s="23">
        <v>19</v>
      </c>
      <c r="AG258" s="19" t="s">
        <v>221</v>
      </c>
      <c r="AH258" s="11">
        <f t="shared" si="30"/>
        <v>0</v>
      </c>
      <c r="AI258" s="19" t="s">
        <v>47</v>
      </c>
      <c r="AJ258" s="16" t="s">
        <v>253</v>
      </c>
      <c r="AK258" s="16">
        <v>0.36053000000000002</v>
      </c>
      <c r="AL258" s="16">
        <v>5.3503999999999996</v>
      </c>
      <c r="AM258" s="24"/>
    </row>
    <row r="259" spans="1:40" ht="15" x14ac:dyDescent="0.25">
      <c r="A259" s="16" t="str">
        <f t="shared" si="24"/>
        <v>CF08GPDuff_423:19-R_D-10</v>
      </c>
      <c r="B259" s="11">
        <v>423</v>
      </c>
      <c r="C259" s="11">
        <v>19</v>
      </c>
      <c r="D259" s="19" t="s">
        <v>221</v>
      </c>
      <c r="E259" s="20">
        <v>493780.193463</v>
      </c>
      <c r="F259" s="20">
        <v>5181114.7788800001</v>
      </c>
      <c r="G259" s="11">
        <v>6</v>
      </c>
      <c r="H259" s="11" t="s">
        <v>45</v>
      </c>
      <c r="I259" s="11" t="s">
        <v>432</v>
      </c>
      <c r="J259" s="19" t="s">
        <v>53</v>
      </c>
      <c r="K259" s="11">
        <v>2</v>
      </c>
      <c r="L259" s="16" t="s">
        <v>48</v>
      </c>
      <c r="M259" s="16" t="s">
        <v>54</v>
      </c>
      <c r="N259" s="16">
        <v>10</v>
      </c>
      <c r="O259" s="16">
        <v>9</v>
      </c>
      <c r="P259" s="16">
        <v>8</v>
      </c>
      <c r="Q259" s="16">
        <v>27</v>
      </c>
      <c r="R259" s="16">
        <f t="shared" si="25"/>
        <v>27</v>
      </c>
      <c r="S259" s="16">
        <v>318.45999999999998</v>
      </c>
      <c r="T259" s="16">
        <v>6.31</v>
      </c>
      <c r="U259" s="16">
        <f t="shared" si="29"/>
        <v>312.14999999999998</v>
      </c>
      <c r="V259" s="16">
        <v>1.55</v>
      </c>
      <c r="W259" s="20">
        <f t="shared" si="26"/>
        <v>203.78726145673593</v>
      </c>
      <c r="X259" s="20">
        <v>2.0600000000000023</v>
      </c>
      <c r="Y259" s="20">
        <f t="shared" si="27"/>
        <v>305.71970999999996</v>
      </c>
      <c r="Z259" s="20">
        <f t="shared" si="28"/>
        <v>1.5001904820478895</v>
      </c>
      <c r="AA259" s="20">
        <f>((Z258*Q258)+(Z259*Q259))/(SUM(Q258:Q259))</f>
        <v>1.4219039321836096</v>
      </c>
      <c r="AB259" s="22" t="s">
        <v>215</v>
      </c>
      <c r="AC259" s="16" t="s">
        <v>492</v>
      </c>
      <c r="AD259" s="19" t="s">
        <v>51</v>
      </c>
      <c r="AE259" s="23">
        <v>423</v>
      </c>
      <c r="AF259" s="23">
        <v>19</v>
      </c>
      <c r="AG259" s="19" t="s">
        <v>221</v>
      </c>
      <c r="AH259" s="11">
        <f t="shared" si="30"/>
        <v>0</v>
      </c>
      <c r="AI259" s="19" t="s">
        <v>53</v>
      </c>
      <c r="AJ259" s="16" t="s">
        <v>493</v>
      </c>
      <c r="AK259" s="16">
        <v>0.19650999999999999</v>
      </c>
      <c r="AL259" s="16">
        <v>2.3546</v>
      </c>
      <c r="AM259" s="24"/>
    </row>
    <row r="260" spans="1:40" ht="15" x14ac:dyDescent="0.2">
      <c r="A260" s="25" t="str">
        <f t="shared" ref="A260:A323" si="31">"CF08GPDuff_"&amp;B260&amp;":"&amp;C260&amp;"-"&amp;D260&amp;"_"&amp;J260</f>
        <v>CF08GPDuff_424:20-R_0-D</v>
      </c>
      <c r="B260" s="26">
        <v>424</v>
      </c>
      <c r="C260" s="26">
        <v>20</v>
      </c>
      <c r="D260" s="27" t="s">
        <v>221</v>
      </c>
      <c r="E260" s="28">
        <v>493809.70142300002</v>
      </c>
      <c r="F260" s="28">
        <v>5181116.5674999803</v>
      </c>
      <c r="G260" s="26">
        <v>6</v>
      </c>
      <c r="H260" s="26" t="s">
        <v>45</v>
      </c>
      <c r="I260" s="26" t="s">
        <v>432</v>
      </c>
      <c r="J260" s="27" t="s">
        <v>47</v>
      </c>
      <c r="K260" s="26">
        <v>1</v>
      </c>
      <c r="L260" s="25" t="s">
        <v>48</v>
      </c>
      <c r="M260" s="25">
        <v>0</v>
      </c>
      <c r="N260" s="25">
        <v>0</v>
      </c>
      <c r="O260" s="25">
        <v>0</v>
      </c>
      <c r="P260" s="25">
        <v>0</v>
      </c>
      <c r="Q260" s="25">
        <f>SUM(M260:P260)</f>
        <v>0</v>
      </c>
      <c r="R260" s="16">
        <f t="shared" si="25"/>
        <v>0</v>
      </c>
      <c r="S260" s="25"/>
      <c r="T260" s="25">
        <v>17.149999999999999</v>
      </c>
      <c r="U260" s="25"/>
      <c r="V260" s="25">
        <v>6.2</v>
      </c>
      <c r="W260" s="28">
        <f t="shared" si="26"/>
        <v>0</v>
      </c>
      <c r="X260" s="29">
        <v>0</v>
      </c>
      <c r="Y260" s="28">
        <f t="shared" si="27"/>
        <v>0</v>
      </c>
      <c r="Z260" s="28" t="e">
        <f t="shared" si="28"/>
        <v>#DIV/0!</v>
      </c>
      <c r="AA260" s="20"/>
      <c r="AB260" s="31"/>
      <c r="AC260" s="16"/>
      <c r="AD260" s="19"/>
      <c r="AE260" s="23"/>
      <c r="AF260" s="23"/>
      <c r="AG260" s="19"/>
      <c r="AH260" s="11"/>
      <c r="AI260" s="19"/>
      <c r="AJ260" s="16"/>
      <c r="AK260" s="16"/>
      <c r="AL260" s="16"/>
      <c r="AM260" s="24"/>
      <c r="AN260" s="30"/>
    </row>
    <row r="261" spans="1:40" ht="15" x14ac:dyDescent="0.25">
      <c r="A261" s="16" t="str">
        <f t="shared" si="31"/>
        <v>CF08GPDuff_424:20-R_D-10</v>
      </c>
      <c r="B261" s="11">
        <v>424</v>
      </c>
      <c r="C261" s="11">
        <v>20</v>
      </c>
      <c r="D261" s="19" t="s">
        <v>221</v>
      </c>
      <c r="E261" s="20">
        <v>493809.70142300002</v>
      </c>
      <c r="F261" s="20">
        <v>5181116.5674999803</v>
      </c>
      <c r="G261" s="11">
        <v>6</v>
      </c>
      <c r="H261" s="11" t="s">
        <v>45</v>
      </c>
      <c r="I261" s="11" t="s">
        <v>432</v>
      </c>
      <c r="J261" s="19" t="s">
        <v>53</v>
      </c>
      <c r="K261" s="11">
        <v>2</v>
      </c>
      <c r="L261" s="16" t="s">
        <v>48</v>
      </c>
      <c r="M261" s="16" t="s">
        <v>54</v>
      </c>
      <c r="N261" s="16">
        <v>10</v>
      </c>
      <c r="O261" s="16">
        <v>10</v>
      </c>
      <c r="P261" s="16">
        <v>10</v>
      </c>
      <c r="Q261" s="16">
        <v>30</v>
      </c>
      <c r="R261" s="16">
        <f t="shared" ref="R261:R324" si="32">SUM(N261:P261)</f>
        <v>30</v>
      </c>
      <c r="S261" s="16">
        <v>347.18</v>
      </c>
      <c r="T261" s="16">
        <v>6.31</v>
      </c>
      <c r="U261" s="16">
        <f t="shared" ref="U261:U324" si="33">S261-T261</f>
        <v>340.87</v>
      </c>
      <c r="V261" s="16">
        <v>1.55</v>
      </c>
      <c r="W261" s="20">
        <f t="shared" si="26"/>
        <v>226.43029050748439</v>
      </c>
      <c r="X261" s="20">
        <v>1.8682201687424806</v>
      </c>
      <c r="Y261" s="20">
        <f t="shared" si="27"/>
        <v>334.50179791080751</v>
      </c>
      <c r="Z261" s="20">
        <f t="shared" si="28"/>
        <v>1.4772837907910159</v>
      </c>
      <c r="AA261" s="20" t="e">
        <f>((Z260*Q260)+(Z261*Q261))/(SUM(Q260:Q261))</f>
        <v>#DIV/0!</v>
      </c>
      <c r="AB261" s="22" t="s">
        <v>215</v>
      </c>
      <c r="AC261" s="16" t="s">
        <v>494</v>
      </c>
      <c r="AD261" s="19" t="s">
        <v>51</v>
      </c>
      <c r="AE261" s="23">
        <v>424</v>
      </c>
      <c r="AF261" s="23">
        <v>20</v>
      </c>
      <c r="AG261" s="19" t="s">
        <v>221</v>
      </c>
      <c r="AH261" s="11">
        <f t="shared" ref="AH261:AH324" si="34">C261-AF261</f>
        <v>0</v>
      </c>
      <c r="AI261" s="19" t="s">
        <v>53</v>
      </c>
      <c r="AJ261" s="16" t="s">
        <v>495</v>
      </c>
      <c r="AK261" s="16">
        <v>0.15495999999999999</v>
      </c>
      <c r="AL261" s="16">
        <v>1.6981999999999999</v>
      </c>
      <c r="AM261" s="24"/>
    </row>
    <row r="262" spans="1:40" ht="15" x14ac:dyDescent="0.25">
      <c r="A262" s="16" t="str">
        <f t="shared" si="31"/>
        <v>CF08GPDuff_5:9-A_0-D</v>
      </c>
      <c r="B262" s="11">
        <v>5</v>
      </c>
      <c r="C262" s="11">
        <v>9</v>
      </c>
      <c r="D262" s="19" t="s">
        <v>45</v>
      </c>
      <c r="E262" s="20">
        <v>493446.911100998</v>
      </c>
      <c r="F262" s="20">
        <v>5180572.1204000004</v>
      </c>
      <c r="G262" s="11">
        <v>1</v>
      </c>
      <c r="H262" s="11" t="s">
        <v>44</v>
      </c>
      <c r="I262" s="11" t="s">
        <v>293</v>
      </c>
      <c r="J262" s="19" t="s">
        <v>47</v>
      </c>
      <c r="K262" s="11">
        <v>1</v>
      </c>
      <c r="L262" s="16" t="s">
        <v>496</v>
      </c>
      <c r="M262" s="16">
        <v>3</v>
      </c>
      <c r="N262" s="16">
        <v>1.5</v>
      </c>
      <c r="O262" s="16">
        <v>3</v>
      </c>
      <c r="P262" s="16">
        <v>4.5</v>
      </c>
      <c r="Q262" s="16">
        <f>SUM(M262:P262)</f>
        <v>12</v>
      </c>
      <c r="R262" s="16">
        <f t="shared" si="32"/>
        <v>9</v>
      </c>
      <c r="S262" s="16">
        <v>878.61</v>
      </c>
      <c r="T262" s="16">
        <v>17.149999999999999</v>
      </c>
      <c r="U262" s="16">
        <f t="shared" si="33"/>
        <v>861.46</v>
      </c>
      <c r="V262" s="16">
        <v>6.2</v>
      </c>
      <c r="W262" s="20">
        <f t="shared" si="26"/>
        <v>1449.1538592479001</v>
      </c>
      <c r="X262" s="21">
        <v>1.9215341528676499</v>
      </c>
      <c r="Y262" s="20">
        <f t="shared" si="27"/>
        <v>844.90675188670639</v>
      </c>
      <c r="Z262" s="20">
        <f t="shared" si="28"/>
        <v>0.58303453873780287</v>
      </c>
      <c r="AA262" s="20"/>
      <c r="AB262" s="22" t="s">
        <v>49</v>
      </c>
      <c r="AC262" s="16" t="s">
        <v>497</v>
      </c>
      <c r="AD262" s="19" t="s">
        <v>51</v>
      </c>
      <c r="AE262" s="23">
        <v>5</v>
      </c>
      <c r="AF262" s="23">
        <v>9</v>
      </c>
      <c r="AG262" s="19" t="s">
        <v>45</v>
      </c>
      <c r="AH262" s="11">
        <f t="shared" si="34"/>
        <v>0</v>
      </c>
      <c r="AI262" s="19" t="s">
        <v>47</v>
      </c>
      <c r="AJ262" s="16" t="s">
        <v>431</v>
      </c>
      <c r="AK262" s="16">
        <v>0.36201</v>
      </c>
      <c r="AL262" s="16">
        <v>5.6379999999999999</v>
      </c>
      <c r="AM262" s="24"/>
    </row>
    <row r="263" spans="1:40" ht="15" x14ac:dyDescent="0.25">
      <c r="A263" s="16" t="str">
        <f t="shared" si="31"/>
        <v>CF08GPDuff_5:9-A_D-10</v>
      </c>
      <c r="B263" s="11">
        <v>5</v>
      </c>
      <c r="C263" s="11">
        <v>9</v>
      </c>
      <c r="D263" s="19" t="s">
        <v>45</v>
      </c>
      <c r="E263" s="20">
        <v>493446.911100998</v>
      </c>
      <c r="F263" s="20">
        <v>5180572.1204000004</v>
      </c>
      <c r="G263" s="11">
        <v>1</v>
      </c>
      <c r="H263" s="11" t="s">
        <v>44</v>
      </c>
      <c r="I263" s="11" t="s">
        <v>293</v>
      </c>
      <c r="J263" s="19" t="s">
        <v>53</v>
      </c>
      <c r="K263" s="11">
        <v>2</v>
      </c>
      <c r="L263" s="16" t="s">
        <v>496</v>
      </c>
      <c r="M263" s="16" t="s">
        <v>54</v>
      </c>
      <c r="N263" s="16">
        <v>8.5</v>
      </c>
      <c r="O263" s="16">
        <v>7</v>
      </c>
      <c r="P263" s="16">
        <v>5.5</v>
      </c>
      <c r="Q263" s="16">
        <v>21</v>
      </c>
      <c r="R263" s="16">
        <f t="shared" si="32"/>
        <v>21</v>
      </c>
      <c r="S263" s="16">
        <v>244.06</v>
      </c>
      <c r="T263" s="16">
        <v>6.31</v>
      </c>
      <c r="U263" s="16">
        <f t="shared" si="33"/>
        <v>237.75</v>
      </c>
      <c r="V263" s="16">
        <v>1.55</v>
      </c>
      <c r="W263" s="20">
        <f t="shared" ref="W263:W326" si="35">PI()*(V263^2)*Q263</f>
        <v>158.50120335523906</v>
      </c>
      <c r="X263" s="20">
        <v>1.6631619193270972</v>
      </c>
      <c r="Y263" s="20">
        <f t="shared" ref="Y263:Y326" si="36">U263-(U263*(X263/100))</f>
        <v>233.79583253679982</v>
      </c>
      <c r="Z263" s="20">
        <f t="shared" ref="Z263:Z326" si="37">Y263/W263</f>
        <v>1.4750413724797251</v>
      </c>
      <c r="AA263" s="20">
        <f>((Z262*Q262)+(Z263*Q263))/(SUM(Q262:Q263))</f>
        <v>1.1506752511190261</v>
      </c>
      <c r="AB263" s="22" t="s">
        <v>215</v>
      </c>
      <c r="AC263" s="16" t="s">
        <v>498</v>
      </c>
      <c r="AD263" s="19" t="s">
        <v>51</v>
      </c>
      <c r="AE263" s="23">
        <v>5</v>
      </c>
      <c r="AF263" s="23">
        <v>9</v>
      </c>
      <c r="AG263" s="19" t="s">
        <v>45</v>
      </c>
      <c r="AH263" s="11">
        <f t="shared" si="34"/>
        <v>0</v>
      </c>
      <c r="AI263" s="19" t="s">
        <v>53</v>
      </c>
      <c r="AJ263" s="16" t="s">
        <v>237</v>
      </c>
      <c r="AK263" s="16">
        <v>0.20824000000000001</v>
      </c>
      <c r="AL263" s="16">
        <v>2.3914</v>
      </c>
      <c r="AM263" s="24"/>
    </row>
    <row r="264" spans="1:40" ht="15" x14ac:dyDescent="0.25">
      <c r="A264" s="16" t="str">
        <f t="shared" si="31"/>
        <v>CF08GPDuff_26:9-B_0-D</v>
      </c>
      <c r="B264" s="11">
        <v>26</v>
      </c>
      <c r="C264" s="11">
        <v>9</v>
      </c>
      <c r="D264" s="19" t="s">
        <v>44</v>
      </c>
      <c r="E264" s="20">
        <v>493468.77862400003</v>
      </c>
      <c r="F264" s="20">
        <v>5180603.8775000004</v>
      </c>
      <c r="G264" s="11">
        <v>1</v>
      </c>
      <c r="H264" s="11" t="s">
        <v>44</v>
      </c>
      <c r="I264" s="11" t="s">
        <v>293</v>
      </c>
      <c r="J264" s="19" t="s">
        <v>47</v>
      </c>
      <c r="K264" s="11">
        <v>1</v>
      </c>
      <c r="L264" s="16" t="s">
        <v>496</v>
      </c>
      <c r="M264" s="16">
        <v>3.5</v>
      </c>
      <c r="N264" s="16">
        <v>2</v>
      </c>
      <c r="O264" s="16">
        <v>3</v>
      </c>
      <c r="P264" s="16">
        <v>2</v>
      </c>
      <c r="Q264" s="16">
        <f>SUM(M264:P264)</f>
        <v>10.5</v>
      </c>
      <c r="R264" s="16">
        <f t="shared" si="32"/>
        <v>7</v>
      </c>
      <c r="S264" s="16">
        <v>676.41</v>
      </c>
      <c r="T264" s="16">
        <v>17.149999999999999</v>
      </c>
      <c r="U264" s="16">
        <f t="shared" si="33"/>
        <v>659.26</v>
      </c>
      <c r="V264" s="16">
        <v>6.2</v>
      </c>
      <c r="W264" s="20">
        <f t="shared" si="35"/>
        <v>1268.0096268419124</v>
      </c>
      <c r="X264" s="21">
        <v>1.962274939409876</v>
      </c>
      <c r="Y264" s="20">
        <f t="shared" si="36"/>
        <v>646.32350623444643</v>
      </c>
      <c r="Z264" s="20">
        <f t="shared" si="37"/>
        <v>0.50971498366630774</v>
      </c>
      <c r="AA264" s="20"/>
      <c r="AB264" s="22" t="s">
        <v>49</v>
      </c>
      <c r="AC264" s="16" t="s">
        <v>499</v>
      </c>
      <c r="AD264" s="19" t="s">
        <v>51</v>
      </c>
      <c r="AE264" s="23">
        <v>26</v>
      </c>
      <c r="AF264" s="23">
        <v>9</v>
      </c>
      <c r="AG264" s="19" t="s">
        <v>44</v>
      </c>
      <c r="AH264" s="11">
        <f t="shared" si="34"/>
        <v>0</v>
      </c>
      <c r="AI264" s="19" t="s">
        <v>47</v>
      </c>
      <c r="AJ264" s="16" t="s">
        <v>493</v>
      </c>
      <c r="AK264" s="16">
        <v>0.33692</v>
      </c>
      <c r="AL264" s="16">
        <v>5.9828000000000001</v>
      </c>
      <c r="AM264" s="24"/>
    </row>
    <row r="265" spans="1:40" x14ac:dyDescent="0.2">
      <c r="A265" s="16" t="str">
        <f t="shared" si="31"/>
        <v>CF08GPDuff_26:9-B_D-10</v>
      </c>
      <c r="B265" s="11">
        <v>26</v>
      </c>
      <c r="C265" s="11">
        <v>9</v>
      </c>
      <c r="D265" s="19" t="s">
        <v>44</v>
      </c>
      <c r="E265" s="20">
        <v>493468.77862400003</v>
      </c>
      <c r="F265" s="20">
        <v>5180603.8775000004</v>
      </c>
      <c r="G265" s="11">
        <v>1</v>
      </c>
      <c r="H265" s="11" t="s">
        <v>44</v>
      </c>
      <c r="I265" s="11" t="s">
        <v>293</v>
      </c>
      <c r="J265" s="19" t="s">
        <v>53</v>
      </c>
      <c r="K265" s="11">
        <v>2</v>
      </c>
      <c r="L265" s="16" t="s">
        <v>496</v>
      </c>
      <c r="M265" s="16" t="s">
        <v>54</v>
      </c>
      <c r="N265" s="16">
        <v>8</v>
      </c>
      <c r="O265" s="16">
        <v>7</v>
      </c>
      <c r="P265" s="16">
        <v>8</v>
      </c>
      <c r="Q265" s="16">
        <v>23</v>
      </c>
      <c r="R265" s="16">
        <f t="shared" si="32"/>
        <v>23</v>
      </c>
      <c r="S265" s="16">
        <v>237.74</v>
      </c>
      <c r="T265" s="16">
        <v>6.31</v>
      </c>
      <c r="U265" s="16">
        <f t="shared" si="33"/>
        <v>231.43</v>
      </c>
      <c r="V265" s="16">
        <v>1.55</v>
      </c>
      <c r="W265" s="20">
        <f t="shared" si="35"/>
        <v>173.59655605573803</v>
      </c>
      <c r="X265" s="20">
        <v>2.007083825265636</v>
      </c>
      <c r="Y265" s="20">
        <f t="shared" si="36"/>
        <v>226.78500590318774</v>
      </c>
      <c r="Z265" s="20">
        <f t="shared" si="37"/>
        <v>1.3063911580732745</v>
      </c>
      <c r="AA265" s="20">
        <f>((Z264*Q264)+(Z265*Q265))/(SUM(Q264:Q265))</f>
        <v>1.0566866854979566</v>
      </c>
      <c r="AB265" s="17" t="s">
        <v>500</v>
      </c>
      <c r="AC265" s="16" t="s">
        <v>501</v>
      </c>
      <c r="AD265" s="19" t="s">
        <v>51</v>
      </c>
      <c r="AE265" s="23">
        <v>26</v>
      </c>
      <c r="AF265" s="23">
        <v>9</v>
      </c>
      <c r="AG265" s="19" t="s">
        <v>44</v>
      </c>
      <c r="AH265" s="11">
        <f t="shared" si="34"/>
        <v>0</v>
      </c>
      <c r="AI265" s="19" t="s">
        <v>53</v>
      </c>
      <c r="AJ265" s="16" t="s">
        <v>408</v>
      </c>
      <c r="AK265" s="16">
        <v>0.16922000000000001</v>
      </c>
      <c r="AL265" s="16">
        <v>2.1852</v>
      </c>
      <c r="AM265" s="24"/>
    </row>
    <row r="266" spans="1:40" ht="15" x14ac:dyDescent="0.2">
      <c r="A266" s="16" t="str">
        <f t="shared" si="31"/>
        <v>CF08GPDuff_50:10-C_0-D</v>
      </c>
      <c r="B266" s="11">
        <v>50</v>
      </c>
      <c r="C266" s="11">
        <v>10</v>
      </c>
      <c r="D266" s="19" t="s">
        <v>58</v>
      </c>
      <c r="E266" s="20">
        <v>493485.65363100002</v>
      </c>
      <c r="F266" s="20">
        <v>5180644.8884500004</v>
      </c>
      <c r="G266" s="11">
        <v>1</v>
      </c>
      <c r="H266" s="11" t="s">
        <v>44</v>
      </c>
      <c r="I266" s="11" t="s">
        <v>293</v>
      </c>
      <c r="J266" s="19" t="s">
        <v>47</v>
      </c>
      <c r="K266" s="11">
        <v>1</v>
      </c>
      <c r="L266" s="16" t="s">
        <v>496</v>
      </c>
      <c r="M266" s="16">
        <v>1.5</v>
      </c>
      <c r="N266" s="16">
        <v>1.675</v>
      </c>
      <c r="O266" s="16">
        <v>2</v>
      </c>
      <c r="P266" s="16">
        <v>2.25</v>
      </c>
      <c r="Q266" s="16">
        <f>SUM(M266:P266)</f>
        <v>7.4249999999999998</v>
      </c>
      <c r="R266" s="16">
        <f t="shared" si="32"/>
        <v>5.9249999999999998</v>
      </c>
      <c r="S266" s="16">
        <v>372.47</v>
      </c>
      <c r="T266" s="16">
        <v>17.149999999999999</v>
      </c>
      <c r="U266" s="16">
        <f t="shared" si="33"/>
        <v>355.32000000000005</v>
      </c>
      <c r="V266" s="16">
        <v>6.2</v>
      </c>
      <c r="W266" s="20">
        <f t="shared" si="35"/>
        <v>896.66395040963812</v>
      </c>
      <c r="X266" s="21">
        <v>2.1994906442718563</v>
      </c>
      <c r="Y266" s="20">
        <f t="shared" si="36"/>
        <v>347.50476984277327</v>
      </c>
      <c r="Z266" s="20">
        <f t="shared" si="37"/>
        <v>0.38755296193631605</v>
      </c>
      <c r="AA266" s="20"/>
      <c r="AB266" s="31" t="s">
        <v>66</v>
      </c>
      <c r="AC266" s="16" t="s">
        <v>502</v>
      </c>
      <c r="AD266" s="19" t="s">
        <v>51</v>
      </c>
      <c r="AE266" s="23">
        <v>50</v>
      </c>
      <c r="AF266" s="23">
        <v>10</v>
      </c>
      <c r="AG266" s="19" t="s">
        <v>58</v>
      </c>
      <c r="AH266" s="11">
        <f t="shared" si="34"/>
        <v>0</v>
      </c>
      <c r="AI266" s="19" t="s">
        <v>47</v>
      </c>
      <c r="AJ266" s="16" t="s">
        <v>503</v>
      </c>
      <c r="AK266" s="16">
        <v>0.39556999999999998</v>
      </c>
      <c r="AL266" s="16">
        <v>7.4560000000000004</v>
      </c>
      <c r="AM266" s="24"/>
    </row>
    <row r="267" spans="1:40" x14ac:dyDescent="0.2">
      <c r="A267" s="16" t="str">
        <f t="shared" si="31"/>
        <v>CF08GPDuff_50:10-C_D-10</v>
      </c>
      <c r="B267" s="11">
        <v>50</v>
      </c>
      <c r="C267" s="11">
        <v>10</v>
      </c>
      <c r="D267" s="19" t="s">
        <v>58</v>
      </c>
      <c r="E267" s="20">
        <v>493485.65363100002</v>
      </c>
      <c r="F267" s="20">
        <v>5180644.8884500004</v>
      </c>
      <c r="G267" s="11">
        <v>1</v>
      </c>
      <c r="H267" s="11" t="s">
        <v>44</v>
      </c>
      <c r="I267" s="11" t="s">
        <v>293</v>
      </c>
      <c r="J267" s="19" t="s">
        <v>53</v>
      </c>
      <c r="K267" s="11">
        <v>2</v>
      </c>
      <c r="L267" s="16" t="s">
        <v>496</v>
      </c>
      <c r="M267" s="16" t="s">
        <v>54</v>
      </c>
      <c r="N267" s="16">
        <v>8.3249999999999993</v>
      </c>
      <c r="O267" s="16">
        <v>8</v>
      </c>
      <c r="P267" s="16">
        <v>7.75</v>
      </c>
      <c r="Q267" s="16">
        <v>24.074999999999999</v>
      </c>
      <c r="R267" s="16">
        <f t="shared" si="32"/>
        <v>24.074999999999999</v>
      </c>
      <c r="S267" s="16">
        <v>223.58</v>
      </c>
      <c r="T267" s="16">
        <v>6.31</v>
      </c>
      <c r="U267" s="16">
        <f t="shared" si="33"/>
        <v>217.27</v>
      </c>
      <c r="V267" s="16">
        <v>1.55</v>
      </c>
      <c r="W267" s="20">
        <f t="shared" si="35"/>
        <v>181.71030813225622</v>
      </c>
      <c r="X267" s="20">
        <v>1.8699355911074294</v>
      </c>
      <c r="Y267" s="20">
        <f t="shared" si="36"/>
        <v>213.20719094120091</v>
      </c>
      <c r="Z267" s="20">
        <f t="shared" si="37"/>
        <v>1.1733356964318169</v>
      </c>
      <c r="AA267" s="20">
        <f>((Z266*Q266)+(Z267*Q267))/(SUM(Q266:Q267))</f>
        <v>0.98811548044359154</v>
      </c>
      <c r="AB267" s="17" t="s">
        <v>500</v>
      </c>
      <c r="AC267" s="16" t="s">
        <v>504</v>
      </c>
      <c r="AD267" s="19" t="s">
        <v>51</v>
      </c>
      <c r="AE267" s="23">
        <v>50</v>
      </c>
      <c r="AF267" s="23">
        <v>10</v>
      </c>
      <c r="AG267" s="19" t="s">
        <v>58</v>
      </c>
      <c r="AH267" s="11">
        <f t="shared" si="34"/>
        <v>0</v>
      </c>
      <c r="AI267" s="19" t="s">
        <v>53</v>
      </c>
      <c r="AJ267" s="16" t="s">
        <v>505</v>
      </c>
      <c r="AK267" s="16">
        <v>0.22045000000000001</v>
      </c>
      <c r="AL267" s="16">
        <v>3.0419</v>
      </c>
      <c r="AM267" s="24"/>
    </row>
    <row r="268" spans="1:40" ht="15" x14ac:dyDescent="0.2">
      <c r="A268" s="16" t="str">
        <f t="shared" si="31"/>
        <v>CF08GPDuff_76:11-D_0-D</v>
      </c>
      <c r="B268" s="11">
        <v>76</v>
      </c>
      <c r="C268" s="11">
        <v>11</v>
      </c>
      <c r="D268" s="19" t="s">
        <v>65</v>
      </c>
      <c r="E268" s="20">
        <v>493519.91366000002</v>
      </c>
      <c r="F268" s="20">
        <v>5180663.6058200002</v>
      </c>
      <c r="G268" s="11">
        <v>1</v>
      </c>
      <c r="H268" s="11" t="s">
        <v>44</v>
      </c>
      <c r="I268" s="11" t="s">
        <v>293</v>
      </c>
      <c r="J268" s="19" t="s">
        <v>47</v>
      </c>
      <c r="K268" s="11">
        <v>1</v>
      </c>
      <c r="L268" s="16" t="s">
        <v>496</v>
      </c>
      <c r="M268" s="16">
        <v>1.5</v>
      </c>
      <c r="N268" s="16">
        <v>1.5</v>
      </c>
      <c r="O268" s="16">
        <v>5</v>
      </c>
      <c r="P268" s="16">
        <v>2.5</v>
      </c>
      <c r="Q268" s="16">
        <f>SUM(M268:P268)</f>
        <v>10.5</v>
      </c>
      <c r="R268" s="16">
        <f t="shared" si="32"/>
        <v>9</v>
      </c>
      <c r="S268" s="16">
        <v>449.05</v>
      </c>
      <c r="T268" s="16">
        <v>17.149999999999999</v>
      </c>
      <c r="U268" s="16">
        <f t="shared" si="33"/>
        <v>431.90000000000003</v>
      </c>
      <c r="V268" s="16">
        <v>6.2</v>
      </c>
      <c r="W268" s="20">
        <f t="shared" si="35"/>
        <v>1268.0096268419124</v>
      </c>
      <c r="X268" s="21">
        <v>2.3596831282656425</v>
      </c>
      <c r="Y268" s="20">
        <f t="shared" si="36"/>
        <v>421.7085285690207</v>
      </c>
      <c r="Z268" s="20">
        <f t="shared" si="37"/>
        <v>0.33257517895926564</v>
      </c>
      <c r="AA268" s="20"/>
      <c r="AB268" s="31" t="s">
        <v>66</v>
      </c>
      <c r="AC268" s="16" t="s">
        <v>506</v>
      </c>
      <c r="AD268" s="19" t="s">
        <v>51</v>
      </c>
      <c r="AE268" s="23">
        <v>76</v>
      </c>
      <c r="AF268" s="23">
        <v>11</v>
      </c>
      <c r="AG268" s="19" t="s">
        <v>65</v>
      </c>
      <c r="AH268" s="11">
        <f t="shared" si="34"/>
        <v>0</v>
      </c>
      <c r="AI268" s="19" t="s">
        <v>47</v>
      </c>
      <c r="AJ268" s="16" t="s">
        <v>507</v>
      </c>
      <c r="AK268" s="16">
        <v>0.47364000000000001</v>
      </c>
      <c r="AL268" s="16">
        <v>9.4659999999999993</v>
      </c>
      <c r="AM268" s="24"/>
    </row>
    <row r="269" spans="1:40" ht="15" x14ac:dyDescent="0.25">
      <c r="A269" s="16" t="str">
        <f t="shared" si="31"/>
        <v>CF08GPDuff_76:11-D_D-10</v>
      </c>
      <c r="B269" s="11">
        <v>76</v>
      </c>
      <c r="C269" s="11">
        <v>11</v>
      </c>
      <c r="D269" s="19" t="s">
        <v>65</v>
      </c>
      <c r="E269" s="20">
        <v>493519.91366000002</v>
      </c>
      <c r="F269" s="20">
        <v>5180663.6058200002</v>
      </c>
      <c r="G269" s="11">
        <v>1</v>
      </c>
      <c r="H269" s="11" t="s">
        <v>44</v>
      </c>
      <c r="I269" s="11" t="s">
        <v>293</v>
      </c>
      <c r="J269" s="19" t="s">
        <v>53</v>
      </c>
      <c r="K269" s="11">
        <v>2</v>
      </c>
      <c r="L269" s="16" t="s">
        <v>496</v>
      </c>
      <c r="M269" s="16" t="s">
        <v>54</v>
      </c>
      <c r="N269" s="16">
        <v>8.5</v>
      </c>
      <c r="O269" s="16">
        <v>5</v>
      </c>
      <c r="P269" s="16">
        <v>7.5</v>
      </c>
      <c r="Q269" s="16">
        <v>21</v>
      </c>
      <c r="R269" s="16">
        <f t="shared" si="32"/>
        <v>21</v>
      </c>
      <c r="S269" s="16">
        <v>232.18</v>
      </c>
      <c r="T269" s="16">
        <v>6.31</v>
      </c>
      <c r="U269" s="16">
        <f t="shared" si="33"/>
        <v>225.87</v>
      </c>
      <c r="V269" s="16">
        <v>1.55</v>
      </c>
      <c r="W269" s="20">
        <f t="shared" si="35"/>
        <v>158.50120335523906</v>
      </c>
      <c r="X269" s="20">
        <v>1.9489652401044784</v>
      </c>
      <c r="Y269" s="20">
        <f t="shared" si="36"/>
        <v>221.46787221217602</v>
      </c>
      <c r="Z269" s="20">
        <f t="shared" si="37"/>
        <v>1.3972630334913838</v>
      </c>
      <c r="AA269" s="20">
        <f>((Z268*Q268)+(Z269*Q269))/(SUM(Q268:Q269))</f>
        <v>1.0423670819806776</v>
      </c>
      <c r="AB269" s="22" t="s">
        <v>508</v>
      </c>
      <c r="AC269" s="16" t="s">
        <v>509</v>
      </c>
      <c r="AD269" s="19" t="s">
        <v>51</v>
      </c>
      <c r="AE269" s="23">
        <v>76</v>
      </c>
      <c r="AF269" s="23">
        <v>11</v>
      </c>
      <c r="AG269" s="19" t="s">
        <v>65</v>
      </c>
      <c r="AH269" s="11">
        <f t="shared" si="34"/>
        <v>0</v>
      </c>
      <c r="AI269" s="19" t="s">
        <v>53</v>
      </c>
      <c r="AJ269" s="16" t="s">
        <v>510</v>
      </c>
      <c r="AK269" s="16">
        <v>0.21221000000000001</v>
      </c>
      <c r="AL269" s="16">
        <v>2.8422000000000001</v>
      </c>
      <c r="AM269" s="24"/>
    </row>
    <row r="270" spans="1:40" ht="15" x14ac:dyDescent="0.2">
      <c r="A270" s="16" t="str">
        <f t="shared" si="31"/>
        <v>CF08GPDuff_103:11-E_0-D</v>
      </c>
      <c r="B270" s="11">
        <v>103</v>
      </c>
      <c r="C270" s="11">
        <v>11</v>
      </c>
      <c r="D270" s="19" t="s">
        <v>29</v>
      </c>
      <c r="E270" s="20">
        <v>493531.398579998</v>
      </c>
      <c r="F270" s="20">
        <v>5180695.3743799804</v>
      </c>
      <c r="G270" s="11">
        <v>1</v>
      </c>
      <c r="H270" s="11" t="s">
        <v>44</v>
      </c>
      <c r="I270" s="11" t="s">
        <v>293</v>
      </c>
      <c r="J270" s="19" t="s">
        <v>47</v>
      </c>
      <c r="K270" s="11">
        <v>1</v>
      </c>
      <c r="L270" s="16" t="s">
        <v>496</v>
      </c>
      <c r="M270" s="16">
        <v>2</v>
      </c>
      <c r="N270" s="16">
        <v>3</v>
      </c>
      <c r="O270" s="16">
        <v>3.5</v>
      </c>
      <c r="P270" s="16">
        <v>1.75</v>
      </c>
      <c r="Q270" s="16">
        <f>SUM(M270:P270)</f>
        <v>10.25</v>
      </c>
      <c r="R270" s="16">
        <f t="shared" si="32"/>
        <v>8.25</v>
      </c>
      <c r="S270" s="16">
        <v>337.66</v>
      </c>
      <c r="T270" s="16">
        <v>17.149999999999999</v>
      </c>
      <c r="U270" s="16">
        <f t="shared" si="33"/>
        <v>320.51000000000005</v>
      </c>
      <c r="V270" s="16">
        <v>6.2</v>
      </c>
      <c r="W270" s="20">
        <f t="shared" si="35"/>
        <v>1237.8189214409147</v>
      </c>
      <c r="X270" s="21">
        <v>2.5343136024891608</v>
      </c>
      <c r="Y270" s="20">
        <f t="shared" si="36"/>
        <v>312.38727147266206</v>
      </c>
      <c r="Z270" s="20">
        <f t="shared" si="37"/>
        <v>0.252369119635867</v>
      </c>
      <c r="AA270" s="20"/>
      <c r="AB270" s="31" t="s">
        <v>66</v>
      </c>
      <c r="AC270" s="16" t="s">
        <v>511</v>
      </c>
      <c r="AD270" s="19" t="s">
        <v>51</v>
      </c>
      <c r="AE270" s="23">
        <v>103</v>
      </c>
      <c r="AF270" s="23">
        <v>11</v>
      </c>
      <c r="AG270" s="19" t="s">
        <v>29</v>
      </c>
      <c r="AH270" s="11">
        <f t="shared" si="34"/>
        <v>0</v>
      </c>
      <c r="AI270" s="19" t="s">
        <v>47</v>
      </c>
      <c r="AJ270" s="16">
        <v>0.23019999999999999</v>
      </c>
      <c r="AK270" s="16">
        <v>0.42132999999999998</v>
      </c>
      <c r="AL270" s="16">
        <v>9.8964999999999996</v>
      </c>
      <c r="AM270" s="24"/>
    </row>
    <row r="271" spans="1:40" ht="15" x14ac:dyDescent="0.25">
      <c r="A271" s="16" t="str">
        <f t="shared" si="31"/>
        <v>CF08GPDuff_103:11-E_D-10</v>
      </c>
      <c r="B271" s="11">
        <v>103</v>
      </c>
      <c r="C271" s="11">
        <v>11</v>
      </c>
      <c r="D271" s="19" t="s">
        <v>29</v>
      </c>
      <c r="E271" s="20">
        <v>493531.398579998</v>
      </c>
      <c r="F271" s="20">
        <v>5180695.3743799804</v>
      </c>
      <c r="G271" s="11">
        <v>1</v>
      </c>
      <c r="H271" s="11" t="s">
        <v>44</v>
      </c>
      <c r="I271" s="11" t="s">
        <v>293</v>
      </c>
      <c r="J271" s="19" t="s">
        <v>53</v>
      </c>
      <c r="K271" s="11">
        <v>2</v>
      </c>
      <c r="L271" s="16" t="s">
        <v>496</v>
      </c>
      <c r="M271" s="16" t="s">
        <v>54</v>
      </c>
      <c r="N271" s="16">
        <v>7</v>
      </c>
      <c r="O271" s="16">
        <v>6.5</v>
      </c>
      <c r="P271" s="16">
        <v>8.25</v>
      </c>
      <c r="Q271" s="16">
        <v>21.75</v>
      </c>
      <c r="R271" s="16">
        <f t="shared" si="32"/>
        <v>21.75</v>
      </c>
      <c r="S271" s="16">
        <v>207.53</v>
      </c>
      <c r="T271" s="16">
        <v>6.31</v>
      </c>
      <c r="U271" s="16">
        <f t="shared" si="33"/>
        <v>201.22</v>
      </c>
      <c r="V271" s="16">
        <v>1.55</v>
      </c>
      <c r="W271" s="20">
        <f t="shared" si="35"/>
        <v>164.16196061792618</v>
      </c>
      <c r="X271" s="20">
        <v>2.1228822208614129</v>
      </c>
      <c r="Y271" s="20">
        <f t="shared" si="36"/>
        <v>196.94833639518265</v>
      </c>
      <c r="Z271" s="20">
        <f t="shared" si="37"/>
        <v>1.1997196893473034</v>
      </c>
      <c r="AA271" s="20">
        <f>((Z270*Q270)+(Z271*Q271))/(SUM(Q270:Q271))</f>
        <v>0.89627145998660895</v>
      </c>
      <c r="AB271" s="22" t="s">
        <v>508</v>
      </c>
      <c r="AC271" s="16" t="s">
        <v>512</v>
      </c>
      <c r="AD271" s="19" t="s">
        <v>51</v>
      </c>
      <c r="AE271" s="23">
        <v>103</v>
      </c>
      <c r="AF271" s="23">
        <v>11</v>
      </c>
      <c r="AG271" s="19" t="s">
        <v>29</v>
      </c>
      <c r="AH271" s="11">
        <f t="shared" si="34"/>
        <v>0</v>
      </c>
      <c r="AI271" s="19" t="s">
        <v>53</v>
      </c>
      <c r="AJ271" s="16" t="s">
        <v>513</v>
      </c>
      <c r="AK271" s="16">
        <v>0.13772000000000001</v>
      </c>
      <c r="AL271" s="16">
        <v>1.6196999999999999</v>
      </c>
      <c r="AM271" s="24"/>
    </row>
    <row r="272" spans="1:40" ht="15" x14ac:dyDescent="0.2">
      <c r="A272" s="16" t="str">
        <f t="shared" si="31"/>
        <v>CF08GPDuff_104:12-E_0-D</v>
      </c>
      <c r="B272" s="11">
        <v>104</v>
      </c>
      <c r="C272" s="11">
        <v>12</v>
      </c>
      <c r="D272" s="19" t="s">
        <v>29</v>
      </c>
      <c r="E272" s="20">
        <v>493561.31900000002</v>
      </c>
      <c r="F272" s="20">
        <v>5180707.22915</v>
      </c>
      <c r="G272" s="11">
        <v>1</v>
      </c>
      <c r="H272" s="11" t="s">
        <v>44</v>
      </c>
      <c r="I272" s="11" t="s">
        <v>293</v>
      </c>
      <c r="J272" s="19" t="s">
        <v>47</v>
      </c>
      <c r="K272" s="11">
        <v>1</v>
      </c>
      <c r="L272" s="16" t="s">
        <v>496</v>
      </c>
      <c r="M272" s="16">
        <v>4</v>
      </c>
      <c r="N272" s="16">
        <v>1.5</v>
      </c>
      <c r="O272" s="16">
        <v>4</v>
      </c>
      <c r="P272" s="16">
        <v>3</v>
      </c>
      <c r="Q272" s="16">
        <f>SUM(M272:P272)</f>
        <v>12.5</v>
      </c>
      <c r="R272" s="16">
        <f t="shared" si="32"/>
        <v>8.5</v>
      </c>
      <c r="S272" s="16">
        <v>739.02</v>
      </c>
      <c r="T272" s="16">
        <v>17.149999999999999</v>
      </c>
      <c r="U272" s="16">
        <f t="shared" si="33"/>
        <v>721.87</v>
      </c>
      <c r="V272" s="16">
        <v>6.2</v>
      </c>
      <c r="W272" s="20">
        <f t="shared" si="35"/>
        <v>1509.5352700498959</v>
      </c>
      <c r="X272" s="21">
        <v>2.3309100166897712</v>
      </c>
      <c r="Y272" s="20">
        <f t="shared" si="36"/>
        <v>705.04385986252157</v>
      </c>
      <c r="Z272" s="20">
        <f t="shared" si="37"/>
        <v>0.46706020975529589</v>
      </c>
      <c r="AA272" s="20"/>
      <c r="AB272" s="31" t="s">
        <v>66</v>
      </c>
      <c r="AC272" s="16" t="s">
        <v>514</v>
      </c>
      <c r="AD272" s="19" t="s">
        <v>51</v>
      </c>
      <c r="AE272" s="23">
        <v>104</v>
      </c>
      <c r="AF272" s="23">
        <v>12</v>
      </c>
      <c r="AG272" s="19" t="s">
        <v>29</v>
      </c>
      <c r="AH272" s="11">
        <f t="shared" si="34"/>
        <v>0</v>
      </c>
      <c r="AI272" s="19" t="s">
        <v>47</v>
      </c>
      <c r="AJ272" s="16">
        <v>0.23050000000000001</v>
      </c>
      <c r="AK272" s="16">
        <v>0.31419999999999998</v>
      </c>
      <c r="AL272" s="16">
        <v>6.1291000000000002</v>
      </c>
      <c r="AM272" s="24"/>
    </row>
    <row r="273" spans="1:39" ht="15" x14ac:dyDescent="0.25">
      <c r="A273" s="16" t="str">
        <f t="shared" si="31"/>
        <v>CF08GPDuff_104:12-E_D-10</v>
      </c>
      <c r="B273" s="11">
        <v>104</v>
      </c>
      <c r="C273" s="11">
        <v>12</v>
      </c>
      <c r="D273" s="19" t="s">
        <v>29</v>
      </c>
      <c r="E273" s="20">
        <v>493561.31900000002</v>
      </c>
      <c r="F273" s="20">
        <v>5180707.22915</v>
      </c>
      <c r="G273" s="11">
        <v>1</v>
      </c>
      <c r="H273" s="11" t="s">
        <v>44</v>
      </c>
      <c r="I273" s="11" t="s">
        <v>293</v>
      </c>
      <c r="J273" s="19" t="s">
        <v>53</v>
      </c>
      <c r="K273" s="11">
        <v>2</v>
      </c>
      <c r="L273" s="16" t="s">
        <v>496</v>
      </c>
      <c r="M273" s="16" t="s">
        <v>54</v>
      </c>
      <c r="N273" s="16">
        <v>8.5</v>
      </c>
      <c r="O273" s="16">
        <v>6</v>
      </c>
      <c r="P273" s="16">
        <v>7</v>
      </c>
      <c r="Q273" s="16">
        <v>21.5</v>
      </c>
      <c r="R273" s="16">
        <f t="shared" si="32"/>
        <v>21.5</v>
      </c>
      <c r="S273" s="16">
        <v>219.8</v>
      </c>
      <c r="T273" s="16">
        <v>6.31</v>
      </c>
      <c r="U273" s="16">
        <f t="shared" si="33"/>
        <v>213.49</v>
      </c>
      <c r="V273" s="16">
        <v>1.55</v>
      </c>
      <c r="W273" s="20">
        <f t="shared" si="35"/>
        <v>162.27504153036381</v>
      </c>
      <c r="X273" s="20">
        <v>1.9694533762057962</v>
      </c>
      <c r="Y273" s="20">
        <f t="shared" si="36"/>
        <v>209.28541398713824</v>
      </c>
      <c r="Z273" s="20">
        <f t="shared" si="37"/>
        <v>1.2896956427398489</v>
      </c>
      <c r="AA273" s="20">
        <f>((Z272*Q272)+(Z273*Q273))/(SUM(Q272:Q273))</f>
        <v>0.98725614531905748</v>
      </c>
      <c r="AB273" s="22" t="s">
        <v>508</v>
      </c>
      <c r="AC273" s="16" t="s">
        <v>515</v>
      </c>
      <c r="AD273" s="19" t="s">
        <v>51</v>
      </c>
      <c r="AE273" s="23">
        <v>104</v>
      </c>
      <c r="AF273" s="23">
        <v>12</v>
      </c>
      <c r="AG273" s="19" t="s">
        <v>29</v>
      </c>
      <c r="AH273" s="11">
        <f t="shared" si="34"/>
        <v>0</v>
      </c>
      <c r="AI273" s="19" t="s">
        <v>53</v>
      </c>
      <c r="AJ273" s="16" t="s">
        <v>398</v>
      </c>
      <c r="AK273" s="16">
        <v>0.19225</v>
      </c>
      <c r="AL273" s="16">
        <v>2.6006999999999998</v>
      </c>
      <c r="AM273" s="24"/>
    </row>
    <row r="274" spans="1:39" ht="15" x14ac:dyDescent="0.2">
      <c r="A274" s="16" t="str">
        <f t="shared" si="31"/>
        <v>CF08GPDuff_130:12-F_0-D</v>
      </c>
      <c r="B274" s="11">
        <v>130</v>
      </c>
      <c r="C274" s="11">
        <v>12</v>
      </c>
      <c r="D274" s="19" t="s">
        <v>78</v>
      </c>
      <c r="E274" s="20">
        <v>493560.60417000001</v>
      </c>
      <c r="F274" s="20">
        <v>5180737.0137999803</v>
      </c>
      <c r="G274" s="11">
        <v>1</v>
      </c>
      <c r="H274" s="11" t="s">
        <v>44</v>
      </c>
      <c r="I274" s="11" t="s">
        <v>293</v>
      </c>
      <c r="J274" s="19" t="s">
        <v>47</v>
      </c>
      <c r="K274" s="11">
        <v>1</v>
      </c>
      <c r="L274" s="16" t="s">
        <v>496</v>
      </c>
      <c r="M274" s="16">
        <v>3</v>
      </c>
      <c r="N274" s="16">
        <v>2</v>
      </c>
      <c r="O274" s="16">
        <v>2.5</v>
      </c>
      <c r="P274" s="16">
        <v>2.25</v>
      </c>
      <c r="Q274" s="16">
        <f>SUM(M274:P274)</f>
        <v>9.75</v>
      </c>
      <c r="R274" s="16">
        <f t="shared" si="32"/>
        <v>6.75</v>
      </c>
      <c r="S274" s="16">
        <v>304.45999999999998</v>
      </c>
      <c r="T274" s="16">
        <v>17.149999999999999</v>
      </c>
      <c r="U274" s="16">
        <f t="shared" si="33"/>
        <v>287.31</v>
      </c>
      <c r="V274" s="16">
        <v>6.2</v>
      </c>
      <c r="W274" s="20">
        <f t="shared" si="35"/>
        <v>1177.4375106389189</v>
      </c>
      <c r="X274" s="21">
        <v>2.5562620330372812</v>
      </c>
      <c r="Y274" s="20">
        <f t="shared" si="36"/>
        <v>279.96560355288057</v>
      </c>
      <c r="Z274" s="20">
        <f t="shared" si="37"/>
        <v>0.23777533926277022</v>
      </c>
      <c r="AA274" s="28"/>
      <c r="AB274" s="31" t="s">
        <v>79</v>
      </c>
      <c r="AC274" s="16" t="s">
        <v>516</v>
      </c>
      <c r="AD274" s="19" t="s">
        <v>51</v>
      </c>
      <c r="AE274" s="23">
        <v>130</v>
      </c>
      <c r="AF274" s="23">
        <v>12</v>
      </c>
      <c r="AG274" s="19" t="s">
        <v>78</v>
      </c>
      <c r="AH274" s="11">
        <f t="shared" si="34"/>
        <v>0</v>
      </c>
      <c r="AI274" s="19" t="s">
        <v>47</v>
      </c>
      <c r="AJ274" s="16" t="s">
        <v>224</v>
      </c>
      <c r="AK274" s="16">
        <v>0.35493999999999998</v>
      </c>
      <c r="AL274" s="16">
        <v>7.5175999999999998</v>
      </c>
      <c r="AM274" s="24"/>
    </row>
    <row r="275" spans="1:39" ht="15" x14ac:dyDescent="0.25">
      <c r="A275" s="16" t="str">
        <f t="shared" si="31"/>
        <v>CF08GPDuff_130:12-F_D-10</v>
      </c>
      <c r="B275" s="11">
        <v>130</v>
      </c>
      <c r="C275" s="11">
        <v>12</v>
      </c>
      <c r="D275" s="19" t="s">
        <v>78</v>
      </c>
      <c r="E275" s="20">
        <v>493560.60417000001</v>
      </c>
      <c r="F275" s="20">
        <v>5180737.0137999803</v>
      </c>
      <c r="G275" s="11">
        <v>1</v>
      </c>
      <c r="H275" s="11" t="s">
        <v>44</v>
      </c>
      <c r="I275" s="11" t="s">
        <v>293</v>
      </c>
      <c r="J275" s="19" t="s">
        <v>53</v>
      </c>
      <c r="K275" s="11">
        <v>2</v>
      </c>
      <c r="L275" s="16" t="s">
        <v>496</v>
      </c>
      <c r="M275" s="16" t="s">
        <v>54</v>
      </c>
      <c r="N275" s="16">
        <v>8</v>
      </c>
      <c r="O275" s="16">
        <v>7.5</v>
      </c>
      <c r="P275" s="16">
        <v>7.75</v>
      </c>
      <c r="Q275" s="16">
        <v>23.25</v>
      </c>
      <c r="R275" s="16">
        <f t="shared" si="32"/>
        <v>23.25</v>
      </c>
      <c r="S275" s="16">
        <v>245.57</v>
      </c>
      <c r="T275" s="16">
        <v>6.31</v>
      </c>
      <c r="U275" s="16">
        <f t="shared" si="33"/>
        <v>239.26</v>
      </c>
      <c r="V275" s="16">
        <v>1.55</v>
      </c>
      <c r="W275" s="20">
        <f t="shared" si="35"/>
        <v>175.48347514330038</v>
      </c>
      <c r="X275" s="20">
        <v>2.2190553745928114</v>
      </c>
      <c r="Y275" s="20">
        <f t="shared" si="36"/>
        <v>233.95068811074924</v>
      </c>
      <c r="Z275" s="20">
        <f t="shared" si="37"/>
        <v>1.3331778842406918</v>
      </c>
      <c r="AA275" s="20">
        <f>((Z274*Q274)+(Z275*Q275))/(SUM(Q274:Q275))</f>
        <v>1.0095362232244878</v>
      </c>
      <c r="AB275" s="22" t="s">
        <v>508</v>
      </c>
      <c r="AC275" s="16" t="s">
        <v>517</v>
      </c>
      <c r="AD275" s="19" t="s">
        <v>51</v>
      </c>
      <c r="AE275" s="23">
        <v>130</v>
      </c>
      <c r="AF275" s="23">
        <v>12</v>
      </c>
      <c r="AG275" s="19" t="s">
        <v>78</v>
      </c>
      <c r="AH275" s="11">
        <f t="shared" si="34"/>
        <v>0</v>
      </c>
      <c r="AI275" s="19" t="s">
        <v>53</v>
      </c>
      <c r="AJ275" s="16" t="s">
        <v>243</v>
      </c>
      <c r="AK275" s="16">
        <v>0.16583999999999999</v>
      </c>
      <c r="AL275" s="16">
        <v>2.3445</v>
      </c>
      <c r="AM275" s="24"/>
    </row>
    <row r="276" spans="1:39" ht="15" x14ac:dyDescent="0.2">
      <c r="A276" s="16" t="str">
        <f t="shared" si="31"/>
        <v>CF08GPDuff_156:13-G_0-D</v>
      </c>
      <c r="B276" s="11">
        <v>156</v>
      </c>
      <c r="C276" s="11">
        <v>13</v>
      </c>
      <c r="D276" s="19" t="s">
        <v>86</v>
      </c>
      <c r="E276" s="20">
        <v>493574.22056400002</v>
      </c>
      <c r="F276" s="20">
        <v>5180763.5574099803</v>
      </c>
      <c r="G276" s="11">
        <v>1</v>
      </c>
      <c r="H276" s="11" t="s">
        <v>44</v>
      </c>
      <c r="I276" s="11" t="s">
        <v>293</v>
      </c>
      <c r="J276" s="19" t="s">
        <v>47</v>
      </c>
      <c r="K276" s="11">
        <v>1</v>
      </c>
      <c r="L276" s="16" t="s">
        <v>496</v>
      </c>
      <c r="M276" s="16">
        <v>4</v>
      </c>
      <c r="N276" s="16">
        <v>4.25</v>
      </c>
      <c r="O276" s="16">
        <v>3.25</v>
      </c>
      <c r="P276" s="16">
        <v>1.75</v>
      </c>
      <c r="Q276" s="16">
        <f>SUM(M276:P276)</f>
        <v>13.25</v>
      </c>
      <c r="R276" s="16">
        <f t="shared" si="32"/>
        <v>9.25</v>
      </c>
      <c r="S276" s="16">
        <v>491.79</v>
      </c>
      <c r="T276" s="16">
        <v>17.149999999999999</v>
      </c>
      <c r="U276" s="16">
        <f t="shared" si="33"/>
        <v>474.64000000000004</v>
      </c>
      <c r="V276" s="16">
        <v>6.2</v>
      </c>
      <c r="W276" s="20">
        <f t="shared" si="35"/>
        <v>1600.1073862528897</v>
      </c>
      <c r="X276" s="21">
        <v>2.5493414201331341</v>
      </c>
      <c r="Y276" s="20">
        <f t="shared" si="36"/>
        <v>462.53980588348014</v>
      </c>
      <c r="Z276" s="20">
        <f t="shared" si="37"/>
        <v>0.28906797747284307</v>
      </c>
      <c r="AA276" s="20"/>
      <c r="AB276" s="31" t="s">
        <v>79</v>
      </c>
      <c r="AC276" s="16" t="s">
        <v>518</v>
      </c>
      <c r="AD276" s="19" t="s">
        <v>51</v>
      </c>
      <c r="AE276" s="23">
        <v>156</v>
      </c>
      <c r="AF276" s="23">
        <v>13</v>
      </c>
      <c r="AG276" s="19" t="s">
        <v>86</v>
      </c>
      <c r="AH276" s="11">
        <f t="shared" si="34"/>
        <v>0</v>
      </c>
      <c r="AI276" s="19" t="s">
        <v>47</v>
      </c>
      <c r="AJ276" s="16" t="s">
        <v>519</v>
      </c>
      <c r="AK276" s="16">
        <v>0.36598999999999998</v>
      </c>
      <c r="AL276" s="16">
        <v>7.1852999999999998</v>
      </c>
      <c r="AM276" s="24"/>
    </row>
    <row r="277" spans="1:39" ht="15" x14ac:dyDescent="0.25">
      <c r="A277" s="16" t="str">
        <f t="shared" si="31"/>
        <v>CF08GPDuff_156:13-G_D-10</v>
      </c>
      <c r="B277" s="11">
        <v>156</v>
      </c>
      <c r="C277" s="11">
        <v>13</v>
      </c>
      <c r="D277" s="19" t="s">
        <v>86</v>
      </c>
      <c r="E277" s="20">
        <v>493574.22056400002</v>
      </c>
      <c r="F277" s="20">
        <v>5180763.5574099803</v>
      </c>
      <c r="G277" s="11">
        <v>1</v>
      </c>
      <c r="H277" s="11" t="s">
        <v>44</v>
      </c>
      <c r="I277" s="11" t="s">
        <v>293</v>
      </c>
      <c r="J277" s="19" t="s">
        <v>53</v>
      </c>
      <c r="K277" s="11">
        <v>2</v>
      </c>
      <c r="L277" s="16" t="s">
        <v>496</v>
      </c>
      <c r="M277" s="16" t="s">
        <v>54</v>
      </c>
      <c r="N277" s="16">
        <v>5.75</v>
      </c>
      <c r="O277" s="16">
        <v>6.75</v>
      </c>
      <c r="P277" s="16">
        <v>8.25</v>
      </c>
      <c r="Q277" s="16">
        <v>20.75</v>
      </c>
      <c r="R277" s="16">
        <f t="shared" si="32"/>
        <v>20.75</v>
      </c>
      <c r="S277" s="16">
        <v>222.28</v>
      </c>
      <c r="T277" s="16">
        <v>6.31</v>
      </c>
      <c r="U277" s="16">
        <f t="shared" si="33"/>
        <v>215.97</v>
      </c>
      <c r="V277" s="16">
        <v>1.55</v>
      </c>
      <c r="W277" s="20">
        <f t="shared" si="35"/>
        <v>156.61428426767668</v>
      </c>
      <c r="X277" s="20">
        <v>2.0549338758901134</v>
      </c>
      <c r="Y277" s="20">
        <f t="shared" si="36"/>
        <v>211.53195930824012</v>
      </c>
      <c r="Z277" s="20">
        <f t="shared" si="37"/>
        <v>1.3506555950330885</v>
      </c>
      <c r="AA277" s="20">
        <f>((Z276*Q276)+(Z277*Q277))/(SUM(Q276:Q277))</f>
        <v>0.9369486558368163</v>
      </c>
      <c r="AB277" s="22" t="s">
        <v>520</v>
      </c>
      <c r="AC277" s="16" t="s">
        <v>521</v>
      </c>
      <c r="AD277" s="19" t="s">
        <v>51</v>
      </c>
      <c r="AE277" s="23">
        <v>156</v>
      </c>
      <c r="AF277" s="23">
        <v>13</v>
      </c>
      <c r="AG277" s="19" t="s">
        <v>86</v>
      </c>
      <c r="AH277" s="11">
        <f t="shared" si="34"/>
        <v>0</v>
      </c>
      <c r="AI277" s="19" t="s">
        <v>53</v>
      </c>
      <c r="AJ277" s="16" t="s">
        <v>513</v>
      </c>
      <c r="AK277" s="16">
        <v>0.18561</v>
      </c>
      <c r="AL277" s="16">
        <v>2.3824000000000001</v>
      </c>
      <c r="AM277" s="24"/>
    </row>
    <row r="278" spans="1:39" ht="15" x14ac:dyDescent="0.2">
      <c r="A278" s="16" t="str">
        <f t="shared" si="31"/>
        <v>CF08GPDuff_182:13-H_0-D</v>
      </c>
      <c r="B278" s="11">
        <v>182</v>
      </c>
      <c r="C278" s="11">
        <v>13</v>
      </c>
      <c r="D278" s="19" t="s">
        <v>92</v>
      </c>
      <c r="E278" s="20">
        <v>493593.77961500001</v>
      </c>
      <c r="F278" s="20">
        <v>5180793.1975299902</v>
      </c>
      <c r="G278" s="11">
        <v>1</v>
      </c>
      <c r="H278" s="11" t="s">
        <v>44</v>
      </c>
      <c r="I278" s="11" t="s">
        <v>293</v>
      </c>
      <c r="J278" s="19" t="s">
        <v>47</v>
      </c>
      <c r="K278" s="11">
        <v>1</v>
      </c>
      <c r="L278" s="16" t="s">
        <v>496</v>
      </c>
      <c r="M278" s="16">
        <v>3</v>
      </c>
      <c r="N278" s="16">
        <v>2.25</v>
      </c>
      <c r="O278" s="16">
        <v>1.5</v>
      </c>
      <c r="P278" s="16">
        <v>3.75</v>
      </c>
      <c r="Q278" s="16">
        <f>SUM(M278:P278)</f>
        <v>10.5</v>
      </c>
      <c r="R278" s="16">
        <f t="shared" si="32"/>
        <v>7.5</v>
      </c>
      <c r="S278" s="16">
        <v>614.94000000000005</v>
      </c>
      <c r="T278" s="16">
        <v>17.149999999999999</v>
      </c>
      <c r="U278" s="16">
        <f t="shared" si="33"/>
        <v>597.79000000000008</v>
      </c>
      <c r="V278" s="16">
        <v>6.2</v>
      </c>
      <c r="W278" s="20">
        <f t="shared" si="35"/>
        <v>1268.0096268419124</v>
      </c>
      <c r="X278" s="21">
        <v>2.3435739502741715</v>
      </c>
      <c r="Y278" s="20">
        <f t="shared" si="36"/>
        <v>583.78034928265606</v>
      </c>
      <c r="Z278" s="20">
        <f t="shared" si="37"/>
        <v>0.46039110186932214</v>
      </c>
      <c r="AA278" s="20"/>
      <c r="AB278" s="31" t="s">
        <v>93</v>
      </c>
      <c r="AC278" s="16" t="s">
        <v>522</v>
      </c>
      <c r="AD278" s="19" t="s">
        <v>51</v>
      </c>
      <c r="AE278" s="23">
        <v>182</v>
      </c>
      <c r="AF278" s="23">
        <v>13</v>
      </c>
      <c r="AG278" s="19" t="s">
        <v>92</v>
      </c>
      <c r="AH278" s="11">
        <f t="shared" si="34"/>
        <v>0</v>
      </c>
      <c r="AI278" s="19" t="s">
        <v>47</v>
      </c>
      <c r="AJ278" s="16" t="s">
        <v>168</v>
      </c>
      <c r="AK278" s="16">
        <v>0.33184999999999998</v>
      </c>
      <c r="AL278" s="16">
        <v>5.9509999999999996</v>
      </c>
      <c r="AM278" s="24"/>
    </row>
    <row r="279" spans="1:39" ht="15" x14ac:dyDescent="0.25">
      <c r="A279" s="16" t="str">
        <f t="shared" si="31"/>
        <v>CF08GPDuff_182:13-H_D-10</v>
      </c>
      <c r="B279" s="11">
        <v>182</v>
      </c>
      <c r="C279" s="11">
        <v>13</v>
      </c>
      <c r="D279" s="19" t="s">
        <v>92</v>
      </c>
      <c r="E279" s="20">
        <v>493593.77961500001</v>
      </c>
      <c r="F279" s="20">
        <v>5180793.1975299902</v>
      </c>
      <c r="G279" s="11">
        <v>1</v>
      </c>
      <c r="H279" s="11" t="s">
        <v>44</v>
      </c>
      <c r="I279" s="11" t="s">
        <v>293</v>
      </c>
      <c r="J279" s="19" t="s">
        <v>53</v>
      </c>
      <c r="K279" s="11">
        <v>2</v>
      </c>
      <c r="L279" s="16" t="s">
        <v>496</v>
      </c>
      <c r="M279" s="16" t="s">
        <v>54</v>
      </c>
      <c r="N279" s="16">
        <v>7.75</v>
      </c>
      <c r="O279" s="16">
        <v>8.5</v>
      </c>
      <c r="P279" s="16">
        <v>6.25</v>
      </c>
      <c r="Q279" s="16">
        <v>22.5</v>
      </c>
      <c r="R279" s="16">
        <f t="shared" si="32"/>
        <v>22.5</v>
      </c>
      <c r="S279" s="16">
        <v>232.72</v>
      </c>
      <c r="T279" s="16">
        <v>6.31</v>
      </c>
      <c r="U279" s="16">
        <f t="shared" si="33"/>
        <v>226.41</v>
      </c>
      <c r="V279" s="16">
        <v>1.55</v>
      </c>
      <c r="W279" s="20">
        <f t="shared" si="35"/>
        <v>169.82271788061328</v>
      </c>
      <c r="X279" s="20">
        <v>2.0242914979757085</v>
      </c>
      <c r="Y279" s="20">
        <f t="shared" si="36"/>
        <v>221.82680161943318</v>
      </c>
      <c r="Z279" s="20">
        <f t="shared" si="37"/>
        <v>1.3062257181361281</v>
      </c>
      <c r="AA279" s="20">
        <f>((Z278*Q278)+(Z279*Q279))/(SUM(Q278:Q279))</f>
        <v>1.0370965220512354</v>
      </c>
      <c r="AB279" s="22" t="s">
        <v>520</v>
      </c>
      <c r="AC279" s="16" t="s">
        <v>523</v>
      </c>
      <c r="AD279" s="19" t="s">
        <v>51</v>
      </c>
      <c r="AE279" s="23">
        <v>182</v>
      </c>
      <c r="AF279" s="23">
        <v>13</v>
      </c>
      <c r="AG279" s="19" t="s">
        <v>92</v>
      </c>
      <c r="AH279" s="11">
        <f t="shared" si="34"/>
        <v>0</v>
      </c>
      <c r="AI279" s="19" t="s">
        <v>53</v>
      </c>
      <c r="AJ279" s="16" t="s">
        <v>125</v>
      </c>
      <c r="AK279" s="16">
        <v>0.18792</v>
      </c>
      <c r="AL279" s="16">
        <v>2.4704000000000002</v>
      </c>
      <c r="AM279" s="24"/>
    </row>
    <row r="280" spans="1:39" ht="15" x14ac:dyDescent="0.2">
      <c r="A280" s="16" t="str">
        <f t="shared" si="31"/>
        <v>CF08GPDuff_157:14-G_0-D</v>
      </c>
      <c r="B280" s="11">
        <v>157</v>
      </c>
      <c r="C280" s="11">
        <v>14</v>
      </c>
      <c r="D280" s="19" t="s">
        <v>86</v>
      </c>
      <c r="E280" s="20">
        <v>493606.136686999</v>
      </c>
      <c r="F280" s="20">
        <v>5180770.52403</v>
      </c>
      <c r="G280" s="11">
        <v>1</v>
      </c>
      <c r="H280" s="11" t="s">
        <v>44</v>
      </c>
      <c r="I280" s="11" t="s">
        <v>293</v>
      </c>
      <c r="J280" s="19" t="s">
        <v>47</v>
      </c>
      <c r="K280" s="11">
        <v>1</v>
      </c>
      <c r="L280" s="16" t="s">
        <v>496</v>
      </c>
      <c r="M280" s="16">
        <v>2</v>
      </c>
      <c r="N280" s="16">
        <v>2.25</v>
      </c>
      <c r="O280" s="16">
        <v>2.5</v>
      </c>
      <c r="P280" s="16">
        <v>2.25</v>
      </c>
      <c r="Q280" s="16">
        <f>SUM(M280:P280)</f>
        <v>9</v>
      </c>
      <c r="R280" s="16">
        <f t="shared" si="32"/>
        <v>7</v>
      </c>
      <c r="S280" s="16">
        <v>319.76</v>
      </c>
      <c r="T280" s="16">
        <v>17.149999999999999</v>
      </c>
      <c r="U280" s="16">
        <f t="shared" si="33"/>
        <v>302.61</v>
      </c>
      <c r="V280" s="16">
        <v>6.2</v>
      </c>
      <c r="W280" s="20">
        <f t="shared" si="35"/>
        <v>1086.8653944359251</v>
      </c>
      <c r="X280" s="21">
        <v>2.4663615686059339</v>
      </c>
      <c r="Y280" s="20">
        <f t="shared" si="36"/>
        <v>295.1465432572416</v>
      </c>
      <c r="Z280" s="20">
        <f t="shared" si="37"/>
        <v>0.27155758640233496</v>
      </c>
      <c r="AA280" s="20"/>
      <c r="AB280" s="31" t="s">
        <v>79</v>
      </c>
      <c r="AC280" s="16" t="s">
        <v>524</v>
      </c>
      <c r="AD280" s="19" t="s">
        <v>51</v>
      </c>
      <c r="AE280" s="23">
        <v>157</v>
      </c>
      <c r="AF280" s="23">
        <v>14</v>
      </c>
      <c r="AG280" s="19" t="s">
        <v>86</v>
      </c>
      <c r="AH280" s="11">
        <f t="shared" si="34"/>
        <v>0</v>
      </c>
      <c r="AI280" s="19" t="s">
        <v>47</v>
      </c>
      <c r="AJ280" s="16">
        <v>0.23419999999999999</v>
      </c>
      <c r="AK280" s="16">
        <v>0.37130000000000002</v>
      </c>
      <c r="AL280" s="16">
        <v>7.1428000000000003</v>
      </c>
      <c r="AM280" s="24"/>
    </row>
    <row r="281" spans="1:39" ht="15" x14ac:dyDescent="0.25">
      <c r="A281" s="16" t="str">
        <f t="shared" si="31"/>
        <v>CF08GPDuff_157:14-G_D-10</v>
      </c>
      <c r="B281" s="11">
        <v>157</v>
      </c>
      <c r="C281" s="11">
        <v>14</v>
      </c>
      <c r="D281" s="19" t="s">
        <v>86</v>
      </c>
      <c r="E281" s="20">
        <v>493606.136686999</v>
      </c>
      <c r="F281" s="20">
        <v>5180770.52403</v>
      </c>
      <c r="G281" s="11">
        <v>1</v>
      </c>
      <c r="H281" s="11" t="s">
        <v>44</v>
      </c>
      <c r="I281" s="11" t="s">
        <v>293</v>
      </c>
      <c r="J281" s="19" t="s">
        <v>53</v>
      </c>
      <c r="K281" s="11">
        <v>2</v>
      </c>
      <c r="L281" s="16" t="s">
        <v>496</v>
      </c>
      <c r="M281" s="16" t="s">
        <v>54</v>
      </c>
      <c r="N281" s="16">
        <v>7.75</v>
      </c>
      <c r="O281" s="16">
        <v>7.5</v>
      </c>
      <c r="P281" s="16">
        <v>7.75</v>
      </c>
      <c r="Q281" s="16">
        <v>23</v>
      </c>
      <c r="R281" s="16">
        <f t="shared" si="32"/>
        <v>23</v>
      </c>
      <c r="S281" s="16">
        <v>224.46</v>
      </c>
      <c r="T281" s="16">
        <v>6.31</v>
      </c>
      <c r="U281" s="16">
        <f t="shared" si="33"/>
        <v>218.15</v>
      </c>
      <c r="V281" s="16">
        <v>1.55</v>
      </c>
      <c r="W281" s="20">
        <f t="shared" si="35"/>
        <v>173.59655605573803</v>
      </c>
      <c r="X281" s="20">
        <v>2.0702252892226425</v>
      </c>
      <c r="Y281" s="20">
        <f t="shared" si="36"/>
        <v>213.6338035315608</v>
      </c>
      <c r="Z281" s="20">
        <f t="shared" si="37"/>
        <v>1.2306338811408659</v>
      </c>
      <c r="AA281" s="20">
        <f>((Z280*Q280)+(Z281*Q281))/(SUM(Q280:Q281))</f>
        <v>0.96089367324565411</v>
      </c>
      <c r="AB281" s="22" t="s">
        <v>520</v>
      </c>
      <c r="AC281" s="16" t="s">
        <v>525</v>
      </c>
      <c r="AD281" s="19" t="s">
        <v>51</v>
      </c>
      <c r="AE281" s="23">
        <v>157</v>
      </c>
      <c r="AF281" s="23">
        <v>14</v>
      </c>
      <c r="AG281" s="19" t="s">
        <v>86</v>
      </c>
      <c r="AH281" s="11">
        <f t="shared" si="34"/>
        <v>0</v>
      </c>
      <c r="AI281" s="19" t="s">
        <v>53</v>
      </c>
      <c r="AJ281" s="16" t="s">
        <v>526</v>
      </c>
      <c r="AK281" s="16">
        <v>0.19492000000000001</v>
      </c>
      <c r="AL281" s="16">
        <v>2.8557999999999999</v>
      </c>
      <c r="AM281" s="24"/>
    </row>
    <row r="282" spans="1:39" ht="15" x14ac:dyDescent="0.2">
      <c r="A282" s="16" t="str">
        <f t="shared" si="31"/>
        <v>CF08GPDuff_183:14-H_0-D</v>
      </c>
      <c r="B282" s="11">
        <v>183</v>
      </c>
      <c r="C282" s="11">
        <v>14</v>
      </c>
      <c r="D282" s="19" t="s">
        <v>92</v>
      </c>
      <c r="E282" s="20">
        <v>493623.269814</v>
      </c>
      <c r="F282" s="20">
        <v>5180802.28675</v>
      </c>
      <c r="G282" s="11">
        <v>1</v>
      </c>
      <c r="H282" s="11" t="s">
        <v>44</v>
      </c>
      <c r="I282" s="11" t="s">
        <v>293</v>
      </c>
      <c r="J282" s="19" t="s">
        <v>47</v>
      </c>
      <c r="K282" s="11">
        <v>1</v>
      </c>
      <c r="L282" s="16" t="s">
        <v>496</v>
      </c>
      <c r="M282" s="16">
        <v>1.5</v>
      </c>
      <c r="N282" s="16">
        <v>3.5</v>
      </c>
      <c r="O282" s="16">
        <v>3</v>
      </c>
      <c r="P282" s="16">
        <v>2.5</v>
      </c>
      <c r="Q282" s="16">
        <f>SUM(M282:P282)</f>
        <v>10.5</v>
      </c>
      <c r="R282" s="16">
        <f t="shared" si="32"/>
        <v>9</v>
      </c>
      <c r="S282" s="16">
        <v>458.4</v>
      </c>
      <c r="T282" s="16">
        <v>17.149999999999999</v>
      </c>
      <c r="U282" s="16">
        <f t="shared" si="33"/>
        <v>441.25</v>
      </c>
      <c r="V282" s="16">
        <v>6.2</v>
      </c>
      <c r="W282" s="20">
        <f t="shared" si="35"/>
        <v>1268.0096268419124</v>
      </c>
      <c r="X282" s="21">
        <v>2.5664057487488714</v>
      </c>
      <c r="Y282" s="20">
        <f t="shared" si="36"/>
        <v>429.92573463364562</v>
      </c>
      <c r="Z282" s="20">
        <f t="shared" si="37"/>
        <v>0.33905557618234555</v>
      </c>
      <c r="AA282" s="20"/>
      <c r="AB282" s="31" t="s">
        <v>93</v>
      </c>
      <c r="AC282" s="16" t="s">
        <v>527</v>
      </c>
      <c r="AD282" s="19" t="s">
        <v>51</v>
      </c>
      <c r="AE282" s="23">
        <v>183</v>
      </c>
      <c r="AF282" s="23">
        <v>14</v>
      </c>
      <c r="AG282" s="19" t="s">
        <v>92</v>
      </c>
      <c r="AH282" s="11">
        <f t="shared" si="34"/>
        <v>0</v>
      </c>
      <c r="AI282" s="19" t="s">
        <v>47</v>
      </c>
      <c r="AJ282" s="16" t="s">
        <v>528</v>
      </c>
      <c r="AK282" s="16">
        <v>0.34982000000000002</v>
      </c>
      <c r="AL282" s="16">
        <v>7.3974000000000002</v>
      </c>
      <c r="AM282" s="24"/>
    </row>
    <row r="283" spans="1:39" ht="15" x14ac:dyDescent="0.25">
      <c r="A283" s="16" t="str">
        <f t="shared" si="31"/>
        <v>CF08GPDuff_183:14-H_D-10</v>
      </c>
      <c r="B283" s="11">
        <v>183</v>
      </c>
      <c r="C283" s="11">
        <v>14</v>
      </c>
      <c r="D283" s="19" t="s">
        <v>92</v>
      </c>
      <c r="E283" s="20">
        <v>493623.269814</v>
      </c>
      <c r="F283" s="20">
        <v>5180802.28675</v>
      </c>
      <c r="G283" s="11">
        <v>1</v>
      </c>
      <c r="H283" s="11" t="s">
        <v>44</v>
      </c>
      <c r="I283" s="11" t="s">
        <v>293</v>
      </c>
      <c r="J283" s="19" t="s">
        <v>53</v>
      </c>
      <c r="K283" s="11">
        <v>2</v>
      </c>
      <c r="L283" s="16" t="s">
        <v>496</v>
      </c>
      <c r="M283" s="16" t="s">
        <v>54</v>
      </c>
      <c r="N283" s="16">
        <v>6.5</v>
      </c>
      <c r="O283" s="16">
        <v>7</v>
      </c>
      <c r="P283" s="16">
        <v>7.5</v>
      </c>
      <c r="Q283" s="16">
        <v>21</v>
      </c>
      <c r="R283" s="16">
        <f t="shared" si="32"/>
        <v>21</v>
      </c>
      <c r="S283" s="16">
        <v>238.6</v>
      </c>
      <c r="T283" s="16">
        <v>6.31</v>
      </c>
      <c r="U283" s="16">
        <f t="shared" si="33"/>
        <v>232.29</v>
      </c>
      <c r="V283" s="16">
        <v>1.55</v>
      </c>
      <c r="W283" s="20">
        <f t="shared" si="35"/>
        <v>158.50120335523906</v>
      </c>
      <c r="X283" s="20">
        <v>2.0858647225597435</v>
      </c>
      <c r="Y283" s="20">
        <f t="shared" si="36"/>
        <v>227.44474483596596</v>
      </c>
      <c r="Z283" s="20">
        <f t="shared" si="37"/>
        <v>1.4349717227459022</v>
      </c>
      <c r="AA283" s="20">
        <f>((Z282*Q282)+(Z283*Q283))/(SUM(Q282:Q283))</f>
        <v>1.06966634055805</v>
      </c>
      <c r="AB283" s="22" t="s">
        <v>520</v>
      </c>
      <c r="AC283" s="16" t="s">
        <v>529</v>
      </c>
      <c r="AD283" s="19" t="s">
        <v>51</v>
      </c>
      <c r="AE283" s="23">
        <v>183</v>
      </c>
      <c r="AF283" s="23">
        <v>14</v>
      </c>
      <c r="AG283" s="19" t="s">
        <v>92</v>
      </c>
      <c r="AH283" s="11">
        <f t="shared" si="34"/>
        <v>0</v>
      </c>
      <c r="AI283" s="19" t="s">
        <v>53</v>
      </c>
      <c r="AJ283" s="16" t="s">
        <v>139</v>
      </c>
      <c r="AK283" s="16">
        <v>0.18925</v>
      </c>
      <c r="AL283" s="16">
        <v>2.4258000000000002</v>
      </c>
      <c r="AM283" s="24"/>
    </row>
    <row r="284" spans="1:39" ht="15" x14ac:dyDescent="0.2">
      <c r="A284" s="16" t="str">
        <f t="shared" si="31"/>
        <v>CF08GPDuff_232:14-J_0-D</v>
      </c>
      <c r="B284" s="11">
        <v>232</v>
      </c>
      <c r="C284" s="11">
        <v>14</v>
      </c>
      <c r="D284" s="19" t="s">
        <v>108</v>
      </c>
      <c r="E284" s="20">
        <v>493642.625925</v>
      </c>
      <c r="F284" s="20">
        <v>5180861.3212599903</v>
      </c>
      <c r="G284" s="11">
        <v>1</v>
      </c>
      <c r="H284" s="11" t="s">
        <v>44</v>
      </c>
      <c r="I284" s="11" t="s">
        <v>293</v>
      </c>
      <c r="J284" s="19" t="s">
        <v>47</v>
      </c>
      <c r="K284" s="11">
        <v>1</v>
      </c>
      <c r="L284" s="16" t="s">
        <v>496</v>
      </c>
      <c r="M284" s="16">
        <v>4.5</v>
      </c>
      <c r="N284" s="16">
        <v>5</v>
      </c>
      <c r="O284" s="16">
        <v>1.75</v>
      </c>
      <c r="P284" s="16">
        <v>2.75</v>
      </c>
      <c r="Q284" s="16">
        <f>SUM(M284:P284)</f>
        <v>14</v>
      </c>
      <c r="R284" s="16">
        <f t="shared" si="32"/>
        <v>9.5</v>
      </c>
      <c r="S284" s="16">
        <v>543.02</v>
      </c>
      <c r="T284" s="16">
        <v>17.149999999999999</v>
      </c>
      <c r="U284" s="16">
        <f t="shared" si="33"/>
        <v>525.87</v>
      </c>
      <c r="V284" s="16">
        <v>6.2</v>
      </c>
      <c r="W284" s="20">
        <f t="shared" si="35"/>
        <v>1690.6795024558833</v>
      </c>
      <c r="X284" s="21">
        <v>2.3548498881643267</v>
      </c>
      <c r="Y284" s="20">
        <f t="shared" si="36"/>
        <v>513.48655089311023</v>
      </c>
      <c r="Z284" s="20">
        <f t="shared" si="37"/>
        <v>0.30371607992361593</v>
      </c>
      <c r="AA284" s="20"/>
      <c r="AB284" s="31" t="s">
        <v>116</v>
      </c>
      <c r="AC284" s="16" t="s">
        <v>530</v>
      </c>
      <c r="AD284" s="19" t="s">
        <v>51</v>
      </c>
      <c r="AE284" s="23">
        <v>232</v>
      </c>
      <c r="AF284" s="23">
        <v>14</v>
      </c>
      <c r="AG284" s="19" t="s">
        <v>108</v>
      </c>
      <c r="AH284" s="11">
        <f t="shared" si="34"/>
        <v>0</v>
      </c>
      <c r="AI284" s="19" t="s">
        <v>47</v>
      </c>
      <c r="AJ284" s="16" t="s">
        <v>503</v>
      </c>
      <c r="AK284" s="16">
        <v>0.36852000000000001</v>
      </c>
      <c r="AL284" s="16">
        <v>7.3430999999999997</v>
      </c>
      <c r="AM284" s="24"/>
    </row>
    <row r="285" spans="1:39" ht="15" x14ac:dyDescent="0.25">
      <c r="A285" s="16" t="str">
        <f t="shared" si="31"/>
        <v>CF08GPDuff_232:14-J_D-10</v>
      </c>
      <c r="B285" s="11">
        <v>232</v>
      </c>
      <c r="C285" s="11">
        <v>14</v>
      </c>
      <c r="D285" s="19" t="s">
        <v>108</v>
      </c>
      <c r="E285" s="20">
        <v>493642.625925</v>
      </c>
      <c r="F285" s="20">
        <v>5180861.3212599903</v>
      </c>
      <c r="G285" s="11">
        <v>1</v>
      </c>
      <c r="H285" s="11" t="s">
        <v>44</v>
      </c>
      <c r="I285" s="11" t="s">
        <v>293</v>
      </c>
      <c r="J285" s="19" t="s">
        <v>53</v>
      </c>
      <c r="K285" s="11">
        <v>2</v>
      </c>
      <c r="L285" s="16" t="s">
        <v>496</v>
      </c>
      <c r="M285" s="16" t="s">
        <v>54</v>
      </c>
      <c r="N285" s="16">
        <v>5</v>
      </c>
      <c r="O285" s="16">
        <v>8.25</v>
      </c>
      <c r="P285" s="16">
        <v>7.25</v>
      </c>
      <c r="Q285" s="16">
        <v>20.5</v>
      </c>
      <c r="R285" s="16">
        <f t="shared" si="32"/>
        <v>20.5</v>
      </c>
      <c r="S285" s="16">
        <v>180.99</v>
      </c>
      <c r="T285" s="16">
        <v>6.31</v>
      </c>
      <c r="U285" s="16">
        <f t="shared" si="33"/>
        <v>174.68</v>
      </c>
      <c r="V285" s="16">
        <v>1.55</v>
      </c>
      <c r="W285" s="20">
        <f t="shared" si="35"/>
        <v>154.72736518011433</v>
      </c>
      <c r="X285" s="20">
        <v>2.1615008156606899</v>
      </c>
      <c r="Y285" s="20">
        <f t="shared" si="36"/>
        <v>170.90429037520391</v>
      </c>
      <c r="Z285" s="20">
        <f t="shared" si="37"/>
        <v>1.1045511579432534</v>
      </c>
      <c r="AA285" s="20">
        <f>((Z284*Q284)+(Z285*Q285))/(SUM(Q284:Q285))</f>
        <v>0.77957460454398031</v>
      </c>
      <c r="AB285" s="22" t="s">
        <v>531</v>
      </c>
      <c r="AC285" s="16" t="s">
        <v>532</v>
      </c>
      <c r="AD285" s="19" t="s">
        <v>51</v>
      </c>
      <c r="AE285" s="23">
        <v>232</v>
      </c>
      <c r="AF285" s="23">
        <v>14</v>
      </c>
      <c r="AG285" s="19" t="s">
        <v>108</v>
      </c>
      <c r="AH285" s="11">
        <f t="shared" si="34"/>
        <v>0</v>
      </c>
      <c r="AI285" s="19" t="s">
        <v>53</v>
      </c>
      <c r="AJ285" s="16" t="s">
        <v>533</v>
      </c>
      <c r="AK285" s="16">
        <v>0.23044000000000001</v>
      </c>
      <c r="AL285" s="16">
        <v>3.1141999999999999</v>
      </c>
      <c r="AM285" s="24"/>
    </row>
    <row r="286" spans="1:39" ht="15" x14ac:dyDescent="0.2">
      <c r="A286" s="16" t="str">
        <f t="shared" si="31"/>
        <v>CF08GPDuff_208:15-I_0-D</v>
      </c>
      <c r="B286" s="11">
        <v>208</v>
      </c>
      <c r="C286" s="11">
        <v>15</v>
      </c>
      <c r="D286" s="19" t="s">
        <v>102</v>
      </c>
      <c r="E286" s="20">
        <v>493640.011778999</v>
      </c>
      <c r="F286" s="20">
        <v>5180825.2712899903</v>
      </c>
      <c r="G286" s="11">
        <v>1</v>
      </c>
      <c r="H286" s="11" t="s">
        <v>44</v>
      </c>
      <c r="I286" s="11" t="s">
        <v>293</v>
      </c>
      <c r="J286" s="19" t="s">
        <v>47</v>
      </c>
      <c r="K286" s="11">
        <v>1</v>
      </c>
      <c r="L286" s="16" t="s">
        <v>496</v>
      </c>
      <c r="M286" s="16">
        <v>2</v>
      </c>
      <c r="N286" s="16">
        <v>2.5</v>
      </c>
      <c r="O286" s="16">
        <v>3</v>
      </c>
      <c r="P286" s="16">
        <v>2.5</v>
      </c>
      <c r="Q286" s="16">
        <f>SUM(M286:P286)</f>
        <v>10</v>
      </c>
      <c r="R286" s="16">
        <f t="shared" si="32"/>
        <v>8</v>
      </c>
      <c r="S286" s="16">
        <v>647.20000000000005</v>
      </c>
      <c r="T286" s="16">
        <v>17.149999999999999</v>
      </c>
      <c r="U286" s="16">
        <f t="shared" si="33"/>
        <v>630.05000000000007</v>
      </c>
      <c r="V286" s="16">
        <v>6.2</v>
      </c>
      <c r="W286" s="20">
        <f t="shared" si="35"/>
        <v>1207.6282160399167</v>
      </c>
      <c r="X286" s="21">
        <v>2.213606300057696</v>
      </c>
      <c r="Y286" s="20">
        <f t="shared" si="36"/>
        <v>616.10317350648654</v>
      </c>
      <c r="Z286" s="20">
        <f t="shared" si="37"/>
        <v>0.51017619936608205</v>
      </c>
      <c r="AA286" s="20"/>
      <c r="AB286" s="31" t="s">
        <v>93</v>
      </c>
      <c r="AC286" s="16" t="s">
        <v>534</v>
      </c>
      <c r="AD286" s="19" t="s">
        <v>51</v>
      </c>
      <c r="AE286" s="23">
        <v>208</v>
      </c>
      <c r="AF286" s="23">
        <v>15</v>
      </c>
      <c r="AG286" s="19" t="s">
        <v>102</v>
      </c>
      <c r="AH286" s="11">
        <f t="shared" si="34"/>
        <v>0</v>
      </c>
      <c r="AI286" s="19" t="s">
        <v>47</v>
      </c>
      <c r="AJ286" s="16" t="s">
        <v>326</v>
      </c>
      <c r="AK286" s="16">
        <v>0.28647</v>
      </c>
      <c r="AL286" s="16">
        <v>5.0557999999999996</v>
      </c>
      <c r="AM286" s="24"/>
    </row>
    <row r="287" spans="1:39" ht="15" x14ac:dyDescent="0.25">
      <c r="A287" s="16" t="str">
        <f t="shared" si="31"/>
        <v>CF08GPDuff_208:15-I_D-10</v>
      </c>
      <c r="B287" s="11">
        <v>208</v>
      </c>
      <c r="C287" s="11">
        <v>15</v>
      </c>
      <c r="D287" s="19" t="s">
        <v>102</v>
      </c>
      <c r="E287" s="20">
        <v>493640.011778999</v>
      </c>
      <c r="F287" s="20">
        <v>5180825.2712899903</v>
      </c>
      <c r="G287" s="11">
        <v>1</v>
      </c>
      <c r="H287" s="11" t="s">
        <v>44</v>
      </c>
      <c r="I287" s="11" t="s">
        <v>293</v>
      </c>
      <c r="J287" s="19" t="s">
        <v>53</v>
      </c>
      <c r="K287" s="11">
        <v>2</v>
      </c>
      <c r="L287" s="16" t="s">
        <v>496</v>
      </c>
      <c r="M287" s="16" t="s">
        <v>54</v>
      </c>
      <c r="N287" s="16">
        <v>7.5</v>
      </c>
      <c r="O287" s="16">
        <v>7</v>
      </c>
      <c r="P287" s="16">
        <v>7.5</v>
      </c>
      <c r="Q287" s="16">
        <v>22</v>
      </c>
      <c r="R287" s="16">
        <f t="shared" si="32"/>
        <v>22</v>
      </c>
      <c r="S287" s="16">
        <v>235.64</v>
      </c>
      <c r="T287" s="16">
        <v>6.31</v>
      </c>
      <c r="U287" s="16">
        <f t="shared" si="33"/>
        <v>229.32999999999998</v>
      </c>
      <c r="V287" s="16">
        <v>1.55</v>
      </c>
      <c r="W287" s="20">
        <f t="shared" si="35"/>
        <v>166.04887970548853</v>
      </c>
      <c r="X287" s="20">
        <v>2.1091056580815377</v>
      </c>
      <c r="Y287" s="20">
        <f t="shared" si="36"/>
        <v>224.4931879943216</v>
      </c>
      <c r="Z287" s="20">
        <f t="shared" si="37"/>
        <v>1.3519705064706995</v>
      </c>
      <c r="AA287" s="20">
        <f>((Z286*Q286)+(Z287*Q287))/(SUM(Q286:Q287))</f>
        <v>1.0889097855005065</v>
      </c>
      <c r="AB287" s="22" t="s">
        <v>531</v>
      </c>
      <c r="AC287" s="16" t="s">
        <v>535</v>
      </c>
      <c r="AD287" s="19" t="s">
        <v>51</v>
      </c>
      <c r="AE287" s="23">
        <v>208</v>
      </c>
      <c r="AF287" s="23">
        <v>15</v>
      </c>
      <c r="AG287" s="19" t="s">
        <v>102</v>
      </c>
      <c r="AH287" s="11">
        <f t="shared" si="34"/>
        <v>0</v>
      </c>
      <c r="AI287" s="19" t="s">
        <v>53</v>
      </c>
      <c r="AJ287" s="16" t="s">
        <v>536</v>
      </c>
      <c r="AK287" s="16">
        <v>0.18931000000000001</v>
      </c>
      <c r="AL287" s="16">
        <v>2.4923999999999999</v>
      </c>
      <c r="AM287" s="24"/>
    </row>
    <row r="288" spans="1:39" ht="15" x14ac:dyDescent="0.2">
      <c r="A288" s="16" t="str">
        <f t="shared" si="31"/>
        <v>CF08GPDuff_233:15-J_0-D</v>
      </c>
      <c r="B288" s="11">
        <v>233</v>
      </c>
      <c r="C288" s="11">
        <v>15</v>
      </c>
      <c r="D288" s="19" t="s">
        <v>108</v>
      </c>
      <c r="E288" s="20">
        <v>493667.907851998</v>
      </c>
      <c r="F288" s="20">
        <v>5180857.0227399804</v>
      </c>
      <c r="G288" s="11">
        <v>1</v>
      </c>
      <c r="H288" s="11" t="s">
        <v>44</v>
      </c>
      <c r="I288" s="11" t="s">
        <v>293</v>
      </c>
      <c r="J288" s="19" t="s">
        <v>47</v>
      </c>
      <c r="K288" s="11">
        <v>1</v>
      </c>
      <c r="L288" s="16" t="s">
        <v>496</v>
      </c>
      <c r="M288" s="16">
        <v>4</v>
      </c>
      <c r="N288" s="16">
        <v>3.25</v>
      </c>
      <c r="O288" s="16">
        <v>3.75</v>
      </c>
      <c r="P288" s="16">
        <v>3.25</v>
      </c>
      <c r="Q288" s="16">
        <f>SUM(M288:P288)</f>
        <v>14.25</v>
      </c>
      <c r="R288" s="16">
        <f t="shared" si="32"/>
        <v>10.25</v>
      </c>
      <c r="S288" s="16">
        <v>912.3</v>
      </c>
      <c r="T288" s="16">
        <v>17.149999999999999</v>
      </c>
      <c r="U288" s="16">
        <f t="shared" si="33"/>
        <v>895.15</v>
      </c>
      <c r="V288" s="16">
        <v>6.2</v>
      </c>
      <c r="W288" s="20">
        <f t="shared" si="35"/>
        <v>1720.8702078568813</v>
      </c>
      <c r="X288" s="21">
        <v>2.2497589543977523</v>
      </c>
      <c r="Y288" s="20">
        <f t="shared" si="36"/>
        <v>875.01128271970845</v>
      </c>
      <c r="Z288" s="20">
        <f t="shared" si="37"/>
        <v>0.50847023716531214</v>
      </c>
      <c r="AA288" s="28"/>
      <c r="AB288" s="31" t="s">
        <v>116</v>
      </c>
      <c r="AC288" s="16" t="s">
        <v>537</v>
      </c>
      <c r="AD288" s="19" t="s">
        <v>51</v>
      </c>
      <c r="AE288" s="23">
        <v>233</v>
      </c>
      <c r="AF288" s="23">
        <v>15</v>
      </c>
      <c r="AG288" s="19" t="s">
        <v>108</v>
      </c>
      <c r="AH288" s="11">
        <f t="shared" si="34"/>
        <v>0</v>
      </c>
      <c r="AI288" s="19" t="s">
        <v>47</v>
      </c>
      <c r="AJ288" s="16" t="s">
        <v>172</v>
      </c>
      <c r="AK288" s="16">
        <v>0.27984999999999999</v>
      </c>
      <c r="AL288" s="16">
        <v>4.8879000000000001</v>
      </c>
      <c r="AM288" s="24"/>
    </row>
    <row r="289" spans="1:40" ht="15" x14ac:dyDescent="0.25">
      <c r="A289" s="16" t="str">
        <f t="shared" si="31"/>
        <v>CF08GPDuff_233:15-J_D-10</v>
      </c>
      <c r="B289" s="11">
        <v>233</v>
      </c>
      <c r="C289" s="11">
        <v>15</v>
      </c>
      <c r="D289" s="19" t="s">
        <v>108</v>
      </c>
      <c r="E289" s="20">
        <v>493667.907851998</v>
      </c>
      <c r="F289" s="20">
        <v>5180857.0227399804</v>
      </c>
      <c r="G289" s="11">
        <v>1</v>
      </c>
      <c r="H289" s="11" t="s">
        <v>44</v>
      </c>
      <c r="I289" s="11" t="s">
        <v>293</v>
      </c>
      <c r="J289" s="19" t="s">
        <v>53</v>
      </c>
      <c r="K289" s="11">
        <v>2</v>
      </c>
      <c r="L289" s="16" t="s">
        <v>496</v>
      </c>
      <c r="M289" s="16" t="s">
        <v>54</v>
      </c>
      <c r="N289" s="16">
        <v>6.75</v>
      </c>
      <c r="O289" s="16">
        <v>6.25</v>
      </c>
      <c r="P289" s="16">
        <v>6.75</v>
      </c>
      <c r="Q289" s="16">
        <v>19.75</v>
      </c>
      <c r="R289" s="16">
        <f t="shared" si="32"/>
        <v>19.75</v>
      </c>
      <c r="S289" s="16">
        <v>201.49</v>
      </c>
      <c r="T289" s="16">
        <v>6.31</v>
      </c>
      <c r="U289" s="16">
        <f t="shared" si="33"/>
        <v>195.18</v>
      </c>
      <c r="V289" s="16">
        <v>1.55</v>
      </c>
      <c r="W289" s="20">
        <f t="shared" si="35"/>
        <v>149.06660791742721</v>
      </c>
      <c r="X289" s="20">
        <v>2.2852479085900934</v>
      </c>
      <c r="Y289" s="20">
        <f t="shared" si="36"/>
        <v>190.71965313201386</v>
      </c>
      <c r="Z289" s="20">
        <f t="shared" si="37"/>
        <v>1.2794257265024749</v>
      </c>
      <c r="AA289" s="20">
        <f>((Z288*Q288)+(Z289*Q289))/(SUM(Q288:Q289))</f>
        <v>0.95630467582439938</v>
      </c>
      <c r="AB289" s="22" t="s">
        <v>531</v>
      </c>
      <c r="AC289" s="16" t="s">
        <v>538</v>
      </c>
      <c r="AD289" s="19" t="s">
        <v>51</v>
      </c>
      <c r="AE289" s="23">
        <v>233</v>
      </c>
      <c r="AF289" s="23">
        <v>15</v>
      </c>
      <c r="AG289" s="19" t="s">
        <v>108</v>
      </c>
      <c r="AH289" s="11">
        <f t="shared" si="34"/>
        <v>0</v>
      </c>
      <c r="AI289" s="19" t="s">
        <v>53</v>
      </c>
      <c r="AJ289" s="16" t="s">
        <v>328</v>
      </c>
      <c r="AK289" s="16">
        <v>0.17496999999999999</v>
      </c>
      <c r="AL289" s="16">
        <v>2.1509</v>
      </c>
      <c r="AM289" s="24"/>
    </row>
    <row r="290" spans="1:40" ht="15" x14ac:dyDescent="0.2">
      <c r="A290" s="16" t="str">
        <f t="shared" si="31"/>
        <v>CF08GPDuff_256:16-K_0-D</v>
      </c>
      <c r="B290" s="11">
        <v>256</v>
      </c>
      <c r="C290" s="11">
        <v>16</v>
      </c>
      <c r="D290" s="19" t="s">
        <v>115</v>
      </c>
      <c r="E290" s="20">
        <v>493668.941824999</v>
      </c>
      <c r="F290" s="20">
        <v>5180896.47004</v>
      </c>
      <c r="G290" s="11">
        <v>1</v>
      </c>
      <c r="H290" s="11" t="s">
        <v>44</v>
      </c>
      <c r="I290" s="11" t="s">
        <v>293</v>
      </c>
      <c r="J290" s="19" t="s">
        <v>47</v>
      </c>
      <c r="K290" s="11">
        <v>1</v>
      </c>
      <c r="L290" s="16" t="s">
        <v>496</v>
      </c>
      <c r="M290" s="16">
        <v>3</v>
      </c>
      <c r="N290" s="16">
        <v>2.5</v>
      </c>
      <c r="O290" s="16">
        <v>2.75</v>
      </c>
      <c r="P290" s="16">
        <v>2.5</v>
      </c>
      <c r="Q290" s="16">
        <f>SUM(M290:P290)</f>
        <v>10.75</v>
      </c>
      <c r="R290" s="16">
        <f t="shared" si="32"/>
        <v>7.75</v>
      </c>
      <c r="S290" s="16">
        <v>897.2</v>
      </c>
      <c r="T290" s="16">
        <v>17.149999999999999</v>
      </c>
      <c r="U290" s="16">
        <f t="shared" si="33"/>
        <v>880.05000000000007</v>
      </c>
      <c r="V290" s="16">
        <v>6.2</v>
      </c>
      <c r="W290" s="20">
        <f t="shared" si="35"/>
        <v>1298.2003322429105</v>
      </c>
      <c r="X290" s="21">
        <v>1.9884436334713551</v>
      </c>
      <c r="Y290" s="20">
        <f t="shared" si="36"/>
        <v>862.55070180363543</v>
      </c>
      <c r="Z290" s="20">
        <f t="shared" si="37"/>
        <v>0.66442033666206213</v>
      </c>
      <c r="AA290" s="20"/>
      <c r="AB290" s="31" t="s">
        <v>116</v>
      </c>
      <c r="AC290" s="16" t="s">
        <v>539</v>
      </c>
      <c r="AD290" s="19" t="s">
        <v>51</v>
      </c>
      <c r="AE290" s="23">
        <v>256</v>
      </c>
      <c r="AF290" s="23">
        <v>16</v>
      </c>
      <c r="AG290" s="19" t="s">
        <v>115</v>
      </c>
      <c r="AH290" s="11">
        <f t="shared" si="34"/>
        <v>0</v>
      </c>
      <c r="AI290" s="19" t="s">
        <v>47</v>
      </c>
      <c r="AJ290" s="16" t="s">
        <v>540</v>
      </c>
      <c r="AK290" s="16">
        <v>0.27947</v>
      </c>
      <c r="AL290" s="16">
        <v>5.1719999999999997</v>
      </c>
      <c r="AM290" s="24"/>
    </row>
    <row r="291" spans="1:40" ht="15" x14ac:dyDescent="0.25">
      <c r="A291" s="16" t="str">
        <f t="shared" si="31"/>
        <v>CF08GPDuff_256:16-K_D-10</v>
      </c>
      <c r="B291" s="11">
        <v>256</v>
      </c>
      <c r="C291" s="11">
        <v>16</v>
      </c>
      <c r="D291" s="19" t="s">
        <v>115</v>
      </c>
      <c r="E291" s="20">
        <v>493668.941824999</v>
      </c>
      <c r="F291" s="20">
        <v>5180896.47004</v>
      </c>
      <c r="G291" s="11">
        <v>1</v>
      </c>
      <c r="H291" s="11" t="s">
        <v>44</v>
      </c>
      <c r="I291" s="11" t="s">
        <v>293</v>
      </c>
      <c r="J291" s="19" t="s">
        <v>53</v>
      </c>
      <c r="K291" s="11">
        <v>2</v>
      </c>
      <c r="L291" s="16" t="s">
        <v>496</v>
      </c>
      <c r="M291" s="16" t="s">
        <v>54</v>
      </c>
      <c r="N291" s="16">
        <v>7.5</v>
      </c>
      <c r="O291" s="16">
        <v>7.25</v>
      </c>
      <c r="P291" s="16">
        <v>7.5</v>
      </c>
      <c r="Q291" s="16">
        <v>22.25</v>
      </c>
      <c r="R291" s="16">
        <f t="shared" si="32"/>
        <v>22.25</v>
      </c>
      <c r="S291" s="16">
        <v>235.39</v>
      </c>
      <c r="T291" s="16">
        <v>6.31</v>
      </c>
      <c r="U291" s="16">
        <f t="shared" si="33"/>
        <v>229.07999999999998</v>
      </c>
      <c r="V291" s="16">
        <v>1.55</v>
      </c>
      <c r="W291" s="20">
        <f t="shared" si="35"/>
        <v>167.93579879305091</v>
      </c>
      <c r="X291" s="20">
        <v>2.0130134200894565</v>
      </c>
      <c r="Y291" s="20">
        <f t="shared" si="36"/>
        <v>224.46858885725905</v>
      </c>
      <c r="Z291" s="20">
        <f t="shared" si="37"/>
        <v>1.3366333472107046</v>
      </c>
      <c r="AA291" s="20">
        <f>((Z290*Q290)+(Z291*Q291))/(SUM(Q290:Q291))</f>
        <v>1.1176548665016772</v>
      </c>
      <c r="AB291" s="22" t="s">
        <v>541</v>
      </c>
      <c r="AC291" s="16" t="s">
        <v>542</v>
      </c>
      <c r="AD291" s="19" t="s">
        <v>51</v>
      </c>
      <c r="AE291" s="23">
        <v>256</v>
      </c>
      <c r="AF291" s="23">
        <v>16</v>
      </c>
      <c r="AG291" s="19" t="s">
        <v>115</v>
      </c>
      <c r="AH291" s="11">
        <f t="shared" si="34"/>
        <v>0</v>
      </c>
      <c r="AI291" s="19" t="s">
        <v>53</v>
      </c>
      <c r="AJ291" s="16" t="s">
        <v>543</v>
      </c>
      <c r="AK291" s="16">
        <v>0.19020999999999999</v>
      </c>
      <c r="AL291" s="16">
        <v>2.4773999999999998</v>
      </c>
      <c r="AM291" s="24"/>
    </row>
    <row r="292" spans="1:40" ht="15" x14ac:dyDescent="0.2">
      <c r="A292" s="16" t="str">
        <f t="shared" si="31"/>
        <v>CF08GPDuff_279:16-L_0-D</v>
      </c>
      <c r="B292" s="11">
        <v>279</v>
      </c>
      <c r="C292" s="11">
        <v>16</v>
      </c>
      <c r="D292" s="19" t="s">
        <v>120</v>
      </c>
      <c r="E292" s="20">
        <v>493690.95224100002</v>
      </c>
      <c r="F292" s="20">
        <v>5180926.7128600003</v>
      </c>
      <c r="G292" s="11">
        <v>1</v>
      </c>
      <c r="H292" s="11" t="s">
        <v>44</v>
      </c>
      <c r="I292" s="11" t="s">
        <v>293</v>
      </c>
      <c r="J292" s="19" t="s">
        <v>47</v>
      </c>
      <c r="K292" s="11">
        <v>1</v>
      </c>
      <c r="L292" s="16" t="s">
        <v>496</v>
      </c>
      <c r="M292" s="16">
        <v>2.75</v>
      </c>
      <c r="N292" s="16">
        <v>2.75</v>
      </c>
      <c r="O292" s="16">
        <v>3.5</v>
      </c>
      <c r="P292" s="16">
        <v>4</v>
      </c>
      <c r="Q292" s="16">
        <f>SUM(M292:P292)</f>
        <v>13</v>
      </c>
      <c r="R292" s="16">
        <f t="shared" si="32"/>
        <v>10.25</v>
      </c>
      <c r="S292" s="16">
        <v>784.1</v>
      </c>
      <c r="T292" s="16">
        <v>17.149999999999999</v>
      </c>
      <c r="U292" s="16">
        <f t="shared" si="33"/>
        <v>766.95</v>
      </c>
      <c r="V292" s="16">
        <v>6.2</v>
      </c>
      <c r="W292" s="20">
        <f t="shared" si="35"/>
        <v>1569.9166808518917</v>
      </c>
      <c r="X292" s="21">
        <v>2.2279743753397994</v>
      </c>
      <c r="Y292" s="20">
        <f t="shared" si="36"/>
        <v>749.86255052833144</v>
      </c>
      <c r="Z292" s="20">
        <f t="shared" si="37"/>
        <v>0.47764480731641745</v>
      </c>
      <c r="AA292" s="20"/>
      <c r="AB292" s="31" t="s">
        <v>116</v>
      </c>
      <c r="AC292" s="16" t="s">
        <v>544</v>
      </c>
      <c r="AD292" s="19" t="s">
        <v>51</v>
      </c>
      <c r="AE292" s="23">
        <v>279</v>
      </c>
      <c r="AF292" s="23">
        <v>16</v>
      </c>
      <c r="AG292" s="19" t="s">
        <v>120</v>
      </c>
      <c r="AH292" s="11">
        <f t="shared" si="34"/>
        <v>0</v>
      </c>
      <c r="AI292" s="19" t="s">
        <v>47</v>
      </c>
      <c r="AJ292" s="16" t="s">
        <v>68</v>
      </c>
      <c r="AK292" s="16">
        <v>0.28628999999999999</v>
      </c>
      <c r="AL292" s="16">
        <v>5.8807</v>
      </c>
      <c r="AM292" s="24"/>
    </row>
    <row r="293" spans="1:40" ht="15" x14ac:dyDescent="0.25">
      <c r="A293" s="16" t="str">
        <f t="shared" si="31"/>
        <v>CF08GPDuff_279:16-L_D-10</v>
      </c>
      <c r="B293" s="11">
        <v>279</v>
      </c>
      <c r="C293" s="11">
        <v>16</v>
      </c>
      <c r="D293" s="19" t="s">
        <v>120</v>
      </c>
      <c r="E293" s="20">
        <v>493690.95224100002</v>
      </c>
      <c r="F293" s="20">
        <v>5180926.7128600003</v>
      </c>
      <c r="G293" s="11">
        <v>1</v>
      </c>
      <c r="H293" s="11" t="s">
        <v>44</v>
      </c>
      <c r="I293" s="11" t="s">
        <v>293</v>
      </c>
      <c r="J293" s="19" t="s">
        <v>53</v>
      </c>
      <c r="K293" s="11">
        <v>2</v>
      </c>
      <c r="L293" s="16" t="s">
        <v>496</v>
      </c>
      <c r="M293" s="16" t="s">
        <v>54</v>
      </c>
      <c r="N293" s="16">
        <v>7.25</v>
      </c>
      <c r="O293" s="16">
        <v>6.5</v>
      </c>
      <c r="P293" s="16">
        <v>6</v>
      </c>
      <c r="Q293" s="16">
        <v>19.75</v>
      </c>
      <c r="R293" s="16">
        <f t="shared" si="32"/>
        <v>19.75</v>
      </c>
      <c r="S293" s="16">
        <v>219.86</v>
      </c>
      <c r="T293" s="16">
        <v>6.31</v>
      </c>
      <c r="U293" s="16">
        <f t="shared" si="33"/>
        <v>213.55</v>
      </c>
      <c r="V293" s="16">
        <v>1.55</v>
      </c>
      <c r="W293" s="20">
        <f t="shared" si="35"/>
        <v>149.06660791742721</v>
      </c>
      <c r="X293" s="20">
        <v>1.745129870129869</v>
      </c>
      <c r="Y293" s="20">
        <f t="shared" si="36"/>
        <v>209.82327516233767</v>
      </c>
      <c r="Z293" s="20">
        <f t="shared" si="37"/>
        <v>1.4075806654067391</v>
      </c>
      <c r="AA293" s="20">
        <f>((Z292*Q292)+(Z293*Q293))/(SUM(Q292:Q293))</f>
        <v>1.0384458209739396</v>
      </c>
      <c r="AB293" s="22" t="s">
        <v>541</v>
      </c>
      <c r="AC293" s="16" t="s">
        <v>545</v>
      </c>
      <c r="AD293" s="19" t="s">
        <v>51</v>
      </c>
      <c r="AE293" s="23">
        <v>279</v>
      </c>
      <c r="AF293" s="23">
        <v>16</v>
      </c>
      <c r="AG293" s="19" t="s">
        <v>120</v>
      </c>
      <c r="AH293" s="11">
        <f t="shared" si="34"/>
        <v>0</v>
      </c>
      <c r="AI293" s="19" t="s">
        <v>53</v>
      </c>
      <c r="AJ293" s="16" t="s">
        <v>493</v>
      </c>
      <c r="AK293" s="16">
        <v>0.17863999999999999</v>
      </c>
      <c r="AL293" s="16">
        <v>2.2159</v>
      </c>
      <c r="AM293" s="24"/>
    </row>
    <row r="294" spans="1:40" ht="15" x14ac:dyDescent="0.2">
      <c r="A294" s="16" t="str">
        <f t="shared" si="31"/>
        <v>CF08GPDuff_257:17-K_0-D</v>
      </c>
      <c r="B294" s="11">
        <v>257</v>
      </c>
      <c r="C294" s="11">
        <v>17</v>
      </c>
      <c r="D294" s="19" t="s">
        <v>115</v>
      </c>
      <c r="E294" s="20">
        <v>493700.854097998</v>
      </c>
      <c r="F294" s="20">
        <v>5180900.5479899803</v>
      </c>
      <c r="G294" s="11">
        <v>1</v>
      </c>
      <c r="H294" s="11" t="s">
        <v>44</v>
      </c>
      <c r="I294" s="11" t="s">
        <v>293</v>
      </c>
      <c r="J294" s="19" t="s">
        <v>47</v>
      </c>
      <c r="K294" s="11">
        <v>1</v>
      </c>
      <c r="L294" s="16" t="s">
        <v>496</v>
      </c>
      <c r="M294" s="16">
        <v>3.5</v>
      </c>
      <c r="N294" s="16">
        <v>3.5</v>
      </c>
      <c r="O294" s="16">
        <v>3.5</v>
      </c>
      <c r="P294" s="16">
        <v>2</v>
      </c>
      <c r="Q294" s="16">
        <f>SUM(M294:P294)</f>
        <v>12.5</v>
      </c>
      <c r="R294" s="16">
        <f t="shared" si="32"/>
        <v>9</v>
      </c>
      <c r="S294" s="16">
        <v>834.6</v>
      </c>
      <c r="T294" s="16">
        <v>17.149999999999999</v>
      </c>
      <c r="U294" s="16">
        <f t="shared" si="33"/>
        <v>817.45</v>
      </c>
      <c r="V294" s="16">
        <v>6.2</v>
      </c>
      <c r="W294" s="20">
        <f t="shared" si="35"/>
        <v>1509.5352700498959</v>
      </c>
      <c r="X294" s="21">
        <v>2.1303855550920789</v>
      </c>
      <c r="Y294" s="20">
        <f t="shared" si="36"/>
        <v>800.03516327989985</v>
      </c>
      <c r="Z294" s="20">
        <f t="shared" si="37"/>
        <v>0.52998772480053125</v>
      </c>
      <c r="AA294" s="28"/>
      <c r="AB294" s="31" t="s">
        <v>116</v>
      </c>
      <c r="AC294" s="16" t="s">
        <v>546</v>
      </c>
      <c r="AD294" s="19" t="s">
        <v>51</v>
      </c>
      <c r="AE294" s="23">
        <v>257</v>
      </c>
      <c r="AF294" s="23">
        <v>17</v>
      </c>
      <c r="AG294" s="19" t="s">
        <v>115</v>
      </c>
      <c r="AH294" s="11">
        <f t="shared" si="34"/>
        <v>0</v>
      </c>
      <c r="AI294" s="19" t="s">
        <v>47</v>
      </c>
      <c r="AJ294" s="16" t="s">
        <v>286</v>
      </c>
      <c r="AK294" s="16">
        <v>0.29583999999999999</v>
      </c>
      <c r="AL294" s="16">
        <v>5.0968</v>
      </c>
      <c r="AM294" s="24"/>
    </row>
    <row r="295" spans="1:40" ht="15" x14ac:dyDescent="0.25">
      <c r="A295" s="16" t="str">
        <f t="shared" si="31"/>
        <v>CF08GPDuff_257:17-K_D-10</v>
      </c>
      <c r="B295" s="11">
        <v>257</v>
      </c>
      <c r="C295" s="11">
        <v>17</v>
      </c>
      <c r="D295" s="19" t="s">
        <v>115</v>
      </c>
      <c r="E295" s="20">
        <v>493700.854097998</v>
      </c>
      <c r="F295" s="20">
        <v>5180900.5479899803</v>
      </c>
      <c r="G295" s="11">
        <v>1</v>
      </c>
      <c r="H295" s="11" t="s">
        <v>44</v>
      </c>
      <c r="I295" s="11" t="s">
        <v>293</v>
      </c>
      <c r="J295" s="19" t="s">
        <v>53</v>
      </c>
      <c r="K295" s="11">
        <v>2</v>
      </c>
      <c r="L295" s="16" t="s">
        <v>496</v>
      </c>
      <c r="M295" s="16" t="s">
        <v>54</v>
      </c>
      <c r="N295" s="16">
        <v>6.5</v>
      </c>
      <c r="O295" s="16">
        <v>6.5</v>
      </c>
      <c r="P295" s="16">
        <v>8</v>
      </c>
      <c r="Q295" s="16">
        <v>21</v>
      </c>
      <c r="R295" s="16">
        <f t="shared" si="32"/>
        <v>21</v>
      </c>
      <c r="S295" s="16">
        <v>200.01</v>
      </c>
      <c r="T295" s="16">
        <v>6.31</v>
      </c>
      <c r="U295" s="16">
        <f t="shared" si="33"/>
        <v>193.7</v>
      </c>
      <c r="V295" s="16">
        <v>1.55</v>
      </c>
      <c r="W295" s="20">
        <f t="shared" si="35"/>
        <v>158.50120335523906</v>
      </c>
      <c r="X295" s="20">
        <v>1.8883248730964606</v>
      </c>
      <c r="Y295" s="20">
        <f t="shared" si="36"/>
        <v>190.04231472081216</v>
      </c>
      <c r="Z295" s="20">
        <f t="shared" si="37"/>
        <v>1.1989960372406885</v>
      </c>
      <c r="AA295" s="20">
        <f>((Z294*Q294)+(Z295*Q295))/(SUM(Q294:Q295))</f>
        <v>0.94936606991227157</v>
      </c>
      <c r="AB295" s="22" t="s">
        <v>541</v>
      </c>
      <c r="AC295" s="16" t="s">
        <v>547</v>
      </c>
      <c r="AD295" s="19" t="s">
        <v>51</v>
      </c>
      <c r="AE295" s="23">
        <v>257</v>
      </c>
      <c r="AF295" s="23">
        <v>17</v>
      </c>
      <c r="AG295" s="19" t="s">
        <v>115</v>
      </c>
      <c r="AH295" s="11">
        <f t="shared" si="34"/>
        <v>0</v>
      </c>
      <c r="AI295" s="19" t="s">
        <v>53</v>
      </c>
      <c r="AJ295" s="16" t="s">
        <v>143</v>
      </c>
      <c r="AK295" s="16">
        <v>0.19258</v>
      </c>
      <c r="AL295" s="16">
        <v>2.4601999999999999</v>
      </c>
      <c r="AM295" s="24"/>
    </row>
    <row r="296" spans="1:40" ht="15" x14ac:dyDescent="0.2">
      <c r="A296" s="16" t="str">
        <f t="shared" si="31"/>
        <v>CF08GPDuff_280:17-L_0-D</v>
      </c>
      <c r="B296" s="11">
        <v>280</v>
      </c>
      <c r="C296" s="11">
        <v>17</v>
      </c>
      <c r="D296" s="19" t="s">
        <v>120</v>
      </c>
      <c r="E296" s="20">
        <v>493721.803071998</v>
      </c>
      <c r="F296" s="20">
        <v>5180932.3069900004</v>
      </c>
      <c r="G296" s="11">
        <v>1</v>
      </c>
      <c r="H296" s="11" t="s">
        <v>44</v>
      </c>
      <c r="I296" s="11" t="s">
        <v>293</v>
      </c>
      <c r="J296" s="19" t="s">
        <v>47</v>
      </c>
      <c r="K296" s="11">
        <v>1</v>
      </c>
      <c r="L296" s="16" t="s">
        <v>496</v>
      </c>
      <c r="M296" s="16">
        <v>1.5</v>
      </c>
      <c r="N296" s="16">
        <v>4</v>
      </c>
      <c r="O296" s="16">
        <v>1.5</v>
      </c>
      <c r="P296" s="16">
        <v>5.5</v>
      </c>
      <c r="Q296" s="16">
        <f>SUM(M296:P296)</f>
        <v>12.5</v>
      </c>
      <c r="R296" s="16">
        <f t="shared" si="32"/>
        <v>11</v>
      </c>
      <c r="S296" s="16">
        <v>798.41</v>
      </c>
      <c r="T296" s="16">
        <v>17.149999999999999</v>
      </c>
      <c r="U296" s="16">
        <f t="shared" si="33"/>
        <v>781.26</v>
      </c>
      <c r="V296" s="16">
        <v>6.2</v>
      </c>
      <c r="W296" s="20">
        <f t="shared" si="35"/>
        <v>1509.5352700498959</v>
      </c>
      <c r="X296" s="21">
        <v>2.1946685612511998</v>
      </c>
      <c r="Y296" s="20">
        <f t="shared" si="36"/>
        <v>764.11393239836889</v>
      </c>
      <c r="Z296" s="20">
        <f t="shared" si="37"/>
        <v>0.50619150645821742</v>
      </c>
      <c r="AA296" s="20"/>
      <c r="AB296" s="31" t="s">
        <v>116</v>
      </c>
      <c r="AC296" s="16" t="s">
        <v>548</v>
      </c>
      <c r="AD296" s="19" t="s">
        <v>51</v>
      </c>
      <c r="AE296" s="23">
        <v>280</v>
      </c>
      <c r="AF296" s="23">
        <v>17</v>
      </c>
      <c r="AG296" s="19" t="s">
        <v>120</v>
      </c>
      <c r="AH296" s="11">
        <f t="shared" si="34"/>
        <v>0</v>
      </c>
      <c r="AI296" s="19" t="s">
        <v>47</v>
      </c>
      <c r="AJ296" s="16" t="s">
        <v>549</v>
      </c>
      <c r="AK296" s="16">
        <v>0.31947999999999999</v>
      </c>
      <c r="AL296" s="16">
        <v>5.7744999999999997</v>
      </c>
      <c r="AM296" s="24"/>
    </row>
    <row r="297" spans="1:40" s="30" customFormat="1" ht="15" x14ac:dyDescent="0.25">
      <c r="A297" s="16" t="str">
        <f t="shared" si="31"/>
        <v>CF08GPDuff_280:17-L_D-10</v>
      </c>
      <c r="B297" s="11">
        <v>280</v>
      </c>
      <c r="C297" s="11">
        <v>17</v>
      </c>
      <c r="D297" s="19" t="s">
        <v>120</v>
      </c>
      <c r="E297" s="20">
        <v>493721.803071998</v>
      </c>
      <c r="F297" s="20">
        <v>5180932.3069900004</v>
      </c>
      <c r="G297" s="11">
        <v>1</v>
      </c>
      <c r="H297" s="11" t="s">
        <v>44</v>
      </c>
      <c r="I297" s="11" t="s">
        <v>293</v>
      </c>
      <c r="J297" s="19" t="s">
        <v>53</v>
      </c>
      <c r="K297" s="11">
        <v>2</v>
      </c>
      <c r="L297" s="16" t="s">
        <v>496</v>
      </c>
      <c r="M297" s="16" t="s">
        <v>54</v>
      </c>
      <c r="N297" s="16">
        <v>6</v>
      </c>
      <c r="O297" s="16">
        <v>8.5</v>
      </c>
      <c r="P297" s="16">
        <v>4.5</v>
      </c>
      <c r="Q297" s="16">
        <v>19</v>
      </c>
      <c r="R297" s="16">
        <f t="shared" si="32"/>
        <v>19</v>
      </c>
      <c r="S297" s="16">
        <v>203.9</v>
      </c>
      <c r="T297" s="16">
        <v>6.31</v>
      </c>
      <c r="U297" s="16">
        <f t="shared" si="33"/>
        <v>197.59</v>
      </c>
      <c r="V297" s="16">
        <v>1.55</v>
      </c>
      <c r="W297" s="20">
        <f t="shared" si="35"/>
        <v>143.40585065474011</v>
      </c>
      <c r="X297" s="20">
        <v>1.8589614063447195</v>
      </c>
      <c r="Y297" s="20">
        <f t="shared" si="36"/>
        <v>193.91687815720348</v>
      </c>
      <c r="Z297" s="20">
        <f t="shared" si="37"/>
        <v>1.352224314920542</v>
      </c>
      <c r="AA297" s="20">
        <f>((Z296*Q296)+(Z297*Q297))/(SUM(Q296:Q297))</f>
        <v>1.0164970099751749</v>
      </c>
      <c r="AB297" s="22" t="s">
        <v>541</v>
      </c>
      <c r="AC297" s="16" t="s">
        <v>550</v>
      </c>
      <c r="AD297" s="19" t="s">
        <v>51</v>
      </c>
      <c r="AE297" s="23">
        <v>280</v>
      </c>
      <c r="AF297" s="23">
        <v>17</v>
      </c>
      <c r="AG297" s="19" t="s">
        <v>120</v>
      </c>
      <c r="AH297" s="11">
        <f t="shared" si="34"/>
        <v>0</v>
      </c>
      <c r="AI297" s="19" t="s">
        <v>53</v>
      </c>
      <c r="AJ297" s="16" t="s">
        <v>551</v>
      </c>
      <c r="AK297" s="16">
        <v>0.18446000000000001</v>
      </c>
      <c r="AL297" s="16">
        <v>2.4203000000000001</v>
      </c>
      <c r="AM297" s="24"/>
      <c r="AN297" s="17"/>
    </row>
    <row r="298" spans="1:40" ht="15" x14ac:dyDescent="0.2">
      <c r="A298" s="16" t="str">
        <f t="shared" si="31"/>
        <v>CF08GPDuff_305:17-M_0-D</v>
      </c>
      <c r="B298" s="11">
        <v>305</v>
      </c>
      <c r="C298" s="11">
        <v>17</v>
      </c>
      <c r="D298" s="19" t="s">
        <v>126</v>
      </c>
      <c r="E298" s="20">
        <v>493725.95835299901</v>
      </c>
      <c r="F298" s="20">
        <v>5180964.0836100001</v>
      </c>
      <c r="G298" s="11">
        <v>1</v>
      </c>
      <c r="H298" s="11" t="s">
        <v>44</v>
      </c>
      <c r="I298" s="11" t="s">
        <v>293</v>
      </c>
      <c r="J298" s="19" t="s">
        <v>47</v>
      </c>
      <c r="K298" s="11">
        <v>1</v>
      </c>
      <c r="L298" s="16" t="s">
        <v>496</v>
      </c>
      <c r="M298" s="16">
        <v>3.5</v>
      </c>
      <c r="N298" s="16">
        <v>2</v>
      </c>
      <c r="O298" s="16">
        <v>2.75</v>
      </c>
      <c r="P298" s="16">
        <v>2.25</v>
      </c>
      <c r="Q298" s="16">
        <f>SUM(M298:P298)</f>
        <v>10.5</v>
      </c>
      <c r="R298" s="16">
        <f t="shared" si="32"/>
        <v>7</v>
      </c>
      <c r="S298" s="16">
        <v>790.83</v>
      </c>
      <c r="T298" s="16">
        <v>17.149999999999999</v>
      </c>
      <c r="U298" s="16">
        <f t="shared" si="33"/>
        <v>773.68000000000006</v>
      </c>
      <c r="V298" s="16">
        <v>6.2</v>
      </c>
      <c r="W298" s="20">
        <f t="shared" si="35"/>
        <v>1268.0096268419124</v>
      </c>
      <c r="X298" s="21">
        <v>1.9668075874164845</v>
      </c>
      <c r="Y298" s="20">
        <f t="shared" si="36"/>
        <v>758.4632030576762</v>
      </c>
      <c r="Z298" s="20">
        <f t="shared" si="37"/>
        <v>0.59815255894128683</v>
      </c>
      <c r="AA298" s="20"/>
      <c r="AB298" s="31" t="s">
        <v>129</v>
      </c>
      <c r="AC298" s="16" t="s">
        <v>552</v>
      </c>
      <c r="AD298" s="19" t="s">
        <v>51</v>
      </c>
      <c r="AE298" s="23">
        <v>305</v>
      </c>
      <c r="AF298" s="23">
        <v>17</v>
      </c>
      <c r="AG298" s="19" t="s">
        <v>126</v>
      </c>
      <c r="AH298" s="11">
        <f t="shared" si="34"/>
        <v>0</v>
      </c>
      <c r="AI298" s="19" t="s">
        <v>47</v>
      </c>
      <c r="AJ298" s="16">
        <v>0.2387</v>
      </c>
      <c r="AK298" s="16">
        <v>0.26918999999999998</v>
      </c>
      <c r="AL298" s="16">
        <v>4.6462000000000003</v>
      </c>
      <c r="AM298" s="24"/>
    </row>
    <row r="299" spans="1:40" ht="15" x14ac:dyDescent="0.25">
      <c r="A299" s="16" t="str">
        <f t="shared" si="31"/>
        <v>CF08GPDuff_305:17-M_D-10</v>
      </c>
      <c r="B299" s="11">
        <v>305</v>
      </c>
      <c r="C299" s="11">
        <v>17</v>
      </c>
      <c r="D299" s="19" t="s">
        <v>126</v>
      </c>
      <c r="E299" s="20">
        <v>493725.95835299901</v>
      </c>
      <c r="F299" s="20">
        <v>5180964.0836100001</v>
      </c>
      <c r="G299" s="11">
        <v>1</v>
      </c>
      <c r="H299" s="11" t="s">
        <v>44</v>
      </c>
      <c r="I299" s="11" t="s">
        <v>293</v>
      </c>
      <c r="J299" s="19" t="s">
        <v>53</v>
      </c>
      <c r="K299" s="11">
        <v>2</v>
      </c>
      <c r="L299" s="16" t="s">
        <v>496</v>
      </c>
      <c r="M299" s="16" t="s">
        <v>54</v>
      </c>
      <c r="N299" s="16">
        <v>8</v>
      </c>
      <c r="O299" s="16">
        <v>7.25</v>
      </c>
      <c r="P299" s="16">
        <v>7.75</v>
      </c>
      <c r="Q299" s="16">
        <v>23</v>
      </c>
      <c r="R299" s="16">
        <f t="shared" si="32"/>
        <v>23</v>
      </c>
      <c r="S299" s="16">
        <v>224.75</v>
      </c>
      <c r="T299" s="16">
        <v>6.31</v>
      </c>
      <c r="U299" s="16">
        <f t="shared" si="33"/>
        <v>218.44</v>
      </c>
      <c r="V299" s="16">
        <v>1.55</v>
      </c>
      <c r="W299" s="20">
        <f t="shared" si="35"/>
        <v>173.59655605573803</v>
      </c>
      <c r="X299" s="20">
        <v>1.9588247051769019</v>
      </c>
      <c r="Y299" s="20">
        <f t="shared" si="36"/>
        <v>214.16114331401158</v>
      </c>
      <c r="Z299" s="20">
        <f t="shared" si="37"/>
        <v>1.2336716129624665</v>
      </c>
      <c r="AA299" s="20">
        <f>((Z298*Q298)+(Z299*Q299))/(SUM(Q298:Q299))</f>
        <v>1.0344790736423952</v>
      </c>
      <c r="AB299" s="22" t="s">
        <v>541</v>
      </c>
      <c r="AC299" s="16" t="s">
        <v>553</v>
      </c>
      <c r="AD299" s="19" t="s">
        <v>51</v>
      </c>
      <c r="AE299" s="23">
        <v>305</v>
      </c>
      <c r="AF299" s="23">
        <v>17</v>
      </c>
      <c r="AG299" s="19" t="s">
        <v>126</v>
      </c>
      <c r="AH299" s="11">
        <f t="shared" si="34"/>
        <v>0</v>
      </c>
      <c r="AI299" s="19" t="s">
        <v>53</v>
      </c>
      <c r="AJ299" s="16" t="s">
        <v>554</v>
      </c>
      <c r="AK299" s="16">
        <v>0.18495</v>
      </c>
      <c r="AL299" s="16">
        <v>2.4803999999999999</v>
      </c>
      <c r="AM299" s="24"/>
    </row>
    <row r="300" spans="1:40" ht="15" x14ac:dyDescent="0.2">
      <c r="A300" s="16" t="str">
        <f t="shared" si="31"/>
        <v>CF08GPDuff_331:18-N_0-D</v>
      </c>
      <c r="B300" s="11">
        <v>331</v>
      </c>
      <c r="C300" s="11">
        <v>18</v>
      </c>
      <c r="D300" s="19" t="s">
        <v>134</v>
      </c>
      <c r="E300" s="20">
        <v>493753.983095998</v>
      </c>
      <c r="F300" s="20">
        <v>5180973.8331300002</v>
      </c>
      <c r="G300" s="11">
        <v>1</v>
      </c>
      <c r="H300" s="11" t="s">
        <v>44</v>
      </c>
      <c r="I300" s="11" t="s">
        <v>293</v>
      </c>
      <c r="J300" s="19" t="s">
        <v>47</v>
      </c>
      <c r="K300" s="11">
        <v>1</v>
      </c>
      <c r="L300" s="16" t="s">
        <v>496</v>
      </c>
      <c r="M300" s="16">
        <v>2</v>
      </c>
      <c r="N300" s="16">
        <v>1</v>
      </c>
      <c r="O300" s="16">
        <v>1.75</v>
      </c>
      <c r="P300" s="16">
        <v>1</v>
      </c>
      <c r="Q300" s="16">
        <f>SUM(M300:P300)</f>
        <v>5.75</v>
      </c>
      <c r="R300" s="16">
        <f t="shared" si="32"/>
        <v>3.75</v>
      </c>
      <c r="S300" s="16">
        <v>382.59</v>
      </c>
      <c r="T300" s="16">
        <v>17.149999999999999</v>
      </c>
      <c r="U300" s="16">
        <f t="shared" si="33"/>
        <v>365.44</v>
      </c>
      <c r="V300" s="16">
        <v>6.2</v>
      </c>
      <c r="W300" s="20">
        <f t="shared" si="35"/>
        <v>694.38622422295214</v>
      </c>
      <c r="X300" s="21">
        <v>1.9558503946014045</v>
      </c>
      <c r="Y300" s="20">
        <f t="shared" si="36"/>
        <v>358.29254031796864</v>
      </c>
      <c r="Z300" s="20">
        <f t="shared" si="37"/>
        <v>0.51598451671317835</v>
      </c>
      <c r="AA300" s="20"/>
      <c r="AB300" s="31" t="s">
        <v>135</v>
      </c>
      <c r="AC300" s="16" t="s">
        <v>555</v>
      </c>
      <c r="AD300" s="19" t="s">
        <v>51</v>
      </c>
      <c r="AE300" s="23">
        <v>331</v>
      </c>
      <c r="AF300" s="23">
        <v>18</v>
      </c>
      <c r="AG300" s="19" t="s">
        <v>134</v>
      </c>
      <c r="AH300" s="11">
        <f t="shared" si="34"/>
        <v>0</v>
      </c>
      <c r="AI300" s="19" t="s">
        <v>47</v>
      </c>
      <c r="AJ300" s="16">
        <v>0.23269999999999999</v>
      </c>
      <c r="AK300" s="16">
        <v>0.24895999999999999</v>
      </c>
      <c r="AL300" s="16">
        <v>5.7214999999999998</v>
      </c>
      <c r="AM300" s="24"/>
    </row>
    <row r="301" spans="1:40" ht="15" x14ac:dyDescent="0.25">
      <c r="A301" s="16" t="str">
        <f t="shared" si="31"/>
        <v>CF08GPDuff_331:18-N_D-10</v>
      </c>
      <c r="B301" s="11">
        <v>331</v>
      </c>
      <c r="C301" s="11">
        <v>18</v>
      </c>
      <c r="D301" s="19" t="s">
        <v>134</v>
      </c>
      <c r="E301" s="20">
        <v>493753.983095998</v>
      </c>
      <c r="F301" s="20">
        <v>5180973.8331300002</v>
      </c>
      <c r="G301" s="11">
        <v>1</v>
      </c>
      <c r="H301" s="11" t="s">
        <v>44</v>
      </c>
      <c r="I301" s="11" t="s">
        <v>293</v>
      </c>
      <c r="J301" s="19" t="s">
        <v>53</v>
      </c>
      <c r="K301" s="11">
        <v>2</v>
      </c>
      <c r="L301" s="16" t="s">
        <v>496</v>
      </c>
      <c r="M301" s="16" t="s">
        <v>54</v>
      </c>
      <c r="N301" s="16">
        <v>9</v>
      </c>
      <c r="O301" s="16">
        <v>8.25</v>
      </c>
      <c r="P301" s="16">
        <v>9</v>
      </c>
      <c r="Q301" s="16">
        <v>26.25</v>
      </c>
      <c r="R301" s="16">
        <f t="shared" si="32"/>
        <v>26.25</v>
      </c>
      <c r="S301" s="16">
        <v>259.83</v>
      </c>
      <c r="T301" s="16">
        <v>6.31</v>
      </c>
      <c r="U301" s="16">
        <f t="shared" si="33"/>
        <v>253.51999999999998</v>
      </c>
      <c r="V301" s="16">
        <v>1.55</v>
      </c>
      <c r="W301" s="20">
        <f t="shared" si="35"/>
        <v>198.12650419404883</v>
      </c>
      <c r="X301" s="20">
        <v>1.7586416009702652</v>
      </c>
      <c r="Y301" s="20">
        <f t="shared" si="36"/>
        <v>249.06149181322016</v>
      </c>
      <c r="Z301" s="20">
        <f t="shared" si="37"/>
        <v>1.2570831591985525</v>
      </c>
      <c r="AA301" s="20">
        <f>((Z300*Q300)+(Z301*Q301))/(SUM(Q300:Q301))</f>
        <v>1.1239169968769618</v>
      </c>
      <c r="AB301" s="22" t="s">
        <v>556</v>
      </c>
      <c r="AC301" s="16" t="s">
        <v>557</v>
      </c>
      <c r="AD301" s="19" t="s">
        <v>51</v>
      </c>
      <c r="AE301" s="23">
        <v>331</v>
      </c>
      <c r="AF301" s="23">
        <v>18</v>
      </c>
      <c r="AG301" s="19" t="s">
        <v>134</v>
      </c>
      <c r="AH301" s="11">
        <f t="shared" si="34"/>
        <v>0</v>
      </c>
      <c r="AI301" s="19" t="s">
        <v>53</v>
      </c>
      <c r="AJ301" s="16" t="s">
        <v>558</v>
      </c>
      <c r="AK301" s="16">
        <v>0.14186000000000001</v>
      </c>
      <c r="AL301" s="16">
        <v>1.5706</v>
      </c>
      <c r="AM301" s="24"/>
    </row>
    <row r="302" spans="1:40" ht="15" x14ac:dyDescent="0.2">
      <c r="A302" s="16" t="str">
        <f t="shared" si="31"/>
        <v>CF08GPDuff_355:18-O_0-D</v>
      </c>
      <c r="B302" s="11">
        <v>355</v>
      </c>
      <c r="C302" s="11">
        <v>18</v>
      </c>
      <c r="D302" s="19" t="s">
        <v>140</v>
      </c>
      <c r="E302" s="20">
        <v>493764.244851998</v>
      </c>
      <c r="F302" s="20">
        <v>5181005.6034199903</v>
      </c>
      <c r="G302" s="11">
        <v>1</v>
      </c>
      <c r="H302" s="11" t="s">
        <v>44</v>
      </c>
      <c r="I302" s="11" t="s">
        <v>293</v>
      </c>
      <c r="J302" s="19" t="s">
        <v>47</v>
      </c>
      <c r="K302" s="11">
        <v>1</v>
      </c>
      <c r="L302" s="16" t="s">
        <v>496</v>
      </c>
      <c r="M302" s="16">
        <v>2.75</v>
      </c>
      <c r="N302" s="16">
        <v>2.5</v>
      </c>
      <c r="O302" s="16">
        <v>2.5</v>
      </c>
      <c r="P302" s="16">
        <v>4</v>
      </c>
      <c r="Q302" s="16">
        <f>SUM(M302:P302)</f>
        <v>11.75</v>
      </c>
      <c r="R302" s="16">
        <f t="shared" si="32"/>
        <v>9</v>
      </c>
      <c r="S302" s="16">
        <v>575.24</v>
      </c>
      <c r="T302" s="16">
        <v>17.149999999999999</v>
      </c>
      <c r="U302" s="16">
        <f t="shared" si="33"/>
        <v>558.09</v>
      </c>
      <c r="V302" s="16">
        <v>6.2</v>
      </c>
      <c r="W302" s="20">
        <f t="shared" si="35"/>
        <v>1418.9631538469021</v>
      </c>
      <c r="X302" s="21">
        <v>2.4780960856822962</v>
      </c>
      <c r="Y302" s="20">
        <f t="shared" si="36"/>
        <v>544.25999355541569</v>
      </c>
      <c r="Z302" s="20">
        <f t="shared" si="37"/>
        <v>0.38356175217086591</v>
      </c>
      <c r="AA302" s="20"/>
      <c r="AB302" s="31" t="s">
        <v>145</v>
      </c>
      <c r="AC302" s="16" t="s">
        <v>559</v>
      </c>
      <c r="AD302" s="19" t="s">
        <v>51</v>
      </c>
      <c r="AE302" s="23">
        <v>355</v>
      </c>
      <c r="AF302" s="23">
        <v>18</v>
      </c>
      <c r="AG302" s="19" t="s">
        <v>140</v>
      </c>
      <c r="AH302" s="11">
        <f t="shared" si="34"/>
        <v>0</v>
      </c>
      <c r="AI302" s="19" t="s">
        <v>47</v>
      </c>
      <c r="AJ302" s="16" t="s">
        <v>290</v>
      </c>
      <c r="AK302" s="16">
        <v>0.34200000000000003</v>
      </c>
      <c r="AL302" s="16">
        <v>6.125</v>
      </c>
      <c r="AM302" s="24"/>
    </row>
    <row r="303" spans="1:40" ht="15" x14ac:dyDescent="0.25">
      <c r="A303" s="16" t="str">
        <f t="shared" si="31"/>
        <v>CF08GPDuff_355:18-O_D-10</v>
      </c>
      <c r="B303" s="11">
        <v>355</v>
      </c>
      <c r="C303" s="11">
        <v>18</v>
      </c>
      <c r="D303" s="19" t="s">
        <v>140</v>
      </c>
      <c r="E303" s="20">
        <v>493764.244851998</v>
      </c>
      <c r="F303" s="20">
        <v>5181005.6034199903</v>
      </c>
      <c r="G303" s="11">
        <v>1</v>
      </c>
      <c r="H303" s="11" t="s">
        <v>44</v>
      </c>
      <c r="I303" s="11" t="s">
        <v>293</v>
      </c>
      <c r="J303" s="19" t="s">
        <v>53</v>
      </c>
      <c r="K303" s="11">
        <v>2</v>
      </c>
      <c r="L303" s="16" t="s">
        <v>496</v>
      </c>
      <c r="M303" s="16" t="s">
        <v>54</v>
      </c>
      <c r="N303" s="16">
        <v>7.5</v>
      </c>
      <c r="O303" s="16">
        <v>7.5</v>
      </c>
      <c r="P303" s="16">
        <v>6</v>
      </c>
      <c r="Q303" s="16">
        <v>21</v>
      </c>
      <c r="R303" s="16">
        <f t="shared" si="32"/>
        <v>21</v>
      </c>
      <c r="S303" s="16">
        <v>201.94</v>
      </c>
      <c r="T303" s="16">
        <v>6.31</v>
      </c>
      <c r="U303" s="16">
        <f t="shared" si="33"/>
        <v>195.63</v>
      </c>
      <c r="V303" s="16">
        <v>1.55</v>
      </c>
      <c r="W303" s="20">
        <f t="shared" si="35"/>
        <v>158.50120335523906</v>
      </c>
      <c r="X303" s="20">
        <v>2.1069692058346678</v>
      </c>
      <c r="Y303" s="20">
        <f t="shared" si="36"/>
        <v>191.50813614262563</v>
      </c>
      <c r="Z303" s="20">
        <f t="shared" si="37"/>
        <v>1.2082440517086179</v>
      </c>
      <c r="AA303" s="20">
        <f>((Z302*Q302)+(Z303*Q303))/(SUM(Q302:Q303))</f>
        <v>0.9123656694317146</v>
      </c>
      <c r="AB303" s="22" t="s">
        <v>556</v>
      </c>
      <c r="AC303" s="16" t="s">
        <v>560</v>
      </c>
      <c r="AD303" s="19" t="s">
        <v>51</v>
      </c>
      <c r="AE303" s="23">
        <v>355</v>
      </c>
      <c r="AF303" s="23">
        <v>18</v>
      </c>
      <c r="AG303" s="19" t="s">
        <v>140</v>
      </c>
      <c r="AH303" s="11">
        <f t="shared" si="34"/>
        <v>0</v>
      </c>
      <c r="AI303" s="19" t="s">
        <v>53</v>
      </c>
      <c r="AJ303" s="16" t="s">
        <v>561</v>
      </c>
      <c r="AK303" s="16">
        <v>0.21597</v>
      </c>
      <c r="AL303" s="16">
        <v>2.8409</v>
      </c>
      <c r="AM303" s="24"/>
    </row>
    <row r="304" spans="1:40" ht="15" x14ac:dyDescent="0.2">
      <c r="A304" s="16" t="str">
        <f t="shared" si="31"/>
        <v>CF08GPDuff_377:18-P_0-D</v>
      </c>
      <c r="B304" s="11">
        <v>377</v>
      </c>
      <c r="C304" s="11">
        <v>18</v>
      </c>
      <c r="D304" s="19" t="s">
        <v>144</v>
      </c>
      <c r="E304" s="20">
        <v>493767.37831900001</v>
      </c>
      <c r="F304" s="20">
        <v>5181033.5277100001</v>
      </c>
      <c r="G304" s="11">
        <v>1</v>
      </c>
      <c r="H304" s="11" t="s">
        <v>44</v>
      </c>
      <c r="I304" s="11" t="s">
        <v>293</v>
      </c>
      <c r="J304" s="19" t="s">
        <v>47</v>
      </c>
      <c r="K304" s="11">
        <v>1</v>
      </c>
      <c r="L304" s="16" t="s">
        <v>496</v>
      </c>
      <c r="M304" s="16">
        <v>2.5</v>
      </c>
      <c r="N304" s="16">
        <v>2</v>
      </c>
      <c r="O304" s="16">
        <v>3</v>
      </c>
      <c r="P304" s="16">
        <v>4.5</v>
      </c>
      <c r="Q304" s="16">
        <f>SUM(M304:P304)</f>
        <v>12</v>
      </c>
      <c r="R304" s="16">
        <f t="shared" si="32"/>
        <v>9.5</v>
      </c>
      <c r="S304" s="16">
        <v>812.8</v>
      </c>
      <c r="T304" s="16">
        <v>17.149999999999999</v>
      </c>
      <c r="U304" s="16">
        <f t="shared" si="33"/>
        <v>795.65</v>
      </c>
      <c r="V304" s="16">
        <v>6.2</v>
      </c>
      <c r="W304" s="20">
        <f t="shared" si="35"/>
        <v>1449.1538592479001</v>
      </c>
      <c r="X304" s="21">
        <v>2.4246272857163573</v>
      </c>
      <c r="Y304" s="20">
        <f t="shared" si="36"/>
        <v>776.35845300119774</v>
      </c>
      <c r="Z304" s="20">
        <f t="shared" si="37"/>
        <v>0.53573224681892784</v>
      </c>
      <c r="AA304" s="20"/>
      <c r="AB304" s="31" t="s">
        <v>145</v>
      </c>
      <c r="AC304" s="16" t="s">
        <v>562</v>
      </c>
      <c r="AD304" s="19" t="s">
        <v>51</v>
      </c>
      <c r="AE304" s="23">
        <v>377</v>
      </c>
      <c r="AF304" s="23">
        <v>18</v>
      </c>
      <c r="AG304" s="19" t="s">
        <v>144</v>
      </c>
      <c r="AH304" s="11">
        <f t="shared" si="34"/>
        <v>0</v>
      </c>
      <c r="AI304" s="19" t="s">
        <v>47</v>
      </c>
      <c r="AJ304" s="16" t="s">
        <v>563</v>
      </c>
      <c r="AK304" s="16">
        <v>0.34594000000000003</v>
      </c>
      <c r="AL304" s="16">
        <v>6.3148</v>
      </c>
      <c r="AM304" s="24"/>
    </row>
    <row r="305" spans="1:39" ht="15" x14ac:dyDescent="0.25">
      <c r="A305" s="16" t="str">
        <f t="shared" si="31"/>
        <v>CF08GPDuff_377:18-P_D-10</v>
      </c>
      <c r="B305" s="11">
        <v>377</v>
      </c>
      <c r="C305" s="11">
        <v>18</v>
      </c>
      <c r="D305" s="19" t="s">
        <v>144</v>
      </c>
      <c r="E305" s="20">
        <v>493767.37831900001</v>
      </c>
      <c r="F305" s="20">
        <v>5181033.5277100001</v>
      </c>
      <c r="G305" s="11">
        <v>1</v>
      </c>
      <c r="H305" s="11" t="s">
        <v>44</v>
      </c>
      <c r="I305" s="11" t="s">
        <v>293</v>
      </c>
      <c r="J305" s="19" t="s">
        <v>53</v>
      </c>
      <c r="K305" s="11">
        <v>2</v>
      </c>
      <c r="L305" s="16" t="s">
        <v>496</v>
      </c>
      <c r="M305" s="16" t="s">
        <v>54</v>
      </c>
      <c r="N305" s="16">
        <v>8</v>
      </c>
      <c r="O305" s="16">
        <v>7</v>
      </c>
      <c r="P305" s="16">
        <v>5.5</v>
      </c>
      <c r="Q305" s="16">
        <v>20.5</v>
      </c>
      <c r="R305" s="16">
        <f t="shared" si="32"/>
        <v>20.5</v>
      </c>
      <c r="S305" s="16">
        <v>205.24</v>
      </c>
      <c r="T305" s="16">
        <v>6.31</v>
      </c>
      <c r="U305" s="16">
        <f t="shared" si="33"/>
        <v>198.93</v>
      </c>
      <c r="V305" s="16">
        <v>1.55</v>
      </c>
      <c r="W305" s="20">
        <f t="shared" si="35"/>
        <v>154.72736518011433</v>
      </c>
      <c r="X305" s="20">
        <v>2.0570264765784221</v>
      </c>
      <c r="Y305" s="20">
        <f t="shared" si="36"/>
        <v>194.83795723014256</v>
      </c>
      <c r="Z305" s="20">
        <f t="shared" si="37"/>
        <v>1.2592339887862529</v>
      </c>
      <c r="AA305" s="20">
        <f>((Z304*Q304)+(Z305*Q305))/(SUM(Q304:Q305))</f>
        <v>0.99209488405985602</v>
      </c>
      <c r="AB305" s="22" t="s">
        <v>564</v>
      </c>
      <c r="AC305" s="16" t="s">
        <v>565</v>
      </c>
      <c r="AD305" s="19" t="s">
        <v>51</v>
      </c>
      <c r="AE305" s="23">
        <v>377</v>
      </c>
      <c r="AF305" s="23">
        <v>18</v>
      </c>
      <c r="AG305" s="19" t="s">
        <v>144</v>
      </c>
      <c r="AH305" s="11">
        <f t="shared" si="34"/>
        <v>0</v>
      </c>
      <c r="AI305" s="19" t="s">
        <v>53</v>
      </c>
      <c r="AJ305" s="16" t="s">
        <v>315</v>
      </c>
      <c r="AK305" s="16">
        <v>0.26501000000000002</v>
      </c>
      <c r="AL305" s="16">
        <v>3.5836000000000001</v>
      </c>
      <c r="AM305" s="24"/>
    </row>
    <row r="306" spans="1:39" ht="15" x14ac:dyDescent="0.2">
      <c r="A306" s="16" t="str">
        <f t="shared" si="31"/>
        <v>CF08GPDuff_378:19-P_0-D</v>
      </c>
      <c r="B306" s="11">
        <v>378</v>
      </c>
      <c r="C306" s="11">
        <v>19</v>
      </c>
      <c r="D306" s="19" t="s">
        <v>144</v>
      </c>
      <c r="E306" s="20">
        <v>493794.903391</v>
      </c>
      <c r="F306" s="20">
        <v>5181052.7986000003</v>
      </c>
      <c r="G306" s="11">
        <v>1</v>
      </c>
      <c r="H306" s="11" t="s">
        <v>44</v>
      </c>
      <c r="I306" s="11" t="s">
        <v>293</v>
      </c>
      <c r="J306" s="19" t="s">
        <v>47</v>
      </c>
      <c r="K306" s="11">
        <v>1</v>
      </c>
      <c r="L306" s="16" t="s">
        <v>496</v>
      </c>
      <c r="M306" s="16">
        <v>3.25</v>
      </c>
      <c r="N306" s="16">
        <v>3.75</v>
      </c>
      <c r="O306" s="16">
        <v>2.75</v>
      </c>
      <c r="P306" s="16">
        <v>2.5</v>
      </c>
      <c r="Q306" s="16">
        <f>SUM(M306:P306)</f>
        <v>12.25</v>
      </c>
      <c r="R306" s="16">
        <f t="shared" si="32"/>
        <v>9</v>
      </c>
      <c r="S306" s="16">
        <v>677.8</v>
      </c>
      <c r="T306" s="16">
        <v>17.149999999999999</v>
      </c>
      <c r="U306" s="16">
        <f t="shared" si="33"/>
        <v>660.65</v>
      </c>
      <c r="V306" s="16">
        <v>6.2</v>
      </c>
      <c r="W306" s="20">
        <f t="shared" si="35"/>
        <v>1479.3445646488979</v>
      </c>
      <c r="X306" s="21">
        <v>2.4491428000200033</v>
      </c>
      <c r="Y306" s="20">
        <f t="shared" si="36"/>
        <v>644.46973809166786</v>
      </c>
      <c r="Z306" s="20">
        <f t="shared" si="37"/>
        <v>0.43564545643538016</v>
      </c>
      <c r="AA306" s="20"/>
      <c r="AB306" s="31" t="s">
        <v>145</v>
      </c>
      <c r="AC306" s="16" t="s">
        <v>566</v>
      </c>
      <c r="AD306" s="19" t="s">
        <v>51</v>
      </c>
      <c r="AE306" s="23">
        <v>378</v>
      </c>
      <c r="AF306" s="23">
        <v>19</v>
      </c>
      <c r="AG306" s="19" t="s">
        <v>144</v>
      </c>
      <c r="AH306" s="11">
        <f t="shared" si="34"/>
        <v>0</v>
      </c>
      <c r="AI306" s="19" t="s">
        <v>47</v>
      </c>
      <c r="AJ306" s="16" t="s">
        <v>567</v>
      </c>
      <c r="AK306" s="16">
        <v>0.30080000000000001</v>
      </c>
      <c r="AL306" s="16">
        <v>5.2144000000000004</v>
      </c>
      <c r="AM306" s="24"/>
    </row>
    <row r="307" spans="1:39" ht="15" x14ac:dyDescent="0.25">
      <c r="A307" s="16" t="str">
        <f t="shared" si="31"/>
        <v>CF08GPDuff_378:19-P_D-10</v>
      </c>
      <c r="B307" s="11">
        <v>378</v>
      </c>
      <c r="C307" s="11">
        <v>19</v>
      </c>
      <c r="D307" s="19" t="s">
        <v>144</v>
      </c>
      <c r="E307" s="20">
        <v>493794.903391</v>
      </c>
      <c r="F307" s="20">
        <v>5181052.7986000003</v>
      </c>
      <c r="G307" s="11">
        <v>1</v>
      </c>
      <c r="H307" s="11" t="s">
        <v>44</v>
      </c>
      <c r="I307" s="11" t="s">
        <v>293</v>
      </c>
      <c r="J307" s="19" t="s">
        <v>53</v>
      </c>
      <c r="K307" s="11">
        <v>2</v>
      </c>
      <c r="L307" s="16" t="s">
        <v>496</v>
      </c>
      <c r="M307" s="16" t="s">
        <v>54</v>
      </c>
      <c r="N307" s="16">
        <v>6.25</v>
      </c>
      <c r="O307" s="16">
        <v>7.25</v>
      </c>
      <c r="P307" s="16">
        <v>7.5</v>
      </c>
      <c r="Q307" s="16">
        <v>21</v>
      </c>
      <c r="R307" s="16">
        <f t="shared" si="32"/>
        <v>21</v>
      </c>
      <c r="S307" s="16">
        <v>194.07</v>
      </c>
      <c r="T307" s="16">
        <v>6.31</v>
      </c>
      <c r="U307" s="16">
        <f t="shared" si="33"/>
        <v>187.76</v>
      </c>
      <c r="V307" s="16">
        <v>1.55</v>
      </c>
      <c r="W307" s="20">
        <f t="shared" si="35"/>
        <v>158.50120335523906</v>
      </c>
      <c r="X307" s="20">
        <v>1.9476567255021175</v>
      </c>
      <c r="Y307" s="20">
        <f t="shared" si="36"/>
        <v>184.10307973219722</v>
      </c>
      <c r="Z307" s="20">
        <f t="shared" si="37"/>
        <v>1.1615248076040043</v>
      </c>
      <c r="AA307" s="20">
        <f>((Z306*Q306)+(Z307*Q307))/(SUM(Q306:Q307))</f>
        <v>0.89409557296293229</v>
      </c>
      <c r="AB307" s="22" t="s">
        <v>564</v>
      </c>
      <c r="AC307" s="16" t="s">
        <v>568</v>
      </c>
      <c r="AD307" s="19" t="s">
        <v>51</v>
      </c>
      <c r="AE307" s="23">
        <v>378</v>
      </c>
      <c r="AF307" s="23">
        <v>19</v>
      </c>
      <c r="AG307" s="19" t="s">
        <v>144</v>
      </c>
      <c r="AH307" s="11">
        <f t="shared" si="34"/>
        <v>0</v>
      </c>
      <c r="AI307" s="19" t="s">
        <v>53</v>
      </c>
      <c r="AJ307" s="16" t="s">
        <v>551</v>
      </c>
      <c r="AK307" s="16">
        <v>0.19885</v>
      </c>
      <c r="AL307" s="16">
        <v>2.5411000000000001</v>
      </c>
      <c r="AM307" s="24"/>
    </row>
    <row r="308" spans="1:39" ht="15" x14ac:dyDescent="0.2">
      <c r="A308" s="16" t="str">
        <f t="shared" si="31"/>
        <v>CF08GPDuff_401:20-Q_0-D</v>
      </c>
      <c r="B308" s="11">
        <v>401</v>
      </c>
      <c r="C308" s="11">
        <v>20</v>
      </c>
      <c r="D308" s="19" t="s">
        <v>212</v>
      </c>
      <c r="E308" s="20">
        <v>493817.836210999</v>
      </c>
      <c r="F308" s="20">
        <v>5181084.7781400001</v>
      </c>
      <c r="G308" s="11">
        <v>1</v>
      </c>
      <c r="H308" s="11" t="s">
        <v>44</v>
      </c>
      <c r="I308" s="11" t="s">
        <v>293</v>
      </c>
      <c r="J308" s="19" t="s">
        <v>47</v>
      </c>
      <c r="K308" s="11">
        <v>1</v>
      </c>
      <c r="L308" s="16" t="s">
        <v>496</v>
      </c>
      <c r="M308" s="16">
        <v>2.5</v>
      </c>
      <c r="N308" s="16">
        <v>3</v>
      </c>
      <c r="O308" s="16">
        <v>4</v>
      </c>
      <c r="P308" s="16">
        <v>4.25</v>
      </c>
      <c r="Q308" s="16">
        <f>SUM(M308:P308)</f>
        <v>13.75</v>
      </c>
      <c r="R308" s="16">
        <f t="shared" si="32"/>
        <v>11.25</v>
      </c>
      <c r="S308" s="16">
        <v>682.37</v>
      </c>
      <c r="T308" s="16">
        <v>17.149999999999999</v>
      </c>
      <c r="U308" s="16">
        <f t="shared" si="33"/>
        <v>665.22</v>
      </c>
      <c r="V308" s="16">
        <v>6.2</v>
      </c>
      <c r="W308" s="20">
        <f t="shared" si="35"/>
        <v>1660.4887970548855</v>
      </c>
      <c r="X308" s="21">
        <v>2.2615524155050553</v>
      </c>
      <c r="Y308" s="20">
        <f t="shared" si="36"/>
        <v>650.17570102157731</v>
      </c>
      <c r="Z308" s="20">
        <f t="shared" si="37"/>
        <v>0.39155681277389942</v>
      </c>
      <c r="AA308" s="20"/>
      <c r="AB308" s="31" t="s">
        <v>145</v>
      </c>
      <c r="AC308" s="16" t="s">
        <v>569</v>
      </c>
      <c r="AD308" s="19" t="s">
        <v>51</v>
      </c>
      <c r="AE308" s="23">
        <v>401</v>
      </c>
      <c r="AF308" s="23">
        <v>20</v>
      </c>
      <c r="AG308" s="19" t="s">
        <v>212</v>
      </c>
      <c r="AH308" s="11">
        <f t="shared" si="34"/>
        <v>0</v>
      </c>
      <c r="AI308" s="19" t="s">
        <v>47</v>
      </c>
      <c r="AJ308" s="16" t="s">
        <v>286</v>
      </c>
      <c r="AK308" s="16">
        <v>0.308</v>
      </c>
      <c r="AL308" s="16">
        <v>5.1128</v>
      </c>
      <c r="AM308" s="24"/>
    </row>
    <row r="309" spans="1:39" ht="15" x14ac:dyDescent="0.25">
      <c r="A309" s="16" t="str">
        <f t="shared" si="31"/>
        <v>CF08GPDuff_401:20-Q_D-10</v>
      </c>
      <c r="B309" s="11">
        <v>401</v>
      </c>
      <c r="C309" s="11">
        <v>20</v>
      </c>
      <c r="D309" s="19" t="s">
        <v>212</v>
      </c>
      <c r="E309" s="20">
        <v>493817.836210999</v>
      </c>
      <c r="F309" s="20">
        <v>5181084.7781400001</v>
      </c>
      <c r="G309" s="11">
        <v>1</v>
      </c>
      <c r="H309" s="11" t="s">
        <v>44</v>
      </c>
      <c r="I309" s="11" t="s">
        <v>293</v>
      </c>
      <c r="J309" s="19" t="s">
        <v>53</v>
      </c>
      <c r="K309" s="11">
        <v>2</v>
      </c>
      <c r="L309" s="16" t="s">
        <v>496</v>
      </c>
      <c r="M309" s="16" t="s">
        <v>54</v>
      </c>
      <c r="N309" s="16">
        <v>7</v>
      </c>
      <c r="O309" s="16">
        <v>6</v>
      </c>
      <c r="P309" s="16">
        <v>5.75</v>
      </c>
      <c r="Q309" s="16">
        <v>18.75</v>
      </c>
      <c r="R309" s="16">
        <f t="shared" si="32"/>
        <v>18.75</v>
      </c>
      <c r="S309" s="16">
        <v>206.54</v>
      </c>
      <c r="T309" s="16">
        <v>6.31</v>
      </c>
      <c r="U309" s="16">
        <f t="shared" si="33"/>
        <v>200.23</v>
      </c>
      <c r="V309" s="16">
        <v>1.55</v>
      </c>
      <c r="W309" s="20">
        <f t="shared" si="35"/>
        <v>141.51893156717773</v>
      </c>
      <c r="X309" s="20">
        <v>1.9508230034545988</v>
      </c>
      <c r="Y309" s="20">
        <f t="shared" si="36"/>
        <v>196.32386710018284</v>
      </c>
      <c r="Z309" s="20">
        <f t="shared" si="37"/>
        <v>1.3872622194507573</v>
      </c>
      <c r="AA309" s="20">
        <f>((Z308*Q308)+(Z309*Q309))/(SUM(Q308:Q309))</f>
        <v>0.96600223970285592</v>
      </c>
      <c r="AB309" s="22" t="s">
        <v>564</v>
      </c>
      <c r="AC309" s="16" t="s">
        <v>570</v>
      </c>
      <c r="AD309" s="19" t="s">
        <v>51</v>
      </c>
      <c r="AE309" s="23">
        <v>401</v>
      </c>
      <c r="AF309" s="23">
        <v>20</v>
      </c>
      <c r="AG309" s="19" t="s">
        <v>212</v>
      </c>
      <c r="AH309" s="11">
        <f t="shared" si="34"/>
        <v>0</v>
      </c>
      <c r="AI309" s="19" t="s">
        <v>53</v>
      </c>
      <c r="AJ309" s="16">
        <v>0.215</v>
      </c>
      <c r="AK309" s="16">
        <v>0.18171000000000001</v>
      </c>
      <c r="AL309" s="16">
        <v>2.2284000000000002</v>
      </c>
      <c r="AM309" s="24"/>
    </row>
    <row r="310" spans="1:39" ht="15" x14ac:dyDescent="0.2">
      <c r="A310" s="16" t="str">
        <f t="shared" si="31"/>
        <v>CF08GPDuff_425:21-R_0-D</v>
      </c>
      <c r="B310" s="11">
        <v>425</v>
      </c>
      <c r="C310" s="11">
        <v>21</v>
      </c>
      <c r="D310" s="19" t="s">
        <v>221</v>
      </c>
      <c r="E310" s="20">
        <v>493841.59178900003</v>
      </c>
      <c r="F310" s="20">
        <v>5181100.5330800004</v>
      </c>
      <c r="G310" s="11">
        <v>1</v>
      </c>
      <c r="H310" s="11" t="s">
        <v>44</v>
      </c>
      <c r="I310" s="11" t="s">
        <v>293</v>
      </c>
      <c r="J310" s="19" t="s">
        <v>47</v>
      </c>
      <c r="K310" s="11">
        <v>1</v>
      </c>
      <c r="L310" s="16" t="s">
        <v>496</v>
      </c>
      <c r="M310" s="16">
        <v>0</v>
      </c>
      <c r="N310" s="16">
        <v>2.25</v>
      </c>
      <c r="O310" s="16">
        <v>2</v>
      </c>
      <c r="P310" s="16">
        <v>2</v>
      </c>
      <c r="Q310" s="16">
        <f>SUM(M310:P310)</f>
        <v>6.25</v>
      </c>
      <c r="R310" s="16">
        <f t="shared" si="32"/>
        <v>6.25</v>
      </c>
      <c r="S310" s="16">
        <v>320.76</v>
      </c>
      <c r="T310" s="16">
        <v>17.149999999999999</v>
      </c>
      <c r="U310" s="16">
        <f t="shared" si="33"/>
        <v>303.61</v>
      </c>
      <c r="V310" s="16">
        <v>6.2</v>
      </c>
      <c r="W310" s="20">
        <f t="shared" si="35"/>
        <v>754.76763502494794</v>
      </c>
      <c r="X310" s="21">
        <v>2.1893634343301089</v>
      </c>
      <c r="Y310" s="20">
        <f t="shared" si="36"/>
        <v>296.96287367703036</v>
      </c>
      <c r="Z310" s="20">
        <f t="shared" si="37"/>
        <v>0.39344940071153767</v>
      </c>
      <c r="AA310" s="20"/>
      <c r="AB310" s="31" t="s">
        <v>222</v>
      </c>
      <c r="AC310" s="16" t="s">
        <v>571</v>
      </c>
      <c r="AD310" s="19" t="s">
        <v>51</v>
      </c>
      <c r="AE310" s="23">
        <v>425</v>
      </c>
      <c r="AF310" s="23">
        <v>21</v>
      </c>
      <c r="AG310" s="19" t="s">
        <v>221</v>
      </c>
      <c r="AH310" s="11">
        <f t="shared" si="34"/>
        <v>0</v>
      </c>
      <c r="AI310" s="19" t="s">
        <v>47</v>
      </c>
      <c r="AJ310" s="16">
        <v>0.23519999999999999</v>
      </c>
      <c r="AK310" s="16">
        <v>0.32440999999999998</v>
      </c>
      <c r="AL310" s="16">
        <v>6.1052999999999997</v>
      </c>
      <c r="AM310" s="24"/>
    </row>
    <row r="311" spans="1:39" ht="15" x14ac:dyDescent="0.25">
      <c r="A311" s="16" t="str">
        <f t="shared" si="31"/>
        <v>CF08GPDuff_425:21-R_D-10</v>
      </c>
      <c r="B311" s="11">
        <v>425</v>
      </c>
      <c r="C311" s="11">
        <v>21</v>
      </c>
      <c r="D311" s="19" t="s">
        <v>221</v>
      </c>
      <c r="E311" s="20">
        <v>493841.59178900003</v>
      </c>
      <c r="F311" s="20">
        <v>5181100.5330800004</v>
      </c>
      <c r="G311" s="11">
        <v>1</v>
      </c>
      <c r="H311" s="11" t="s">
        <v>44</v>
      </c>
      <c r="I311" s="11" t="s">
        <v>293</v>
      </c>
      <c r="J311" s="19" t="s">
        <v>53</v>
      </c>
      <c r="K311" s="11">
        <v>2</v>
      </c>
      <c r="L311" s="16" t="s">
        <v>496</v>
      </c>
      <c r="M311" s="16" t="s">
        <v>54</v>
      </c>
      <c r="N311" s="16">
        <v>7.75</v>
      </c>
      <c r="O311" s="16">
        <v>8</v>
      </c>
      <c r="P311" s="16">
        <v>8</v>
      </c>
      <c r="Q311" s="16">
        <v>23.75</v>
      </c>
      <c r="R311" s="16">
        <f t="shared" si="32"/>
        <v>23.75</v>
      </c>
      <c r="S311" s="16">
        <v>243.65</v>
      </c>
      <c r="T311" s="16">
        <v>6.31</v>
      </c>
      <c r="U311" s="16">
        <f t="shared" si="33"/>
        <v>237.34</v>
      </c>
      <c r="V311" s="16">
        <v>1.55</v>
      </c>
      <c r="W311" s="20">
        <f t="shared" si="35"/>
        <v>179.25731331842513</v>
      </c>
      <c r="X311" s="20">
        <v>2.0720177026755198</v>
      </c>
      <c r="Y311" s="20">
        <f t="shared" si="36"/>
        <v>232.42227318446993</v>
      </c>
      <c r="Z311" s="20">
        <f t="shared" si="37"/>
        <v>1.2965846072433587</v>
      </c>
      <c r="AA311" s="20">
        <f>((Z310*Q310)+(Z311*Q311))/(SUM(Q310:Q311))</f>
        <v>1.108431439215896</v>
      </c>
      <c r="AB311" s="22" t="s">
        <v>564</v>
      </c>
      <c r="AC311" s="16" t="s">
        <v>572</v>
      </c>
      <c r="AD311" s="19" t="s">
        <v>51</v>
      </c>
      <c r="AE311" s="23">
        <v>425</v>
      </c>
      <c r="AF311" s="23">
        <v>21</v>
      </c>
      <c r="AG311" s="19" t="s">
        <v>221</v>
      </c>
      <c r="AH311" s="11">
        <f t="shared" si="34"/>
        <v>0</v>
      </c>
      <c r="AI311" s="19" t="s">
        <v>53</v>
      </c>
      <c r="AJ311" s="16" t="s">
        <v>573</v>
      </c>
      <c r="AK311" s="16">
        <v>0.22053</v>
      </c>
      <c r="AL311" s="16">
        <v>2.9878999999999998</v>
      </c>
      <c r="AM311" s="24"/>
    </row>
    <row r="312" spans="1:39" ht="15" x14ac:dyDescent="0.25">
      <c r="A312" s="16" t="str">
        <f t="shared" si="31"/>
        <v>CF08GPDuff_6:10-A_0-D</v>
      </c>
      <c r="B312" s="11">
        <v>6</v>
      </c>
      <c r="C312" s="11">
        <v>10</v>
      </c>
      <c r="D312" s="19" t="s">
        <v>45</v>
      </c>
      <c r="E312" s="20">
        <v>493479.23487300001</v>
      </c>
      <c r="F312" s="20">
        <v>5180583.9985100003</v>
      </c>
      <c r="G312" s="11">
        <v>2</v>
      </c>
      <c r="H312" s="11" t="s">
        <v>44</v>
      </c>
      <c r="I312" s="11" t="s">
        <v>150</v>
      </c>
      <c r="J312" s="19" t="s">
        <v>47</v>
      </c>
      <c r="K312" s="11">
        <v>1</v>
      </c>
      <c r="L312" s="16" t="s">
        <v>496</v>
      </c>
      <c r="M312" s="16">
        <v>4</v>
      </c>
      <c r="N312" s="16">
        <v>1.5</v>
      </c>
      <c r="O312" s="16">
        <v>3</v>
      </c>
      <c r="P312" s="16">
        <v>3</v>
      </c>
      <c r="Q312" s="16">
        <f>SUM(M312:P312)</f>
        <v>11.5</v>
      </c>
      <c r="R312" s="16">
        <f t="shared" si="32"/>
        <v>7.5</v>
      </c>
      <c r="S312" s="16">
        <v>592.29999999999995</v>
      </c>
      <c r="T312" s="16">
        <v>17.149999999999999</v>
      </c>
      <c r="U312" s="16">
        <f t="shared" si="33"/>
        <v>575.15</v>
      </c>
      <c r="V312" s="16">
        <v>6.2</v>
      </c>
      <c r="W312" s="20">
        <f t="shared" si="35"/>
        <v>1388.7724484459043</v>
      </c>
      <c r="X312" s="21">
        <v>1.9394461803684808</v>
      </c>
      <c r="Y312" s="20">
        <f t="shared" si="36"/>
        <v>563.99527529361069</v>
      </c>
      <c r="Z312" s="20">
        <f t="shared" si="37"/>
        <v>0.40611064535788099</v>
      </c>
      <c r="AA312" s="20"/>
      <c r="AB312" s="22" t="s">
        <v>49</v>
      </c>
      <c r="AC312" s="16" t="s">
        <v>574</v>
      </c>
      <c r="AD312" s="19" t="s">
        <v>51</v>
      </c>
      <c r="AE312" s="23">
        <v>6</v>
      </c>
      <c r="AF312" s="23">
        <v>10</v>
      </c>
      <c r="AG312" s="19" t="s">
        <v>45</v>
      </c>
      <c r="AH312" s="11">
        <f t="shared" si="34"/>
        <v>0</v>
      </c>
      <c r="AI312" s="19" t="s">
        <v>47</v>
      </c>
      <c r="AJ312" s="16" t="s">
        <v>575</v>
      </c>
      <c r="AK312" s="16">
        <v>0.32202999999999998</v>
      </c>
      <c r="AL312" s="16">
        <v>5.6661000000000001</v>
      </c>
      <c r="AM312" s="24"/>
    </row>
    <row r="313" spans="1:39" ht="15" x14ac:dyDescent="0.25">
      <c r="A313" s="16" t="str">
        <f t="shared" si="31"/>
        <v>CF08GPDuff_6:10-A_D-10</v>
      </c>
      <c r="B313" s="11">
        <v>6</v>
      </c>
      <c r="C313" s="11">
        <v>10</v>
      </c>
      <c r="D313" s="19" t="s">
        <v>45</v>
      </c>
      <c r="E313" s="20">
        <v>493479.23487300001</v>
      </c>
      <c r="F313" s="20">
        <v>5180583.9985100003</v>
      </c>
      <c r="G313" s="11">
        <v>2</v>
      </c>
      <c r="H313" s="11" t="s">
        <v>44</v>
      </c>
      <c r="I313" s="11" t="s">
        <v>150</v>
      </c>
      <c r="J313" s="19" t="s">
        <v>53</v>
      </c>
      <c r="K313" s="11">
        <v>2</v>
      </c>
      <c r="L313" s="16" t="s">
        <v>496</v>
      </c>
      <c r="M313" s="16" t="s">
        <v>54</v>
      </c>
      <c r="N313" s="16">
        <v>8.5</v>
      </c>
      <c r="O313" s="16">
        <v>7</v>
      </c>
      <c r="P313" s="16">
        <v>7</v>
      </c>
      <c r="Q313" s="16">
        <v>22.5</v>
      </c>
      <c r="R313" s="16">
        <f t="shared" si="32"/>
        <v>22.5</v>
      </c>
      <c r="S313" s="16">
        <v>239.48</v>
      </c>
      <c r="T313" s="16">
        <v>6.31</v>
      </c>
      <c r="U313" s="16">
        <f t="shared" si="33"/>
        <v>233.17</v>
      </c>
      <c r="V313" s="16">
        <v>1.55</v>
      </c>
      <c r="W313" s="20">
        <f t="shared" si="35"/>
        <v>169.82271788061328</v>
      </c>
      <c r="X313" s="20">
        <v>1.7466410748560395</v>
      </c>
      <c r="Y313" s="20">
        <f t="shared" si="36"/>
        <v>229.09735700575817</v>
      </c>
      <c r="Z313" s="20">
        <f t="shared" si="37"/>
        <v>1.349038337537475</v>
      </c>
      <c r="AA313" s="20">
        <f>((Z312*Q312)+(Z313*Q313))/(SUM(Q312:Q313))</f>
        <v>1.0301069122414359</v>
      </c>
      <c r="AB313" s="22" t="s">
        <v>215</v>
      </c>
      <c r="AC313" s="16" t="s">
        <v>576</v>
      </c>
      <c r="AD313" s="19" t="s">
        <v>51</v>
      </c>
      <c r="AE313" s="23">
        <v>6</v>
      </c>
      <c r="AF313" s="23">
        <v>10</v>
      </c>
      <c r="AG313" s="19" t="s">
        <v>45</v>
      </c>
      <c r="AH313" s="11">
        <f t="shared" si="34"/>
        <v>0</v>
      </c>
      <c r="AI313" s="19" t="s">
        <v>53</v>
      </c>
      <c r="AJ313" s="16" t="s">
        <v>577</v>
      </c>
      <c r="AK313" s="16">
        <v>0.17729</v>
      </c>
      <c r="AL313" s="16">
        <v>2.4386000000000001</v>
      </c>
      <c r="AM313" s="24"/>
    </row>
    <row r="314" spans="1:39" ht="15" x14ac:dyDescent="0.25">
      <c r="A314" s="16" t="str">
        <f t="shared" si="31"/>
        <v>CF08GPDuff_27:10-B_0-D</v>
      </c>
      <c r="B314" s="11">
        <v>27</v>
      </c>
      <c r="C314" s="11">
        <v>10</v>
      </c>
      <c r="D314" s="19" t="s">
        <v>44</v>
      </c>
      <c r="E314" s="20">
        <v>493502.30170800001</v>
      </c>
      <c r="F314" s="20">
        <v>5180616.15558</v>
      </c>
      <c r="G314" s="11">
        <v>2</v>
      </c>
      <c r="H314" s="11" t="s">
        <v>44</v>
      </c>
      <c r="I314" s="11" t="s">
        <v>150</v>
      </c>
      <c r="J314" s="19" t="s">
        <v>47</v>
      </c>
      <c r="K314" s="11">
        <v>1</v>
      </c>
      <c r="L314" s="16" t="s">
        <v>496</v>
      </c>
      <c r="M314" s="16">
        <v>2.5</v>
      </c>
      <c r="N314" s="16">
        <v>3.25</v>
      </c>
      <c r="O314" s="16">
        <v>2.75</v>
      </c>
      <c r="P314" s="16">
        <v>1.75</v>
      </c>
      <c r="Q314" s="16">
        <f>SUM(M314:P314)</f>
        <v>10.25</v>
      </c>
      <c r="R314" s="16">
        <f t="shared" si="32"/>
        <v>7.75</v>
      </c>
      <c r="S314" s="16">
        <v>703.1</v>
      </c>
      <c r="T314" s="16">
        <v>17.149999999999999</v>
      </c>
      <c r="U314" s="16">
        <f t="shared" si="33"/>
        <v>685.95</v>
      </c>
      <c r="V314" s="16">
        <v>6.2</v>
      </c>
      <c r="W314" s="20">
        <f t="shared" si="35"/>
        <v>1237.8189214409147</v>
      </c>
      <c r="X314" s="21">
        <v>1.920001867479032</v>
      </c>
      <c r="Y314" s="20">
        <f t="shared" si="36"/>
        <v>672.77974719002759</v>
      </c>
      <c r="Z314" s="20">
        <f t="shared" si="37"/>
        <v>0.54352032881098733</v>
      </c>
      <c r="AA314" s="20"/>
      <c r="AB314" s="22" t="s">
        <v>49</v>
      </c>
      <c r="AC314" s="16" t="s">
        <v>578</v>
      </c>
      <c r="AD314" s="19" t="s">
        <v>51</v>
      </c>
      <c r="AE314" s="23">
        <v>27</v>
      </c>
      <c r="AF314" s="23">
        <v>10</v>
      </c>
      <c r="AG314" s="19" t="s">
        <v>44</v>
      </c>
      <c r="AH314" s="11">
        <f t="shared" si="34"/>
        <v>0</v>
      </c>
      <c r="AI314" s="19" t="s">
        <v>47</v>
      </c>
      <c r="AJ314" s="16" t="s">
        <v>579</v>
      </c>
      <c r="AK314" s="16">
        <v>0.29865000000000003</v>
      </c>
      <c r="AL314" s="16">
        <v>5.1340000000000003</v>
      </c>
      <c r="AM314" s="24"/>
    </row>
    <row r="315" spans="1:39" x14ac:dyDescent="0.2">
      <c r="A315" s="16" t="str">
        <f t="shared" si="31"/>
        <v>CF08GPDuff_27:10-B_D-10</v>
      </c>
      <c r="B315" s="11">
        <v>27</v>
      </c>
      <c r="C315" s="11">
        <v>10</v>
      </c>
      <c r="D315" s="19" t="s">
        <v>44</v>
      </c>
      <c r="E315" s="20">
        <v>493502.30170800001</v>
      </c>
      <c r="F315" s="20">
        <v>5180616.15558</v>
      </c>
      <c r="G315" s="11">
        <v>2</v>
      </c>
      <c r="H315" s="11" t="s">
        <v>44</v>
      </c>
      <c r="I315" s="11" t="s">
        <v>150</v>
      </c>
      <c r="J315" s="19" t="s">
        <v>53</v>
      </c>
      <c r="K315" s="11">
        <v>2</v>
      </c>
      <c r="L315" s="16" t="s">
        <v>496</v>
      </c>
      <c r="M315" s="16" t="s">
        <v>54</v>
      </c>
      <c r="N315" s="16">
        <v>6.75</v>
      </c>
      <c r="O315" s="16">
        <v>7.25</v>
      </c>
      <c r="P315" s="16">
        <v>8.25</v>
      </c>
      <c r="Q315" s="16">
        <v>22.25</v>
      </c>
      <c r="R315" s="16">
        <f t="shared" si="32"/>
        <v>22.25</v>
      </c>
      <c r="S315" s="16">
        <v>211.74</v>
      </c>
      <c r="T315" s="16">
        <v>6.31</v>
      </c>
      <c r="U315" s="16">
        <f t="shared" si="33"/>
        <v>205.43</v>
      </c>
      <c r="V315" s="16">
        <v>1.55</v>
      </c>
      <c r="W315" s="20">
        <f t="shared" si="35"/>
        <v>167.93579879305091</v>
      </c>
      <c r="X315" s="20">
        <v>1.84753014391288</v>
      </c>
      <c r="Y315" s="20">
        <f t="shared" si="36"/>
        <v>201.63461882535978</v>
      </c>
      <c r="Z315" s="20">
        <f t="shared" si="37"/>
        <v>1.2006648985773205</v>
      </c>
      <c r="AA315" s="20">
        <f>((Z314*Q314)+(Z315*Q315))/(SUM(Q314:Q315))</f>
        <v>0.99341161118947696</v>
      </c>
      <c r="AB315" s="17" t="s">
        <v>500</v>
      </c>
      <c r="AC315" s="16" t="s">
        <v>580</v>
      </c>
      <c r="AD315" s="19" t="s">
        <v>51</v>
      </c>
      <c r="AE315" s="23">
        <v>27</v>
      </c>
      <c r="AF315" s="23">
        <v>10</v>
      </c>
      <c r="AG315" s="19" t="s">
        <v>44</v>
      </c>
      <c r="AH315" s="11">
        <f t="shared" si="34"/>
        <v>0</v>
      </c>
      <c r="AI315" s="19" t="s">
        <v>53</v>
      </c>
      <c r="AJ315" s="16" t="s">
        <v>481</v>
      </c>
      <c r="AK315" s="16">
        <v>0.19664000000000001</v>
      </c>
      <c r="AL315" s="16">
        <v>2.609</v>
      </c>
      <c r="AM315" s="24"/>
    </row>
    <row r="316" spans="1:39" ht="15" x14ac:dyDescent="0.25">
      <c r="A316" s="16" t="str">
        <f t="shared" si="31"/>
        <v>CF08GPDuff_51:11-C_0-D</v>
      </c>
      <c r="B316" s="11">
        <v>51</v>
      </c>
      <c r="C316" s="11">
        <v>11</v>
      </c>
      <c r="D316" s="19" t="s">
        <v>58</v>
      </c>
      <c r="E316" s="20">
        <v>493514.03761100001</v>
      </c>
      <c r="F316" s="20">
        <v>5180631.0323999804</v>
      </c>
      <c r="G316" s="11">
        <v>2</v>
      </c>
      <c r="H316" s="11" t="s">
        <v>44</v>
      </c>
      <c r="I316" s="11" t="s">
        <v>150</v>
      </c>
      <c r="J316" s="19" t="s">
        <v>47</v>
      </c>
      <c r="K316" s="11">
        <v>1</v>
      </c>
      <c r="L316" s="16" t="s">
        <v>496</v>
      </c>
      <c r="M316" s="16">
        <v>3</v>
      </c>
      <c r="N316" s="16">
        <v>1.5</v>
      </c>
      <c r="O316" s="16">
        <v>2.5</v>
      </c>
      <c r="P316" s="16">
        <v>2.25</v>
      </c>
      <c r="Q316" s="16">
        <f>SUM(M316:P316)</f>
        <v>9.25</v>
      </c>
      <c r="R316" s="16">
        <f t="shared" si="32"/>
        <v>6.25</v>
      </c>
      <c r="S316" s="16">
        <v>636.66</v>
      </c>
      <c r="T316" s="16">
        <v>17.149999999999999</v>
      </c>
      <c r="U316" s="16">
        <f t="shared" si="33"/>
        <v>619.51</v>
      </c>
      <c r="V316" s="16">
        <v>6.2</v>
      </c>
      <c r="W316" s="20">
        <f t="shared" si="35"/>
        <v>1117.0560998369228</v>
      </c>
      <c r="X316" s="21">
        <v>2.0315916008801125</v>
      </c>
      <c r="Y316" s="20">
        <f t="shared" si="36"/>
        <v>606.92408687338764</v>
      </c>
      <c r="Z316" s="20">
        <f t="shared" si="37"/>
        <v>0.5433246252914169</v>
      </c>
      <c r="AA316" s="20"/>
      <c r="AB316" s="22" t="s">
        <v>49</v>
      </c>
      <c r="AC316" s="16" t="s">
        <v>581</v>
      </c>
      <c r="AD316" s="19" t="s">
        <v>51</v>
      </c>
      <c r="AE316" s="23">
        <v>51</v>
      </c>
      <c r="AF316" s="23">
        <v>11</v>
      </c>
      <c r="AG316" s="19" t="s">
        <v>58</v>
      </c>
      <c r="AH316" s="11">
        <f t="shared" si="34"/>
        <v>0</v>
      </c>
      <c r="AI316" s="19" t="s">
        <v>47</v>
      </c>
      <c r="AJ316" s="16" t="s">
        <v>582</v>
      </c>
      <c r="AK316" s="16">
        <v>0.34444000000000002</v>
      </c>
      <c r="AL316" s="16">
        <v>7.2332999999999998</v>
      </c>
      <c r="AM316" s="24"/>
    </row>
    <row r="317" spans="1:39" x14ac:dyDescent="0.2">
      <c r="A317" s="16" t="str">
        <f t="shared" si="31"/>
        <v>CF08GPDuff_51:11-C_D-10</v>
      </c>
      <c r="B317" s="11">
        <v>51</v>
      </c>
      <c r="C317" s="11">
        <v>11</v>
      </c>
      <c r="D317" s="19" t="s">
        <v>58</v>
      </c>
      <c r="E317" s="20">
        <v>493514.03761100001</v>
      </c>
      <c r="F317" s="20">
        <v>5180631.0323999804</v>
      </c>
      <c r="G317" s="11">
        <v>2</v>
      </c>
      <c r="H317" s="11" t="s">
        <v>44</v>
      </c>
      <c r="I317" s="11" t="s">
        <v>150</v>
      </c>
      <c r="J317" s="19" t="s">
        <v>53</v>
      </c>
      <c r="K317" s="11">
        <v>2</v>
      </c>
      <c r="L317" s="16" t="s">
        <v>496</v>
      </c>
      <c r="M317" s="16" t="s">
        <v>54</v>
      </c>
      <c r="N317" s="16">
        <v>8.5</v>
      </c>
      <c r="O317" s="16">
        <v>7.5</v>
      </c>
      <c r="P317" s="16">
        <v>7.75</v>
      </c>
      <c r="Q317" s="16">
        <v>23.75</v>
      </c>
      <c r="R317" s="16">
        <f t="shared" si="32"/>
        <v>23.75</v>
      </c>
      <c r="S317" s="16">
        <v>213.09</v>
      </c>
      <c r="T317" s="16">
        <v>6.31</v>
      </c>
      <c r="U317" s="16">
        <f t="shared" si="33"/>
        <v>206.78</v>
      </c>
      <c r="V317" s="16">
        <v>1.55</v>
      </c>
      <c r="W317" s="20">
        <f t="shared" si="35"/>
        <v>179.25731331842513</v>
      </c>
      <c r="X317" s="20">
        <v>1.959983666802793</v>
      </c>
      <c r="Y317" s="20">
        <f t="shared" si="36"/>
        <v>202.7271457737852</v>
      </c>
      <c r="Z317" s="20">
        <f t="shared" si="37"/>
        <v>1.1309281725854567</v>
      </c>
      <c r="AA317" s="20">
        <f>((Z316*Q316)+(Z317*Q317))/(SUM(Q316:Q317))</f>
        <v>0.96622111766212737</v>
      </c>
      <c r="AB317" s="17" t="s">
        <v>500</v>
      </c>
      <c r="AC317" s="16" t="s">
        <v>583</v>
      </c>
      <c r="AD317" s="19" t="s">
        <v>51</v>
      </c>
      <c r="AE317" s="23">
        <v>51</v>
      </c>
      <c r="AF317" s="23">
        <v>11</v>
      </c>
      <c r="AG317" s="19" t="s">
        <v>58</v>
      </c>
      <c r="AH317" s="11">
        <f t="shared" si="34"/>
        <v>0</v>
      </c>
      <c r="AI317" s="19" t="s">
        <v>53</v>
      </c>
      <c r="AJ317" s="16" t="s">
        <v>149</v>
      </c>
      <c r="AK317" s="16">
        <v>0.22786000000000001</v>
      </c>
      <c r="AL317" s="16">
        <v>3.0390000000000001</v>
      </c>
      <c r="AM317" s="24"/>
    </row>
    <row r="318" spans="1:39" ht="15" x14ac:dyDescent="0.2">
      <c r="A318" s="16" t="str">
        <f t="shared" si="31"/>
        <v>CF08GPDuff_52:12-C_0-D</v>
      </c>
      <c r="B318" s="11">
        <v>52</v>
      </c>
      <c r="C318" s="11">
        <v>12</v>
      </c>
      <c r="D318" s="19" t="s">
        <v>58</v>
      </c>
      <c r="E318" s="20">
        <v>493545.15792600001</v>
      </c>
      <c r="F318" s="20">
        <v>5180641.6875400003</v>
      </c>
      <c r="G318" s="11">
        <v>2</v>
      </c>
      <c r="H318" s="11" t="s">
        <v>44</v>
      </c>
      <c r="I318" s="11" t="s">
        <v>150</v>
      </c>
      <c r="J318" s="19" t="s">
        <v>47</v>
      </c>
      <c r="K318" s="11">
        <v>1</v>
      </c>
      <c r="L318" s="16" t="s">
        <v>496</v>
      </c>
      <c r="M318" s="16">
        <v>1.25</v>
      </c>
      <c r="N318" s="16">
        <v>2.25</v>
      </c>
      <c r="O318" s="16">
        <v>1.75</v>
      </c>
      <c r="P318" s="16">
        <v>2</v>
      </c>
      <c r="Q318" s="16">
        <f>SUM(M318:P318)</f>
        <v>7.25</v>
      </c>
      <c r="R318" s="16">
        <f t="shared" si="32"/>
        <v>6</v>
      </c>
      <c r="S318" s="16">
        <v>434.24</v>
      </c>
      <c r="T318" s="16">
        <v>17.149999999999999</v>
      </c>
      <c r="U318" s="16">
        <f t="shared" si="33"/>
        <v>417.09000000000003</v>
      </c>
      <c r="V318" s="16">
        <v>6.2</v>
      </c>
      <c r="W318" s="20">
        <f t="shared" si="35"/>
        <v>875.53045662893965</v>
      </c>
      <c r="X318" s="21">
        <v>2.1636135675213737</v>
      </c>
      <c r="Y318" s="20">
        <f t="shared" si="36"/>
        <v>408.06578417122512</v>
      </c>
      <c r="Z318" s="20">
        <f t="shared" si="37"/>
        <v>0.46607834265686582</v>
      </c>
      <c r="AA318" s="28"/>
      <c r="AB318" s="31" t="s">
        <v>66</v>
      </c>
      <c r="AC318" s="16" t="s">
        <v>584</v>
      </c>
      <c r="AD318" s="19" t="s">
        <v>51</v>
      </c>
      <c r="AE318" s="23">
        <v>52</v>
      </c>
      <c r="AF318" s="23">
        <v>12</v>
      </c>
      <c r="AG318" s="19" t="s">
        <v>58</v>
      </c>
      <c r="AH318" s="11">
        <f t="shared" si="34"/>
        <v>0</v>
      </c>
      <c r="AI318" s="19" t="s">
        <v>47</v>
      </c>
      <c r="AJ318" s="16" t="s">
        <v>528</v>
      </c>
      <c r="AK318" s="16">
        <v>0.38179999999999997</v>
      </c>
      <c r="AL318" s="16">
        <v>7.6853999999999996</v>
      </c>
      <c r="AM318" s="24"/>
    </row>
    <row r="319" spans="1:39" x14ac:dyDescent="0.2">
      <c r="A319" s="16" t="str">
        <f t="shared" si="31"/>
        <v>CF08GPDuff_52:12-C_D-10</v>
      </c>
      <c r="B319" s="11">
        <v>52</v>
      </c>
      <c r="C319" s="11">
        <v>12</v>
      </c>
      <c r="D319" s="19" t="s">
        <v>58</v>
      </c>
      <c r="E319" s="20">
        <v>493545.15792600001</v>
      </c>
      <c r="F319" s="20">
        <v>5180641.6875400003</v>
      </c>
      <c r="G319" s="11">
        <v>2</v>
      </c>
      <c r="H319" s="11" t="s">
        <v>44</v>
      </c>
      <c r="I319" s="11" t="s">
        <v>150</v>
      </c>
      <c r="J319" s="19" t="s">
        <v>53</v>
      </c>
      <c r="K319" s="11">
        <v>2</v>
      </c>
      <c r="L319" s="16" t="s">
        <v>496</v>
      </c>
      <c r="M319" s="16" t="s">
        <v>54</v>
      </c>
      <c r="N319" s="16">
        <v>7.75</v>
      </c>
      <c r="O319" s="16">
        <v>8.25</v>
      </c>
      <c r="P319" s="16">
        <v>8</v>
      </c>
      <c r="Q319" s="16">
        <v>24</v>
      </c>
      <c r="R319" s="16">
        <f t="shared" si="32"/>
        <v>24</v>
      </c>
      <c r="S319" s="16">
        <v>241.51</v>
      </c>
      <c r="T319" s="16">
        <v>6.31</v>
      </c>
      <c r="U319" s="16">
        <f t="shared" si="33"/>
        <v>235.2</v>
      </c>
      <c r="V319" s="16">
        <v>1.55</v>
      </c>
      <c r="W319" s="20">
        <f t="shared" si="35"/>
        <v>181.14423240598751</v>
      </c>
      <c r="X319" s="20">
        <v>1.9125127161749702</v>
      </c>
      <c r="Y319" s="20">
        <f t="shared" si="36"/>
        <v>230.70177009155645</v>
      </c>
      <c r="Z319" s="20">
        <f t="shared" si="37"/>
        <v>1.2735805442289692</v>
      </c>
      <c r="AA319" s="20">
        <f>((Z318*Q318)+(Z319*Q319))/(SUM(Q318:Q319))</f>
        <v>1.0862400334642413</v>
      </c>
      <c r="AB319" s="17" t="s">
        <v>500</v>
      </c>
      <c r="AC319" s="16" t="s">
        <v>585</v>
      </c>
      <c r="AD319" s="19" t="s">
        <v>51</v>
      </c>
      <c r="AE319" s="23">
        <v>52</v>
      </c>
      <c r="AF319" s="23">
        <v>12</v>
      </c>
      <c r="AG319" s="19" t="s">
        <v>58</v>
      </c>
      <c r="AH319" s="11">
        <f t="shared" si="34"/>
        <v>0</v>
      </c>
      <c r="AI319" s="19" t="s">
        <v>53</v>
      </c>
      <c r="AJ319" s="16" t="s">
        <v>366</v>
      </c>
      <c r="AK319" s="16">
        <v>0.20683000000000001</v>
      </c>
      <c r="AL319" s="16">
        <v>2.6802000000000001</v>
      </c>
      <c r="AM319" s="24"/>
    </row>
    <row r="320" spans="1:39" ht="15" x14ac:dyDescent="0.2">
      <c r="A320" s="16" t="str">
        <f t="shared" si="31"/>
        <v>CF08GPDuff_77:12-D_0-D</v>
      </c>
      <c r="B320" s="11">
        <v>77</v>
      </c>
      <c r="C320" s="11">
        <v>12</v>
      </c>
      <c r="D320" s="19" t="s">
        <v>65</v>
      </c>
      <c r="E320" s="20">
        <v>493551.833480998</v>
      </c>
      <c r="F320" s="20">
        <v>5180673.4613199905</v>
      </c>
      <c r="G320" s="11">
        <v>2</v>
      </c>
      <c r="H320" s="11" t="s">
        <v>44</v>
      </c>
      <c r="I320" s="11" t="s">
        <v>150</v>
      </c>
      <c r="J320" s="19" t="s">
        <v>47</v>
      </c>
      <c r="K320" s="11">
        <v>1</v>
      </c>
      <c r="L320" s="16" t="s">
        <v>496</v>
      </c>
      <c r="M320" s="16">
        <v>3</v>
      </c>
      <c r="N320" s="16">
        <v>2</v>
      </c>
      <c r="O320" s="16">
        <v>2.5</v>
      </c>
      <c r="P320" s="16">
        <v>1.5</v>
      </c>
      <c r="Q320" s="16">
        <f>SUM(M320:P320)</f>
        <v>9</v>
      </c>
      <c r="R320" s="16">
        <f t="shared" si="32"/>
        <v>6</v>
      </c>
      <c r="S320" s="16">
        <v>549.5</v>
      </c>
      <c r="T320" s="16">
        <v>17.149999999999999</v>
      </c>
      <c r="U320" s="16">
        <f t="shared" si="33"/>
        <v>532.35</v>
      </c>
      <c r="V320" s="16">
        <v>6.2</v>
      </c>
      <c r="W320" s="20">
        <f t="shared" si="35"/>
        <v>1086.8653944359251</v>
      </c>
      <c r="X320" s="21">
        <v>2.1327728365105911</v>
      </c>
      <c r="Y320" s="20">
        <f t="shared" si="36"/>
        <v>520.99618380483594</v>
      </c>
      <c r="Z320" s="20">
        <f t="shared" si="37"/>
        <v>0.47935667698319628</v>
      </c>
      <c r="AA320" s="20"/>
      <c r="AB320" s="31" t="s">
        <v>66</v>
      </c>
      <c r="AC320" s="16" t="s">
        <v>586</v>
      </c>
      <c r="AD320" s="19" t="s">
        <v>51</v>
      </c>
      <c r="AE320" s="23">
        <v>77</v>
      </c>
      <c r="AF320" s="23">
        <v>12</v>
      </c>
      <c r="AG320" s="19" t="s">
        <v>65</v>
      </c>
      <c r="AH320" s="11">
        <f t="shared" si="34"/>
        <v>0</v>
      </c>
      <c r="AI320" s="19" t="s">
        <v>47</v>
      </c>
      <c r="AJ320" s="16" t="s">
        <v>587</v>
      </c>
      <c r="AK320" s="16">
        <v>0.29514000000000001</v>
      </c>
      <c r="AL320" s="16">
        <v>6.3486000000000002</v>
      </c>
      <c r="AM320" s="24"/>
    </row>
    <row r="321" spans="1:39" ht="15" x14ac:dyDescent="0.25">
      <c r="A321" s="16" t="str">
        <f t="shared" si="31"/>
        <v>CF08GPDuff_77:12-D_D-10</v>
      </c>
      <c r="B321" s="11">
        <v>77</v>
      </c>
      <c r="C321" s="11">
        <v>12</v>
      </c>
      <c r="D321" s="19" t="s">
        <v>65</v>
      </c>
      <c r="E321" s="20">
        <v>493551.833480998</v>
      </c>
      <c r="F321" s="20">
        <v>5180673.4613199905</v>
      </c>
      <c r="G321" s="11">
        <v>2</v>
      </c>
      <c r="H321" s="11" t="s">
        <v>44</v>
      </c>
      <c r="I321" s="11" t="s">
        <v>150</v>
      </c>
      <c r="J321" s="19" t="s">
        <v>53</v>
      </c>
      <c r="K321" s="11">
        <v>2</v>
      </c>
      <c r="L321" s="16" t="s">
        <v>496</v>
      </c>
      <c r="M321" s="16" t="s">
        <v>54</v>
      </c>
      <c r="N321" s="16">
        <v>8</v>
      </c>
      <c r="O321" s="16">
        <v>7.5</v>
      </c>
      <c r="P321" s="16">
        <v>8.5</v>
      </c>
      <c r="Q321" s="16">
        <v>24</v>
      </c>
      <c r="R321" s="16">
        <f t="shared" si="32"/>
        <v>24</v>
      </c>
      <c r="S321" s="16">
        <v>234.24</v>
      </c>
      <c r="T321" s="16">
        <v>6.31</v>
      </c>
      <c r="U321" s="16">
        <f t="shared" si="33"/>
        <v>227.93</v>
      </c>
      <c r="V321" s="16">
        <v>1.55</v>
      </c>
      <c r="W321" s="20">
        <f t="shared" si="35"/>
        <v>181.14423240598751</v>
      </c>
      <c r="X321" s="20">
        <v>2.025931928687196</v>
      </c>
      <c r="Y321" s="20">
        <f t="shared" si="36"/>
        <v>223.31229335494328</v>
      </c>
      <c r="Z321" s="20">
        <f t="shared" si="37"/>
        <v>1.2327872126474724</v>
      </c>
      <c r="AA321" s="20">
        <f>((Z320*Q320)+(Z321*Q321))/(SUM(Q320:Q321))</f>
        <v>1.0273061574663063</v>
      </c>
      <c r="AB321" s="22" t="s">
        <v>508</v>
      </c>
      <c r="AC321" s="16" t="s">
        <v>588</v>
      </c>
      <c r="AD321" s="19" t="s">
        <v>51</v>
      </c>
      <c r="AE321" s="23">
        <v>77</v>
      </c>
      <c r="AF321" s="23">
        <v>12</v>
      </c>
      <c r="AG321" s="19" t="s">
        <v>65</v>
      </c>
      <c r="AH321" s="11">
        <f t="shared" si="34"/>
        <v>0</v>
      </c>
      <c r="AI321" s="19" t="s">
        <v>53</v>
      </c>
      <c r="AJ321" s="16" t="s">
        <v>143</v>
      </c>
      <c r="AK321" s="16">
        <v>0.21368000000000001</v>
      </c>
      <c r="AL321" s="16">
        <v>2.8205</v>
      </c>
      <c r="AM321" s="24"/>
    </row>
    <row r="322" spans="1:39" ht="15" x14ac:dyDescent="0.2">
      <c r="A322" s="16" t="str">
        <f t="shared" si="31"/>
        <v>CF08GPDuff_105:13-E_0-D</v>
      </c>
      <c r="B322" s="11">
        <v>105</v>
      </c>
      <c r="C322" s="11">
        <v>13</v>
      </c>
      <c r="D322" s="19" t="s">
        <v>29</v>
      </c>
      <c r="E322" s="20">
        <v>493595.221616</v>
      </c>
      <c r="F322" s="20">
        <v>5180699.9730599904</v>
      </c>
      <c r="G322" s="11">
        <v>2</v>
      </c>
      <c r="H322" s="11" t="s">
        <v>44</v>
      </c>
      <c r="I322" s="11" t="s">
        <v>150</v>
      </c>
      <c r="J322" s="19" t="s">
        <v>47</v>
      </c>
      <c r="K322" s="11">
        <v>1</v>
      </c>
      <c r="L322" s="16" t="s">
        <v>496</v>
      </c>
      <c r="M322" s="16">
        <v>3</v>
      </c>
      <c r="N322" s="16">
        <v>2.5</v>
      </c>
      <c r="O322" s="16">
        <v>2.75</v>
      </c>
      <c r="P322" s="16">
        <v>1.75</v>
      </c>
      <c r="Q322" s="16">
        <f>SUM(M322:P322)</f>
        <v>10</v>
      </c>
      <c r="R322" s="16">
        <f t="shared" si="32"/>
        <v>7</v>
      </c>
      <c r="S322" s="16">
        <v>372.08</v>
      </c>
      <c r="T322" s="16">
        <v>17.149999999999999</v>
      </c>
      <c r="U322" s="16">
        <f t="shared" si="33"/>
        <v>354.93</v>
      </c>
      <c r="V322" s="16">
        <v>6.2</v>
      </c>
      <c r="W322" s="20">
        <f t="shared" si="35"/>
        <v>1207.6282160399167</v>
      </c>
      <c r="X322" s="21">
        <v>2.585879946213697</v>
      </c>
      <c r="Y322" s="20">
        <f t="shared" si="36"/>
        <v>345.75193630690376</v>
      </c>
      <c r="Z322" s="20">
        <f t="shared" si="37"/>
        <v>0.28630660638313155</v>
      </c>
      <c r="AA322" s="20"/>
      <c r="AB322" s="31" t="s">
        <v>66</v>
      </c>
      <c r="AC322" s="16" t="s">
        <v>589</v>
      </c>
      <c r="AD322" s="19" t="s">
        <v>51</v>
      </c>
      <c r="AE322" s="23">
        <v>105</v>
      </c>
      <c r="AF322" s="23">
        <v>13</v>
      </c>
      <c r="AG322" s="19" t="s">
        <v>29</v>
      </c>
      <c r="AH322" s="11">
        <f t="shared" si="34"/>
        <v>0</v>
      </c>
      <c r="AI322" s="19" t="s">
        <v>47</v>
      </c>
      <c r="AJ322" s="16">
        <v>0.2301</v>
      </c>
      <c r="AK322" s="16">
        <v>0.31781999999999999</v>
      </c>
      <c r="AL322" s="16">
        <v>6.6294000000000004</v>
      </c>
      <c r="AM322" s="24"/>
    </row>
    <row r="323" spans="1:39" ht="15" x14ac:dyDescent="0.25">
      <c r="A323" s="16" t="str">
        <f t="shared" si="31"/>
        <v>CF08GPDuff_105:13-E_D-10</v>
      </c>
      <c r="B323" s="11">
        <v>105</v>
      </c>
      <c r="C323" s="11">
        <v>13</v>
      </c>
      <c r="D323" s="19" t="s">
        <v>29</v>
      </c>
      <c r="E323" s="20">
        <v>493595.221616</v>
      </c>
      <c r="F323" s="20">
        <v>5180699.9730599904</v>
      </c>
      <c r="G323" s="11">
        <v>2</v>
      </c>
      <c r="H323" s="11" t="s">
        <v>44</v>
      </c>
      <c r="I323" s="11" t="s">
        <v>150</v>
      </c>
      <c r="J323" s="19" t="s">
        <v>53</v>
      </c>
      <c r="K323" s="11">
        <v>2</v>
      </c>
      <c r="L323" s="16" t="s">
        <v>496</v>
      </c>
      <c r="M323" s="16" t="s">
        <v>54</v>
      </c>
      <c r="N323" s="16">
        <v>7.5</v>
      </c>
      <c r="O323" s="16">
        <v>7.25</v>
      </c>
      <c r="P323" s="16">
        <v>8.25</v>
      </c>
      <c r="Q323" s="16">
        <v>23</v>
      </c>
      <c r="R323" s="16">
        <f t="shared" si="32"/>
        <v>23</v>
      </c>
      <c r="S323" s="16">
        <v>246.51</v>
      </c>
      <c r="T323" s="16">
        <v>6.31</v>
      </c>
      <c r="U323" s="16">
        <f t="shared" si="33"/>
        <v>240.2</v>
      </c>
      <c r="V323" s="16">
        <v>1.55</v>
      </c>
      <c r="W323" s="20">
        <f t="shared" si="35"/>
        <v>173.59655605573803</v>
      </c>
      <c r="X323" s="20">
        <v>2.023062917256726</v>
      </c>
      <c r="Y323" s="20">
        <f t="shared" si="36"/>
        <v>235.34060287274934</v>
      </c>
      <c r="Z323" s="20">
        <f t="shared" si="37"/>
        <v>1.3556755284775734</v>
      </c>
      <c r="AA323" s="20">
        <f>((Z322*Q322)+(Z323*Q323))/(SUM(Q322:Q323))</f>
        <v>1.0316243399641063</v>
      </c>
      <c r="AB323" s="22" t="s">
        <v>508</v>
      </c>
      <c r="AC323" s="16" t="s">
        <v>590</v>
      </c>
      <c r="AD323" s="19" t="s">
        <v>51</v>
      </c>
      <c r="AE323" s="23">
        <v>105</v>
      </c>
      <c r="AF323" s="23">
        <v>13</v>
      </c>
      <c r="AG323" s="19" t="s">
        <v>29</v>
      </c>
      <c r="AH323" s="11">
        <f t="shared" si="34"/>
        <v>0</v>
      </c>
      <c r="AI323" s="19" t="s">
        <v>53</v>
      </c>
      <c r="AJ323" s="16" t="s">
        <v>446</v>
      </c>
      <c r="AK323" s="16">
        <v>0.1517</v>
      </c>
      <c r="AL323" s="16">
        <v>1.9954000000000001</v>
      </c>
      <c r="AM323" s="24"/>
    </row>
    <row r="324" spans="1:39" ht="15" x14ac:dyDescent="0.2">
      <c r="A324" s="16" t="str">
        <f t="shared" ref="A324:A387" si="38">"CF08GPDuff_"&amp;B324&amp;":"&amp;C324&amp;"-"&amp;D324&amp;"_"&amp;J324</f>
        <v>CF08GPDuff_131:13-F_0-D</v>
      </c>
      <c r="B324" s="11">
        <v>131</v>
      </c>
      <c r="C324" s="11">
        <v>13</v>
      </c>
      <c r="D324" s="19" t="s">
        <v>78</v>
      </c>
      <c r="E324" s="20">
        <v>493592.5074</v>
      </c>
      <c r="F324" s="20">
        <v>5180731.75691</v>
      </c>
      <c r="G324" s="11">
        <v>2</v>
      </c>
      <c r="H324" s="11" t="s">
        <v>44</v>
      </c>
      <c r="I324" s="11" t="s">
        <v>150</v>
      </c>
      <c r="J324" s="19" t="s">
        <v>47</v>
      </c>
      <c r="K324" s="11">
        <v>1</v>
      </c>
      <c r="L324" s="16" t="s">
        <v>496</v>
      </c>
      <c r="M324" s="16">
        <v>2.75</v>
      </c>
      <c r="N324" s="16">
        <v>3.25</v>
      </c>
      <c r="O324" s="16">
        <v>2</v>
      </c>
      <c r="P324" s="16">
        <v>1.5</v>
      </c>
      <c r="Q324" s="16">
        <f>SUM(M324:P324)</f>
        <v>9.5</v>
      </c>
      <c r="R324" s="16">
        <f t="shared" si="32"/>
        <v>6.75</v>
      </c>
      <c r="S324" s="16">
        <v>537.69000000000005</v>
      </c>
      <c r="T324" s="16">
        <v>17.149999999999999</v>
      </c>
      <c r="U324" s="16">
        <f t="shared" si="33"/>
        <v>520.54000000000008</v>
      </c>
      <c r="V324" s="16">
        <v>6.2</v>
      </c>
      <c r="W324" s="20">
        <f t="shared" si="35"/>
        <v>1147.2468052379209</v>
      </c>
      <c r="X324" s="21">
        <v>2.177023076444597</v>
      </c>
      <c r="Y324" s="20">
        <f t="shared" si="36"/>
        <v>509.20772407787535</v>
      </c>
      <c r="Z324" s="20">
        <f t="shared" si="37"/>
        <v>0.44385194341183953</v>
      </c>
      <c r="AA324" s="20"/>
      <c r="AB324" s="31" t="s">
        <v>79</v>
      </c>
      <c r="AC324" s="16" t="s">
        <v>591</v>
      </c>
      <c r="AD324" s="19" t="s">
        <v>51</v>
      </c>
      <c r="AE324" s="23">
        <v>131</v>
      </c>
      <c r="AF324" s="23">
        <v>13</v>
      </c>
      <c r="AG324" s="19" t="s">
        <v>78</v>
      </c>
      <c r="AH324" s="11">
        <f t="shared" si="34"/>
        <v>0</v>
      </c>
      <c r="AI324" s="19" t="s">
        <v>47</v>
      </c>
      <c r="AJ324" s="16" t="s">
        <v>219</v>
      </c>
      <c r="AK324" s="16">
        <v>0.27712999999999999</v>
      </c>
      <c r="AL324" s="16">
        <v>4.8364000000000003</v>
      </c>
      <c r="AM324" s="24"/>
    </row>
    <row r="325" spans="1:39" ht="15" x14ac:dyDescent="0.25">
      <c r="A325" s="16" t="str">
        <f t="shared" si="38"/>
        <v>CF08GPDuff_131:13-F_D-10</v>
      </c>
      <c r="B325" s="11">
        <v>131</v>
      </c>
      <c r="C325" s="11">
        <v>13</v>
      </c>
      <c r="D325" s="19" t="s">
        <v>78</v>
      </c>
      <c r="E325" s="20">
        <v>493592.5074</v>
      </c>
      <c r="F325" s="20">
        <v>5180731.75691</v>
      </c>
      <c r="G325" s="11">
        <v>2</v>
      </c>
      <c r="H325" s="11" t="s">
        <v>44</v>
      </c>
      <c r="I325" s="11" t="s">
        <v>150</v>
      </c>
      <c r="J325" s="19" t="s">
        <v>53</v>
      </c>
      <c r="K325" s="11">
        <v>2</v>
      </c>
      <c r="L325" s="16" t="s">
        <v>496</v>
      </c>
      <c r="M325" s="16" t="s">
        <v>54</v>
      </c>
      <c r="N325" s="16">
        <v>6.75</v>
      </c>
      <c r="O325" s="16">
        <v>8</v>
      </c>
      <c r="P325" s="16">
        <v>8.5</v>
      </c>
      <c r="Q325" s="16">
        <v>23.25</v>
      </c>
      <c r="R325" s="16">
        <f t="shared" ref="R325:R388" si="39">SUM(N325:P325)</f>
        <v>23.25</v>
      </c>
      <c r="S325" s="16">
        <v>232.61</v>
      </c>
      <c r="T325" s="16">
        <v>6.31</v>
      </c>
      <c r="U325" s="16">
        <f t="shared" ref="U325:U388" si="40">S325-T325</f>
        <v>226.3</v>
      </c>
      <c r="V325" s="16">
        <v>1.55</v>
      </c>
      <c r="W325" s="20">
        <f t="shared" si="35"/>
        <v>175.48347514330038</v>
      </c>
      <c r="X325" s="20">
        <v>2.1575412171789177</v>
      </c>
      <c r="Y325" s="20">
        <f t="shared" si="36"/>
        <v>221.41748422552413</v>
      </c>
      <c r="Z325" s="20">
        <f t="shared" si="37"/>
        <v>1.2617568921786733</v>
      </c>
      <c r="AA325" s="20">
        <f>((Z324*Q324)+(Z325*Q325))/(SUM(Q324:Q325))</f>
        <v>1.0245020215440193</v>
      </c>
      <c r="AB325" s="22" t="s">
        <v>508</v>
      </c>
      <c r="AC325" s="16" t="s">
        <v>592</v>
      </c>
      <c r="AD325" s="19" t="s">
        <v>51</v>
      </c>
      <c r="AE325" s="23">
        <v>131</v>
      </c>
      <c r="AF325" s="23">
        <v>13</v>
      </c>
      <c r="AG325" s="19" t="s">
        <v>78</v>
      </c>
      <c r="AH325" s="11">
        <f t="shared" ref="AH325:AH388" si="41">C325-AF325</f>
        <v>0</v>
      </c>
      <c r="AI325" s="19" t="s">
        <v>53</v>
      </c>
      <c r="AJ325" s="16" t="s">
        <v>593</v>
      </c>
      <c r="AK325" s="16">
        <v>0.1671</v>
      </c>
      <c r="AL325" s="16">
        <v>2.5817000000000001</v>
      </c>
      <c r="AM325" s="24"/>
    </row>
    <row r="326" spans="1:39" ht="15" x14ac:dyDescent="0.2">
      <c r="A326" s="16" t="str">
        <f t="shared" si="38"/>
        <v>CF08GPDuff_132:14-F_0-D</v>
      </c>
      <c r="B326" s="11">
        <v>132</v>
      </c>
      <c r="C326" s="11">
        <v>14</v>
      </c>
      <c r="D326" s="19" t="s">
        <v>78</v>
      </c>
      <c r="E326" s="20">
        <v>493624.423671</v>
      </c>
      <c r="F326" s="20">
        <v>5180738.7236200003</v>
      </c>
      <c r="G326" s="11">
        <v>2</v>
      </c>
      <c r="H326" s="11" t="s">
        <v>44</v>
      </c>
      <c r="I326" s="11" t="s">
        <v>150</v>
      </c>
      <c r="J326" s="19" t="s">
        <v>47</v>
      </c>
      <c r="K326" s="11">
        <v>1</v>
      </c>
      <c r="L326" s="16" t="s">
        <v>496</v>
      </c>
      <c r="M326" s="16">
        <v>2.75</v>
      </c>
      <c r="N326" s="16">
        <v>2.75</v>
      </c>
      <c r="O326" s="16">
        <v>4</v>
      </c>
      <c r="P326" s="16">
        <v>2</v>
      </c>
      <c r="Q326" s="16">
        <f>SUM(M326:P326)</f>
        <v>11.5</v>
      </c>
      <c r="R326" s="16">
        <f t="shared" si="39"/>
        <v>8.75</v>
      </c>
      <c r="S326" s="16">
        <v>591.66</v>
      </c>
      <c r="T326" s="16">
        <v>17.149999999999999</v>
      </c>
      <c r="U326" s="16">
        <f t="shared" si="40"/>
        <v>574.51</v>
      </c>
      <c r="V326" s="16">
        <v>6.2</v>
      </c>
      <c r="W326" s="20">
        <f t="shared" si="35"/>
        <v>1388.7724484459043</v>
      </c>
      <c r="X326" s="21">
        <v>2.2830709542639727</v>
      </c>
      <c r="Y326" s="20">
        <f t="shared" si="36"/>
        <v>561.39352906065801</v>
      </c>
      <c r="Z326" s="20">
        <f t="shared" si="37"/>
        <v>0.4042372310084934</v>
      </c>
      <c r="AA326" s="20"/>
      <c r="AB326" s="31" t="s">
        <v>79</v>
      </c>
      <c r="AC326" s="16" t="s">
        <v>594</v>
      </c>
      <c r="AD326" s="19" t="s">
        <v>51</v>
      </c>
      <c r="AE326" s="23">
        <v>132</v>
      </c>
      <c r="AF326" s="23">
        <v>14</v>
      </c>
      <c r="AG326" s="19" t="s">
        <v>78</v>
      </c>
      <c r="AH326" s="11">
        <f t="shared" si="41"/>
        <v>0</v>
      </c>
      <c r="AI326" s="19" t="s">
        <v>47</v>
      </c>
      <c r="AJ326" s="16" t="s">
        <v>485</v>
      </c>
      <c r="AK326" s="16">
        <v>0.31819999999999998</v>
      </c>
      <c r="AL326" s="16">
        <v>6.1440000000000001</v>
      </c>
      <c r="AM326" s="24"/>
    </row>
    <row r="327" spans="1:39" ht="15" x14ac:dyDescent="0.25">
      <c r="A327" s="16" t="str">
        <f t="shared" si="38"/>
        <v>CF08GPDuff_132:14-F_D-10</v>
      </c>
      <c r="B327" s="11">
        <v>132</v>
      </c>
      <c r="C327" s="11">
        <v>14</v>
      </c>
      <c r="D327" s="19" t="s">
        <v>78</v>
      </c>
      <c r="E327" s="20">
        <v>493624.423671</v>
      </c>
      <c r="F327" s="20">
        <v>5180738.7236200003</v>
      </c>
      <c r="G327" s="11">
        <v>2</v>
      </c>
      <c r="H327" s="11" t="s">
        <v>44</v>
      </c>
      <c r="I327" s="11" t="s">
        <v>150</v>
      </c>
      <c r="J327" s="19" t="s">
        <v>53</v>
      </c>
      <c r="K327" s="11">
        <v>2</v>
      </c>
      <c r="L327" s="16" t="s">
        <v>496</v>
      </c>
      <c r="M327" s="16" t="s">
        <v>54</v>
      </c>
      <c r="N327" s="16">
        <v>7.25</v>
      </c>
      <c r="O327" s="16">
        <v>6</v>
      </c>
      <c r="P327" s="16">
        <v>8</v>
      </c>
      <c r="Q327" s="16">
        <v>21.25</v>
      </c>
      <c r="R327" s="16">
        <f t="shared" si="39"/>
        <v>21.25</v>
      </c>
      <c r="S327" s="16">
        <v>232.68</v>
      </c>
      <c r="T327" s="16">
        <v>6.31</v>
      </c>
      <c r="U327" s="16">
        <f t="shared" si="40"/>
        <v>226.37</v>
      </c>
      <c r="V327" s="16">
        <v>1.55</v>
      </c>
      <c r="W327" s="20">
        <f t="shared" ref="W327:W390" si="42">PI()*(V327^2)*Q327</f>
        <v>160.38812244280143</v>
      </c>
      <c r="X327" s="20">
        <v>2.1020408163265332</v>
      </c>
      <c r="Y327" s="20">
        <f t="shared" ref="Y327:Y390" si="43">U327-(U327*(X327/100))</f>
        <v>221.61161020408164</v>
      </c>
      <c r="Z327" s="20">
        <f t="shared" ref="Z327:Z390" si="44">Y327/W327</f>
        <v>1.3817208333685314</v>
      </c>
      <c r="AA327" s="20">
        <f>((Z326*Q326)+(Z327*Q327))/(SUM(Q326:Q327))</f>
        <v>1.0384823165092816</v>
      </c>
      <c r="AB327" s="22" t="s">
        <v>508</v>
      </c>
      <c r="AC327" s="16" t="s">
        <v>595</v>
      </c>
      <c r="AD327" s="19" t="s">
        <v>51</v>
      </c>
      <c r="AE327" s="23">
        <v>132</v>
      </c>
      <c r="AF327" s="23">
        <v>14</v>
      </c>
      <c r="AG327" s="19" t="s">
        <v>78</v>
      </c>
      <c r="AH327" s="11">
        <f t="shared" si="41"/>
        <v>0</v>
      </c>
      <c r="AI327" s="19" t="s">
        <v>53</v>
      </c>
      <c r="AJ327" s="16" t="s">
        <v>596</v>
      </c>
      <c r="AK327" s="16">
        <v>0.17118</v>
      </c>
      <c r="AL327" s="16">
        <v>2.5497999999999998</v>
      </c>
      <c r="AM327" s="24"/>
    </row>
    <row r="328" spans="1:39" ht="15" x14ac:dyDescent="0.2">
      <c r="A328" s="16" t="str">
        <f t="shared" si="38"/>
        <v>CF08GPDuff_158:15-G_0-D</v>
      </c>
      <c r="B328" s="11">
        <v>158</v>
      </c>
      <c r="C328" s="11">
        <v>15</v>
      </c>
      <c r="D328" s="19" t="s">
        <v>86</v>
      </c>
      <c r="E328" s="20">
        <v>493638.036009998</v>
      </c>
      <c r="F328" s="20">
        <v>5180761.7114700004</v>
      </c>
      <c r="G328" s="11">
        <v>2</v>
      </c>
      <c r="H328" s="11" t="s">
        <v>44</v>
      </c>
      <c r="I328" s="11" t="s">
        <v>150</v>
      </c>
      <c r="J328" s="19" t="s">
        <v>47</v>
      </c>
      <c r="K328" s="11">
        <v>1</v>
      </c>
      <c r="L328" s="16" t="s">
        <v>496</v>
      </c>
      <c r="M328" s="16">
        <v>1.75</v>
      </c>
      <c r="N328" s="16">
        <v>2.25</v>
      </c>
      <c r="O328" s="16">
        <v>1.75</v>
      </c>
      <c r="P328" s="16">
        <v>2.75</v>
      </c>
      <c r="Q328" s="16">
        <f>SUM(M328:P328)</f>
        <v>8.5</v>
      </c>
      <c r="R328" s="16">
        <f t="shared" si="39"/>
        <v>6.75</v>
      </c>
      <c r="S328" s="16">
        <v>747.16</v>
      </c>
      <c r="T328" s="16">
        <v>17.149999999999999</v>
      </c>
      <c r="U328" s="16">
        <f t="shared" si="40"/>
        <v>730.01</v>
      </c>
      <c r="V328" s="16">
        <v>6.2</v>
      </c>
      <c r="W328" s="20">
        <f t="shared" si="42"/>
        <v>1026.4839836339293</v>
      </c>
      <c r="X328" s="21">
        <v>2.1425337117739933</v>
      </c>
      <c r="Y328" s="20">
        <f t="shared" si="43"/>
        <v>714.36928965067864</v>
      </c>
      <c r="Z328" s="20">
        <f t="shared" si="44"/>
        <v>0.6959380770089455</v>
      </c>
      <c r="AA328" s="20"/>
      <c r="AB328" s="31" t="s">
        <v>79</v>
      </c>
      <c r="AC328" s="16" t="s">
        <v>597</v>
      </c>
      <c r="AD328" s="19" t="s">
        <v>51</v>
      </c>
      <c r="AE328" s="23">
        <v>158</v>
      </c>
      <c r="AF328" s="23">
        <v>15</v>
      </c>
      <c r="AG328" s="19" t="s">
        <v>86</v>
      </c>
      <c r="AH328" s="11">
        <f t="shared" si="41"/>
        <v>0</v>
      </c>
      <c r="AI328" s="19" t="s">
        <v>47</v>
      </c>
      <c r="AJ328" s="16">
        <v>0.2311</v>
      </c>
      <c r="AK328" s="16">
        <v>0.27141999999999999</v>
      </c>
      <c r="AL328" s="16">
        <v>4.6988000000000003</v>
      </c>
      <c r="AM328" s="24"/>
    </row>
    <row r="329" spans="1:39" ht="15" x14ac:dyDescent="0.25">
      <c r="A329" s="16" t="str">
        <f t="shared" si="38"/>
        <v>CF08GPDuff_158:15-G_D-10</v>
      </c>
      <c r="B329" s="11">
        <v>158</v>
      </c>
      <c r="C329" s="11">
        <v>15</v>
      </c>
      <c r="D329" s="19" t="s">
        <v>86</v>
      </c>
      <c r="E329" s="20">
        <v>493638.036009998</v>
      </c>
      <c r="F329" s="20">
        <v>5180761.7114700004</v>
      </c>
      <c r="G329" s="11">
        <v>2</v>
      </c>
      <c r="H329" s="11" t="s">
        <v>44</v>
      </c>
      <c r="I329" s="11" t="s">
        <v>150</v>
      </c>
      <c r="J329" s="19" t="s">
        <v>53</v>
      </c>
      <c r="K329" s="11">
        <v>2</v>
      </c>
      <c r="L329" s="16" t="s">
        <v>496</v>
      </c>
      <c r="M329" s="16" t="s">
        <v>54</v>
      </c>
      <c r="N329" s="16">
        <v>7.75</v>
      </c>
      <c r="O329" s="16">
        <v>8.25</v>
      </c>
      <c r="P329" s="16">
        <v>7.25</v>
      </c>
      <c r="Q329" s="16">
        <v>23.25</v>
      </c>
      <c r="R329" s="16">
        <f t="shared" si="39"/>
        <v>23.25</v>
      </c>
      <c r="S329" s="16">
        <v>241.34</v>
      </c>
      <c r="T329" s="16">
        <v>6.31</v>
      </c>
      <c r="U329" s="16">
        <f t="shared" si="40"/>
        <v>235.03</v>
      </c>
      <c r="V329" s="16">
        <v>1.55</v>
      </c>
      <c r="W329" s="20">
        <f t="shared" si="42"/>
        <v>175.48347514330038</v>
      </c>
      <c r="X329" s="20">
        <v>2.0693852708460048</v>
      </c>
      <c r="Y329" s="20">
        <f t="shared" si="43"/>
        <v>230.16632379793063</v>
      </c>
      <c r="Z329" s="20">
        <f t="shared" si="44"/>
        <v>1.3116125242560648</v>
      </c>
      <c r="AA329" s="20">
        <f>((Z328*Q328)+(Z329*Q329))/(SUM(Q328:Q329))</f>
        <v>1.1467862942843949</v>
      </c>
      <c r="AB329" s="22" t="s">
        <v>520</v>
      </c>
      <c r="AC329" s="16" t="s">
        <v>598</v>
      </c>
      <c r="AD329" s="19" t="s">
        <v>51</v>
      </c>
      <c r="AE329" s="23">
        <v>158</v>
      </c>
      <c r="AF329" s="23">
        <v>15</v>
      </c>
      <c r="AG329" s="19" t="s">
        <v>86</v>
      </c>
      <c r="AH329" s="11">
        <f t="shared" si="41"/>
        <v>0</v>
      </c>
      <c r="AI329" s="19" t="s">
        <v>53</v>
      </c>
      <c r="AJ329" s="16" t="s">
        <v>114</v>
      </c>
      <c r="AK329" s="16">
        <v>0.15758</v>
      </c>
      <c r="AL329" s="16">
        <v>2.1008</v>
      </c>
      <c r="AM329" s="24"/>
    </row>
    <row r="330" spans="1:39" ht="15" x14ac:dyDescent="0.2">
      <c r="A330" s="16" t="str">
        <f t="shared" si="38"/>
        <v>CF08GPDuff_184:15-H_0-D</v>
      </c>
      <c r="B330" s="11">
        <v>184</v>
      </c>
      <c r="C330" s="11">
        <v>15</v>
      </c>
      <c r="D330" s="19" t="s">
        <v>92</v>
      </c>
      <c r="E330" s="20">
        <v>493655.168991999</v>
      </c>
      <c r="F330" s="20">
        <v>5180793.4742900003</v>
      </c>
      <c r="G330" s="11">
        <v>2</v>
      </c>
      <c r="H330" s="11" t="s">
        <v>44</v>
      </c>
      <c r="I330" s="11" t="s">
        <v>150</v>
      </c>
      <c r="J330" s="19" t="s">
        <v>47</v>
      </c>
      <c r="K330" s="11">
        <v>1</v>
      </c>
      <c r="L330" s="16" t="s">
        <v>496</v>
      </c>
      <c r="M330" s="16">
        <v>3.75</v>
      </c>
      <c r="N330" s="16">
        <v>3</v>
      </c>
      <c r="O330" s="16">
        <v>3.25</v>
      </c>
      <c r="P330" s="16">
        <v>2.25</v>
      </c>
      <c r="Q330" s="16">
        <f>SUM(M330:P330)</f>
        <v>12.25</v>
      </c>
      <c r="R330" s="16">
        <f t="shared" si="39"/>
        <v>8.5</v>
      </c>
      <c r="S330" s="16">
        <v>646.95000000000005</v>
      </c>
      <c r="T330" s="16">
        <v>17.149999999999999</v>
      </c>
      <c r="U330" s="16">
        <f t="shared" si="40"/>
        <v>629.80000000000007</v>
      </c>
      <c r="V330" s="16">
        <v>6.2</v>
      </c>
      <c r="W330" s="20">
        <f t="shared" si="42"/>
        <v>1479.3445646488979</v>
      </c>
      <c r="X330" s="21">
        <v>2.5116076158424665</v>
      </c>
      <c r="Y330" s="20">
        <f t="shared" si="43"/>
        <v>613.98189523542419</v>
      </c>
      <c r="Z330" s="20">
        <f t="shared" si="44"/>
        <v>0.41503643566713233</v>
      </c>
      <c r="AA330" s="20"/>
      <c r="AB330" s="31" t="s">
        <v>93</v>
      </c>
      <c r="AC330" s="16" t="s">
        <v>599</v>
      </c>
      <c r="AD330" s="19" t="s">
        <v>51</v>
      </c>
      <c r="AE330" s="23">
        <v>184</v>
      </c>
      <c r="AF330" s="23">
        <v>15</v>
      </c>
      <c r="AG330" s="19" t="s">
        <v>92</v>
      </c>
      <c r="AH330" s="11">
        <f t="shared" si="41"/>
        <v>0</v>
      </c>
      <c r="AI330" s="19" t="s">
        <v>47</v>
      </c>
      <c r="AJ330" s="16" t="s">
        <v>391</v>
      </c>
      <c r="AK330" s="16">
        <v>0.26677000000000001</v>
      </c>
      <c r="AL330" s="16">
        <v>4.7424999999999997</v>
      </c>
      <c r="AM330" s="24"/>
    </row>
    <row r="331" spans="1:39" ht="15" x14ac:dyDescent="0.25">
      <c r="A331" s="16" t="str">
        <f t="shared" si="38"/>
        <v>CF08GPDuff_184:15-H_D-10</v>
      </c>
      <c r="B331" s="11">
        <v>184</v>
      </c>
      <c r="C331" s="11">
        <v>15</v>
      </c>
      <c r="D331" s="19" t="s">
        <v>92</v>
      </c>
      <c r="E331" s="20">
        <v>493655.168991999</v>
      </c>
      <c r="F331" s="20">
        <v>5180793.4742900003</v>
      </c>
      <c r="G331" s="11">
        <v>2</v>
      </c>
      <c r="H331" s="11" t="s">
        <v>44</v>
      </c>
      <c r="I331" s="11" t="s">
        <v>150</v>
      </c>
      <c r="J331" s="19" t="s">
        <v>53</v>
      </c>
      <c r="K331" s="11">
        <v>2</v>
      </c>
      <c r="L331" s="16" t="s">
        <v>496</v>
      </c>
      <c r="M331" s="16" t="s">
        <v>54</v>
      </c>
      <c r="N331" s="16">
        <v>7</v>
      </c>
      <c r="O331" s="16">
        <v>6.75</v>
      </c>
      <c r="P331" s="16">
        <v>7.75</v>
      </c>
      <c r="Q331" s="16">
        <v>21.5</v>
      </c>
      <c r="R331" s="16">
        <f t="shared" si="39"/>
        <v>21.5</v>
      </c>
      <c r="S331" s="16">
        <v>243.22</v>
      </c>
      <c r="T331" s="16">
        <v>6.31</v>
      </c>
      <c r="U331" s="16">
        <f t="shared" si="40"/>
        <v>236.91</v>
      </c>
      <c r="V331" s="16">
        <v>1.55</v>
      </c>
      <c r="W331" s="20">
        <f t="shared" si="42"/>
        <v>162.27504153036381</v>
      </c>
      <c r="X331" s="20">
        <v>2.1155410903173149</v>
      </c>
      <c r="Y331" s="20">
        <f t="shared" si="43"/>
        <v>231.89807160292924</v>
      </c>
      <c r="Z331" s="20">
        <f t="shared" si="44"/>
        <v>1.4290433662254711</v>
      </c>
      <c r="AA331" s="20">
        <f>((Z330*Q330)+(Z331*Q331))/(SUM(Q330:Q331))</f>
        <v>1.060996406245037</v>
      </c>
      <c r="AB331" s="22" t="s">
        <v>520</v>
      </c>
      <c r="AC331" s="16" t="s">
        <v>600</v>
      </c>
      <c r="AD331" s="19" t="s">
        <v>51</v>
      </c>
      <c r="AE331" s="23">
        <v>184</v>
      </c>
      <c r="AF331" s="23">
        <v>15</v>
      </c>
      <c r="AG331" s="19" t="s">
        <v>92</v>
      </c>
      <c r="AH331" s="11">
        <f t="shared" si="41"/>
        <v>0</v>
      </c>
      <c r="AI331" s="19" t="s">
        <v>53</v>
      </c>
      <c r="AJ331" s="16" t="s">
        <v>561</v>
      </c>
      <c r="AK331" s="16">
        <v>0.17168</v>
      </c>
      <c r="AL331" s="16">
        <v>2.1838000000000002</v>
      </c>
      <c r="AM331" s="24"/>
    </row>
    <row r="332" spans="1:39" ht="15" x14ac:dyDescent="0.2">
      <c r="A332" s="16" t="str">
        <f t="shared" si="38"/>
        <v>CF08GPDuff_209:16-I_0-D</v>
      </c>
      <c r="B332" s="11">
        <v>209</v>
      </c>
      <c r="C332" s="11">
        <v>16</v>
      </c>
      <c r="D332" s="19" t="s">
        <v>102</v>
      </c>
      <c r="E332" s="20">
        <v>493671.92820000002</v>
      </c>
      <c r="F332" s="20">
        <v>5180832.9049800001</v>
      </c>
      <c r="G332" s="11">
        <v>2</v>
      </c>
      <c r="H332" s="11" t="s">
        <v>44</v>
      </c>
      <c r="I332" s="11" t="s">
        <v>150</v>
      </c>
      <c r="J332" s="19" t="s">
        <v>47</v>
      </c>
      <c r="K332" s="11">
        <v>1</v>
      </c>
      <c r="L332" s="16" t="s">
        <v>496</v>
      </c>
      <c r="M332" s="16">
        <v>2.5</v>
      </c>
      <c r="N332" s="16">
        <v>2.25</v>
      </c>
      <c r="O332" s="16">
        <v>3.5</v>
      </c>
      <c r="P332" s="16">
        <v>2.75</v>
      </c>
      <c r="Q332" s="16">
        <f>SUM(M332:P332)</f>
        <v>11</v>
      </c>
      <c r="R332" s="16">
        <f t="shared" si="39"/>
        <v>8.5</v>
      </c>
      <c r="S332" s="16">
        <v>870.5</v>
      </c>
      <c r="T332" s="16">
        <v>17.149999999999999</v>
      </c>
      <c r="U332" s="16">
        <f t="shared" si="40"/>
        <v>853.35</v>
      </c>
      <c r="V332" s="16">
        <v>6.2</v>
      </c>
      <c r="W332" s="20">
        <f t="shared" si="42"/>
        <v>1328.3910376439082</v>
      </c>
      <c r="X332" s="21">
        <v>2.1607734971670842</v>
      </c>
      <c r="Y332" s="20">
        <f t="shared" si="43"/>
        <v>834.91103936192474</v>
      </c>
      <c r="Z332" s="20">
        <f t="shared" si="44"/>
        <v>0.62851300234813312</v>
      </c>
      <c r="AA332" s="20"/>
      <c r="AB332" s="31" t="s">
        <v>93</v>
      </c>
      <c r="AC332" s="16" t="s">
        <v>601</v>
      </c>
      <c r="AD332" s="19" t="s">
        <v>51</v>
      </c>
      <c r="AE332" s="23">
        <v>209</v>
      </c>
      <c r="AF332" s="23">
        <v>16</v>
      </c>
      <c r="AG332" s="19" t="s">
        <v>102</v>
      </c>
      <c r="AH332" s="11">
        <f t="shared" si="41"/>
        <v>0</v>
      </c>
      <c r="AI332" s="19" t="s">
        <v>47</v>
      </c>
      <c r="AJ332" s="16" t="s">
        <v>219</v>
      </c>
      <c r="AK332" s="16">
        <v>0.2467</v>
      </c>
      <c r="AL332" s="16">
        <v>3.9967999999999999</v>
      </c>
      <c r="AM332" s="24"/>
    </row>
    <row r="333" spans="1:39" ht="15" x14ac:dyDescent="0.25">
      <c r="A333" s="16" t="str">
        <f t="shared" si="38"/>
        <v>CF08GPDuff_209:16-I_D-10</v>
      </c>
      <c r="B333" s="11">
        <v>209</v>
      </c>
      <c r="C333" s="11">
        <v>16</v>
      </c>
      <c r="D333" s="19" t="s">
        <v>102</v>
      </c>
      <c r="E333" s="20">
        <v>493671.92820000002</v>
      </c>
      <c r="F333" s="20">
        <v>5180832.9049800001</v>
      </c>
      <c r="G333" s="11">
        <v>2</v>
      </c>
      <c r="H333" s="11" t="s">
        <v>44</v>
      </c>
      <c r="I333" s="11" t="s">
        <v>150</v>
      </c>
      <c r="J333" s="19" t="s">
        <v>53</v>
      </c>
      <c r="K333" s="11">
        <v>2</v>
      </c>
      <c r="L333" s="16" t="s">
        <v>496</v>
      </c>
      <c r="M333" s="16" t="s">
        <v>54</v>
      </c>
      <c r="N333" s="16">
        <v>7.75</v>
      </c>
      <c r="O333" s="16">
        <v>6.5</v>
      </c>
      <c r="P333" s="16">
        <v>7.25</v>
      </c>
      <c r="Q333" s="16">
        <v>21.5</v>
      </c>
      <c r="R333" s="16">
        <f t="shared" si="39"/>
        <v>21.5</v>
      </c>
      <c r="S333" s="16">
        <v>198.55</v>
      </c>
      <c r="T333" s="16">
        <v>6.31</v>
      </c>
      <c r="U333" s="16">
        <f t="shared" si="40"/>
        <v>192.24</v>
      </c>
      <c r="V333" s="16">
        <v>1.55</v>
      </c>
      <c r="W333" s="20">
        <f t="shared" si="42"/>
        <v>162.27504153036381</v>
      </c>
      <c r="X333" s="20">
        <v>2.2731885528719102</v>
      </c>
      <c r="Y333" s="20">
        <f t="shared" si="43"/>
        <v>187.87002232595904</v>
      </c>
      <c r="Z333" s="20">
        <f t="shared" si="44"/>
        <v>1.1577259235568031</v>
      </c>
      <c r="AA333" s="20">
        <f>((Z332*Q332)+(Z333*Q333))/(SUM(Q332:Q333))</f>
        <v>0.97860770407079178</v>
      </c>
      <c r="AB333" s="22" t="s">
        <v>531</v>
      </c>
      <c r="AC333" s="16" t="s">
        <v>602</v>
      </c>
      <c r="AD333" s="19" t="s">
        <v>51</v>
      </c>
      <c r="AE333" s="23">
        <v>209</v>
      </c>
      <c r="AF333" s="23">
        <v>16</v>
      </c>
      <c r="AG333" s="19" t="s">
        <v>102</v>
      </c>
      <c r="AH333" s="11">
        <f t="shared" si="41"/>
        <v>0</v>
      </c>
      <c r="AI333" s="19" t="s">
        <v>53</v>
      </c>
      <c r="AJ333" s="16" t="s">
        <v>446</v>
      </c>
      <c r="AK333" s="16">
        <v>0.18998000000000001</v>
      </c>
      <c r="AL333" s="16">
        <v>2.5146000000000002</v>
      </c>
      <c r="AM333" s="24"/>
    </row>
    <row r="334" spans="1:39" ht="15" x14ac:dyDescent="0.2">
      <c r="A334" s="16" t="str">
        <f t="shared" si="38"/>
        <v>CF08GPDuff_234:16-J_0-D</v>
      </c>
      <c r="B334" s="11">
        <v>234</v>
      </c>
      <c r="C334" s="11">
        <v>16</v>
      </c>
      <c r="D334" s="19" t="s">
        <v>108</v>
      </c>
      <c r="E334" s="20">
        <v>493699.82406800002</v>
      </c>
      <c r="F334" s="20">
        <v>5180864.6565899802</v>
      </c>
      <c r="G334" s="11">
        <v>2</v>
      </c>
      <c r="H334" s="11" t="s">
        <v>44</v>
      </c>
      <c r="I334" s="11" t="s">
        <v>150</v>
      </c>
      <c r="J334" s="19" t="s">
        <v>47</v>
      </c>
      <c r="K334" s="11">
        <v>1</v>
      </c>
      <c r="L334" s="16" t="s">
        <v>496</v>
      </c>
      <c r="M334" s="16">
        <v>3.75</v>
      </c>
      <c r="N334" s="16">
        <v>4</v>
      </c>
      <c r="O334" s="16">
        <v>5.5</v>
      </c>
      <c r="P334" s="16">
        <v>3.5</v>
      </c>
      <c r="Q334" s="16">
        <f>SUM(M334:P334)</f>
        <v>16.75</v>
      </c>
      <c r="R334" s="16">
        <f t="shared" si="39"/>
        <v>13</v>
      </c>
      <c r="S334" s="16">
        <v>931.1</v>
      </c>
      <c r="T334" s="16">
        <v>17.149999999999999</v>
      </c>
      <c r="U334" s="16">
        <f t="shared" si="40"/>
        <v>913.95</v>
      </c>
      <c r="V334" s="16">
        <v>6.2</v>
      </c>
      <c r="W334" s="20">
        <f t="shared" si="42"/>
        <v>2022.7772618668605</v>
      </c>
      <c r="X334" s="21">
        <v>1.9363664514712848</v>
      </c>
      <c r="Y334" s="20">
        <f t="shared" si="43"/>
        <v>896.25257881677828</v>
      </c>
      <c r="Z334" s="20">
        <f t="shared" si="44"/>
        <v>0.44308021239551076</v>
      </c>
      <c r="AA334" s="20"/>
      <c r="AB334" s="31" t="s">
        <v>116</v>
      </c>
      <c r="AC334" s="16" t="s">
        <v>603</v>
      </c>
      <c r="AD334" s="19" t="s">
        <v>51</v>
      </c>
      <c r="AE334" s="23">
        <v>234</v>
      </c>
      <c r="AF334" s="23">
        <v>16</v>
      </c>
      <c r="AG334" s="19" t="s">
        <v>108</v>
      </c>
      <c r="AH334" s="11">
        <f t="shared" si="41"/>
        <v>0</v>
      </c>
      <c r="AI334" s="19" t="s">
        <v>47</v>
      </c>
      <c r="AJ334" s="16" t="s">
        <v>364</v>
      </c>
      <c r="AK334" s="16">
        <v>0.25535999999999998</v>
      </c>
      <c r="AL334" s="16">
        <v>4.7380000000000004</v>
      </c>
      <c r="AM334" s="24"/>
    </row>
    <row r="335" spans="1:39" ht="15" x14ac:dyDescent="0.25">
      <c r="A335" s="16" t="str">
        <f t="shared" si="38"/>
        <v>CF08GPDuff_234:16-J_D-10</v>
      </c>
      <c r="B335" s="11">
        <v>234</v>
      </c>
      <c r="C335" s="11">
        <v>16</v>
      </c>
      <c r="D335" s="19" t="s">
        <v>108</v>
      </c>
      <c r="E335" s="20">
        <v>493699.82406800002</v>
      </c>
      <c r="F335" s="20">
        <v>5180864.6565899802</v>
      </c>
      <c r="G335" s="11">
        <v>2</v>
      </c>
      <c r="H335" s="11" t="s">
        <v>44</v>
      </c>
      <c r="I335" s="11" t="s">
        <v>150</v>
      </c>
      <c r="J335" s="19" t="s">
        <v>53</v>
      </c>
      <c r="K335" s="11">
        <v>2</v>
      </c>
      <c r="L335" s="16" t="s">
        <v>496</v>
      </c>
      <c r="M335" s="16" t="s">
        <v>54</v>
      </c>
      <c r="N335" s="16">
        <v>6</v>
      </c>
      <c r="O335" s="16">
        <v>4.5</v>
      </c>
      <c r="P335" s="16">
        <v>6.5</v>
      </c>
      <c r="Q335" s="16">
        <v>17</v>
      </c>
      <c r="R335" s="16">
        <f t="shared" si="39"/>
        <v>17</v>
      </c>
      <c r="S335" s="16">
        <v>182.36</v>
      </c>
      <c r="T335" s="16">
        <v>6.31</v>
      </c>
      <c r="U335" s="16">
        <f t="shared" si="40"/>
        <v>176.05</v>
      </c>
      <c r="V335" s="16">
        <v>1.55</v>
      </c>
      <c r="W335" s="20">
        <f t="shared" si="42"/>
        <v>128.31049795424116</v>
      </c>
      <c r="X335" s="20">
        <v>2.0238818053025702</v>
      </c>
      <c r="Y335" s="20">
        <f t="shared" si="43"/>
        <v>172.48695608176484</v>
      </c>
      <c r="Z335" s="20">
        <f t="shared" si="44"/>
        <v>1.3442934041396843</v>
      </c>
      <c r="AA335" s="20">
        <f>((Z334*Q334)+(Z335*Q335))/(SUM(Q334:Q335))</f>
        <v>0.89702463490368711</v>
      </c>
      <c r="AB335" s="22" t="s">
        <v>531</v>
      </c>
      <c r="AC335" s="16" t="s">
        <v>604</v>
      </c>
      <c r="AD335" s="19" t="s">
        <v>51</v>
      </c>
      <c r="AE335" s="23">
        <v>234</v>
      </c>
      <c r="AF335" s="23">
        <v>16</v>
      </c>
      <c r="AG335" s="19" t="s">
        <v>108</v>
      </c>
      <c r="AH335" s="11">
        <f t="shared" si="41"/>
        <v>0</v>
      </c>
      <c r="AI335" s="19" t="s">
        <v>53</v>
      </c>
      <c r="AJ335" s="16" t="s">
        <v>558</v>
      </c>
      <c r="AK335" s="16">
        <v>0.22234000000000001</v>
      </c>
      <c r="AL335" s="16">
        <v>3.0823999999999998</v>
      </c>
      <c r="AM335" s="24"/>
    </row>
    <row r="336" spans="1:39" ht="15" x14ac:dyDescent="0.2">
      <c r="A336" s="16" t="str">
        <f t="shared" si="38"/>
        <v>CF08GPDuff_306:18-M_0-D</v>
      </c>
      <c r="B336" s="11">
        <v>306</v>
      </c>
      <c r="C336" s="11">
        <v>18</v>
      </c>
      <c r="D336" s="19" t="s">
        <v>126</v>
      </c>
      <c r="E336" s="20">
        <v>493757.84306599799</v>
      </c>
      <c r="F336" s="20">
        <v>5180942.0481599905</v>
      </c>
      <c r="G336" s="11">
        <v>2</v>
      </c>
      <c r="H336" s="11" t="s">
        <v>44</v>
      </c>
      <c r="I336" s="11" t="s">
        <v>150</v>
      </c>
      <c r="J336" s="19" t="s">
        <v>47</v>
      </c>
      <c r="K336" s="11">
        <v>1</v>
      </c>
      <c r="L336" s="16" t="s">
        <v>496</v>
      </c>
      <c r="M336" s="16">
        <v>2</v>
      </c>
      <c r="N336" s="16">
        <v>1.75</v>
      </c>
      <c r="O336" s="16">
        <v>2.25</v>
      </c>
      <c r="P336" s="16">
        <v>2</v>
      </c>
      <c r="Q336" s="16">
        <f>SUM(M336:P336)</f>
        <v>8</v>
      </c>
      <c r="R336" s="16">
        <f t="shared" si="39"/>
        <v>6</v>
      </c>
      <c r="S336" s="16">
        <v>706.29</v>
      </c>
      <c r="T336" s="16">
        <v>17.149999999999999</v>
      </c>
      <c r="U336" s="16">
        <f t="shared" si="40"/>
        <v>689.14</v>
      </c>
      <c r="V336" s="16">
        <v>6.2</v>
      </c>
      <c r="W336" s="20">
        <f t="shared" si="42"/>
        <v>966.10257283193334</v>
      </c>
      <c r="X336" s="21">
        <v>1.9766211334249675</v>
      </c>
      <c r="Y336" s="20">
        <f t="shared" si="43"/>
        <v>675.51831312111517</v>
      </c>
      <c r="Z336" s="20">
        <f t="shared" si="44"/>
        <v>0.69922007467692637</v>
      </c>
      <c r="AA336" s="20"/>
      <c r="AB336" s="31" t="s">
        <v>129</v>
      </c>
      <c r="AC336" s="16" t="s">
        <v>605</v>
      </c>
      <c r="AD336" s="19" t="s">
        <v>51</v>
      </c>
      <c r="AE336" s="23">
        <v>306</v>
      </c>
      <c r="AF336" s="23">
        <v>18</v>
      </c>
      <c r="AG336" s="19" t="s">
        <v>126</v>
      </c>
      <c r="AH336" s="11">
        <f t="shared" si="41"/>
        <v>0</v>
      </c>
      <c r="AI336" s="19" t="s">
        <v>47</v>
      </c>
      <c r="AJ336" s="16">
        <v>0.2351</v>
      </c>
      <c r="AK336" s="16">
        <v>0.30209999999999998</v>
      </c>
      <c r="AL336" s="16">
        <v>5.4024999999999999</v>
      </c>
      <c r="AM336" s="24"/>
    </row>
    <row r="337" spans="1:40" ht="15" x14ac:dyDescent="0.25">
      <c r="A337" s="16" t="str">
        <f t="shared" si="38"/>
        <v>CF08GPDuff_306:18-M_D-10</v>
      </c>
      <c r="B337" s="11">
        <v>306</v>
      </c>
      <c r="C337" s="11">
        <v>18</v>
      </c>
      <c r="D337" s="19" t="s">
        <v>126</v>
      </c>
      <c r="E337" s="20">
        <v>493757.84306599799</v>
      </c>
      <c r="F337" s="20">
        <v>5180942.0481599905</v>
      </c>
      <c r="G337" s="11">
        <v>2</v>
      </c>
      <c r="H337" s="11" t="s">
        <v>44</v>
      </c>
      <c r="I337" s="11" t="s">
        <v>150</v>
      </c>
      <c r="J337" s="19" t="s">
        <v>53</v>
      </c>
      <c r="K337" s="11">
        <v>2</v>
      </c>
      <c r="L337" s="16" t="s">
        <v>496</v>
      </c>
      <c r="M337" s="16" t="s">
        <v>54</v>
      </c>
      <c r="N337" s="16">
        <v>8.25</v>
      </c>
      <c r="O337" s="16">
        <v>7.75</v>
      </c>
      <c r="P337" s="16">
        <v>8</v>
      </c>
      <c r="Q337" s="16">
        <v>24</v>
      </c>
      <c r="R337" s="16">
        <f t="shared" si="39"/>
        <v>24</v>
      </c>
      <c r="S337" s="16">
        <v>249.21</v>
      </c>
      <c r="T337" s="16">
        <v>6.31</v>
      </c>
      <c r="U337" s="16">
        <f t="shared" si="40"/>
        <v>242.9</v>
      </c>
      <c r="V337" s="16">
        <v>1.55</v>
      </c>
      <c r="W337" s="20">
        <f t="shared" si="42"/>
        <v>181.14423240598751</v>
      </c>
      <c r="X337" s="20">
        <v>2.1747967479674948</v>
      </c>
      <c r="Y337" s="20">
        <f t="shared" si="43"/>
        <v>237.61741869918697</v>
      </c>
      <c r="Z337" s="20">
        <f t="shared" si="44"/>
        <v>1.3117581252414903</v>
      </c>
      <c r="AA337" s="20">
        <f>((Z336*Q336)+(Z337*Q337))/(SUM(Q336:Q337))</f>
        <v>1.1586236126003493</v>
      </c>
      <c r="AB337" s="22" t="s">
        <v>541</v>
      </c>
      <c r="AC337" s="16" t="s">
        <v>606</v>
      </c>
      <c r="AD337" s="19" t="s">
        <v>51</v>
      </c>
      <c r="AE337" s="23">
        <v>306</v>
      </c>
      <c r="AF337" s="23">
        <v>18</v>
      </c>
      <c r="AG337" s="19" t="s">
        <v>126</v>
      </c>
      <c r="AH337" s="11">
        <f t="shared" si="41"/>
        <v>0</v>
      </c>
      <c r="AI337" s="19" t="s">
        <v>53</v>
      </c>
      <c r="AJ337" s="16" t="s">
        <v>607</v>
      </c>
      <c r="AK337" s="16">
        <v>0.18586</v>
      </c>
      <c r="AL337" s="16">
        <v>2.4857999999999998</v>
      </c>
      <c r="AM337" s="24"/>
    </row>
    <row r="338" spans="1:40" ht="15" x14ac:dyDescent="0.2">
      <c r="A338" s="16" t="str">
        <f t="shared" si="38"/>
        <v>CF08GPDuff_332:19-N_0-D</v>
      </c>
      <c r="B338" s="11">
        <v>332</v>
      </c>
      <c r="C338" s="11">
        <v>19</v>
      </c>
      <c r="D338" s="19" t="s">
        <v>134</v>
      </c>
      <c r="E338" s="20">
        <v>493785.90663500002</v>
      </c>
      <c r="F338" s="20">
        <v>5180989.2459899904</v>
      </c>
      <c r="G338" s="11">
        <v>2</v>
      </c>
      <c r="H338" s="11" t="s">
        <v>44</v>
      </c>
      <c r="I338" s="11" t="s">
        <v>150</v>
      </c>
      <c r="J338" s="19" t="s">
        <v>47</v>
      </c>
      <c r="K338" s="11">
        <v>1</v>
      </c>
      <c r="L338" s="16" t="s">
        <v>496</v>
      </c>
      <c r="M338" s="16">
        <v>2</v>
      </c>
      <c r="N338" s="16">
        <v>2.5</v>
      </c>
      <c r="O338" s="16">
        <v>1.5</v>
      </c>
      <c r="P338" s="16">
        <v>3</v>
      </c>
      <c r="Q338" s="16">
        <f>SUM(M338:P338)</f>
        <v>9</v>
      </c>
      <c r="R338" s="16">
        <f t="shared" si="39"/>
        <v>7</v>
      </c>
      <c r="S338" s="16">
        <v>622.20000000000005</v>
      </c>
      <c r="T338" s="16">
        <v>17.149999999999999</v>
      </c>
      <c r="U338" s="16">
        <f t="shared" si="40"/>
        <v>605.05000000000007</v>
      </c>
      <c r="V338" s="16">
        <v>6.2</v>
      </c>
      <c r="W338" s="20">
        <f t="shared" si="42"/>
        <v>1086.8653944359251</v>
      </c>
      <c r="X338" s="21">
        <v>1.909970610415336</v>
      </c>
      <c r="Y338" s="20">
        <f t="shared" si="43"/>
        <v>593.49372282168213</v>
      </c>
      <c r="Z338" s="20">
        <f t="shared" si="44"/>
        <v>0.5460600050935478</v>
      </c>
      <c r="AA338" s="20"/>
      <c r="AB338" s="31" t="s">
        <v>135</v>
      </c>
      <c r="AC338" s="16" t="s">
        <v>608</v>
      </c>
      <c r="AD338" s="19" t="s">
        <v>51</v>
      </c>
      <c r="AE338" s="23">
        <v>332</v>
      </c>
      <c r="AF338" s="23">
        <v>19</v>
      </c>
      <c r="AG338" s="19" t="s">
        <v>134</v>
      </c>
      <c r="AH338" s="11">
        <f t="shared" si="41"/>
        <v>0</v>
      </c>
      <c r="AI338" s="19" t="s">
        <v>47</v>
      </c>
      <c r="AJ338" s="16">
        <v>0.23749999999999999</v>
      </c>
      <c r="AK338" s="16">
        <v>0.27773999999999999</v>
      </c>
      <c r="AL338" s="16">
        <v>5.0281000000000002</v>
      </c>
      <c r="AM338" s="24"/>
    </row>
    <row r="339" spans="1:40" ht="15" x14ac:dyDescent="0.25">
      <c r="A339" s="16" t="str">
        <f t="shared" si="38"/>
        <v>CF08GPDuff_332:19-N_D-10</v>
      </c>
      <c r="B339" s="11">
        <v>332</v>
      </c>
      <c r="C339" s="11">
        <v>19</v>
      </c>
      <c r="D339" s="19" t="s">
        <v>134</v>
      </c>
      <c r="E339" s="20">
        <v>493785.90663500002</v>
      </c>
      <c r="F339" s="20">
        <v>5180989.2459899904</v>
      </c>
      <c r="G339" s="11">
        <v>2</v>
      </c>
      <c r="H339" s="11" t="s">
        <v>44</v>
      </c>
      <c r="I339" s="11" t="s">
        <v>150</v>
      </c>
      <c r="J339" s="19" t="s">
        <v>53</v>
      </c>
      <c r="K339" s="11">
        <v>2</v>
      </c>
      <c r="L339" s="16" t="s">
        <v>496</v>
      </c>
      <c r="M339" s="16" t="s">
        <v>54</v>
      </c>
      <c r="N339" s="16">
        <v>7.5</v>
      </c>
      <c r="O339" s="16">
        <v>8.5</v>
      </c>
      <c r="P339" s="16">
        <v>7</v>
      </c>
      <c r="Q339" s="16">
        <v>23</v>
      </c>
      <c r="R339" s="16">
        <f t="shared" si="39"/>
        <v>23</v>
      </c>
      <c r="S339" s="16">
        <v>257.61</v>
      </c>
      <c r="T339" s="16">
        <v>6.31</v>
      </c>
      <c r="U339" s="16">
        <f t="shared" si="40"/>
        <v>251.3</v>
      </c>
      <c r="V339" s="16">
        <v>1.55</v>
      </c>
      <c r="W339" s="20">
        <f t="shared" si="42"/>
        <v>173.59655605573803</v>
      </c>
      <c r="X339" s="20">
        <v>1.1113356233582485</v>
      </c>
      <c r="Y339" s="20">
        <f t="shared" si="43"/>
        <v>248.50721357850074</v>
      </c>
      <c r="Z339" s="20">
        <f t="shared" si="44"/>
        <v>1.431521564855875</v>
      </c>
      <c r="AA339" s="20">
        <f>((Z338*Q338)+(Z339*Q339))/(SUM(Q338:Q339))</f>
        <v>1.1824855011727204</v>
      </c>
      <c r="AB339" s="22" t="s">
        <v>556</v>
      </c>
      <c r="AC339" s="16" t="s">
        <v>609</v>
      </c>
      <c r="AD339" s="19" t="s">
        <v>51</v>
      </c>
      <c r="AE339" s="23">
        <v>332</v>
      </c>
      <c r="AF339" s="23">
        <v>19</v>
      </c>
      <c r="AG339" s="19" t="s">
        <v>134</v>
      </c>
      <c r="AH339" s="11">
        <f t="shared" si="41"/>
        <v>0</v>
      </c>
      <c r="AI339" s="19" t="s">
        <v>53</v>
      </c>
      <c r="AJ339" s="16" t="s">
        <v>610</v>
      </c>
      <c r="AK339" s="16">
        <v>0.16064000000000001</v>
      </c>
      <c r="AL339" s="16">
        <v>1.9767999999999999</v>
      </c>
      <c r="AM339" s="24"/>
    </row>
    <row r="340" spans="1:40" ht="15" x14ac:dyDescent="0.2">
      <c r="A340" s="16" t="str">
        <f t="shared" si="38"/>
        <v>CF08GPDuff_356:19-O_0-D</v>
      </c>
      <c r="B340" s="11">
        <v>356</v>
      </c>
      <c r="C340" s="11">
        <v>19</v>
      </c>
      <c r="D340" s="19" t="s">
        <v>140</v>
      </c>
      <c r="E340" s="20">
        <v>493796.168196999</v>
      </c>
      <c r="F340" s="20">
        <v>5181021.01633</v>
      </c>
      <c r="G340" s="11">
        <v>2</v>
      </c>
      <c r="H340" s="11" t="s">
        <v>44</v>
      </c>
      <c r="I340" s="11" t="s">
        <v>150</v>
      </c>
      <c r="J340" s="19" t="s">
        <v>47</v>
      </c>
      <c r="K340" s="11">
        <v>1</v>
      </c>
      <c r="L340" s="16" t="s">
        <v>496</v>
      </c>
      <c r="M340" s="16">
        <v>1</v>
      </c>
      <c r="N340" s="16">
        <v>1.25</v>
      </c>
      <c r="O340" s="16">
        <v>5.5</v>
      </c>
      <c r="P340" s="16">
        <v>3.75</v>
      </c>
      <c r="Q340" s="16">
        <f>SUM(M340:P340)</f>
        <v>11.5</v>
      </c>
      <c r="R340" s="16">
        <f t="shared" si="39"/>
        <v>10.5</v>
      </c>
      <c r="S340" s="16">
        <v>634.41999999999996</v>
      </c>
      <c r="T340" s="16">
        <v>17.149999999999999</v>
      </c>
      <c r="U340" s="16">
        <f t="shared" si="40"/>
        <v>617.27</v>
      </c>
      <c r="V340" s="16">
        <v>6.2</v>
      </c>
      <c r="W340" s="20">
        <f t="shared" si="42"/>
        <v>1388.7724484459043</v>
      </c>
      <c r="X340" s="21">
        <v>2.1328947192468664</v>
      </c>
      <c r="Y340" s="20">
        <f t="shared" si="43"/>
        <v>604.10428076650487</v>
      </c>
      <c r="Z340" s="20">
        <f t="shared" si="44"/>
        <v>0.43499155059025213</v>
      </c>
      <c r="AA340" s="20"/>
      <c r="AB340" s="31" t="s">
        <v>145</v>
      </c>
      <c r="AC340" s="16" t="s">
        <v>611</v>
      </c>
      <c r="AD340" s="19" t="s">
        <v>51</v>
      </c>
      <c r="AE340" s="23">
        <v>356</v>
      </c>
      <c r="AF340" s="23">
        <v>19</v>
      </c>
      <c r="AG340" s="19" t="s">
        <v>140</v>
      </c>
      <c r="AH340" s="11">
        <f t="shared" si="41"/>
        <v>0</v>
      </c>
      <c r="AI340" s="19" t="s">
        <v>47</v>
      </c>
      <c r="AJ340" s="16" t="s">
        <v>612</v>
      </c>
      <c r="AK340" s="16">
        <v>0.30815999999999999</v>
      </c>
      <c r="AL340" s="16">
        <v>6.0450999999999997</v>
      </c>
      <c r="AM340" s="24"/>
    </row>
    <row r="341" spans="1:40" ht="15" x14ac:dyDescent="0.25">
      <c r="A341" s="16" t="str">
        <f t="shared" si="38"/>
        <v>CF08GPDuff_356:19-O_D-10</v>
      </c>
      <c r="B341" s="11">
        <v>356</v>
      </c>
      <c r="C341" s="11">
        <v>19</v>
      </c>
      <c r="D341" s="19" t="s">
        <v>140</v>
      </c>
      <c r="E341" s="20">
        <v>493796.168196999</v>
      </c>
      <c r="F341" s="20">
        <v>5181021.01633</v>
      </c>
      <c r="G341" s="11">
        <v>2</v>
      </c>
      <c r="H341" s="11" t="s">
        <v>44</v>
      </c>
      <c r="I341" s="11" t="s">
        <v>150</v>
      </c>
      <c r="J341" s="19" t="s">
        <v>53</v>
      </c>
      <c r="K341" s="11">
        <v>2</v>
      </c>
      <c r="L341" s="16" t="s">
        <v>496</v>
      </c>
      <c r="M341" s="16" t="s">
        <v>54</v>
      </c>
      <c r="N341" s="16">
        <v>8.75</v>
      </c>
      <c r="O341" s="16">
        <v>4.5</v>
      </c>
      <c r="P341" s="16">
        <v>6.25</v>
      </c>
      <c r="Q341" s="16">
        <v>19.5</v>
      </c>
      <c r="R341" s="16">
        <f t="shared" si="39"/>
        <v>19.5</v>
      </c>
      <c r="S341" s="16">
        <v>197.56</v>
      </c>
      <c r="T341" s="16">
        <v>6.31</v>
      </c>
      <c r="U341" s="16">
        <f t="shared" si="40"/>
        <v>191.25</v>
      </c>
      <c r="V341" s="16">
        <v>1.55</v>
      </c>
      <c r="W341" s="20">
        <f t="shared" si="42"/>
        <v>147.17968882986486</v>
      </c>
      <c r="X341" s="20">
        <v>2.0545158665581589</v>
      </c>
      <c r="Y341" s="20">
        <f t="shared" si="43"/>
        <v>187.32073840520752</v>
      </c>
      <c r="Z341" s="20">
        <f t="shared" si="44"/>
        <v>1.2727349805837982</v>
      </c>
      <c r="AA341" s="20">
        <f>((Z340*Q340)+(Z341*Q341))/(SUM(Q340:Q341))</f>
        <v>0.96195919203780533</v>
      </c>
      <c r="AB341" s="22" t="s">
        <v>556</v>
      </c>
      <c r="AC341" s="16" t="s">
        <v>613</v>
      </c>
      <c r="AD341" s="19" t="s">
        <v>51</v>
      </c>
      <c r="AE341" s="23">
        <v>356</v>
      </c>
      <c r="AF341" s="23">
        <v>19</v>
      </c>
      <c r="AG341" s="19" t="s">
        <v>140</v>
      </c>
      <c r="AH341" s="11">
        <f t="shared" si="41"/>
        <v>0</v>
      </c>
      <c r="AI341" s="19" t="s">
        <v>53</v>
      </c>
      <c r="AJ341" s="16" t="s">
        <v>614</v>
      </c>
      <c r="AK341" s="16">
        <v>0.20258999999999999</v>
      </c>
      <c r="AL341" s="16">
        <v>2.7603</v>
      </c>
      <c r="AM341" s="24"/>
    </row>
    <row r="342" spans="1:40" ht="15" x14ac:dyDescent="0.2">
      <c r="A342" s="16" t="str">
        <f t="shared" si="38"/>
        <v>CF08GPDuff_357:20-O_0-D</v>
      </c>
      <c r="B342" s="11">
        <v>357</v>
      </c>
      <c r="C342" s="11">
        <v>20</v>
      </c>
      <c r="D342" s="19" t="s">
        <v>140</v>
      </c>
      <c r="E342" s="20">
        <v>493828.07572000002</v>
      </c>
      <c r="F342" s="20">
        <v>5181021.2056799904</v>
      </c>
      <c r="G342" s="11">
        <v>2</v>
      </c>
      <c r="H342" s="11" t="s">
        <v>44</v>
      </c>
      <c r="I342" s="11" t="s">
        <v>150</v>
      </c>
      <c r="J342" s="19" t="s">
        <v>47</v>
      </c>
      <c r="K342" s="11">
        <v>1</v>
      </c>
      <c r="L342" s="16" t="s">
        <v>496</v>
      </c>
      <c r="M342" s="16">
        <v>4.5</v>
      </c>
      <c r="N342" s="16">
        <v>2.5</v>
      </c>
      <c r="O342" s="16">
        <v>4.5</v>
      </c>
      <c r="P342" s="16">
        <v>2.5</v>
      </c>
      <c r="Q342" s="16">
        <f>SUM(M342:P342)</f>
        <v>14</v>
      </c>
      <c r="R342" s="16">
        <f t="shared" si="39"/>
        <v>9.5</v>
      </c>
      <c r="S342" s="16">
        <v>1089.3499999999999</v>
      </c>
      <c r="T342" s="16">
        <v>17.149999999999999</v>
      </c>
      <c r="U342" s="16">
        <f t="shared" si="40"/>
        <v>1072.1999999999998</v>
      </c>
      <c r="V342" s="16">
        <v>6.2</v>
      </c>
      <c r="W342" s="20">
        <f t="shared" si="42"/>
        <v>1690.6795024558833</v>
      </c>
      <c r="X342" s="21">
        <v>2.1719379379457644</v>
      </c>
      <c r="Y342" s="20">
        <f t="shared" si="43"/>
        <v>1048.9124814293452</v>
      </c>
      <c r="Z342" s="20">
        <f t="shared" si="44"/>
        <v>0.62040882373370798</v>
      </c>
      <c r="AA342" s="20"/>
      <c r="AB342" s="31" t="s">
        <v>145</v>
      </c>
      <c r="AC342" s="16" t="s">
        <v>615</v>
      </c>
      <c r="AD342" s="19" t="s">
        <v>51</v>
      </c>
      <c r="AE342" s="23">
        <v>357</v>
      </c>
      <c r="AF342" s="23">
        <v>20</v>
      </c>
      <c r="AG342" s="19" t="s">
        <v>140</v>
      </c>
      <c r="AH342" s="11">
        <f t="shared" si="41"/>
        <v>0</v>
      </c>
      <c r="AI342" s="19" t="s">
        <v>47</v>
      </c>
      <c r="AJ342" s="16" t="s">
        <v>567</v>
      </c>
      <c r="AK342" s="16">
        <v>0.28011999999999998</v>
      </c>
      <c r="AL342" s="16">
        <v>4.1525999999999996</v>
      </c>
      <c r="AM342" s="24"/>
    </row>
    <row r="343" spans="1:40" s="37" customFormat="1" ht="15" x14ac:dyDescent="0.25">
      <c r="A343" s="16" t="str">
        <f t="shared" si="38"/>
        <v>CF08GPDuff_357:20-O_D-10</v>
      </c>
      <c r="B343" s="11">
        <v>357</v>
      </c>
      <c r="C343" s="11">
        <v>20</v>
      </c>
      <c r="D343" s="19" t="s">
        <v>140</v>
      </c>
      <c r="E343" s="20">
        <v>493828.07572000002</v>
      </c>
      <c r="F343" s="20">
        <v>5181021.2056799904</v>
      </c>
      <c r="G343" s="11">
        <v>2</v>
      </c>
      <c r="H343" s="11" t="s">
        <v>44</v>
      </c>
      <c r="I343" s="11" t="s">
        <v>150</v>
      </c>
      <c r="J343" s="19" t="s">
        <v>53</v>
      </c>
      <c r="K343" s="11">
        <v>2</v>
      </c>
      <c r="L343" s="16" t="s">
        <v>496</v>
      </c>
      <c r="M343" s="16" t="s">
        <v>54</v>
      </c>
      <c r="N343" s="16">
        <v>7.5</v>
      </c>
      <c r="O343" s="16">
        <v>5.5</v>
      </c>
      <c r="P343" s="16">
        <v>7.5</v>
      </c>
      <c r="Q343" s="16">
        <v>20.5</v>
      </c>
      <c r="R343" s="16">
        <f t="shared" si="39"/>
        <v>20.5</v>
      </c>
      <c r="S343" s="16">
        <v>195.2</v>
      </c>
      <c r="T343" s="16">
        <v>6.31</v>
      </c>
      <c r="U343" s="16">
        <f t="shared" si="40"/>
        <v>188.89</v>
      </c>
      <c r="V343" s="16">
        <v>1.55</v>
      </c>
      <c r="W343" s="20">
        <f t="shared" si="42"/>
        <v>154.72736518011433</v>
      </c>
      <c r="X343" s="20">
        <v>2.1796699938887909</v>
      </c>
      <c r="Y343" s="20">
        <f t="shared" si="43"/>
        <v>184.77282134854346</v>
      </c>
      <c r="Z343" s="20">
        <f t="shared" si="44"/>
        <v>1.1941832082091874</v>
      </c>
      <c r="AA343" s="20">
        <f>((Z342*Q342)+(Z343*Q343))/(SUM(Q342:Q343))</f>
        <v>0.96134722610319578</v>
      </c>
      <c r="AB343" s="22" t="s">
        <v>556</v>
      </c>
      <c r="AC343" s="16" t="s">
        <v>616</v>
      </c>
      <c r="AD343" s="19" t="s">
        <v>51</v>
      </c>
      <c r="AE343" s="23">
        <v>357</v>
      </c>
      <c r="AF343" s="23">
        <v>20</v>
      </c>
      <c r="AG343" s="19" t="s">
        <v>140</v>
      </c>
      <c r="AH343" s="11">
        <f t="shared" si="41"/>
        <v>0</v>
      </c>
      <c r="AI343" s="19" t="s">
        <v>53</v>
      </c>
      <c r="AJ343" s="16" t="s">
        <v>617</v>
      </c>
      <c r="AK343" s="16">
        <v>0.21937999999999999</v>
      </c>
      <c r="AL343" s="16">
        <v>2.9849000000000001</v>
      </c>
      <c r="AM343" s="24"/>
      <c r="AN343" s="17"/>
    </row>
    <row r="344" spans="1:40" ht="15" x14ac:dyDescent="0.2">
      <c r="A344" s="16" t="str">
        <f t="shared" si="38"/>
        <v>CF08GPDuff_379:20-P_0-D</v>
      </c>
      <c r="B344" s="11">
        <v>379</v>
      </c>
      <c r="C344" s="11">
        <v>20</v>
      </c>
      <c r="D344" s="19" t="s">
        <v>144</v>
      </c>
      <c r="E344" s="20">
        <v>493826.81074599799</v>
      </c>
      <c r="F344" s="20">
        <v>5181052.9879400004</v>
      </c>
      <c r="G344" s="11">
        <v>2</v>
      </c>
      <c r="H344" s="11" t="s">
        <v>44</v>
      </c>
      <c r="I344" s="11" t="s">
        <v>150</v>
      </c>
      <c r="J344" s="19" t="s">
        <v>47</v>
      </c>
      <c r="K344" s="11">
        <v>1</v>
      </c>
      <c r="L344" s="16" t="s">
        <v>496</v>
      </c>
      <c r="M344" s="16">
        <v>3</v>
      </c>
      <c r="N344" s="16">
        <v>4.25</v>
      </c>
      <c r="O344" s="16">
        <v>4</v>
      </c>
      <c r="P344" s="16">
        <v>3.5</v>
      </c>
      <c r="Q344" s="16">
        <f>SUM(M344:P344)</f>
        <v>14.75</v>
      </c>
      <c r="R344" s="16">
        <f t="shared" si="39"/>
        <v>11.75</v>
      </c>
      <c r="S344" s="16">
        <v>1036.28</v>
      </c>
      <c r="T344" s="16">
        <v>17.149999999999999</v>
      </c>
      <c r="U344" s="16">
        <f t="shared" si="40"/>
        <v>1019.13</v>
      </c>
      <c r="V344" s="16">
        <v>6.2</v>
      </c>
      <c r="W344" s="20">
        <f t="shared" si="42"/>
        <v>1781.2516186588771</v>
      </c>
      <c r="X344" s="21">
        <v>2.219541243252444</v>
      </c>
      <c r="Y344" s="20">
        <f t="shared" si="43"/>
        <v>996.50998932764139</v>
      </c>
      <c r="Z344" s="20">
        <f t="shared" si="44"/>
        <v>0.55944369615670819</v>
      </c>
      <c r="AA344" s="20"/>
      <c r="AB344" s="31" t="s">
        <v>145</v>
      </c>
      <c r="AC344" s="16" t="s">
        <v>618</v>
      </c>
      <c r="AD344" s="19" t="s">
        <v>51</v>
      </c>
      <c r="AE344" s="23">
        <v>379</v>
      </c>
      <c r="AF344" s="23">
        <v>20</v>
      </c>
      <c r="AG344" s="19" t="s">
        <v>144</v>
      </c>
      <c r="AH344" s="11">
        <f t="shared" si="41"/>
        <v>0</v>
      </c>
      <c r="AI344" s="19" t="s">
        <v>47</v>
      </c>
      <c r="AJ344" s="16" t="s">
        <v>563</v>
      </c>
      <c r="AK344" s="16">
        <v>0.25702000000000003</v>
      </c>
      <c r="AL344" s="16">
        <v>4.3167999999999997</v>
      </c>
      <c r="AM344" s="24"/>
    </row>
    <row r="345" spans="1:40" ht="15" x14ac:dyDescent="0.25">
      <c r="A345" s="16" t="str">
        <f t="shared" si="38"/>
        <v>CF08GPDuff_379:20-P_D-10</v>
      </c>
      <c r="B345" s="11">
        <v>379</v>
      </c>
      <c r="C345" s="11">
        <v>20</v>
      </c>
      <c r="D345" s="19" t="s">
        <v>144</v>
      </c>
      <c r="E345" s="20">
        <v>493826.81074599799</v>
      </c>
      <c r="F345" s="20">
        <v>5181052.9879400004</v>
      </c>
      <c r="G345" s="11">
        <v>2</v>
      </c>
      <c r="H345" s="11" t="s">
        <v>44</v>
      </c>
      <c r="I345" s="11" t="s">
        <v>150</v>
      </c>
      <c r="J345" s="19" t="s">
        <v>53</v>
      </c>
      <c r="K345" s="11">
        <v>2</v>
      </c>
      <c r="L345" s="16" t="s">
        <v>496</v>
      </c>
      <c r="M345" s="16" t="s">
        <v>54</v>
      </c>
      <c r="N345" s="16">
        <v>5.75</v>
      </c>
      <c r="O345" s="16">
        <v>6</v>
      </c>
      <c r="P345" s="16">
        <v>6.5</v>
      </c>
      <c r="Q345" s="16">
        <v>18.25</v>
      </c>
      <c r="R345" s="16">
        <f t="shared" si="39"/>
        <v>18.25</v>
      </c>
      <c r="S345" s="16">
        <v>200.97</v>
      </c>
      <c r="T345" s="16">
        <v>6.31</v>
      </c>
      <c r="U345" s="16">
        <f t="shared" si="40"/>
        <v>194.66</v>
      </c>
      <c r="V345" s="16">
        <v>1.55</v>
      </c>
      <c r="W345" s="20">
        <f t="shared" si="42"/>
        <v>137.74509339205301</v>
      </c>
      <c r="X345" s="20">
        <v>1.9789983844910937</v>
      </c>
      <c r="Y345" s="20">
        <f t="shared" si="43"/>
        <v>190.80768174474963</v>
      </c>
      <c r="Z345" s="20">
        <f t="shared" si="44"/>
        <v>1.385223074346966</v>
      </c>
      <c r="AA345" s="20">
        <f>((Z344*Q344)+(Z345*Q345))/(SUM(Q344:Q345))</f>
        <v>1.0161247159134417</v>
      </c>
      <c r="AB345" s="22" t="s">
        <v>564</v>
      </c>
      <c r="AC345" s="16" t="s">
        <v>619</v>
      </c>
      <c r="AD345" s="19" t="s">
        <v>51</v>
      </c>
      <c r="AE345" s="23">
        <v>379</v>
      </c>
      <c r="AF345" s="23">
        <v>20</v>
      </c>
      <c r="AG345" s="19" t="s">
        <v>144</v>
      </c>
      <c r="AH345" s="11">
        <f t="shared" si="41"/>
        <v>0</v>
      </c>
      <c r="AI345" s="19" t="s">
        <v>53</v>
      </c>
      <c r="AJ345" s="16" t="s">
        <v>324</v>
      </c>
      <c r="AK345" s="16">
        <v>0.19553999999999999</v>
      </c>
      <c r="AL345" s="16">
        <v>2.4062999999999999</v>
      </c>
      <c r="AM345" s="24"/>
    </row>
    <row r="346" spans="1:40" ht="15" x14ac:dyDescent="0.2">
      <c r="A346" s="16" t="str">
        <f t="shared" si="38"/>
        <v>CF08GPDuff_402:21-Q_0-D</v>
      </c>
      <c r="B346" s="11">
        <v>402</v>
      </c>
      <c r="C346" s="11">
        <v>21</v>
      </c>
      <c r="D346" s="19" t="s">
        <v>212</v>
      </c>
      <c r="E346" s="20">
        <v>493849.726767999</v>
      </c>
      <c r="F346" s="20">
        <v>5181068.7437699903</v>
      </c>
      <c r="G346" s="11">
        <v>2</v>
      </c>
      <c r="H346" s="11" t="s">
        <v>44</v>
      </c>
      <c r="I346" s="11" t="s">
        <v>150</v>
      </c>
      <c r="J346" s="19" t="s">
        <v>47</v>
      </c>
      <c r="K346" s="11">
        <v>1</v>
      </c>
      <c r="L346" s="16" t="s">
        <v>496</v>
      </c>
      <c r="M346" s="16">
        <v>2.5</v>
      </c>
      <c r="N346" s="16">
        <v>2.5</v>
      </c>
      <c r="O346" s="16">
        <v>3.75</v>
      </c>
      <c r="P346" s="16">
        <v>4.25</v>
      </c>
      <c r="Q346" s="16">
        <f>SUM(M346:P346)</f>
        <v>13</v>
      </c>
      <c r="R346" s="16">
        <f t="shared" si="39"/>
        <v>10.5</v>
      </c>
      <c r="S346" s="16">
        <v>619.07000000000005</v>
      </c>
      <c r="T346" s="16">
        <v>17.149999999999999</v>
      </c>
      <c r="U346" s="16">
        <f t="shared" si="40"/>
        <v>601.92000000000007</v>
      </c>
      <c r="V346" s="16">
        <v>6.2</v>
      </c>
      <c r="W346" s="20">
        <f t="shared" si="42"/>
        <v>1569.9166808518917</v>
      </c>
      <c r="X346" s="21">
        <v>2.2497414476246718</v>
      </c>
      <c r="Y346" s="20">
        <f t="shared" si="43"/>
        <v>588.37835627845766</v>
      </c>
      <c r="Z346" s="20">
        <f t="shared" si="44"/>
        <v>0.37478317381734105</v>
      </c>
      <c r="AA346" s="20"/>
      <c r="AB346" s="31" t="s">
        <v>145</v>
      </c>
      <c r="AC346" s="16" t="s">
        <v>620</v>
      </c>
      <c r="AD346" s="19" t="s">
        <v>51</v>
      </c>
      <c r="AE346" s="23">
        <v>402</v>
      </c>
      <c r="AF346" s="23">
        <v>21</v>
      </c>
      <c r="AG346" s="19" t="s">
        <v>212</v>
      </c>
      <c r="AH346" s="11">
        <f t="shared" si="41"/>
        <v>0</v>
      </c>
      <c r="AI346" s="19" t="s">
        <v>47</v>
      </c>
      <c r="AJ346" s="16" t="s">
        <v>180</v>
      </c>
      <c r="AK346" s="16">
        <v>0.30513000000000001</v>
      </c>
      <c r="AL346" s="16">
        <v>5.4146000000000001</v>
      </c>
      <c r="AM346" s="24"/>
    </row>
    <row r="347" spans="1:40" ht="15" x14ac:dyDescent="0.25">
      <c r="A347" s="16" t="str">
        <f t="shared" si="38"/>
        <v>CF08GPDuff_402:21-Q_D-10</v>
      </c>
      <c r="B347" s="11">
        <v>402</v>
      </c>
      <c r="C347" s="11">
        <v>21</v>
      </c>
      <c r="D347" s="19" t="s">
        <v>212</v>
      </c>
      <c r="E347" s="20">
        <v>493849.726767999</v>
      </c>
      <c r="F347" s="20">
        <v>5181068.7437699903</v>
      </c>
      <c r="G347" s="11">
        <v>2</v>
      </c>
      <c r="H347" s="11" t="s">
        <v>44</v>
      </c>
      <c r="I347" s="11" t="s">
        <v>150</v>
      </c>
      <c r="J347" s="19" t="s">
        <v>53</v>
      </c>
      <c r="K347" s="11">
        <v>2</v>
      </c>
      <c r="L347" s="16" t="s">
        <v>496</v>
      </c>
      <c r="M347" s="16" t="s">
        <v>54</v>
      </c>
      <c r="N347" s="16">
        <v>7.5</v>
      </c>
      <c r="O347" s="16">
        <v>6.25</v>
      </c>
      <c r="P347" s="16">
        <v>5.75</v>
      </c>
      <c r="Q347" s="16">
        <v>19.5</v>
      </c>
      <c r="R347" s="16">
        <f t="shared" si="39"/>
        <v>19.5</v>
      </c>
      <c r="S347" s="16">
        <v>209.17</v>
      </c>
      <c r="T347" s="16">
        <v>6.31</v>
      </c>
      <c r="U347" s="16">
        <f t="shared" si="40"/>
        <v>202.85999999999999</v>
      </c>
      <c r="V347" s="16">
        <v>1.55</v>
      </c>
      <c r="W347" s="20">
        <f t="shared" si="42"/>
        <v>147.17968882986486</v>
      </c>
      <c r="X347" s="20">
        <v>2.1362353889560417</v>
      </c>
      <c r="Y347" s="20">
        <f t="shared" si="43"/>
        <v>198.52643288996376</v>
      </c>
      <c r="Z347" s="20">
        <f t="shared" si="44"/>
        <v>1.3488711279954813</v>
      </c>
      <c r="AA347" s="20">
        <f>((Z346*Q346)+(Z347*Q347))/(SUM(Q346:Q347))</f>
        <v>0.95923594632422504</v>
      </c>
      <c r="AB347" s="22" t="s">
        <v>564</v>
      </c>
      <c r="AC347" s="16" t="s">
        <v>621</v>
      </c>
      <c r="AD347" s="19" t="s">
        <v>51</v>
      </c>
      <c r="AE347" s="23">
        <v>402</v>
      </c>
      <c r="AF347" s="23">
        <v>21</v>
      </c>
      <c r="AG347" s="19" t="s">
        <v>212</v>
      </c>
      <c r="AH347" s="11">
        <f t="shared" si="41"/>
        <v>0</v>
      </c>
      <c r="AI347" s="19" t="s">
        <v>53</v>
      </c>
      <c r="AJ347" s="16" t="s">
        <v>284</v>
      </c>
      <c r="AK347" s="16">
        <v>0.19420000000000001</v>
      </c>
      <c r="AL347" s="16">
        <v>2.5283000000000002</v>
      </c>
      <c r="AM347" s="24"/>
    </row>
    <row r="348" spans="1:40" ht="15" x14ac:dyDescent="0.25">
      <c r="A348" s="16" t="str">
        <f t="shared" si="38"/>
        <v>CF08GPDuff_7:11-A_0-D</v>
      </c>
      <c r="B348" s="11">
        <v>7</v>
      </c>
      <c r="C348" s="11">
        <v>11</v>
      </c>
      <c r="D348" s="19" t="s">
        <v>45</v>
      </c>
      <c r="E348" s="20">
        <v>493510.72638299799</v>
      </c>
      <c r="F348" s="20">
        <v>5180568.2729099803</v>
      </c>
      <c r="G348" s="11">
        <v>3</v>
      </c>
      <c r="H348" s="11" t="s">
        <v>44</v>
      </c>
      <c r="I348" s="11" t="s">
        <v>227</v>
      </c>
      <c r="J348" s="19" t="s">
        <v>47</v>
      </c>
      <c r="K348" s="11">
        <v>1</v>
      </c>
      <c r="L348" s="16" t="s">
        <v>496</v>
      </c>
      <c r="M348" s="16">
        <v>2.5</v>
      </c>
      <c r="N348" s="16">
        <v>4</v>
      </c>
      <c r="O348" s="16">
        <v>2.5</v>
      </c>
      <c r="P348" s="16">
        <v>3</v>
      </c>
      <c r="Q348" s="16">
        <f>SUM(M348:P348)</f>
        <v>12</v>
      </c>
      <c r="R348" s="16">
        <f t="shared" si="39"/>
        <v>9.5</v>
      </c>
      <c r="S348" s="16">
        <v>669.28</v>
      </c>
      <c r="T348" s="16">
        <v>17.149999999999999</v>
      </c>
      <c r="U348" s="16">
        <f t="shared" si="40"/>
        <v>652.13</v>
      </c>
      <c r="V348" s="16">
        <v>6.2</v>
      </c>
      <c r="W348" s="20">
        <f t="shared" si="42"/>
        <v>1449.1538592479001</v>
      </c>
      <c r="X348" s="21">
        <v>1.9864918553833846</v>
      </c>
      <c r="Y348" s="20">
        <f t="shared" si="43"/>
        <v>639.17549066348829</v>
      </c>
      <c r="Z348" s="20">
        <f t="shared" si="44"/>
        <v>0.44106806643375712</v>
      </c>
      <c r="AA348" s="20"/>
      <c r="AB348" s="22" t="s">
        <v>49</v>
      </c>
      <c r="AC348" s="16" t="s">
        <v>622</v>
      </c>
      <c r="AD348" s="19" t="s">
        <v>51</v>
      </c>
      <c r="AE348" s="23">
        <v>7</v>
      </c>
      <c r="AF348" s="23">
        <v>11</v>
      </c>
      <c r="AG348" s="19" t="s">
        <v>45</v>
      </c>
      <c r="AH348" s="11">
        <f t="shared" si="41"/>
        <v>0</v>
      </c>
      <c r="AI348" s="19" t="s">
        <v>47</v>
      </c>
      <c r="AJ348" s="16" t="s">
        <v>623</v>
      </c>
      <c r="AK348" s="16">
        <v>0.42931000000000002</v>
      </c>
      <c r="AL348" s="16">
        <v>7.3234000000000004</v>
      </c>
      <c r="AM348" s="24"/>
    </row>
    <row r="349" spans="1:40" ht="15" x14ac:dyDescent="0.25">
      <c r="A349" s="16" t="str">
        <f t="shared" si="38"/>
        <v>CF08GPDuff_7:11-A_D-10</v>
      </c>
      <c r="B349" s="11">
        <v>7</v>
      </c>
      <c r="C349" s="11">
        <v>11</v>
      </c>
      <c r="D349" s="19" t="s">
        <v>45</v>
      </c>
      <c r="E349" s="20">
        <v>493510.72638299799</v>
      </c>
      <c r="F349" s="20">
        <v>5180568.2729099803</v>
      </c>
      <c r="G349" s="11">
        <v>3</v>
      </c>
      <c r="H349" s="11" t="s">
        <v>44</v>
      </c>
      <c r="I349" s="11" t="s">
        <v>227</v>
      </c>
      <c r="J349" s="19" t="s">
        <v>53</v>
      </c>
      <c r="K349" s="11">
        <v>2</v>
      </c>
      <c r="L349" s="16" t="s">
        <v>496</v>
      </c>
      <c r="M349" s="16" t="s">
        <v>54</v>
      </c>
      <c r="N349" s="16">
        <v>6</v>
      </c>
      <c r="O349" s="16">
        <v>7.5</v>
      </c>
      <c r="P349" s="16">
        <v>7</v>
      </c>
      <c r="Q349" s="16">
        <v>20.5</v>
      </c>
      <c r="R349" s="16">
        <f t="shared" si="39"/>
        <v>20.5</v>
      </c>
      <c r="S349" s="16">
        <v>234.49</v>
      </c>
      <c r="T349" s="16">
        <v>6.31</v>
      </c>
      <c r="U349" s="16">
        <f t="shared" si="40"/>
        <v>228.18</v>
      </c>
      <c r="V349" s="16">
        <v>1.55</v>
      </c>
      <c r="W349" s="20">
        <f t="shared" si="42"/>
        <v>154.72736518011433</v>
      </c>
      <c r="X349" s="20">
        <v>1.7155506364139321</v>
      </c>
      <c r="Y349" s="20">
        <f t="shared" si="43"/>
        <v>224.2654565578307</v>
      </c>
      <c r="Z349" s="20">
        <f t="shared" si="44"/>
        <v>1.4494233537601366</v>
      </c>
      <c r="AA349" s="20">
        <f>((Z348*Q348)+(Z349*Q349))/(SUM(Q348:Q349))</f>
        <v>1.0771075553627043</v>
      </c>
      <c r="AB349" s="22" t="s">
        <v>215</v>
      </c>
      <c r="AC349" s="16" t="s">
        <v>624</v>
      </c>
      <c r="AD349" s="19" t="s">
        <v>51</v>
      </c>
      <c r="AE349" s="23">
        <v>7</v>
      </c>
      <c r="AF349" s="23">
        <v>11</v>
      </c>
      <c r="AG349" s="19" t="s">
        <v>45</v>
      </c>
      <c r="AH349" s="11">
        <f t="shared" si="41"/>
        <v>0</v>
      </c>
      <c r="AI349" s="19" t="s">
        <v>53</v>
      </c>
      <c r="AJ349" s="16" t="s">
        <v>324</v>
      </c>
      <c r="AK349" s="16">
        <v>0.17605999999999999</v>
      </c>
      <c r="AL349" s="16">
        <v>2.1291000000000002</v>
      </c>
      <c r="AM349" s="24"/>
    </row>
    <row r="350" spans="1:40" ht="15" x14ac:dyDescent="0.25">
      <c r="A350" s="16" t="str">
        <f t="shared" si="38"/>
        <v>CF08GPDuff_28:11-B_0-D</v>
      </c>
      <c r="B350" s="11">
        <v>28</v>
      </c>
      <c r="C350" s="11">
        <v>11</v>
      </c>
      <c r="D350" s="19" t="s">
        <v>44</v>
      </c>
      <c r="E350" s="20">
        <v>493532.593582</v>
      </c>
      <c r="F350" s="20">
        <v>5180600.0302499803</v>
      </c>
      <c r="G350" s="11">
        <v>3</v>
      </c>
      <c r="H350" s="11" t="s">
        <v>44</v>
      </c>
      <c r="I350" s="11" t="s">
        <v>227</v>
      </c>
      <c r="J350" s="19" t="s">
        <v>47</v>
      </c>
      <c r="K350" s="11">
        <v>1</v>
      </c>
      <c r="L350" s="16" t="s">
        <v>496</v>
      </c>
      <c r="M350" s="16">
        <v>3</v>
      </c>
      <c r="N350" s="16">
        <v>3.75</v>
      </c>
      <c r="O350" s="16">
        <v>2.75</v>
      </c>
      <c r="P350" s="16">
        <v>3</v>
      </c>
      <c r="Q350" s="16">
        <f>SUM(M350:P350)</f>
        <v>12.5</v>
      </c>
      <c r="R350" s="16">
        <f t="shared" si="39"/>
        <v>9.5</v>
      </c>
      <c r="S350" s="16">
        <v>778.78</v>
      </c>
      <c r="T350" s="16">
        <v>17.149999999999999</v>
      </c>
      <c r="U350" s="16">
        <f t="shared" si="40"/>
        <v>761.63</v>
      </c>
      <c r="V350" s="16">
        <v>6.2</v>
      </c>
      <c r="W350" s="20">
        <f t="shared" si="42"/>
        <v>1509.5352700498959</v>
      </c>
      <c r="X350" s="21">
        <v>1.833990697468868</v>
      </c>
      <c r="Y350" s="20">
        <f t="shared" si="43"/>
        <v>747.66177665086786</v>
      </c>
      <c r="Z350" s="20">
        <f t="shared" si="44"/>
        <v>0.49529268476526211</v>
      </c>
      <c r="AA350" s="20"/>
      <c r="AB350" s="22" t="s">
        <v>49</v>
      </c>
      <c r="AC350" s="16" t="s">
        <v>625</v>
      </c>
      <c r="AD350" s="19" t="s">
        <v>51</v>
      </c>
      <c r="AE350" s="23">
        <v>28</v>
      </c>
      <c r="AF350" s="23">
        <v>11</v>
      </c>
      <c r="AG350" s="19" t="s">
        <v>44</v>
      </c>
      <c r="AH350" s="11">
        <f t="shared" si="41"/>
        <v>0</v>
      </c>
      <c r="AI350" s="19" t="s">
        <v>47</v>
      </c>
      <c r="AJ350" s="16" t="s">
        <v>446</v>
      </c>
      <c r="AK350" s="16">
        <v>0.32573999999999997</v>
      </c>
      <c r="AL350" s="16">
        <v>4.9135999999999997</v>
      </c>
      <c r="AM350" s="24"/>
    </row>
    <row r="351" spans="1:40" x14ac:dyDescent="0.2">
      <c r="A351" s="16" t="str">
        <f t="shared" si="38"/>
        <v>CF08GPDuff_28:11-B_D-10</v>
      </c>
      <c r="B351" s="11">
        <v>28</v>
      </c>
      <c r="C351" s="11">
        <v>11</v>
      </c>
      <c r="D351" s="19" t="s">
        <v>44</v>
      </c>
      <c r="E351" s="20">
        <v>493532.593582</v>
      </c>
      <c r="F351" s="20">
        <v>5180600.0302499803</v>
      </c>
      <c r="G351" s="11">
        <v>3</v>
      </c>
      <c r="H351" s="11" t="s">
        <v>44</v>
      </c>
      <c r="I351" s="11" t="s">
        <v>227</v>
      </c>
      <c r="J351" s="19" t="s">
        <v>53</v>
      </c>
      <c r="K351" s="11">
        <v>2</v>
      </c>
      <c r="L351" s="16" t="s">
        <v>496</v>
      </c>
      <c r="M351" s="16" t="s">
        <v>54</v>
      </c>
      <c r="N351" s="16">
        <v>6.25</v>
      </c>
      <c r="O351" s="16">
        <v>7.25</v>
      </c>
      <c r="P351" s="16">
        <v>7</v>
      </c>
      <c r="Q351" s="16">
        <v>20.5</v>
      </c>
      <c r="R351" s="16">
        <f t="shared" si="39"/>
        <v>20.5</v>
      </c>
      <c r="S351" s="16">
        <v>238.99</v>
      </c>
      <c r="T351" s="16">
        <v>6.31</v>
      </c>
      <c r="U351" s="16">
        <f t="shared" si="40"/>
        <v>232.68</v>
      </c>
      <c r="V351" s="16">
        <v>1.55</v>
      </c>
      <c r="W351" s="20">
        <f t="shared" si="42"/>
        <v>154.72736518011433</v>
      </c>
      <c r="X351" s="20">
        <v>1.9433647973348087</v>
      </c>
      <c r="Y351" s="20">
        <f t="shared" si="43"/>
        <v>228.15817878956136</v>
      </c>
      <c r="Z351" s="20">
        <f t="shared" si="44"/>
        <v>1.4745819430452267</v>
      </c>
      <c r="AA351" s="20">
        <f>((Z350*Q350)+(Z351*Q351))/(SUM(Q350:Q351))</f>
        <v>1.1036390421816038</v>
      </c>
      <c r="AB351" s="17" t="s">
        <v>500</v>
      </c>
      <c r="AC351" s="16" t="s">
        <v>626</v>
      </c>
      <c r="AD351" s="19" t="s">
        <v>51</v>
      </c>
      <c r="AE351" s="23">
        <v>28</v>
      </c>
      <c r="AF351" s="23">
        <v>11</v>
      </c>
      <c r="AG351" s="19" t="s">
        <v>44</v>
      </c>
      <c r="AH351" s="11">
        <f t="shared" si="41"/>
        <v>0</v>
      </c>
      <c r="AI351" s="19" t="s">
        <v>53</v>
      </c>
      <c r="AJ351" s="16" t="s">
        <v>481</v>
      </c>
      <c r="AK351" s="16">
        <v>0.15790999999999999</v>
      </c>
      <c r="AL351" s="16">
        <v>2.0352000000000001</v>
      </c>
      <c r="AM351" s="24"/>
    </row>
    <row r="352" spans="1:40" ht="15" x14ac:dyDescent="0.25">
      <c r="A352" s="16" t="str">
        <f t="shared" si="38"/>
        <v>CF08GPDuff_8:12-A_0-D</v>
      </c>
      <c r="B352" s="11">
        <v>8</v>
      </c>
      <c r="C352" s="11">
        <v>12</v>
      </c>
      <c r="D352" s="19" t="s">
        <v>45</v>
      </c>
      <c r="E352" s="20">
        <v>493542.64672600001</v>
      </c>
      <c r="F352" s="20">
        <v>5180578.1283600004</v>
      </c>
      <c r="G352" s="11">
        <v>3</v>
      </c>
      <c r="H352" s="11" t="s">
        <v>44</v>
      </c>
      <c r="I352" s="11" t="s">
        <v>227</v>
      </c>
      <c r="J352" s="19" t="s">
        <v>47</v>
      </c>
      <c r="K352" s="11">
        <v>1</v>
      </c>
      <c r="L352" s="16" t="s">
        <v>496</v>
      </c>
      <c r="M352" s="16">
        <v>3</v>
      </c>
      <c r="N352" s="16">
        <v>2.75</v>
      </c>
      <c r="O352" s="16">
        <v>3</v>
      </c>
      <c r="P352" s="16">
        <v>3.25</v>
      </c>
      <c r="Q352" s="16">
        <f>SUM(M352:P352)</f>
        <v>12</v>
      </c>
      <c r="R352" s="16">
        <f t="shared" si="39"/>
        <v>9</v>
      </c>
      <c r="S352" s="16">
        <v>623.5</v>
      </c>
      <c r="T352" s="16">
        <v>17.149999999999999</v>
      </c>
      <c r="U352" s="16">
        <f t="shared" si="40"/>
        <v>606.35</v>
      </c>
      <c r="V352" s="16">
        <v>6.2</v>
      </c>
      <c r="W352" s="20">
        <f t="shared" si="42"/>
        <v>1449.1538592479001</v>
      </c>
      <c r="X352" s="21">
        <v>2.0519045141899128</v>
      </c>
      <c r="Y352" s="20">
        <f t="shared" si="43"/>
        <v>593.90827697820953</v>
      </c>
      <c r="Z352" s="20">
        <f t="shared" si="44"/>
        <v>0.40983107017114351</v>
      </c>
      <c r="AA352" s="20"/>
      <c r="AB352" s="22" t="s">
        <v>49</v>
      </c>
      <c r="AC352" s="16" t="s">
        <v>627</v>
      </c>
      <c r="AD352" s="19" t="s">
        <v>51</v>
      </c>
      <c r="AE352" s="23">
        <v>8</v>
      </c>
      <c r="AF352" s="23">
        <v>12</v>
      </c>
      <c r="AG352" s="19" t="s">
        <v>45</v>
      </c>
      <c r="AH352" s="11">
        <f t="shared" si="41"/>
        <v>0</v>
      </c>
      <c r="AI352" s="19" t="s">
        <v>47</v>
      </c>
      <c r="AJ352" s="16" t="s">
        <v>558</v>
      </c>
      <c r="AK352" s="16">
        <v>0.35460000000000003</v>
      </c>
      <c r="AL352" s="16">
        <v>5.6771000000000003</v>
      </c>
      <c r="AM352" s="24"/>
    </row>
    <row r="353" spans="1:40" ht="15" x14ac:dyDescent="0.25">
      <c r="A353" s="16" t="str">
        <f t="shared" si="38"/>
        <v>CF08GPDuff_8:12-A_D-10</v>
      </c>
      <c r="B353" s="11">
        <v>8</v>
      </c>
      <c r="C353" s="11">
        <v>12</v>
      </c>
      <c r="D353" s="19" t="s">
        <v>45</v>
      </c>
      <c r="E353" s="20">
        <v>493542.64672600001</v>
      </c>
      <c r="F353" s="20">
        <v>5180578.1283600004</v>
      </c>
      <c r="G353" s="11">
        <v>3</v>
      </c>
      <c r="H353" s="11" t="s">
        <v>44</v>
      </c>
      <c r="I353" s="11" t="s">
        <v>227</v>
      </c>
      <c r="J353" s="19" t="s">
        <v>53</v>
      </c>
      <c r="K353" s="11">
        <v>2</v>
      </c>
      <c r="L353" s="16" t="s">
        <v>496</v>
      </c>
      <c r="M353" s="16" t="s">
        <v>54</v>
      </c>
      <c r="N353" s="16">
        <v>7.25</v>
      </c>
      <c r="O353" s="16">
        <v>7</v>
      </c>
      <c r="P353" s="16">
        <v>6.75</v>
      </c>
      <c r="Q353" s="16">
        <v>21</v>
      </c>
      <c r="R353" s="16">
        <f t="shared" si="39"/>
        <v>21</v>
      </c>
      <c r="S353" s="16">
        <v>222.22</v>
      </c>
      <c r="T353" s="16">
        <v>6.31</v>
      </c>
      <c r="U353" s="16">
        <f t="shared" si="40"/>
        <v>215.91</v>
      </c>
      <c r="V353" s="16">
        <v>1.55</v>
      </c>
      <c r="W353" s="20">
        <f t="shared" si="42"/>
        <v>158.50120335523906</v>
      </c>
      <c r="X353" s="20">
        <v>1.8897330995519168</v>
      </c>
      <c r="Y353" s="20">
        <f t="shared" si="43"/>
        <v>211.82987726475744</v>
      </c>
      <c r="Z353" s="20">
        <f t="shared" si="44"/>
        <v>1.3364559560471985</v>
      </c>
      <c r="AA353" s="20">
        <f>((Z352*Q352)+(Z353*Q353))/(SUM(Q352:Q353))</f>
        <v>0.99950145209226937</v>
      </c>
      <c r="AB353" s="22" t="s">
        <v>215</v>
      </c>
      <c r="AC353" s="16" t="s">
        <v>628</v>
      </c>
      <c r="AD353" s="19" t="s">
        <v>51</v>
      </c>
      <c r="AE353" s="23">
        <v>8</v>
      </c>
      <c r="AF353" s="23">
        <v>12</v>
      </c>
      <c r="AG353" s="19" t="s">
        <v>45</v>
      </c>
      <c r="AH353" s="11">
        <f t="shared" si="41"/>
        <v>0</v>
      </c>
      <c r="AI353" s="19" t="s">
        <v>53</v>
      </c>
      <c r="AJ353" s="16" t="s">
        <v>513</v>
      </c>
      <c r="AK353" s="16">
        <v>0.18299000000000001</v>
      </c>
      <c r="AL353" s="16">
        <v>2.3323999999999998</v>
      </c>
      <c r="AM353" s="24"/>
    </row>
    <row r="354" spans="1:40" ht="15" x14ac:dyDescent="0.25">
      <c r="A354" s="16" t="str">
        <f t="shared" si="38"/>
        <v>CF08GPDuff_29:12-B_0-D</v>
      </c>
      <c r="B354" s="11">
        <v>29</v>
      </c>
      <c r="C354" s="11">
        <v>12</v>
      </c>
      <c r="D354" s="19" t="s">
        <v>44</v>
      </c>
      <c r="E354" s="20">
        <v>493564.513719999</v>
      </c>
      <c r="F354" s="20">
        <v>5180609.8858099803</v>
      </c>
      <c r="G354" s="11">
        <v>3</v>
      </c>
      <c r="H354" s="11" t="s">
        <v>44</v>
      </c>
      <c r="I354" s="11" t="s">
        <v>227</v>
      </c>
      <c r="J354" s="19" t="s">
        <v>47</v>
      </c>
      <c r="K354" s="11">
        <v>1</v>
      </c>
      <c r="L354" s="16" t="s">
        <v>496</v>
      </c>
      <c r="M354" s="16">
        <v>3</v>
      </c>
      <c r="N354" s="16">
        <v>2.75</v>
      </c>
      <c r="O354" s="16">
        <v>2.5</v>
      </c>
      <c r="P354" s="16">
        <v>4.5</v>
      </c>
      <c r="Q354" s="16">
        <f>SUM(M354:P354)</f>
        <v>12.75</v>
      </c>
      <c r="R354" s="16">
        <f t="shared" si="39"/>
        <v>9.75</v>
      </c>
      <c r="S354" s="16">
        <v>871.95</v>
      </c>
      <c r="T354" s="16">
        <v>17.149999999999999</v>
      </c>
      <c r="U354" s="16">
        <f t="shared" si="40"/>
        <v>854.80000000000007</v>
      </c>
      <c r="V354" s="16">
        <v>6.2</v>
      </c>
      <c r="W354" s="20">
        <f t="shared" si="42"/>
        <v>1539.7259754508937</v>
      </c>
      <c r="X354" s="21">
        <v>1.9396870835595512</v>
      </c>
      <c r="Y354" s="20">
        <f t="shared" si="43"/>
        <v>838.21955480973304</v>
      </c>
      <c r="Z354" s="20">
        <f t="shared" si="44"/>
        <v>0.54439528083188227</v>
      </c>
      <c r="AA354" s="20"/>
      <c r="AB354" s="22" t="s">
        <v>49</v>
      </c>
      <c r="AC354" s="16" t="s">
        <v>629</v>
      </c>
      <c r="AD354" s="19" t="s">
        <v>51</v>
      </c>
      <c r="AE354" s="23">
        <v>29</v>
      </c>
      <c r="AF354" s="23">
        <v>12</v>
      </c>
      <c r="AG354" s="19" t="s">
        <v>44</v>
      </c>
      <c r="AH354" s="11">
        <f t="shared" si="41"/>
        <v>0</v>
      </c>
      <c r="AI354" s="19" t="s">
        <v>47</v>
      </c>
      <c r="AJ354" s="16" t="s">
        <v>630</v>
      </c>
      <c r="AK354" s="16">
        <v>0.36925999999999998</v>
      </c>
      <c r="AL354" s="16">
        <v>6.2081</v>
      </c>
      <c r="AM354" s="24"/>
    </row>
    <row r="355" spans="1:40" x14ac:dyDescent="0.2">
      <c r="A355" s="16" t="str">
        <f t="shared" si="38"/>
        <v>CF08GPDuff_29:12-B_D-10</v>
      </c>
      <c r="B355" s="11">
        <v>29</v>
      </c>
      <c r="C355" s="11">
        <v>12</v>
      </c>
      <c r="D355" s="19" t="s">
        <v>44</v>
      </c>
      <c r="E355" s="20">
        <v>493564.513719999</v>
      </c>
      <c r="F355" s="20">
        <v>5180609.8858099803</v>
      </c>
      <c r="G355" s="11">
        <v>3</v>
      </c>
      <c r="H355" s="11" t="s">
        <v>44</v>
      </c>
      <c r="I355" s="11" t="s">
        <v>227</v>
      </c>
      <c r="J355" s="19" t="s">
        <v>53</v>
      </c>
      <c r="K355" s="11">
        <v>2</v>
      </c>
      <c r="L355" s="16" t="s">
        <v>496</v>
      </c>
      <c r="M355" s="16" t="s">
        <v>54</v>
      </c>
      <c r="N355" s="16">
        <v>7.25</v>
      </c>
      <c r="O355" s="16">
        <v>7.5</v>
      </c>
      <c r="P355" s="16">
        <v>5.5</v>
      </c>
      <c r="Q355" s="16">
        <v>20.25</v>
      </c>
      <c r="R355" s="16">
        <f t="shared" si="39"/>
        <v>20.25</v>
      </c>
      <c r="S355" s="16">
        <v>227.65</v>
      </c>
      <c r="T355" s="16">
        <v>6.31</v>
      </c>
      <c r="U355" s="16">
        <f t="shared" si="40"/>
        <v>221.34</v>
      </c>
      <c r="V355" s="16">
        <v>1.55</v>
      </c>
      <c r="W355" s="20">
        <f t="shared" si="42"/>
        <v>152.84044609255196</v>
      </c>
      <c r="X355" s="20">
        <v>1.9045823118989347</v>
      </c>
      <c r="Y355" s="20">
        <f t="shared" si="43"/>
        <v>217.1243975108429</v>
      </c>
      <c r="Z355" s="20">
        <f t="shared" si="44"/>
        <v>1.4205951569872024</v>
      </c>
      <c r="AA355" s="20">
        <f>((Z354*Q354)+(Z355*Q355))/(SUM(Q354:Q355))</f>
        <v>1.0820633866544651</v>
      </c>
      <c r="AB355" s="17" t="s">
        <v>500</v>
      </c>
      <c r="AC355" s="16" t="s">
        <v>631</v>
      </c>
      <c r="AD355" s="19" t="s">
        <v>51</v>
      </c>
      <c r="AE355" s="23">
        <v>29</v>
      </c>
      <c r="AF355" s="23">
        <v>12</v>
      </c>
      <c r="AG355" s="19" t="s">
        <v>44</v>
      </c>
      <c r="AH355" s="11">
        <f t="shared" si="41"/>
        <v>0</v>
      </c>
      <c r="AI355" s="19" t="s">
        <v>53</v>
      </c>
      <c r="AJ355" s="16" t="s">
        <v>573</v>
      </c>
      <c r="AK355" s="16">
        <v>0.16814999999999999</v>
      </c>
      <c r="AL355" s="16">
        <v>2.2170000000000001</v>
      </c>
      <c r="AM355" s="24"/>
    </row>
    <row r="356" spans="1:40" ht="15" x14ac:dyDescent="0.25">
      <c r="A356" s="16" t="str">
        <f t="shared" si="38"/>
        <v>CF08GPDuff_53:13-C_0-D</v>
      </c>
      <c r="B356" s="11">
        <v>53</v>
      </c>
      <c r="C356" s="11">
        <v>13</v>
      </c>
      <c r="D356" s="19" t="s">
        <v>58</v>
      </c>
      <c r="E356" s="20">
        <v>493577.061649999</v>
      </c>
      <c r="F356" s="20">
        <v>5180636.4305800004</v>
      </c>
      <c r="G356" s="11">
        <v>3</v>
      </c>
      <c r="H356" s="11" t="s">
        <v>44</v>
      </c>
      <c r="I356" s="11" t="s">
        <v>227</v>
      </c>
      <c r="J356" s="19" t="s">
        <v>47</v>
      </c>
      <c r="K356" s="11">
        <v>1</v>
      </c>
      <c r="L356" s="16" t="s">
        <v>496</v>
      </c>
      <c r="M356" s="16">
        <v>3.5</v>
      </c>
      <c r="N356" s="16">
        <v>3</v>
      </c>
      <c r="O356" s="16">
        <v>1.5</v>
      </c>
      <c r="P356" s="16">
        <v>2</v>
      </c>
      <c r="Q356" s="16">
        <f>SUM(M356:P356)</f>
        <v>10</v>
      </c>
      <c r="R356" s="16">
        <f t="shared" si="39"/>
        <v>6.5</v>
      </c>
      <c r="S356" s="16">
        <v>518</v>
      </c>
      <c r="T356" s="16">
        <v>17.149999999999999</v>
      </c>
      <c r="U356" s="16">
        <f t="shared" si="40"/>
        <v>500.85</v>
      </c>
      <c r="V356" s="16">
        <v>6.2</v>
      </c>
      <c r="W356" s="20">
        <f t="shared" si="42"/>
        <v>1207.6282160399167</v>
      </c>
      <c r="X356" s="21">
        <v>2.2854145592147037</v>
      </c>
      <c r="Y356" s="20">
        <f t="shared" si="43"/>
        <v>489.40350118017318</v>
      </c>
      <c r="Z356" s="20">
        <f t="shared" si="44"/>
        <v>0.40526007481428089</v>
      </c>
      <c r="AA356" s="20"/>
      <c r="AB356" s="22" t="s">
        <v>49</v>
      </c>
      <c r="AC356" s="16" t="s">
        <v>632</v>
      </c>
      <c r="AD356" s="19" t="s">
        <v>51</v>
      </c>
      <c r="AE356" s="23">
        <v>53</v>
      </c>
      <c r="AF356" s="23">
        <v>13</v>
      </c>
      <c r="AG356" s="19" t="s">
        <v>58</v>
      </c>
      <c r="AH356" s="11">
        <f t="shared" si="41"/>
        <v>0</v>
      </c>
      <c r="AI356" s="19" t="s">
        <v>47</v>
      </c>
      <c r="AJ356" s="16" t="s">
        <v>633</v>
      </c>
      <c r="AK356" s="16">
        <v>0.43529000000000001</v>
      </c>
      <c r="AL356" s="16">
        <v>7.8490000000000002</v>
      </c>
      <c r="AM356" s="24"/>
    </row>
    <row r="357" spans="1:40" x14ac:dyDescent="0.2">
      <c r="A357" s="16" t="str">
        <f t="shared" si="38"/>
        <v>CF08GPDuff_53:13-C_D-10</v>
      </c>
      <c r="B357" s="11">
        <v>53</v>
      </c>
      <c r="C357" s="11">
        <v>13</v>
      </c>
      <c r="D357" s="19" t="s">
        <v>58</v>
      </c>
      <c r="E357" s="20">
        <v>493577.061649999</v>
      </c>
      <c r="F357" s="20">
        <v>5180636.4305800004</v>
      </c>
      <c r="G357" s="11">
        <v>3</v>
      </c>
      <c r="H357" s="11" t="s">
        <v>44</v>
      </c>
      <c r="I357" s="11" t="s">
        <v>227</v>
      </c>
      <c r="J357" s="19" t="s">
        <v>53</v>
      </c>
      <c r="K357" s="11">
        <v>2</v>
      </c>
      <c r="L357" s="16" t="s">
        <v>496</v>
      </c>
      <c r="M357" s="16" t="s">
        <v>54</v>
      </c>
      <c r="N357" s="16">
        <v>7</v>
      </c>
      <c r="O357" s="16">
        <v>8.5</v>
      </c>
      <c r="P357" s="16">
        <v>8</v>
      </c>
      <c r="Q357" s="16">
        <v>23.5</v>
      </c>
      <c r="R357" s="16">
        <f t="shared" si="39"/>
        <v>23.5</v>
      </c>
      <c r="S357" s="16">
        <v>258.25</v>
      </c>
      <c r="T357" s="16">
        <v>6.31</v>
      </c>
      <c r="U357" s="16">
        <f t="shared" si="40"/>
        <v>251.94</v>
      </c>
      <c r="V357" s="16">
        <v>1.55</v>
      </c>
      <c r="W357" s="20">
        <f t="shared" si="42"/>
        <v>177.37039423086276</v>
      </c>
      <c r="X357" s="20">
        <v>1.826209110977316</v>
      </c>
      <c r="Y357" s="20">
        <f t="shared" si="43"/>
        <v>247.33904876580374</v>
      </c>
      <c r="Z357" s="20">
        <f t="shared" si="44"/>
        <v>1.39447764007262</v>
      </c>
      <c r="AA357" s="20">
        <f>((Z356*Q356)+(Z357*Q357))/(SUM(Q356:Q357))</f>
        <v>1.0991888146223694</v>
      </c>
      <c r="AB357" s="17" t="s">
        <v>500</v>
      </c>
      <c r="AC357" s="16" t="s">
        <v>634</v>
      </c>
      <c r="AD357" s="19" t="s">
        <v>51</v>
      </c>
      <c r="AE357" s="23">
        <v>53</v>
      </c>
      <c r="AF357" s="23">
        <v>13</v>
      </c>
      <c r="AG357" s="19" t="s">
        <v>58</v>
      </c>
      <c r="AH357" s="11">
        <f t="shared" si="41"/>
        <v>0</v>
      </c>
      <c r="AI357" s="19" t="s">
        <v>53</v>
      </c>
      <c r="AJ357" s="16" t="s">
        <v>635</v>
      </c>
      <c r="AK357" s="16">
        <v>0.19544</v>
      </c>
      <c r="AL357" s="16">
        <v>2.5752999999999999</v>
      </c>
      <c r="AM357" s="24"/>
    </row>
    <row r="358" spans="1:40" ht="15" x14ac:dyDescent="0.2">
      <c r="A358" s="16" t="str">
        <f t="shared" si="38"/>
        <v>CF08GPDuff_78:13-D_0-D</v>
      </c>
      <c r="B358" s="11">
        <v>78</v>
      </c>
      <c r="C358" s="11">
        <v>13</v>
      </c>
      <c r="D358" s="19" t="s">
        <v>65</v>
      </c>
      <c r="E358" s="20">
        <v>493583.737041999</v>
      </c>
      <c r="F358" s="20">
        <v>5180668.20438</v>
      </c>
      <c r="G358" s="11">
        <v>3</v>
      </c>
      <c r="H358" s="11" t="s">
        <v>44</v>
      </c>
      <c r="I358" s="11" t="s">
        <v>227</v>
      </c>
      <c r="J358" s="19" t="s">
        <v>47</v>
      </c>
      <c r="K358" s="11">
        <v>1</v>
      </c>
      <c r="L358" s="16" t="s">
        <v>496</v>
      </c>
      <c r="M358" s="16">
        <v>2.25</v>
      </c>
      <c r="N358" s="16">
        <v>3.25</v>
      </c>
      <c r="O358" s="16">
        <v>1.5</v>
      </c>
      <c r="P358" s="16">
        <v>2.75</v>
      </c>
      <c r="Q358" s="16">
        <f>SUM(M358:P358)</f>
        <v>9.75</v>
      </c>
      <c r="R358" s="16">
        <f t="shared" si="39"/>
        <v>7.5</v>
      </c>
      <c r="S358" s="16">
        <v>430.8</v>
      </c>
      <c r="T358" s="16">
        <v>17.149999999999999</v>
      </c>
      <c r="U358" s="16">
        <f t="shared" si="40"/>
        <v>413.65000000000003</v>
      </c>
      <c r="V358" s="16">
        <v>6.2</v>
      </c>
      <c r="W358" s="20">
        <f t="shared" si="42"/>
        <v>1177.4375106389189</v>
      </c>
      <c r="X358" s="21">
        <v>2.2956935249144337</v>
      </c>
      <c r="Y358" s="20">
        <f t="shared" si="43"/>
        <v>404.15386373419148</v>
      </c>
      <c r="Z358" s="20">
        <f t="shared" si="44"/>
        <v>0.34324867356644978</v>
      </c>
      <c r="AA358" s="20"/>
      <c r="AB358" s="31" t="s">
        <v>66</v>
      </c>
      <c r="AC358" s="16" t="s">
        <v>636</v>
      </c>
      <c r="AD358" s="19" t="s">
        <v>51</v>
      </c>
      <c r="AE358" s="23">
        <v>78</v>
      </c>
      <c r="AF358" s="23">
        <v>13</v>
      </c>
      <c r="AG358" s="19" t="s">
        <v>65</v>
      </c>
      <c r="AH358" s="11">
        <f t="shared" si="41"/>
        <v>0</v>
      </c>
      <c r="AI358" s="19" t="s">
        <v>47</v>
      </c>
      <c r="AJ358" s="16" t="s">
        <v>389</v>
      </c>
      <c r="AK358" s="16">
        <v>0.36492999999999998</v>
      </c>
      <c r="AL358" s="16">
        <v>6.8891</v>
      </c>
      <c r="AM358" s="24"/>
    </row>
    <row r="359" spans="1:40" ht="15" x14ac:dyDescent="0.25">
      <c r="A359" s="16" t="str">
        <f t="shared" si="38"/>
        <v>CF08GPDuff_78:13-D_D-10</v>
      </c>
      <c r="B359" s="11">
        <v>78</v>
      </c>
      <c r="C359" s="11">
        <v>13</v>
      </c>
      <c r="D359" s="19" t="s">
        <v>65</v>
      </c>
      <c r="E359" s="20">
        <v>493583.737041999</v>
      </c>
      <c r="F359" s="20">
        <v>5180668.20438</v>
      </c>
      <c r="G359" s="11">
        <v>3</v>
      </c>
      <c r="H359" s="11" t="s">
        <v>44</v>
      </c>
      <c r="I359" s="11" t="s">
        <v>227</v>
      </c>
      <c r="J359" s="19" t="s">
        <v>53</v>
      </c>
      <c r="K359" s="11">
        <v>2</v>
      </c>
      <c r="L359" s="16" t="s">
        <v>496</v>
      </c>
      <c r="M359" s="16" t="s">
        <v>54</v>
      </c>
      <c r="N359" s="16">
        <v>6.75</v>
      </c>
      <c r="O359" s="16">
        <v>8.5</v>
      </c>
      <c r="P359" s="16">
        <v>7.25</v>
      </c>
      <c r="Q359" s="16">
        <v>22.5</v>
      </c>
      <c r="R359" s="16">
        <f t="shared" si="39"/>
        <v>22.5</v>
      </c>
      <c r="S359" s="16">
        <v>206.87</v>
      </c>
      <c r="T359" s="16">
        <v>6.31</v>
      </c>
      <c r="U359" s="16">
        <f t="shared" si="40"/>
        <v>200.56</v>
      </c>
      <c r="V359" s="16">
        <v>1.55</v>
      </c>
      <c r="W359" s="20">
        <f t="shared" si="42"/>
        <v>169.82271788061328</v>
      </c>
      <c r="X359" s="20">
        <v>1.9671466234029586</v>
      </c>
      <c r="Y359" s="20">
        <f t="shared" si="43"/>
        <v>196.61469073210304</v>
      </c>
      <c r="Z359" s="20">
        <f t="shared" si="44"/>
        <v>1.1577643626592098</v>
      </c>
      <c r="AA359" s="20">
        <f>((Z358*Q358)+(Z359*Q359))/(SUM(Q358:Q359))</f>
        <v>0.91151543339860797</v>
      </c>
      <c r="AB359" s="22" t="s">
        <v>508</v>
      </c>
      <c r="AC359" s="16" t="s">
        <v>637</v>
      </c>
      <c r="AD359" s="19" t="s">
        <v>51</v>
      </c>
      <c r="AE359" s="23">
        <v>78</v>
      </c>
      <c r="AF359" s="23">
        <v>13</v>
      </c>
      <c r="AG359" s="19" t="s">
        <v>65</v>
      </c>
      <c r="AH359" s="11">
        <f t="shared" si="41"/>
        <v>0</v>
      </c>
      <c r="AI359" s="19" t="s">
        <v>53</v>
      </c>
      <c r="AJ359" s="16" t="s">
        <v>638</v>
      </c>
      <c r="AK359" s="16">
        <v>0.24221000000000001</v>
      </c>
      <c r="AL359" s="16">
        <v>3.3199000000000001</v>
      </c>
      <c r="AM359" s="24"/>
    </row>
    <row r="360" spans="1:40" ht="15" x14ac:dyDescent="0.2">
      <c r="A360" s="16" t="str">
        <f t="shared" si="38"/>
        <v>CF08GPDuff_79:14-D_0-D</v>
      </c>
      <c r="B360" s="11">
        <v>79</v>
      </c>
      <c r="C360" s="11">
        <v>14</v>
      </c>
      <c r="D360" s="19" t="s">
        <v>65</v>
      </c>
      <c r="E360" s="20">
        <v>493615.65366100002</v>
      </c>
      <c r="F360" s="20">
        <v>5180675.17105</v>
      </c>
      <c r="G360" s="11">
        <v>3</v>
      </c>
      <c r="H360" s="11" t="s">
        <v>44</v>
      </c>
      <c r="I360" s="11" t="s">
        <v>227</v>
      </c>
      <c r="J360" s="19" t="s">
        <v>47</v>
      </c>
      <c r="K360" s="11">
        <v>1</v>
      </c>
      <c r="L360" s="16" t="s">
        <v>496</v>
      </c>
      <c r="M360" s="16">
        <v>3.75</v>
      </c>
      <c r="N360" s="16">
        <v>3.5</v>
      </c>
      <c r="O360" s="16">
        <v>4</v>
      </c>
      <c r="P360" s="16">
        <v>3</v>
      </c>
      <c r="Q360" s="16">
        <f>SUM(M360:P360)</f>
        <v>14.25</v>
      </c>
      <c r="R360" s="16">
        <f t="shared" si="39"/>
        <v>10.5</v>
      </c>
      <c r="S360" s="16">
        <v>829.2</v>
      </c>
      <c r="T360" s="16">
        <v>17.149999999999999</v>
      </c>
      <c r="U360" s="16">
        <f t="shared" si="40"/>
        <v>812.05000000000007</v>
      </c>
      <c r="V360" s="16">
        <v>6.2</v>
      </c>
      <c r="W360" s="20">
        <f t="shared" si="42"/>
        <v>1720.8702078568813</v>
      </c>
      <c r="X360" s="21">
        <v>2.0737302431529367</v>
      </c>
      <c r="Y360" s="20">
        <f t="shared" si="43"/>
        <v>795.21027356047659</v>
      </c>
      <c r="Z360" s="20">
        <f t="shared" si="44"/>
        <v>0.46209776305605693</v>
      </c>
      <c r="AA360" s="20"/>
      <c r="AB360" s="31" t="s">
        <v>66</v>
      </c>
      <c r="AC360" s="16" t="s">
        <v>639</v>
      </c>
      <c r="AD360" s="19" t="s">
        <v>51</v>
      </c>
      <c r="AE360" s="23">
        <v>79</v>
      </c>
      <c r="AF360" s="23">
        <v>14</v>
      </c>
      <c r="AG360" s="19" t="s">
        <v>65</v>
      </c>
      <c r="AH360" s="11">
        <f t="shared" si="41"/>
        <v>0</v>
      </c>
      <c r="AI360" s="19" t="s">
        <v>47</v>
      </c>
      <c r="AJ360" s="16" t="s">
        <v>168</v>
      </c>
      <c r="AK360" s="16">
        <v>0.31190000000000001</v>
      </c>
      <c r="AL360" s="16">
        <v>5.0292000000000003</v>
      </c>
      <c r="AM360" s="24"/>
    </row>
    <row r="361" spans="1:40" ht="15" x14ac:dyDescent="0.25">
      <c r="A361" s="16" t="str">
        <f t="shared" si="38"/>
        <v>CF08GPDuff_79:14-D_D-10</v>
      </c>
      <c r="B361" s="11">
        <v>79</v>
      </c>
      <c r="C361" s="11">
        <v>14</v>
      </c>
      <c r="D361" s="19" t="s">
        <v>65</v>
      </c>
      <c r="E361" s="20">
        <v>493615.65366100002</v>
      </c>
      <c r="F361" s="20">
        <v>5180675.17105</v>
      </c>
      <c r="G361" s="11">
        <v>3</v>
      </c>
      <c r="H361" s="11" t="s">
        <v>44</v>
      </c>
      <c r="I361" s="11" t="s">
        <v>227</v>
      </c>
      <c r="J361" s="19" t="s">
        <v>53</v>
      </c>
      <c r="K361" s="11">
        <v>2</v>
      </c>
      <c r="L361" s="16" t="s">
        <v>496</v>
      </c>
      <c r="M361" s="16" t="s">
        <v>54</v>
      </c>
      <c r="N361" s="16">
        <v>6.5</v>
      </c>
      <c r="O361" s="16">
        <v>6</v>
      </c>
      <c r="P361" s="16">
        <v>7</v>
      </c>
      <c r="Q361" s="16">
        <v>19.5</v>
      </c>
      <c r="R361" s="16">
        <f t="shared" si="39"/>
        <v>19.5</v>
      </c>
      <c r="S361" s="16">
        <v>193.13</v>
      </c>
      <c r="T361" s="16">
        <v>6.31</v>
      </c>
      <c r="U361" s="16">
        <f t="shared" si="40"/>
        <v>186.82</v>
      </c>
      <c r="V361" s="16">
        <v>1.55</v>
      </c>
      <c r="W361" s="20">
        <f t="shared" si="42"/>
        <v>147.17968882986486</v>
      </c>
      <c r="X361" s="20">
        <v>2.0210185933710592</v>
      </c>
      <c r="Y361" s="20">
        <f t="shared" si="43"/>
        <v>183.04433306386417</v>
      </c>
      <c r="Z361" s="20">
        <f t="shared" si="44"/>
        <v>1.2436793046590671</v>
      </c>
      <c r="AA361" s="20">
        <f>((Z360*Q360)+(Z361*Q361))/(SUM(Q360:Q361))</f>
        <v>0.91367820931557397</v>
      </c>
      <c r="AB361" s="22" t="s">
        <v>508</v>
      </c>
      <c r="AC361" s="16" t="s">
        <v>640</v>
      </c>
      <c r="AD361" s="19" t="s">
        <v>51</v>
      </c>
      <c r="AE361" s="23">
        <v>79</v>
      </c>
      <c r="AF361" s="23">
        <v>14</v>
      </c>
      <c r="AG361" s="19" t="s">
        <v>65</v>
      </c>
      <c r="AH361" s="11">
        <f t="shared" si="41"/>
        <v>0</v>
      </c>
      <c r="AI361" s="19" t="s">
        <v>53</v>
      </c>
      <c r="AJ361" s="16" t="s">
        <v>641</v>
      </c>
      <c r="AK361" s="16">
        <v>0.22597999999999999</v>
      </c>
      <c r="AL361" s="16">
        <v>3.1040999999999999</v>
      </c>
      <c r="AM361" s="24"/>
    </row>
    <row r="362" spans="1:40" ht="15" x14ac:dyDescent="0.2">
      <c r="A362" s="16" t="str">
        <f t="shared" si="38"/>
        <v>CF08GPDuff_106:14-E_0-D</v>
      </c>
      <c r="B362" s="11">
        <v>106</v>
      </c>
      <c r="C362" s="11">
        <v>14</v>
      </c>
      <c r="D362" s="19" t="s">
        <v>29</v>
      </c>
      <c r="E362" s="20">
        <v>493627.13805200002</v>
      </c>
      <c r="F362" s="20">
        <v>5180706.9397900002</v>
      </c>
      <c r="G362" s="11">
        <v>3</v>
      </c>
      <c r="H362" s="11" t="s">
        <v>44</v>
      </c>
      <c r="I362" s="11" t="s">
        <v>227</v>
      </c>
      <c r="J362" s="19" t="s">
        <v>47</v>
      </c>
      <c r="K362" s="11">
        <v>1</v>
      </c>
      <c r="L362" s="16" t="s">
        <v>496</v>
      </c>
      <c r="M362" s="16">
        <v>3</v>
      </c>
      <c r="N362" s="16">
        <v>1.5</v>
      </c>
      <c r="O362" s="16">
        <v>1.75</v>
      </c>
      <c r="P362" s="16">
        <v>0.5</v>
      </c>
      <c r="Q362" s="16">
        <f>SUM(M362:P362)</f>
        <v>6.75</v>
      </c>
      <c r="R362" s="16">
        <f t="shared" si="39"/>
        <v>3.75</v>
      </c>
      <c r="S362" s="16">
        <v>595.17999999999995</v>
      </c>
      <c r="T362" s="16">
        <v>17.149999999999999</v>
      </c>
      <c r="U362" s="16">
        <f t="shared" si="40"/>
        <v>578.03</v>
      </c>
      <c r="V362" s="16">
        <v>6.2</v>
      </c>
      <c r="W362" s="20">
        <f t="shared" si="42"/>
        <v>815.14904582694373</v>
      </c>
      <c r="X362" s="21">
        <v>2.1418616592092836</v>
      </c>
      <c r="Y362" s="20">
        <f t="shared" si="43"/>
        <v>565.64939705127256</v>
      </c>
      <c r="Z362" s="20">
        <f t="shared" si="44"/>
        <v>0.69392143675692897</v>
      </c>
      <c r="AA362" s="20"/>
      <c r="AB362" s="31" t="s">
        <v>66</v>
      </c>
      <c r="AC362" s="16" t="s">
        <v>642</v>
      </c>
      <c r="AD362" s="19" t="s">
        <v>51</v>
      </c>
      <c r="AE362" s="23">
        <v>106</v>
      </c>
      <c r="AF362" s="23">
        <v>14</v>
      </c>
      <c r="AG362" s="19" t="s">
        <v>29</v>
      </c>
      <c r="AH362" s="11">
        <f t="shared" si="41"/>
        <v>0</v>
      </c>
      <c r="AI362" s="19" t="s">
        <v>47</v>
      </c>
      <c r="AJ362" s="16">
        <v>0.23100000000000001</v>
      </c>
      <c r="AK362" s="16">
        <v>0.24951000000000001</v>
      </c>
      <c r="AL362" s="16">
        <v>4.3762999999999996</v>
      </c>
      <c r="AM362" s="24"/>
    </row>
    <row r="363" spans="1:40" ht="15" x14ac:dyDescent="0.25">
      <c r="A363" s="16" t="str">
        <f t="shared" si="38"/>
        <v>CF08GPDuff_106:14-E_D-10</v>
      </c>
      <c r="B363" s="11">
        <v>106</v>
      </c>
      <c r="C363" s="11">
        <v>14</v>
      </c>
      <c r="D363" s="19" t="s">
        <v>29</v>
      </c>
      <c r="E363" s="20">
        <v>493627.13805200002</v>
      </c>
      <c r="F363" s="20">
        <v>5180706.9397900002</v>
      </c>
      <c r="G363" s="11">
        <v>3</v>
      </c>
      <c r="H363" s="11" t="s">
        <v>44</v>
      </c>
      <c r="I363" s="11" t="s">
        <v>227</v>
      </c>
      <c r="J363" s="19" t="s">
        <v>53</v>
      </c>
      <c r="K363" s="11">
        <v>2</v>
      </c>
      <c r="L363" s="16" t="s">
        <v>496</v>
      </c>
      <c r="M363" s="16" t="s">
        <v>54</v>
      </c>
      <c r="N363" s="16">
        <v>8.5</v>
      </c>
      <c r="O363" s="16">
        <v>8.25</v>
      </c>
      <c r="P363" s="16">
        <v>9.5</v>
      </c>
      <c r="Q363" s="16">
        <v>26.25</v>
      </c>
      <c r="R363" s="16">
        <f t="shared" si="39"/>
        <v>26.25</v>
      </c>
      <c r="S363" s="16">
        <v>275.81</v>
      </c>
      <c r="T363" s="16">
        <v>6.31</v>
      </c>
      <c r="U363" s="16">
        <f t="shared" si="40"/>
        <v>269.5</v>
      </c>
      <c r="V363" s="16">
        <v>1.55</v>
      </c>
      <c r="W363" s="20">
        <f t="shared" si="42"/>
        <v>198.12650419404883</v>
      </c>
      <c r="X363" s="20">
        <v>2.0499289628577335</v>
      </c>
      <c r="Y363" s="20">
        <f t="shared" si="43"/>
        <v>263.9754414450984</v>
      </c>
      <c r="Z363" s="20">
        <f t="shared" si="44"/>
        <v>1.3323580432558173</v>
      </c>
      <c r="AA363" s="20">
        <f>((Z362*Q362)+(Z363*Q363))/(SUM(Q362:Q363))</f>
        <v>1.2017687373810448</v>
      </c>
      <c r="AB363" s="22" t="s">
        <v>508</v>
      </c>
      <c r="AC363" s="16" t="s">
        <v>643</v>
      </c>
      <c r="AD363" s="19" t="s">
        <v>51</v>
      </c>
      <c r="AE363" s="23">
        <v>106</v>
      </c>
      <c r="AF363" s="23">
        <v>14</v>
      </c>
      <c r="AG363" s="19" t="s">
        <v>29</v>
      </c>
      <c r="AH363" s="11">
        <f t="shared" si="41"/>
        <v>0</v>
      </c>
      <c r="AI363" s="19" t="s">
        <v>53</v>
      </c>
      <c r="AJ363" s="16" t="s">
        <v>644</v>
      </c>
      <c r="AK363" s="16">
        <v>0.17485999999999999</v>
      </c>
      <c r="AL363" s="16">
        <v>2.4538000000000002</v>
      </c>
      <c r="AM363" s="24"/>
    </row>
    <row r="364" spans="1:40" ht="15" x14ac:dyDescent="0.2">
      <c r="A364" s="16" t="str">
        <f t="shared" si="38"/>
        <v>CF08GPDuff_133:15-F_0-D</v>
      </c>
      <c r="B364" s="11">
        <v>133</v>
      </c>
      <c r="C364" s="11">
        <v>15</v>
      </c>
      <c r="D364" s="19" t="s">
        <v>78</v>
      </c>
      <c r="E364" s="20">
        <v>493656.32318900002</v>
      </c>
      <c r="F364" s="20">
        <v>5180729.9111700002</v>
      </c>
      <c r="G364" s="11">
        <v>3</v>
      </c>
      <c r="H364" s="11" t="s">
        <v>44</v>
      </c>
      <c r="I364" s="11" t="s">
        <v>227</v>
      </c>
      <c r="J364" s="19" t="s">
        <v>47</v>
      </c>
      <c r="K364" s="11">
        <v>1</v>
      </c>
      <c r="L364" s="16" t="s">
        <v>496</v>
      </c>
      <c r="M364" s="16">
        <v>3.75</v>
      </c>
      <c r="N364" s="16">
        <v>4.5</v>
      </c>
      <c r="O364" s="16">
        <v>1.5</v>
      </c>
      <c r="P364" s="16">
        <v>1.5</v>
      </c>
      <c r="Q364" s="16">
        <f>SUM(M364:P364)</f>
        <v>11.25</v>
      </c>
      <c r="R364" s="16">
        <f t="shared" si="39"/>
        <v>7.5</v>
      </c>
      <c r="S364" s="16">
        <v>417.31</v>
      </c>
      <c r="T364" s="16">
        <v>17.149999999999999</v>
      </c>
      <c r="U364" s="16">
        <f t="shared" si="40"/>
        <v>400.16</v>
      </c>
      <c r="V364" s="16">
        <v>6.2</v>
      </c>
      <c r="W364" s="20">
        <f t="shared" si="42"/>
        <v>1358.5817430449063</v>
      </c>
      <c r="X364" s="21">
        <v>2.5208253368880542</v>
      </c>
      <c r="Y364" s="20">
        <f t="shared" si="43"/>
        <v>390.07266533190881</v>
      </c>
      <c r="Z364" s="20">
        <f t="shared" si="44"/>
        <v>0.28711755279271073</v>
      </c>
      <c r="AA364" s="20"/>
      <c r="AB364" s="31" t="s">
        <v>79</v>
      </c>
      <c r="AC364" s="16" t="s">
        <v>645</v>
      </c>
      <c r="AD364" s="19" t="s">
        <v>51</v>
      </c>
      <c r="AE364" s="23">
        <v>133</v>
      </c>
      <c r="AF364" s="23">
        <v>15</v>
      </c>
      <c r="AG364" s="19" t="s">
        <v>78</v>
      </c>
      <c r="AH364" s="11">
        <f t="shared" si="41"/>
        <v>0</v>
      </c>
      <c r="AI364" s="19" t="s">
        <v>47</v>
      </c>
      <c r="AJ364" s="16" t="s">
        <v>646</v>
      </c>
      <c r="AK364" s="16">
        <v>0.41617999999999999</v>
      </c>
      <c r="AL364" s="16">
        <v>7.8998999999999997</v>
      </c>
      <c r="AM364" s="24"/>
    </row>
    <row r="365" spans="1:40" ht="15" x14ac:dyDescent="0.25">
      <c r="A365" s="16" t="str">
        <f t="shared" si="38"/>
        <v>CF08GPDuff_133:15-F_D-10</v>
      </c>
      <c r="B365" s="11">
        <v>133</v>
      </c>
      <c r="C365" s="11">
        <v>15</v>
      </c>
      <c r="D365" s="19" t="s">
        <v>78</v>
      </c>
      <c r="E365" s="20">
        <v>493656.32318900002</v>
      </c>
      <c r="F365" s="20">
        <v>5180729.9111700002</v>
      </c>
      <c r="G365" s="11">
        <v>3</v>
      </c>
      <c r="H365" s="11" t="s">
        <v>44</v>
      </c>
      <c r="I365" s="11" t="s">
        <v>227</v>
      </c>
      <c r="J365" s="19" t="s">
        <v>53</v>
      </c>
      <c r="K365" s="11">
        <v>2</v>
      </c>
      <c r="L365" s="16" t="s">
        <v>496</v>
      </c>
      <c r="M365" s="16" t="s">
        <v>54</v>
      </c>
      <c r="N365" s="16">
        <v>5.5</v>
      </c>
      <c r="O365" s="16">
        <v>8.5</v>
      </c>
      <c r="P365" s="16">
        <v>8.5</v>
      </c>
      <c r="Q365" s="16">
        <v>22.5</v>
      </c>
      <c r="R365" s="16">
        <f t="shared" si="39"/>
        <v>22.5</v>
      </c>
      <c r="S365" s="16">
        <v>245.83</v>
      </c>
      <c r="T365" s="16">
        <v>6.31</v>
      </c>
      <c r="U365" s="16">
        <f t="shared" si="40"/>
        <v>239.52</v>
      </c>
      <c r="V365" s="16">
        <v>1.55</v>
      </c>
      <c r="W365" s="20">
        <f t="shared" si="42"/>
        <v>169.82271788061328</v>
      </c>
      <c r="X365" s="20">
        <v>2.132845825716021</v>
      </c>
      <c r="Y365" s="20">
        <f t="shared" si="43"/>
        <v>234.41140767824498</v>
      </c>
      <c r="Z365" s="20">
        <f t="shared" si="44"/>
        <v>1.3803300913075602</v>
      </c>
      <c r="AA365" s="20">
        <f>((Z364*Q364)+(Z365*Q365))/(SUM(Q364:Q365))</f>
        <v>1.0159259118026103</v>
      </c>
      <c r="AB365" s="22" t="s">
        <v>520</v>
      </c>
      <c r="AC365" s="16" t="s">
        <v>647</v>
      </c>
      <c r="AD365" s="19" t="s">
        <v>51</v>
      </c>
      <c r="AE365" s="23">
        <v>133</v>
      </c>
      <c r="AF365" s="23">
        <v>15</v>
      </c>
      <c r="AG365" s="19" t="s">
        <v>78</v>
      </c>
      <c r="AH365" s="11">
        <f t="shared" si="41"/>
        <v>0</v>
      </c>
      <c r="AI365" s="19" t="s">
        <v>53</v>
      </c>
      <c r="AJ365" s="16" t="s">
        <v>648</v>
      </c>
      <c r="AK365" s="16">
        <v>0.21786</v>
      </c>
      <c r="AL365" s="16">
        <v>2.9609000000000001</v>
      </c>
      <c r="AM365" s="24"/>
    </row>
    <row r="366" spans="1:40" s="37" customFormat="1" ht="15" x14ac:dyDescent="0.2">
      <c r="A366" s="16" t="str">
        <f t="shared" si="38"/>
        <v>CF08GPDuff_159:16-G_0-D</v>
      </c>
      <c r="B366" s="11">
        <v>159</v>
      </c>
      <c r="C366" s="11">
        <v>16</v>
      </c>
      <c r="D366" s="19" t="s">
        <v>86</v>
      </c>
      <c r="E366" s="20">
        <v>493669.952770998</v>
      </c>
      <c r="F366" s="20">
        <v>5180769.34516</v>
      </c>
      <c r="G366" s="11">
        <v>3</v>
      </c>
      <c r="H366" s="11" t="s">
        <v>44</v>
      </c>
      <c r="I366" s="11" t="s">
        <v>227</v>
      </c>
      <c r="J366" s="19" t="s">
        <v>47</v>
      </c>
      <c r="K366" s="11">
        <v>1</v>
      </c>
      <c r="L366" s="16" t="s">
        <v>496</v>
      </c>
      <c r="M366" s="16">
        <v>2</v>
      </c>
      <c r="N366" s="16">
        <v>2.5</v>
      </c>
      <c r="O366" s="16">
        <v>3.5</v>
      </c>
      <c r="P366" s="16">
        <v>4.5</v>
      </c>
      <c r="Q366" s="16">
        <f>SUM(M366:P366)</f>
        <v>12.5</v>
      </c>
      <c r="R366" s="16">
        <f t="shared" si="39"/>
        <v>10.5</v>
      </c>
      <c r="S366" s="16">
        <v>968.11</v>
      </c>
      <c r="T366" s="16">
        <v>17.149999999999999</v>
      </c>
      <c r="U366" s="16">
        <f t="shared" si="40"/>
        <v>950.96</v>
      </c>
      <c r="V366" s="16">
        <v>6.2</v>
      </c>
      <c r="W366" s="20">
        <f t="shared" si="42"/>
        <v>1509.5352700498959</v>
      </c>
      <c r="X366" s="21">
        <v>2.2427847777966985</v>
      </c>
      <c r="Y366" s="20">
        <f t="shared" si="43"/>
        <v>929.63201387706454</v>
      </c>
      <c r="Z366" s="20">
        <f t="shared" si="44"/>
        <v>0.61583987623312486</v>
      </c>
      <c r="AA366" s="20"/>
      <c r="AB366" s="31" t="s">
        <v>79</v>
      </c>
      <c r="AC366" s="16" t="s">
        <v>649</v>
      </c>
      <c r="AD366" s="19" t="s">
        <v>51</v>
      </c>
      <c r="AE366" s="23">
        <v>159</v>
      </c>
      <c r="AF366" s="23">
        <v>16</v>
      </c>
      <c r="AG366" s="19" t="s">
        <v>86</v>
      </c>
      <c r="AH366" s="11">
        <f t="shared" si="41"/>
        <v>0</v>
      </c>
      <c r="AI366" s="19" t="s">
        <v>47</v>
      </c>
      <c r="AJ366" s="16">
        <v>0.23350000000000001</v>
      </c>
      <c r="AK366" s="16">
        <v>0.22614000000000001</v>
      </c>
      <c r="AL366" s="16">
        <v>3.3521999999999998</v>
      </c>
      <c r="AM366" s="24"/>
      <c r="AN366" s="17"/>
    </row>
    <row r="367" spans="1:40" ht="15" x14ac:dyDescent="0.25">
      <c r="A367" s="16" t="str">
        <f t="shared" si="38"/>
        <v>CF08GPDuff_159:16-G_D-10</v>
      </c>
      <c r="B367" s="11">
        <v>159</v>
      </c>
      <c r="C367" s="11">
        <v>16</v>
      </c>
      <c r="D367" s="19" t="s">
        <v>86</v>
      </c>
      <c r="E367" s="20">
        <v>493669.952770998</v>
      </c>
      <c r="F367" s="20">
        <v>5180769.34516</v>
      </c>
      <c r="G367" s="11">
        <v>3</v>
      </c>
      <c r="H367" s="11" t="s">
        <v>44</v>
      </c>
      <c r="I367" s="11" t="s">
        <v>227</v>
      </c>
      <c r="J367" s="19" t="s">
        <v>53</v>
      </c>
      <c r="K367" s="11">
        <v>2</v>
      </c>
      <c r="L367" s="16" t="s">
        <v>496</v>
      </c>
      <c r="M367" s="16" t="s">
        <v>54</v>
      </c>
      <c r="N367" s="16">
        <v>7.5</v>
      </c>
      <c r="O367" s="16">
        <v>6.5</v>
      </c>
      <c r="P367" s="16">
        <v>5.5</v>
      </c>
      <c r="Q367" s="16">
        <v>19.5</v>
      </c>
      <c r="R367" s="16">
        <f t="shared" si="39"/>
        <v>19.5</v>
      </c>
      <c r="S367" s="16">
        <v>202.56</v>
      </c>
      <c r="T367" s="16">
        <v>6.31</v>
      </c>
      <c r="U367" s="16">
        <f t="shared" si="40"/>
        <v>196.25</v>
      </c>
      <c r="V367" s="16">
        <v>1.55</v>
      </c>
      <c r="W367" s="20">
        <f t="shared" si="42"/>
        <v>147.17968882986486</v>
      </c>
      <c r="X367" s="20">
        <v>2.3493975903614488</v>
      </c>
      <c r="Y367" s="20">
        <f t="shared" si="43"/>
        <v>191.63930722891567</v>
      </c>
      <c r="Z367" s="20">
        <f t="shared" si="44"/>
        <v>1.3020771327383682</v>
      </c>
      <c r="AA367" s="20">
        <f>((Z366*Q366)+(Z367*Q367))/(SUM(Q366:Q367))</f>
        <v>1.0340157044160077</v>
      </c>
      <c r="AB367" s="22" t="s">
        <v>520</v>
      </c>
      <c r="AC367" s="16" t="s">
        <v>650</v>
      </c>
      <c r="AD367" s="19" t="s">
        <v>51</v>
      </c>
      <c r="AE367" s="23">
        <v>159</v>
      </c>
      <c r="AF367" s="23">
        <v>16</v>
      </c>
      <c r="AG367" s="19" t="s">
        <v>86</v>
      </c>
      <c r="AH367" s="11">
        <f t="shared" si="41"/>
        <v>0</v>
      </c>
      <c r="AI367" s="19" t="s">
        <v>53</v>
      </c>
      <c r="AJ367" s="16" t="s">
        <v>205</v>
      </c>
      <c r="AK367" s="16">
        <v>0.15953999999999999</v>
      </c>
      <c r="AL367" s="16">
        <v>2.1158000000000001</v>
      </c>
      <c r="AM367" s="24"/>
    </row>
    <row r="368" spans="1:40" ht="15" x14ac:dyDescent="0.2">
      <c r="A368" s="16" t="str">
        <f t="shared" si="38"/>
        <v>CF08GPDuff_185:16-H_0-D</v>
      </c>
      <c r="B368" s="11">
        <v>185</v>
      </c>
      <c r="C368" s="11">
        <v>16</v>
      </c>
      <c r="D368" s="19" t="s">
        <v>92</v>
      </c>
      <c r="E368" s="20">
        <v>493687.085563</v>
      </c>
      <c r="F368" s="20">
        <v>5180801.1080700001</v>
      </c>
      <c r="G368" s="11">
        <v>3</v>
      </c>
      <c r="H368" s="11" t="s">
        <v>44</v>
      </c>
      <c r="I368" s="11" t="s">
        <v>227</v>
      </c>
      <c r="J368" s="19" t="s">
        <v>47</v>
      </c>
      <c r="K368" s="11">
        <v>1</v>
      </c>
      <c r="L368" s="16" t="s">
        <v>496</v>
      </c>
      <c r="M368" s="16">
        <v>2.75</v>
      </c>
      <c r="N368" s="16">
        <v>4</v>
      </c>
      <c r="O368" s="16">
        <v>4</v>
      </c>
      <c r="P368" s="16">
        <v>3.5</v>
      </c>
      <c r="Q368" s="16">
        <f>SUM(M368:P368)</f>
        <v>14.25</v>
      </c>
      <c r="R368" s="16">
        <f t="shared" si="39"/>
        <v>11.5</v>
      </c>
      <c r="S368" s="16">
        <v>568.39</v>
      </c>
      <c r="T368" s="16">
        <v>17.149999999999999</v>
      </c>
      <c r="U368" s="16">
        <f t="shared" si="40"/>
        <v>551.24</v>
      </c>
      <c r="V368" s="16">
        <v>6.2</v>
      </c>
      <c r="W368" s="20">
        <f t="shared" si="42"/>
        <v>1720.8702078568813</v>
      </c>
      <c r="X368" s="21">
        <v>2.5642695495025944</v>
      </c>
      <c r="Y368" s="20">
        <f t="shared" si="43"/>
        <v>537.10472053532192</v>
      </c>
      <c r="Z368" s="20">
        <f t="shared" si="44"/>
        <v>0.3121122778946912</v>
      </c>
      <c r="AA368" s="28"/>
      <c r="AB368" s="31" t="s">
        <v>93</v>
      </c>
      <c r="AC368" s="16" t="s">
        <v>651</v>
      </c>
      <c r="AD368" s="19" t="s">
        <v>51</v>
      </c>
      <c r="AE368" s="23">
        <v>185</v>
      </c>
      <c r="AF368" s="23">
        <v>16</v>
      </c>
      <c r="AG368" s="19" t="s">
        <v>92</v>
      </c>
      <c r="AH368" s="11">
        <f t="shared" si="41"/>
        <v>0</v>
      </c>
      <c r="AI368" s="19" t="s">
        <v>47</v>
      </c>
      <c r="AJ368" s="16" t="s">
        <v>118</v>
      </c>
      <c r="AK368" s="16">
        <v>0.35624</v>
      </c>
      <c r="AL368" s="16">
        <v>6.3811999999999998</v>
      </c>
      <c r="AM368" s="24"/>
    </row>
    <row r="369" spans="1:40" ht="15" x14ac:dyDescent="0.25">
      <c r="A369" s="16" t="str">
        <f t="shared" si="38"/>
        <v>CF08GPDuff_185:16-H_D-10</v>
      </c>
      <c r="B369" s="11">
        <v>185</v>
      </c>
      <c r="C369" s="11">
        <v>16</v>
      </c>
      <c r="D369" s="19" t="s">
        <v>92</v>
      </c>
      <c r="E369" s="20">
        <v>493687.085563</v>
      </c>
      <c r="F369" s="20">
        <v>5180801.1080700001</v>
      </c>
      <c r="G369" s="11">
        <v>3</v>
      </c>
      <c r="H369" s="11" t="s">
        <v>44</v>
      </c>
      <c r="I369" s="11" t="s">
        <v>227</v>
      </c>
      <c r="J369" s="19" t="s">
        <v>53</v>
      </c>
      <c r="K369" s="11">
        <v>2</v>
      </c>
      <c r="L369" s="16" t="s">
        <v>496</v>
      </c>
      <c r="M369" s="16" t="s">
        <v>54</v>
      </c>
      <c r="N369" s="16">
        <v>6</v>
      </c>
      <c r="O369" s="16">
        <v>6</v>
      </c>
      <c r="P369" s="16">
        <v>6.5</v>
      </c>
      <c r="Q369" s="16">
        <v>18.5</v>
      </c>
      <c r="R369" s="16">
        <f t="shared" si="39"/>
        <v>18.5</v>
      </c>
      <c r="S369" s="16">
        <v>201.15</v>
      </c>
      <c r="T369" s="16">
        <v>6.31</v>
      </c>
      <c r="U369" s="16">
        <f t="shared" si="40"/>
        <v>194.84</v>
      </c>
      <c r="V369" s="16">
        <v>1.55</v>
      </c>
      <c r="W369" s="20">
        <f t="shared" si="42"/>
        <v>139.63201247961536</v>
      </c>
      <c r="X369" s="20">
        <v>1.9063070371121722</v>
      </c>
      <c r="Y369" s="20">
        <f t="shared" si="43"/>
        <v>191.12575136889063</v>
      </c>
      <c r="Z369" s="20">
        <f t="shared" si="44"/>
        <v>1.3687817569541423</v>
      </c>
      <c r="AA369" s="20">
        <f>((Z368*Q368)+(Z369*Q369))/(SUM(Q368:Q369))</f>
        <v>0.90900954087483909</v>
      </c>
      <c r="AB369" s="22" t="s">
        <v>520</v>
      </c>
      <c r="AC369" s="16" t="s">
        <v>652</v>
      </c>
      <c r="AD369" s="19" t="s">
        <v>51</v>
      </c>
      <c r="AE369" s="23">
        <v>185</v>
      </c>
      <c r="AF369" s="23">
        <v>16</v>
      </c>
      <c r="AG369" s="19" t="s">
        <v>92</v>
      </c>
      <c r="AH369" s="11">
        <f t="shared" si="41"/>
        <v>0</v>
      </c>
      <c r="AI369" s="19" t="s">
        <v>53</v>
      </c>
      <c r="AJ369" s="16" t="s">
        <v>653</v>
      </c>
      <c r="AK369" s="16">
        <v>0.18448999999999999</v>
      </c>
      <c r="AL369" s="16">
        <v>2.4441000000000002</v>
      </c>
      <c r="AM369" s="24"/>
    </row>
    <row r="370" spans="1:40" ht="15" x14ac:dyDescent="0.2">
      <c r="A370" s="16" t="str">
        <f t="shared" si="38"/>
        <v>CF08GPDuff_210:17-I_0-D</v>
      </c>
      <c r="B370" s="11">
        <v>210</v>
      </c>
      <c r="C370" s="11">
        <v>17</v>
      </c>
      <c r="D370" s="19" t="s">
        <v>102</v>
      </c>
      <c r="E370" s="20">
        <v>493703.84080900002</v>
      </c>
      <c r="F370" s="20">
        <v>5180836.9829399902</v>
      </c>
      <c r="G370" s="11">
        <v>3</v>
      </c>
      <c r="H370" s="11" t="s">
        <v>44</v>
      </c>
      <c r="I370" s="11" t="s">
        <v>227</v>
      </c>
      <c r="J370" s="19" t="s">
        <v>47</v>
      </c>
      <c r="K370" s="11">
        <v>1</v>
      </c>
      <c r="L370" s="16" t="s">
        <v>496</v>
      </c>
      <c r="M370" s="16">
        <v>3</v>
      </c>
      <c r="N370" s="16">
        <v>3.25</v>
      </c>
      <c r="O370" s="16">
        <v>3.25</v>
      </c>
      <c r="P370" s="16">
        <v>3</v>
      </c>
      <c r="Q370" s="16">
        <f>SUM(M370:P370)</f>
        <v>12.5</v>
      </c>
      <c r="R370" s="16">
        <f t="shared" si="39"/>
        <v>9.5</v>
      </c>
      <c r="S370" s="16">
        <v>738</v>
      </c>
      <c r="T370" s="16">
        <v>17.149999999999999</v>
      </c>
      <c r="U370" s="16">
        <f t="shared" si="40"/>
        <v>720.85</v>
      </c>
      <c r="V370" s="16">
        <v>6.2</v>
      </c>
      <c r="W370" s="20">
        <f t="shared" si="42"/>
        <v>1509.5352700498959</v>
      </c>
      <c r="X370" s="21">
        <v>2.1613256130426719</v>
      </c>
      <c r="Y370" s="20">
        <f t="shared" si="43"/>
        <v>705.27008431838192</v>
      </c>
      <c r="Z370" s="20">
        <f t="shared" si="44"/>
        <v>0.4672100733989939</v>
      </c>
      <c r="AA370" s="20"/>
      <c r="AB370" s="31" t="s">
        <v>93</v>
      </c>
      <c r="AC370" s="16" t="s">
        <v>654</v>
      </c>
      <c r="AD370" s="19" t="s">
        <v>51</v>
      </c>
      <c r="AE370" s="23">
        <v>210</v>
      </c>
      <c r="AF370" s="23">
        <v>17</v>
      </c>
      <c r="AG370" s="19" t="s">
        <v>102</v>
      </c>
      <c r="AH370" s="11">
        <f t="shared" si="41"/>
        <v>0</v>
      </c>
      <c r="AI370" s="19" t="s">
        <v>47</v>
      </c>
      <c r="AJ370" s="16" t="s">
        <v>488</v>
      </c>
      <c r="AK370" s="16">
        <v>0.28244000000000002</v>
      </c>
      <c r="AL370" s="16">
        <v>4.7515000000000001</v>
      </c>
      <c r="AM370" s="24"/>
    </row>
    <row r="371" spans="1:40" s="30" customFormat="1" ht="15" x14ac:dyDescent="0.25">
      <c r="A371" s="16" t="str">
        <f t="shared" si="38"/>
        <v>CF08GPDuff_210:17-I_D-10</v>
      </c>
      <c r="B371" s="11">
        <v>210</v>
      </c>
      <c r="C371" s="11">
        <v>17</v>
      </c>
      <c r="D371" s="19" t="s">
        <v>102</v>
      </c>
      <c r="E371" s="20">
        <v>493703.84080900002</v>
      </c>
      <c r="F371" s="20">
        <v>5180836.9829399902</v>
      </c>
      <c r="G371" s="11">
        <v>3</v>
      </c>
      <c r="H371" s="11" t="s">
        <v>44</v>
      </c>
      <c r="I371" s="11" t="s">
        <v>227</v>
      </c>
      <c r="J371" s="19" t="s">
        <v>53</v>
      </c>
      <c r="K371" s="11">
        <v>2</v>
      </c>
      <c r="L371" s="16" t="s">
        <v>496</v>
      </c>
      <c r="M371" s="16" t="s">
        <v>54</v>
      </c>
      <c r="N371" s="16">
        <v>6.75</v>
      </c>
      <c r="O371" s="16">
        <v>6.75</v>
      </c>
      <c r="P371" s="16">
        <v>7</v>
      </c>
      <c r="Q371" s="16">
        <v>20.5</v>
      </c>
      <c r="R371" s="16">
        <f t="shared" si="39"/>
        <v>20.5</v>
      </c>
      <c r="S371" s="16">
        <v>211.19</v>
      </c>
      <c r="T371" s="16">
        <v>6.31</v>
      </c>
      <c r="U371" s="16">
        <f t="shared" si="40"/>
        <v>204.88</v>
      </c>
      <c r="V371" s="16">
        <v>1.55</v>
      </c>
      <c r="W371" s="20">
        <f t="shared" si="42"/>
        <v>154.72736518011433</v>
      </c>
      <c r="X371" s="20">
        <v>2.1401171007470263</v>
      </c>
      <c r="Y371" s="20">
        <f t="shared" si="43"/>
        <v>200.49532808398948</v>
      </c>
      <c r="Z371" s="20">
        <f t="shared" si="44"/>
        <v>1.2957974683443862</v>
      </c>
      <c r="AA371" s="20">
        <f>((Z370*Q370)+(Z371*Q371))/(SUM(Q370:Q371))</f>
        <v>0.98193860662264676</v>
      </c>
      <c r="AB371" s="22" t="s">
        <v>531</v>
      </c>
      <c r="AC371" s="16" t="s">
        <v>655</v>
      </c>
      <c r="AD371" s="19" t="s">
        <v>51</v>
      </c>
      <c r="AE371" s="23">
        <v>210</v>
      </c>
      <c r="AF371" s="23">
        <v>17</v>
      </c>
      <c r="AG371" s="19" t="s">
        <v>102</v>
      </c>
      <c r="AH371" s="11">
        <f t="shared" si="41"/>
        <v>0</v>
      </c>
      <c r="AI371" s="19" t="s">
        <v>53</v>
      </c>
      <c r="AJ371" s="16" t="s">
        <v>575</v>
      </c>
      <c r="AK371" s="16">
        <v>0.20166999999999999</v>
      </c>
      <c r="AL371" s="16">
        <v>2.6473</v>
      </c>
      <c r="AM371" s="24"/>
      <c r="AN371" s="17"/>
    </row>
    <row r="372" spans="1:40" ht="15" x14ac:dyDescent="0.2">
      <c r="A372" s="16" t="str">
        <f t="shared" si="38"/>
        <v>CF08GPDuff_235:17-J_0-D</v>
      </c>
      <c r="B372" s="11">
        <v>235</v>
      </c>
      <c r="C372" s="11">
        <v>17</v>
      </c>
      <c r="D372" s="19" t="s">
        <v>108</v>
      </c>
      <c r="E372" s="20">
        <v>493731.73648899799</v>
      </c>
      <c r="F372" s="20">
        <v>5180868.7346999804</v>
      </c>
      <c r="G372" s="11">
        <v>3</v>
      </c>
      <c r="H372" s="11" t="s">
        <v>44</v>
      </c>
      <c r="I372" s="11" t="s">
        <v>227</v>
      </c>
      <c r="J372" s="19" t="s">
        <v>47</v>
      </c>
      <c r="K372" s="11">
        <v>1</v>
      </c>
      <c r="L372" s="16" t="s">
        <v>496</v>
      </c>
      <c r="M372" s="16">
        <v>4.25</v>
      </c>
      <c r="N372" s="16">
        <v>1.75</v>
      </c>
      <c r="O372" s="16">
        <v>3.25</v>
      </c>
      <c r="P372" s="16">
        <v>3</v>
      </c>
      <c r="Q372" s="16">
        <f>SUM(M372:P372)</f>
        <v>12.25</v>
      </c>
      <c r="R372" s="16">
        <f t="shared" si="39"/>
        <v>8</v>
      </c>
      <c r="S372" s="16">
        <v>669.86</v>
      </c>
      <c r="T372" s="16">
        <v>17.149999999999999</v>
      </c>
      <c r="U372" s="16">
        <f t="shared" si="40"/>
        <v>652.71</v>
      </c>
      <c r="V372" s="16">
        <v>6.2</v>
      </c>
      <c r="W372" s="20">
        <f t="shared" si="42"/>
        <v>1479.3445646488979</v>
      </c>
      <c r="X372" s="21">
        <v>2.0924647952998416</v>
      </c>
      <c r="Y372" s="20">
        <f t="shared" si="43"/>
        <v>639.05227303459844</v>
      </c>
      <c r="Z372" s="20">
        <f t="shared" si="44"/>
        <v>0.43198338528135177</v>
      </c>
      <c r="AA372" s="20"/>
      <c r="AB372" s="31" t="s">
        <v>116</v>
      </c>
      <c r="AC372" s="16" t="s">
        <v>656</v>
      </c>
      <c r="AD372" s="19" t="s">
        <v>51</v>
      </c>
      <c r="AE372" s="23">
        <v>235</v>
      </c>
      <c r="AF372" s="23">
        <v>17</v>
      </c>
      <c r="AG372" s="19" t="s">
        <v>108</v>
      </c>
      <c r="AH372" s="11">
        <f t="shared" si="41"/>
        <v>0</v>
      </c>
      <c r="AI372" s="19" t="s">
        <v>47</v>
      </c>
      <c r="AJ372" s="16">
        <v>0.23549999999999999</v>
      </c>
      <c r="AK372" s="16">
        <v>0.34702</v>
      </c>
      <c r="AL372" s="16">
        <v>6.8986999999999998</v>
      </c>
      <c r="AM372" s="24"/>
    </row>
    <row r="373" spans="1:40" ht="15" x14ac:dyDescent="0.25">
      <c r="A373" s="16" t="str">
        <f t="shared" si="38"/>
        <v>CF08GPDuff_235:17-J_D-10</v>
      </c>
      <c r="B373" s="11">
        <v>235</v>
      </c>
      <c r="C373" s="11">
        <v>17</v>
      </c>
      <c r="D373" s="19" t="s">
        <v>108</v>
      </c>
      <c r="E373" s="20">
        <v>493731.73648899799</v>
      </c>
      <c r="F373" s="20">
        <v>5180868.7346999804</v>
      </c>
      <c r="G373" s="11">
        <v>3</v>
      </c>
      <c r="H373" s="11" t="s">
        <v>44</v>
      </c>
      <c r="I373" s="11" t="s">
        <v>227</v>
      </c>
      <c r="J373" s="19" t="s">
        <v>53</v>
      </c>
      <c r="K373" s="11">
        <v>2</v>
      </c>
      <c r="L373" s="16" t="s">
        <v>496</v>
      </c>
      <c r="M373" s="16" t="s">
        <v>54</v>
      </c>
      <c r="N373" s="16">
        <v>8.25</v>
      </c>
      <c r="O373" s="16">
        <v>6.75</v>
      </c>
      <c r="P373" s="16">
        <v>7</v>
      </c>
      <c r="Q373" s="16">
        <v>22</v>
      </c>
      <c r="R373" s="16">
        <f t="shared" si="39"/>
        <v>22</v>
      </c>
      <c r="S373" s="16">
        <v>227.15</v>
      </c>
      <c r="T373" s="16">
        <v>6.31</v>
      </c>
      <c r="U373" s="16">
        <f t="shared" si="40"/>
        <v>220.84</v>
      </c>
      <c r="V373" s="16">
        <v>1.55</v>
      </c>
      <c r="W373" s="20">
        <f t="shared" si="42"/>
        <v>166.04887970548853</v>
      </c>
      <c r="X373" s="20">
        <v>2.0362451639177359</v>
      </c>
      <c r="Y373" s="20">
        <f t="shared" si="43"/>
        <v>216.34315618000409</v>
      </c>
      <c r="Z373" s="20">
        <f t="shared" si="44"/>
        <v>1.3028883818049219</v>
      </c>
      <c r="AA373" s="20">
        <f>((Z372*Q372)+(Z373*Q373))/(SUM(Q372:Q373))</f>
        <v>0.9913968137052509</v>
      </c>
      <c r="AB373" s="22" t="s">
        <v>531</v>
      </c>
      <c r="AC373" s="16" t="s">
        <v>657</v>
      </c>
      <c r="AD373" s="19" t="s">
        <v>51</v>
      </c>
      <c r="AE373" s="23">
        <v>235</v>
      </c>
      <c r="AF373" s="23">
        <v>17</v>
      </c>
      <c r="AG373" s="19" t="s">
        <v>108</v>
      </c>
      <c r="AH373" s="11">
        <f t="shared" si="41"/>
        <v>0</v>
      </c>
      <c r="AI373" s="19" t="s">
        <v>53</v>
      </c>
      <c r="AJ373" s="16" t="s">
        <v>288</v>
      </c>
      <c r="AK373" s="16">
        <v>0.19084000000000001</v>
      </c>
      <c r="AL373" s="16">
        <v>2.3893</v>
      </c>
      <c r="AM373" s="24"/>
    </row>
    <row r="374" spans="1:40" ht="15" x14ac:dyDescent="0.2">
      <c r="A374" s="16" t="str">
        <f t="shared" si="38"/>
        <v>CF08GPDuff_258:18-K_0-D</v>
      </c>
      <c r="B374" s="11">
        <v>258</v>
      </c>
      <c r="C374" s="11">
        <v>18</v>
      </c>
      <c r="D374" s="19" t="s">
        <v>115</v>
      </c>
      <c r="E374" s="20">
        <v>493732.739057998</v>
      </c>
      <c r="F374" s="20">
        <v>5180878.5124000004</v>
      </c>
      <c r="G374" s="11">
        <v>3</v>
      </c>
      <c r="H374" s="11" t="s">
        <v>44</v>
      </c>
      <c r="I374" s="11" t="s">
        <v>227</v>
      </c>
      <c r="J374" s="19" t="s">
        <v>47</v>
      </c>
      <c r="K374" s="11">
        <v>1</v>
      </c>
      <c r="L374" s="16" t="s">
        <v>496</v>
      </c>
      <c r="M374" s="16">
        <v>2</v>
      </c>
      <c r="N374" s="16">
        <v>3.25</v>
      </c>
      <c r="O374" s="16">
        <v>4</v>
      </c>
      <c r="P374" s="16">
        <v>3.75</v>
      </c>
      <c r="Q374" s="16">
        <f>SUM(M374:P374)</f>
        <v>13</v>
      </c>
      <c r="R374" s="16">
        <f t="shared" si="39"/>
        <v>11</v>
      </c>
      <c r="S374" s="16">
        <v>905.56</v>
      </c>
      <c r="T374" s="16">
        <v>17.149999999999999</v>
      </c>
      <c r="U374" s="16">
        <f t="shared" si="40"/>
        <v>888.41</v>
      </c>
      <c r="V374" s="16">
        <v>6.2</v>
      </c>
      <c r="W374" s="20">
        <f t="shared" si="42"/>
        <v>1569.9166808518917</v>
      </c>
      <c r="X374" s="21">
        <v>1.8833208935793651</v>
      </c>
      <c r="Y374" s="20">
        <f t="shared" si="43"/>
        <v>871.67838884935156</v>
      </c>
      <c r="Z374" s="20">
        <f t="shared" si="44"/>
        <v>0.55523863112044158</v>
      </c>
      <c r="AA374" s="20"/>
      <c r="AB374" s="31" t="s">
        <v>116</v>
      </c>
      <c r="AC374" s="16" t="s">
        <v>658</v>
      </c>
      <c r="AD374" s="19" t="s">
        <v>51</v>
      </c>
      <c r="AE374" s="23">
        <v>258</v>
      </c>
      <c r="AF374" s="23">
        <v>18</v>
      </c>
      <c r="AG374" s="19" t="s">
        <v>115</v>
      </c>
      <c r="AH374" s="11">
        <f t="shared" si="41"/>
        <v>0</v>
      </c>
      <c r="AI374" s="19" t="s">
        <v>47</v>
      </c>
      <c r="AJ374" s="16" t="s">
        <v>176</v>
      </c>
      <c r="AK374" s="16">
        <v>0.255</v>
      </c>
      <c r="AL374" s="16">
        <v>4.5376000000000003</v>
      </c>
      <c r="AM374" s="24"/>
    </row>
    <row r="375" spans="1:40" ht="15" x14ac:dyDescent="0.25">
      <c r="A375" s="16" t="str">
        <f t="shared" si="38"/>
        <v>CF08GPDuff_258:18-K_D-10</v>
      </c>
      <c r="B375" s="11">
        <v>258</v>
      </c>
      <c r="C375" s="11">
        <v>18</v>
      </c>
      <c r="D375" s="19" t="s">
        <v>115</v>
      </c>
      <c r="E375" s="20">
        <v>493732.739057998</v>
      </c>
      <c r="F375" s="20">
        <v>5180878.5124000004</v>
      </c>
      <c r="G375" s="11">
        <v>3</v>
      </c>
      <c r="H375" s="11" t="s">
        <v>44</v>
      </c>
      <c r="I375" s="11" t="s">
        <v>227</v>
      </c>
      <c r="J375" s="19" t="s">
        <v>53</v>
      </c>
      <c r="K375" s="11">
        <v>2</v>
      </c>
      <c r="L375" s="16" t="s">
        <v>496</v>
      </c>
      <c r="M375" s="16" t="s">
        <v>54</v>
      </c>
      <c r="N375" s="16">
        <v>6.75</v>
      </c>
      <c r="O375" s="16">
        <v>6</v>
      </c>
      <c r="P375" s="16">
        <v>6.25</v>
      </c>
      <c r="Q375" s="16">
        <v>19</v>
      </c>
      <c r="R375" s="16">
        <f t="shared" si="39"/>
        <v>19</v>
      </c>
      <c r="S375" s="16">
        <v>169.92</v>
      </c>
      <c r="T375" s="16">
        <v>6.31</v>
      </c>
      <c r="U375" s="16">
        <f t="shared" si="40"/>
        <v>163.60999999999999</v>
      </c>
      <c r="V375" s="16">
        <v>1.55</v>
      </c>
      <c r="W375" s="20">
        <f t="shared" si="42"/>
        <v>143.40585065474011</v>
      </c>
      <c r="X375" s="20">
        <v>1.8672620255733747</v>
      </c>
      <c r="Y375" s="20">
        <f t="shared" si="43"/>
        <v>160.5549725999594</v>
      </c>
      <c r="Z375" s="20">
        <f t="shared" si="44"/>
        <v>1.1195845348493281</v>
      </c>
      <c r="AA375" s="20">
        <f>((Z374*Q374)+(Z375*Q375))/(SUM(Q374:Q375))</f>
        <v>0.8903190114594679</v>
      </c>
      <c r="AB375" s="22" t="s">
        <v>541</v>
      </c>
      <c r="AC375" s="16" t="s">
        <v>659</v>
      </c>
      <c r="AD375" s="19" t="s">
        <v>51</v>
      </c>
      <c r="AE375" s="23">
        <v>258</v>
      </c>
      <c r="AF375" s="23">
        <v>18</v>
      </c>
      <c r="AG375" s="19" t="s">
        <v>115</v>
      </c>
      <c r="AH375" s="11">
        <f t="shared" si="41"/>
        <v>0</v>
      </c>
      <c r="AI375" s="19" t="s">
        <v>53</v>
      </c>
      <c r="AJ375" s="16" t="s">
        <v>648</v>
      </c>
      <c r="AK375" s="16">
        <v>0.20757</v>
      </c>
      <c r="AL375" s="16">
        <v>2.7543000000000002</v>
      </c>
      <c r="AM375" s="24"/>
    </row>
    <row r="376" spans="1:40" ht="15" x14ac:dyDescent="0.2">
      <c r="A376" s="16" t="str">
        <f t="shared" si="38"/>
        <v>CF08GPDuff_281:18-L_0-D</v>
      </c>
      <c r="B376" s="11">
        <v>281</v>
      </c>
      <c r="C376" s="11">
        <v>18</v>
      </c>
      <c r="D376" s="19" t="s">
        <v>120</v>
      </c>
      <c r="E376" s="20">
        <v>493754.887468</v>
      </c>
      <c r="F376" s="20">
        <v>5180909.4718399802</v>
      </c>
      <c r="G376" s="11">
        <v>3</v>
      </c>
      <c r="H376" s="11" t="s">
        <v>44</v>
      </c>
      <c r="I376" s="11" t="s">
        <v>227</v>
      </c>
      <c r="J376" s="19" t="s">
        <v>47</v>
      </c>
      <c r="K376" s="11">
        <v>1</v>
      </c>
      <c r="L376" s="16" t="s">
        <v>496</v>
      </c>
      <c r="M376" s="16">
        <v>3.25</v>
      </c>
      <c r="N376" s="16">
        <v>1.25</v>
      </c>
      <c r="O376" s="16">
        <v>3</v>
      </c>
      <c r="P376" s="16">
        <v>3.25</v>
      </c>
      <c r="Q376" s="16">
        <f>SUM(M376:P376)</f>
        <v>10.75</v>
      </c>
      <c r="R376" s="16">
        <f t="shared" si="39"/>
        <v>7.5</v>
      </c>
      <c r="S376" s="16">
        <v>661.53</v>
      </c>
      <c r="T376" s="16">
        <v>17.149999999999999</v>
      </c>
      <c r="U376" s="16">
        <f t="shared" si="40"/>
        <v>644.38</v>
      </c>
      <c r="V376" s="16">
        <v>6.2</v>
      </c>
      <c r="W376" s="20">
        <f t="shared" si="42"/>
        <v>1298.2003322429105</v>
      </c>
      <c r="X376" s="21">
        <v>1.9435761801715326</v>
      </c>
      <c r="Y376" s="20">
        <f t="shared" si="43"/>
        <v>631.85598381021066</v>
      </c>
      <c r="Z376" s="20">
        <f t="shared" si="44"/>
        <v>0.48671685572483897</v>
      </c>
      <c r="AA376" s="20"/>
      <c r="AB376" s="31" t="s">
        <v>116</v>
      </c>
      <c r="AC376" s="16" t="s">
        <v>660</v>
      </c>
      <c r="AD376" s="19" t="s">
        <v>51</v>
      </c>
      <c r="AE376" s="23">
        <v>281</v>
      </c>
      <c r="AF376" s="23">
        <v>18</v>
      </c>
      <c r="AG376" s="19" t="s">
        <v>120</v>
      </c>
      <c r="AH376" s="11">
        <f t="shared" si="41"/>
        <v>0</v>
      </c>
      <c r="AI376" s="19" t="s">
        <v>47</v>
      </c>
      <c r="AJ376" s="16" t="s">
        <v>661</v>
      </c>
      <c r="AK376" s="16">
        <v>0.25821</v>
      </c>
      <c r="AL376" s="16">
        <v>4.5974000000000004</v>
      </c>
      <c r="AM376" s="24"/>
    </row>
    <row r="377" spans="1:40" ht="15" x14ac:dyDescent="0.25">
      <c r="A377" s="16" t="str">
        <f t="shared" si="38"/>
        <v>CF08GPDuff_281:18-L_D-10</v>
      </c>
      <c r="B377" s="11">
        <v>281</v>
      </c>
      <c r="C377" s="11">
        <v>18</v>
      </c>
      <c r="D377" s="19" t="s">
        <v>120</v>
      </c>
      <c r="E377" s="20">
        <v>493754.887468</v>
      </c>
      <c r="F377" s="20">
        <v>5180909.4718399802</v>
      </c>
      <c r="G377" s="11">
        <v>3</v>
      </c>
      <c r="H377" s="11" t="s">
        <v>44</v>
      </c>
      <c r="I377" s="11" t="s">
        <v>227</v>
      </c>
      <c r="J377" s="19" t="s">
        <v>53</v>
      </c>
      <c r="K377" s="11">
        <v>2</v>
      </c>
      <c r="L377" s="16" t="s">
        <v>496</v>
      </c>
      <c r="M377" s="16" t="s">
        <v>54</v>
      </c>
      <c r="N377" s="16">
        <v>8.75</v>
      </c>
      <c r="O377" s="16">
        <v>7</v>
      </c>
      <c r="P377" s="16">
        <v>6.75</v>
      </c>
      <c r="Q377" s="16">
        <v>22.5</v>
      </c>
      <c r="R377" s="16">
        <f t="shared" si="39"/>
        <v>22.5</v>
      </c>
      <c r="S377" s="16">
        <v>225.54</v>
      </c>
      <c r="T377" s="16">
        <v>6.31</v>
      </c>
      <c r="U377" s="16">
        <f t="shared" si="40"/>
        <v>219.23</v>
      </c>
      <c r="V377" s="16">
        <v>1.55</v>
      </c>
      <c r="W377" s="20">
        <f t="shared" si="42"/>
        <v>169.82271788061328</v>
      </c>
      <c r="X377" s="20">
        <v>2.2469635627530349</v>
      </c>
      <c r="Y377" s="20">
        <f t="shared" si="43"/>
        <v>214.30398178137651</v>
      </c>
      <c r="Z377" s="20">
        <f t="shared" si="44"/>
        <v>1.2619276411064972</v>
      </c>
      <c r="AA377" s="20">
        <f>((Z376*Q376)+(Z377*Q377))/(SUM(Q376:Q377))</f>
        <v>1.0112955826748333</v>
      </c>
      <c r="AB377" s="22" t="s">
        <v>541</v>
      </c>
      <c r="AC377" s="16" t="s">
        <v>662</v>
      </c>
      <c r="AD377" s="19" t="s">
        <v>51</v>
      </c>
      <c r="AE377" s="23">
        <v>281</v>
      </c>
      <c r="AF377" s="23">
        <v>18</v>
      </c>
      <c r="AG377" s="19" t="s">
        <v>120</v>
      </c>
      <c r="AH377" s="11">
        <f t="shared" si="41"/>
        <v>0</v>
      </c>
      <c r="AI377" s="19" t="s">
        <v>53</v>
      </c>
      <c r="AJ377" s="16" t="s">
        <v>160</v>
      </c>
      <c r="AK377" s="16">
        <v>0.16719000000000001</v>
      </c>
      <c r="AL377" s="16">
        <v>2.1983999999999999</v>
      </c>
      <c r="AM377" s="24"/>
    </row>
    <row r="378" spans="1:40" ht="15" x14ac:dyDescent="0.2">
      <c r="A378" s="16" t="str">
        <f t="shared" si="38"/>
        <v>CF08GPDuff_259:19-K_0-D</v>
      </c>
      <c r="B378" s="11">
        <v>259</v>
      </c>
      <c r="C378" s="11">
        <v>19</v>
      </c>
      <c r="D378" s="19" t="s">
        <v>115</v>
      </c>
      <c r="E378" s="20">
        <v>493764.663158999</v>
      </c>
      <c r="F378" s="20">
        <v>5180893.9251399804</v>
      </c>
      <c r="G378" s="11">
        <v>3</v>
      </c>
      <c r="H378" s="11" t="s">
        <v>44</v>
      </c>
      <c r="I378" s="11" t="s">
        <v>227</v>
      </c>
      <c r="J378" s="19" t="s">
        <v>47</v>
      </c>
      <c r="K378" s="11">
        <v>1</v>
      </c>
      <c r="L378" s="16" t="s">
        <v>496</v>
      </c>
      <c r="M378" s="16">
        <v>2</v>
      </c>
      <c r="N378" s="16">
        <v>2</v>
      </c>
      <c r="O378" s="16">
        <v>1.75</v>
      </c>
      <c r="P378" s="16">
        <v>4.25</v>
      </c>
      <c r="Q378" s="16">
        <f>SUM(M378:P378)</f>
        <v>10</v>
      </c>
      <c r="R378" s="16">
        <f t="shared" si="39"/>
        <v>8</v>
      </c>
      <c r="S378" s="16">
        <v>627.4</v>
      </c>
      <c r="T378" s="16">
        <v>17.149999999999999</v>
      </c>
      <c r="U378" s="16">
        <f t="shared" si="40"/>
        <v>610.25</v>
      </c>
      <c r="V378" s="16">
        <v>6.2</v>
      </c>
      <c r="W378" s="20">
        <f t="shared" si="42"/>
        <v>1207.6282160399167</v>
      </c>
      <c r="X378" s="21">
        <v>2.0325485244946426</v>
      </c>
      <c r="Y378" s="20">
        <f t="shared" si="43"/>
        <v>597.8463726292714</v>
      </c>
      <c r="Z378" s="20">
        <f t="shared" si="44"/>
        <v>0.49505830079868746</v>
      </c>
      <c r="AA378" s="20"/>
      <c r="AB378" s="31" t="s">
        <v>116</v>
      </c>
      <c r="AC378" s="16" t="s">
        <v>663</v>
      </c>
      <c r="AD378" s="19" t="s">
        <v>51</v>
      </c>
      <c r="AE378" s="23">
        <v>259</v>
      </c>
      <c r="AF378" s="23">
        <v>19</v>
      </c>
      <c r="AG378" s="19" t="s">
        <v>115</v>
      </c>
      <c r="AH378" s="11">
        <f t="shared" si="41"/>
        <v>0</v>
      </c>
      <c r="AI378" s="19" t="s">
        <v>47</v>
      </c>
      <c r="AJ378" s="16" t="s">
        <v>91</v>
      </c>
      <c r="AK378" s="16">
        <v>0.28610000000000002</v>
      </c>
      <c r="AL378" s="16">
        <v>4.8178999999999998</v>
      </c>
      <c r="AM378" s="24"/>
    </row>
    <row r="379" spans="1:40" ht="15" x14ac:dyDescent="0.25">
      <c r="A379" s="16" t="str">
        <f t="shared" si="38"/>
        <v>CF08GPDuff_259:19-K_D-10</v>
      </c>
      <c r="B379" s="11">
        <v>259</v>
      </c>
      <c r="C379" s="11">
        <v>19</v>
      </c>
      <c r="D379" s="19" t="s">
        <v>115</v>
      </c>
      <c r="E379" s="20">
        <v>493764.663158999</v>
      </c>
      <c r="F379" s="20">
        <v>5180893.9251399804</v>
      </c>
      <c r="G379" s="11">
        <v>3</v>
      </c>
      <c r="H379" s="11" t="s">
        <v>44</v>
      </c>
      <c r="I379" s="11" t="s">
        <v>227</v>
      </c>
      <c r="J379" s="19" t="s">
        <v>53</v>
      </c>
      <c r="K379" s="11">
        <v>2</v>
      </c>
      <c r="L379" s="16" t="s">
        <v>496</v>
      </c>
      <c r="M379" s="16" t="s">
        <v>54</v>
      </c>
      <c r="N379" s="16">
        <v>8</v>
      </c>
      <c r="O379" s="16">
        <v>8.25</v>
      </c>
      <c r="P379" s="16">
        <v>5.75</v>
      </c>
      <c r="Q379" s="16">
        <v>22</v>
      </c>
      <c r="R379" s="16">
        <f t="shared" si="39"/>
        <v>22</v>
      </c>
      <c r="S379" s="16">
        <v>204.42</v>
      </c>
      <c r="T379" s="16">
        <v>6.31</v>
      </c>
      <c r="U379" s="16">
        <f t="shared" si="40"/>
        <v>198.10999999999999</v>
      </c>
      <c r="V379" s="16">
        <v>1.55</v>
      </c>
      <c r="W379" s="20">
        <f t="shared" si="42"/>
        <v>166.04887970548853</v>
      </c>
      <c r="X379" s="20">
        <v>1.9543973941368242</v>
      </c>
      <c r="Y379" s="20">
        <f t="shared" si="43"/>
        <v>194.23814332247554</v>
      </c>
      <c r="Z379" s="20">
        <f t="shared" si="44"/>
        <v>1.1697648527769937</v>
      </c>
      <c r="AA379" s="20">
        <f>((Z378*Q378)+(Z379*Q379))/(SUM(Q378:Q379))</f>
        <v>0.95891905528377308</v>
      </c>
      <c r="AB379" s="22" t="s">
        <v>541</v>
      </c>
      <c r="AC379" s="16" t="s">
        <v>664</v>
      </c>
      <c r="AD379" s="19" t="s">
        <v>51</v>
      </c>
      <c r="AE379" s="23">
        <v>259</v>
      </c>
      <c r="AF379" s="23">
        <v>19</v>
      </c>
      <c r="AG379" s="19" t="s">
        <v>115</v>
      </c>
      <c r="AH379" s="11">
        <f t="shared" si="41"/>
        <v>0</v>
      </c>
      <c r="AI379" s="19" t="s">
        <v>53</v>
      </c>
      <c r="AJ379" s="16" t="s">
        <v>452</v>
      </c>
      <c r="AK379" s="16">
        <v>0.17305000000000001</v>
      </c>
      <c r="AL379" s="16">
        <v>2.1566000000000001</v>
      </c>
      <c r="AM379" s="24"/>
    </row>
    <row r="380" spans="1:40" ht="15" x14ac:dyDescent="0.2">
      <c r="A380" s="16" t="str">
        <f t="shared" si="38"/>
        <v>CF08GPDuff_282:19-L_0-D</v>
      </c>
      <c r="B380" s="11">
        <v>282</v>
      </c>
      <c r="C380" s="11">
        <v>19</v>
      </c>
      <c r="D380" s="19" t="s">
        <v>120</v>
      </c>
      <c r="E380" s="20">
        <v>493785.611817998</v>
      </c>
      <c r="F380" s="20">
        <v>5180925.6843699804</v>
      </c>
      <c r="G380" s="11">
        <v>3</v>
      </c>
      <c r="H380" s="11" t="s">
        <v>44</v>
      </c>
      <c r="I380" s="11" t="s">
        <v>227</v>
      </c>
      <c r="J380" s="19" t="s">
        <v>47</v>
      </c>
      <c r="K380" s="11">
        <v>1</v>
      </c>
      <c r="L380" s="16" t="s">
        <v>496</v>
      </c>
      <c r="M380" s="16">
        <v>3.25</v>
      </c>
      <c r="N380" s="16">
        <v>3</v>
      </c>
      <c r="O380" s="16">
        <v>2</v>
      </c>
      <c r="P380" s="16">
        <v>3</v>
      </c>
      <c r="Q380" s="16">
        <f>SUM(M380:P380)</f>
        <v>11.25</v>
      </c>
      <c r="R380" s="16">
        <f t="shared" si="39"/>
        <v>8</v>
      </c>
      <c r="S380" s="16">
        <v>1023.7</v>
      </c>
      <c r="T380" s="16">
        <v>17.149999999999999</v>
      </c>
      <c r="U380" s="16">
        <f t="shared" si="40"/>
        <v>1006.5500000000001</v>
      </c>
      <c r="V380" s="16">
        <v>6.2</v>
      </c>
      <c r="W380" s="20">
        <f t="shared" si="42"/>
        <v>1358.5817430449063</v>
      </c>
      <c r="X380" s="21">
        <v>1.9008925220682884</v>
      </c>
      <c r="Y380" s="20">
        <f t="shared" si="43"/>
        <v>987.41656631912167</v>
      </c>
      <c r="Z380" s="20">
        <f t="shared" si="44"/>
        <v>0.7267995255891524</v>
      </c>
      <c r="AA380" s="20"/>
      <c r="AB380" s="31" t="s">
        <v>129</v>
      </c>
      <c r="AC380" s="16" t="s">
        <v>665</v>
      </c>
      <c r="AD380" s="19" t="s">
        <v>51</v>
      </c>
      <c r="AE380" s="23">
        <v>282</v>
      </c>
      <c r="AF380" s="23">
        <v>19</v>
      </c>
      <c r="AG380" s="19" t="s">
        <v>120</v>
      </c>
      <c r="AH380" s="11">
        <f t="shared" si="41"/>
        <v>0</v>
      </c>
      <c r="AI380" s="19" t="s">
        <v>47</v>
      </c>
      <c r="AJ380" s="16" t="s">
        <v>666</v>
      </c>
      <c r="AK380" s="16">
        <v>0.28544000000000003</v>
      </c>
      <c r="AL380" s="16">
        <v>4.7998000000000003</v>
      </c>
      <c r="AM380" s="24"/>
    </row>
    <row r="381" spans="1:40" ht="15" x14ac:dyDescent="0.25">
      <c r="A381" s="16" t="str">
        <f t="shared" si="38"/>
        <v>CF08GPDuff_282:19-L_D-10</v>
      </c>
      <c r="B381" s="11">
        <v>282</v>
      </c>
      <c r="C381" s="11">
        <v>19</v>
      </c>
      <c r="D381" s="19" t="s">
        <v>120</v>
      </c>
      <c r="E381" s="20">
        <v>493785.611817998</v>
      </c>
      <c r="F381" s="20">
        <v>5180925.6843699804</v>
      </c>
      <c r="G381" s="11">
        <v>3</v>
      </c>
      <c r="H381" s="11" t="s">
        <v>44</v>
      </c>
      <c r="I381" s="11" t="s">
        <v>227</v>
      </c>
      <c r="J381" s="19" t="s">
        <v>53</v>
      </c>
      <c r="K381" s="11">
        <v>2</v>
      </c>
      <c r="L381" s="16" t="s">
        <v>496</v>
      </c>
      <c r="M381" s="16" t="s">
        <v>54</v>
      </c>
      <c r="N381" s="16">
        <v>7</v>
      </c>
      <c r="O381" s="16">
        <v>8</v>
      </c>
      <c r="P381" s="16">
        <v>7</v>
      </c>
      <c r="Q381" s="16">
        <v>22</v>
      </c>
      <c r="R381" s="16">
        <f t="shared" si="39"/>
        <v>22</v>
      </c>
      <c r="S381" s="16">
        <v>234.38</v>
      </c>
      <c r="T381" s="16">
        <v>6.31</v>
      </c>
      <c r="U381" s="16">
        <f t="shared" si="40"/>
        <v>228.07</v>
      </c>
      <c r="V381" s="16">
        <v>1.55</v>
      </c>
      <c r="W381" s="20">
        <f t="shared" si="42"/>
        <v>166.04887970548853</v>
      </c>
      <c r="X381" s="20">
        <v>1.964755924650595</v>
      </c>
      <c r="Y381" s="20">
        <f t="shared" si="43"/>
        <v>223.58898116264939</v>
      </c>
      <c r="Z381" s="20">
        <f t="shared" si="44"/>
        <v>1.3465250808028122</v>
      </c>
      <c r="AA381" s="20">
        <f>((Z380*Q380)+(Z381*Q381))/(SUM(Q380:Q381))</f>
        <v>1.1368435019711227</v>
      </c>
      <c r="AB381" s="22" t="s">
        <v>541</v>
      </c>
      <c r="AC381" s="16" t="s">
        <v>667</v>
      </c>
      <c r="AD381" s="19" t="s">
        <v>51</v>
      </c>
      <c r="AE381" s="23">
        <v>282</v>
      </c>
      <c r="AF381" s="23">
        <v>19</v>
      </c>
      <c r="AG381" s="19" t="s">
        <v>120</v>
      </c>
      <c r="AH381" s="11">
        <f t="shared" si="41"/>
        <v>0</v>
      </c>
      <c r="AI381" s="19" t="s">
        <v>53</v>
      </c>
      <c r="AJ381" s="16" t="s">
        <v>668</v>
      </c>
      <c r="AK381" s="16">
        <v>0.18704000000000001</v>
      </c>
      <c r="AL381" s="16">
        <v>2.3405999999999998</v>
      </c>
      <c r="AM381" s="24"/>
    </row>
    <row r="382" spans="1:40" ht="15" x14ac:dyDescent="0.2">
      <c r="A382" s="16" t="str">
        <f t="shared" si="38"/>
        <v>CF08GPDuff_307:19-M_0-D</v>
      </c>
      <c r="B382" s="11">
        <v>307</v>
      </c>
      <c r="C382" s="11">
        <v>19</v>
      </c>
      <c r="D382" s="19" t="s">
        <v>126</v>
      </c>
      <c r="E382" s="20">
        <v>493789.76676500001</v>
      </c>
      <c r="F382" s="20">
        <v>5180957.4610299803</v>
      </c>
      <c r="G382" s="11">
        <v>3</v>
      </c>
      <c r="H382" s="11" t="s">
        <v>44</v>
      </c>
      <c r="I382" s="11" t="s">
        <v>227</v>
      </c>
      <c r="J382" s="19" t="s">
        <v>47</v>
      </c>
      <c r="K382" s="11">
        <v>1</v>
      </c>
      <c r="L382" s="16" t="s">
        <v>496</v>
      </c>
      <c r="M382" s="16">
        <v>5.25</v>
      </c>
      <c r="N382" s="16">
        <v>2.75</v>
      </c>
      <c r="O382" s="16">
        <v>3.25</v>
      </c>
      <c r="P382" s="16">
        <v>2.5</v>
      </c>
      <c r="Q382" s="16">
        <f>SUM(M382:P382)</f>
        <v>13.75</v>
      </c>
      <c r="R382" s="16">
        <f t="shared" si="39"/>
        <v>8.5</v>
      </c>
      <c r="S382" s="16">
        <v>1296.4000000000001</v>
      </c>
      <c r="T382" s="16">
        <v>17.149999999999999</v>
      </c>
      <c r="U382" s="16">
        <f t="shared" si="40"/>
        <v>1279.25</v>
      </c>
      <c r="V382" s="16">
        <v>6.2</v>
      </c>
      <c r="W382" s="20">
        <f t="shared" si="42"/>
        <v>1660.4887970548855</v>
      </c>
      <c r="X382" s="21">
        <v>2.023108812798724</v>
      </c>
      <c r="Y382" s="20">
        <f t="shared" si="43"/>
        <v>1253.3693805122723</v>
      </c>
      <c r="Z382" s="20">
        <f t="shared" si="44"/>
        <v>0.75481953430538185</v>
      </c>
      <c r="AA382" s="28"/>
      <c r="AB382" s="31" t="s">
        <v>129</v>
      </c>
      <c r="AC382" s="16" t="s">
        <v>669</v>
      </c>
      <c r="AD382" s="19" t="s">
        <v>51</v>
      </c>
      <c r="AE382" s="23">
        <v>307</v>
      </c>
      <c r="AF382" s="23">
        <v>19</v>
      </c>
      <c r="AG382" s="19" t="s">
        <v>126</v>
      </c>
      <c r="AH382" s="11">
        <f t="shared" si="41"/>
        <v>0</v>
      </c>
      <c r="AI382" s="19" t="s">
        <v>47</v>
      </c>
      <c r="AJ382" s="16">
        <v>0.2324</v>
      </c>
      <c r="AK382" s="16">
        <v>0.26662999999999998</v>
      </c>
      <c r="AL382" s="16">
        <v>4.1412000000000004</v>
      </c>
      <c r="AM382" s="24"/>
    </row>
    <row r="383" spans="1:40" ht="15" x14ac:dyDescent="0.25">
      <c r="A383" s="16" t="str">
        <f t="shared" si="38"/>
        <v>CF08GPDuff_307:19-M_D-10</v>
      </c>
      <c r="B383" s="11">
        <v>307</v>
      </c>
      <c r="C383" s="11">
        <v>19</v>
      </c>
      <c r="D383" s="19" t="s">
        <v>126</v>
      </c>
      <c r="E383" s="20">
        <v>493789.76676500001</v>
      </c>
      <c r="F383" s="20">
        <v>5180957.4610299803</v>
      </c>
      <c r="G383" s="11">
        <v>3</v>
      </c>
      <c r="H383" s="11" t="s">
        <v>44</v>
      </c>
      <c r="I383" s="11" t="s">
        <v>227</v>
      </c>
      <c r="J383" s="19" t="s">
        <v>53</v>
      </c>
      <c r="K383" s="11">
        <v>2</v>
      </c>
      <c r="L383" s="16" t="s">
        <v>496</v>
      </c>
      <c r="M383" s="16" t="s">
        <v>54</v>
      </c>
      <c r="N383" s="16">
        <v>7.25</v>
      </c>
      <c r="O383" s="16">
        <v>6.75</v>
      </c>
      <c r="P383" s="16">
        <v>7.5</v>
      </c>
      <c r="Q383" s="16">
        <v>21.5</v>
      </c>
      <c r="R383" s="16">
        <f t="shared" si="39"/>
        <v>21.5</v>
      </c>
      <c r="S383" s="16">
        <v>221.19</v>
      </c>
      <c r="T383" s="16">
        <v>6.31</v>
      </c>
      <c r="U383" s="16">
        <f t="shared" si="40"/>
        <v>214.88</v>
      </c>
      <c r="V383" s="16">
        <v>1.55</v>
      </c>
      <c r="W383" s="20">
        <f t="shared" si="42"/>
        <v>162.27504153036381</v>
      </c>
      <c r="X383" s="20">
        <v>2.0909460008120209</v>
      </c>
      <c r="Y383" s="20">
        <f t="shared" si="43"/>
        <v>210.38697523345513</v>
      </c>
      <c r="Z383" s="20">
        <f t="shared" si="44"/>
        <v>1.2964838785395654</v>
      </c>
      <c r="AA383" s="20">
        <f>((Z382*Q382)+(Z383*Q383))/(SUM(Q382:Q383))</f>
        <v>1.0851963683772954</v>
      </c>
      <c r="AB383" s="22" t="s">
        <v>556</v>
      </c>
      <c r="AC383" s="16" t="s">
        <v>670</v>
      </c>
      <c r="AD383" s="19" t="s">
        <v>51</v>
      </c>
      <c r="AE383" s="23">
        <v>307</v>
      </c>
      <c r="AF383" s="23">
        <v>19</v>
      </c>
      <c r="AG383" s="19" t="s">
        <v>126</v>
      </c>
      <c r="AH383" s="11">
        <f t="shared" si="41"/>
        <v>0</v>
      </c>
      <c r="AI383" s="19" t="s">
        <v>53</v>
      </c>
      <c r="AJ383" s="16" t="s">
        <v>125</v>
      </c>
      <c r="AK383" s="16">
        <v>0.19943</v>
      </c>
      <c r="AL383" s="16">
        <v>2.5666000000000002</v>
      </c>
      <c r="AM383" s="24"/>
    </row>
    <row r="384" spans="1:40" ht="15" x14ac:dyDescent="0.2">
      <c r="A384" s="16" t="str">
        <f t="shared" si="38"/>
        <v>CF08GPDuff_308:20-M_0-D</v>
      </c>
      <c r="B384" s="11">
        <v>308</v>
      </c>
      <c r="C384" s="11">
        <v>20</v>
      </c>
      <c r="D384" s="19" t="s">
        <v>126</v>
      </c>
      <c r="E384" s="20">
        <v>493821.674625999</v>
      </c>
      <c r="F384" s="20">
        <v>5180957.6503400002</v>
      </c>
      <c r="G384" s="11">
        <v>3</v>
      </c>
      <c r="H384" s="11" t="s">
        <v>44</v>
      </c>
      <c r="I384" s="11" t="s">
        <v>227</v>
      </c>
      <c r="J384" s="19" t="s">
        <v>47</v>
      </c>
      <c r="K384" s="11">
        <v>1</v>
      </c>
      <c r="L384" s="16" t="s">
        <v>496</v>
      </c>
      <c r="M384" s="16">
        <v>3.5</v>
      </c>
      <c r="N384" s="16">
        <v>2.75</v>
      </c>
      <c r="O384" s="16">
        <v>3.75</v>
      </c>
      <c r="P384" s="16">
        <v>2.75</v>
      </c>
      <c r="Q384" s="16">
        <f>SUM(M384:P384)</f>
        <v>12.75</v>
      </c>
      <c r="R384" s="16">
        <f t="shared" si="39"/>
        <v>9.25</v>
      </c>
      <c r="S384" s="16">
        <v>710.72</v>
      </c>
      <c r="T384" s="16">
        <v>17.149999999999999</v>
      </c>
      <c r="U384" s="16">
        <f t="shared" si="40"/>
        <v>693.57</v>
      </c>
      <c r="V384" s="16">
        <v>6.2</v>
      </c>
      <c r="W384" s="20">
        <f t="shared" si="42"/>
        <v>1539.7259754508937</v>
      </c>
      <c r="X384" s="21">
        <v>2.2070886494269883</v>
      </c>
      <c r="Y384" s="20">
        <f t="shared" si="43"/>
        <v>678.26229525416932</v>
      </c>
      <c r="Z384" s="20">
        <f t="shared" si="44"/>
        <v>0.44050844505337833</v>
      </c>
      <c r="AA384" s="20"/>
      <c r="AB384" s="31" t="s">
        <v>129</v>
      </c>
      <c r="AC384" s="16" t="s">
        <v>671</v>
      </c>
      <c r="AD384" s="19" t="s">
        <v>51</v>
      </c>
      <c r="AE384" s="23">
        <v>308</v>
      </c>
      <c r="AF384" s="23">
        <v>20</v>
      </c>
      <c r="AG384" s="19" t="s">
        <v>126</v>
      </c>
      <c r="AH384" s="11">
        <f t="shared" si="41"/>
        <v>0</v>
      </c>
      <c r="AI384" s="19" t="s">
        <v>47</v>
      </c>
      <c r="AJ384" s="16">
        <v>0.2341</v>
      </c>
      <c r="AK384" s="16">
        <v>0.34705000000000003</v>
      </c>
      <c r="AL384" s="16">
        <v>6.1626000000000003</v>
      </c>
      <c r="AM384" s="24"/>
    </row>
    <row r="385" spans="1:39" ht="15" x14ac:dyDescent="0.25">
      <c r="A385" s="16" t="str">
        <f t="shared" si="38"/>
        <v>CF08GPDuff_308:20-M_D-10</v>
      </c>
      <c r="B385" s="11">
        <v>308</v>
      </c>
      <c r="C385" s="11">
        <v>20</v>
      </c>
      <c r="D385" s="19" t="s">
        <v>126</v>
      </c>
      <c r="E385" s="20">
        <v>493821.674625999</v>
      </c>
      <c r="F385" s="20">
        <v>5180957.6503400002</v>
      </c>
      <c r="G385" s="11">
        <v>3</v>
      </c>
      <c r="H385" s="11" t="s">
        <v>44</v>
      </c>
      <c r="I385" s="11" t="s">
        <v>227</v>
      </c>
      <c r="J385" s="19" t="s">
        <v>53</v>
      </c>
      <c r="K385" s="11">
        <v>2</v>
      </c>
      <c r="L385" s="16" t="s">
        <v>496</v>
      </c>
      <c r="M385" s="16" t="s">
        <v>54</v>
      </c>
      <c r="N385" s="16">
        <v>7.25</v>
      </c>
      <c r="O385" s="16">
        <v>6.25</v>
      </c>
      <c r="P385" s="16">
        <v>7.25</v>
      </c>
      <c r="Q385" s="16">
        <v>20.75</v>
      </c>
      <c r="R385" s="16">
        <f t="shared" si="39"/>
        <v>20.75</v>
      </c>
      <c r="S385" s="16">
        <v>219.37</v>
      </c>
      <c r="T385" s="16">
        <v>6.31</v>
      </c>
      <c r="U385" s="16">
        <f t="shared" si="40"/>
        <v>213.06</v>
      </c>
      <c r="V385" s="16">
        <v>1.55</v>
      </c>
      <c r="W385" s="20">
        <f t="shared" si="42"/>
        <v>156.61428426767668</v>
      </c>
      <c r="X385" s="20">
        <v>2.0917952883834303</v>
      </c>
      <c r="Y385" s="20">
        <f t="shared" si="43"/>
        <v>208.60322095857026</v>
      </c>
      <c r="Z385" s="20">
        <f t="shared" si="44"/>
        <v>1.3319552678990436</v>
      </c>
      <c r="AA385" s="20">
        <f>((Z384*Q384)+(Z385*Q385))/(SUM(Q384:Q385))</f>
        <v>0.99267326815927559</v>
      </c>
      <c r="AB385" s="22" t="s">
        <v>556</v>
      </c>
      <c r="AC385" s="16" t="s">
        <v>672</v>
      </c>
      <c r="AD385" s="19" t="s">
        <v>51</v>
      </c>
      <c r="AE385" s="23">
        <v>308</v>
      </c>
      <c r="AF385" s="23">
        <v>20</v>
      </c>
      <c r="AG385" s="19" t="s">
        <v>126</v>
      </c>
      <c r="AH385" s="11">
        <f t="shared" si="41"/>
        <v>0</v>
      </c>
      <c r="AI385" s="19" t="s">
        <v>53</v>
      </c>
      <c r="AJ385" s="16" t="s">
        <v>617</v>
      </c>
      <c r="AK385" s="16">
        <v>0.19445000000000001</v>
      </c>
      <c r="AL385" s="16">
        <v>2.5278</v>
      </c>
      <c r="AM385" s="24"/>
    </row>
    <row r="386" spans="1:39" ht="15" x14ac:dyDescent="0.2">
      <c r="A386" s="16" t="str">
        <f t="shared" si="38"/>
        <v>CF08GPDuff_333:20-N_0-D</v>
      </c>
      <c r="B386" s="11">
        <v>333</v>
      </c>
      <c r="C386" s="11">
        <v>20</v>
      </c>
      <c r="D386" s="19" t="s">
        <v>134</v>
      </c>
      <c r="E386" s="20">
        <v>493817.81432800001</v>
      </c>
      <c r="F386" s="20">
        <v>5180989.4352799803</v>
      </c>
      <c r="G386" s="11">
        <v>3</v>
      </c>
      <c r="H386" s="11" t="s">
        <v>44</v>
      </c>
      <c r="I386" s="11" t="s">
        <v>227</v>
      </c>
      <c r="J386" s="19" t="s">
        <v>47</v>
      </c>
      <c r="K386" s="11">
        <v>1</v>
      </c>
      <c r="L386" s="16" t="s">
        <v>496</v>
      </c>
      <c r="M386" s="16">
        <v>3</v>
      </c>
      <c r="N386" s="16">
        <v>1.75</v>
      </c>
      <c r="O386" s="16">
        <v>2.25</v>
      </c>
      <c r="P386" s="16">
        <v>2</v>
      </c>
      <c r="Q386" s="16">
        <f>SUM(M386:P386)</f>
        <v>9</v>
      </c>
      <c r="R386" s="16">
        <f t="shared" si="39"/>
        <v>6</v>
      </c>
      <c r="S386" s="16">
        <v>664.78</v>
      </c>
      <c r="T386" s="16">
        <v>17.149999999999999</v>
      </c>
      <c r="U386" s="16">
        <f t="shared" si="40"/>
        <v>647.63</v>
      </c>
      <c r="V386" s="16">
        <v>6.2</v>
      </c>
      <c r="W386" s="20">
        <f t="shared" si="42"/>
        <v>1086.8653944359251</v>
      </c>
      <c r="X386" s="21">
        <v>2.0870903060645438</v>
      </c>
      <c r="Y386" s="20">
        <f t="shared" si="43"/>
        <v>634.11337705083417</v>
      </c>
      <c r="Z386" s="20">
        <f t="shared" si="44"/>
        <v>0.58343322024705202</v>
      </c>
      <c r="AA386" s="20"/>
      <c r="AB386" s="31" t="s">
        <v>135</v>
      </c>
      <c r="AC386" s="16" t="s">
        <v>673</v>
      </c>
      <c r="AD386" s="19" t="s">
        <v>51</v>
      </c>
      <c r="AE386" s="23">
        <v>333</v>
      </c>
      <c r="AF386" s="23">
        <v>20</v>
      </c>
      <c r="AG386" s="19" t="s">
        <v>134</v>
      </c>
      <c r="AH386" s="11">
        <f t="shared" si="41"/>
        <v>0</v>
      </c>
      <c r="AI386" s="19" t="s">
        <v>47</v>
      </c>
      <c r="AJ386" s="16">
        <v>0.23630000000000001</v>
      </c>
      <c r="AK386" s="16">
        <v>0.27672999999999998</v>
      </c>
      <c r="AL386" s="16">
        <v>4.3201000000000001</v>
      </c>
      <c r="AM386" s="24"/>
    </row>
    <row r="387" spans="1:39" ht="15" x14ac:dyDescent="0.25">
      <c r="A387" s="16" t="str">
        <f t="shared" si="38"/>
        <v>CF08GPDuff_333:20-N_D-10</v>
      </c>
      <c r="B387" s="11">
        <v>333</v>
      </c>
      <c r="C387" s="11">
        <v>20</v>
      </c>
      <c r="D387" s="19" t="s">
        <v>134</v>
      </c>
      <c r="E387" s="20">
        <v>493817.81432800001</v>
      </c>
      <c r="F387" s="20">
        <v>5180989.4352799803</v>
      </c>
      <c r="G387" s="11">
        <v>3</v>
      </c>
      <c r="H387" s="11" t="s">
        <v>44</v>
      </c>
      <c r="I387" s="11" t="s">
        <v>227</v>
      </c>
      <c r="J387" s="19" t="s">
        <v>53</v>
      </c>
      <c r="K387" s="11">
        <v>2</v>
      </c>
      <c r="L387" s="16" t="s">
        <v>496</v>
      </c>
      <c r="M387" s="16" t="s">
        <v>54</v>
      </c>
      <c r="N387" s="16">
        <v>8.25</v>
      </c>
      <c r="O387" s="16">
        <v>7.75</v>
      </c>
      <c r="P387" s="16">
        <v>8</v>
      </c>
      <c r="Q387" s="16">
        <v>24</v>
      </c>
      <c r="R387" s="16">
        <f t="shared" si="39"/>
        <v>24</v>
      </c>
      <c r="S387" s="16">
        <v>247.88</v>
      </c>
      <c r="T387" s="16">
        <v>6.31</v>
      </c>
      <c r="U387" s="16">
        <f t="shared" si="40"/>
        <v>241.57</v>
      </c>
      <c r="V387" s="16">
        <v>1.55</v>
      </c>
      <c r="W387" s="20">
        <f t="shared" si="42"/>
        <v>181.14423240598751</v>
      </c>
      <c r="X387" s="20">
        <v>2.0939215287660118</v>
      </c>
      <c r="Y387" s="20">
        <f t="shared" si="43"/>
        <v>236.51171376295994</v>
      </c>
      <c r="Z387" s="20">
        <f t="shared" si="44"/>
        <v>1.3056541222514924</v>
      </c>
      <c r="AA387" s="20">
        <f>((Z386*Q386)+(Z387*Q387))/(SUM(Q386:Q387))</f>
        <v>1.1086847853411905</v>
      </c>
      <c r="AB387" s="22" t="s">
        <v>556</v>
      </c>
      <c r="AC387" s="16" t="s">
        <v>674</v>
      </c>
      <c r="AD387" s="19" t="s">
        <v>51</v>
      </c>
      <c r="AE387" s="23">
        <v>333</v>
      </c>
      <c r="AF387" s="23">
        <v>20</v>
      </c>
      <c r="AG387" s="19" t="s">
        <v>134</v>
      </c>
      <c r="AH387" s="11">
        <f t="shared" si="41"/>
        <v>0</v>
      </c>
      <c r="AI387" s="19" t="s">
        <v>53</v>
      </c>
      <c r="AJ387" s="16" t="s">
        <v>675</v>
      </c>
      <c r="AK387" s="16">
        <v>0.16774</v>
      </c>
      <c r="AL387" s="16">
        <v>2.0766</v>
      </c>
      <c r="AM387" s="24"/>
    </row>
    <row r="388" spans="1:39" ht="15" x14ac:dyDescent="0.2">
      <c r="A388" s="16" t="str">
        <f t="shared" ref="A388:A451" si="45">"CF08GPDuff_"&amp;B388&amp;":"&amp;C388&amp;"-"&amp;D388&amp;"_"&amp;J388</f>
        <v>CF08GPDuff_380:21-P_0-D</v>
      </c>
      <c r="B388" s="11">
        <v>380</v>
      </c>
      <c r="C388" s="11">
        <v>21</v>
      </c>
      <c r="D388" s="19" t="s">
        <v>144</v>
      </c>
      <c r="E388" s="20">
        <v>493858.701495999</v>
      </c>
      <c r="F388" s="20">
        <v>5181036.9536199803</v>
      </c>
      <c r="G388" s="11">
        <v>3</v>
      </c>
      <c r="H388" s="11" t="s">
        <v>44</v>
      </c>
      <c r="I388" s="11" t="s">
        <v>227</v>
      </c>
      <c r="J388" s="19" t="s">
        <v>47</v>
      </c>
      <c r="K388" s="11">
        <v>1</v>
      </c>
      <c r="L388" s="16" t="s">
        <v>496</v>
      </c>
      <c r="M388" s="16">
        <v>4.25</v>
      </c>
      <c r="N388" s="16">
        <v>3.5</v>
      </c>
      <c r="O388" s="16">
        <v>4.25</v>
      </c>
      <c r="P388" s="16">
        <v>3.25</v>
      </c>
      <c r="Q388" s="16">
        <f>SUM(M388:P388)</f>
        <v>15.25</v>
      </c>
      <c r="R388" s="16">
        <f t="shared" si="39"/>
        <v>11</v>
      </c>
      <c r="S388" s="16">
        <v>764.97</v>
      </c>
      <c r="T388" s="16">
        <v>17.149999999999999</v>
      </c>
      <c r="U388" s="16">
        <f t="shared" si="40"/>
        <v>747.82</v>
      </c>
      <c r="V388" s="16">
        <v>6.2</v>
      </c>
      <c r="W388" s="20">
        <f t="shared" si="42"/>
        <v>1841.6330294608729</v>
      </c>
      <c r="X388" s="21">
        <v>2.527639636677498</v>
      </c>
      <c r="Y388" s="20">
        <f t="shared" si="43"/>
        <v>728.91780526899834</v>
      </c>
      <c r="Z388" s="20">
        <f t="shared" si="44"/>
        <v>0.39579970255115632</v>
      </c>
      <c r="AA388" s="28"/>
      <c r="AB388" s="31" t="s">
        <v>145</v>
      </c>
      <c r="AC388" s="16" t="s">
        <v>676</v>
      </c>
      <c r="AD388" s="19" t="s">
        <v>51</v>
      </c>
      <c r="AE388" s="23">
        <v>380</v>
      </c>
      <c r="AF388" s="23">
        <v>21</v>
      </c>
      <c r="AG388" s="19" t="s">
        <v>144</v>
      </c>
      <c r="AH388" s="11">
        <f t="shared" si="41"/>
        <v>0</v>
      </c>
      <c r="AI388" s="19" t="s">
        <v>47</v>
      </c>
      <c r="AJ388" s="16" t="s">
        <v>192</v>
      </c>
      <c r="AK388" s="16">
        <v>0.36404999999999998</v>
      </c>
      <c r="AL388" s="16">
        <v>6.3921000000000001</v>
      </c>
      <c r="AM388" s="24"/>
    </row>
    <row r="389" spans="1:39" ht="15" x14ac:dyDescent="0.25">
      <c r="A389" s="16" t="str">
        <f t="shared" si="45"/>
        <v>CF08GPDuff_380:21-P_D-10</v>
      </c>
      <c r="B389" s="11">
        <v>380</v>
      </c>
      <c r="C389" s="11">
        <v>21</v>
      </c>
      <c r="D389" s="19" t="s">
        <v>144</v>
      </c>
      <c r="E389" s="20">
        <v>493858.701495999</v>
      </c>
      <c r="F389" s="20">
        <v>5181036.9536199803</v>
      </c>
      <c r="G389" s="11">
        <v>3</v>
      </c>
      <c r="H389" s="11" t="s">
        <v>44</v>
      </c>
      <c r="I389" s="11" t="s">
        <v>227</v>
      </c>
      <c r="J389" s="19" t="s">
        <v>53</v>
      </c>
      <c r="K389" s="11">
        <v>2</v>
      </c>
      <c r="L389" s="16" t="s">
        <v>496</v>
      </c>
      <c r="M389" s="16" t="s">
        <v>54</v>
      </c>
      <c r="N389" s="16">
        <v>6.5</v>
      </c>
      <c r="O389" s="16">
        <v>5.75</v>
      </c>
      <c r="P389" s="16">
        <v>6.75</v>
      </c>
      <c r="Q389" s="16">
        <v>19</v>
      </c>
      <c r="R389" s="16">
        <f t="shared" ref="R389:R452" si="46">SUM(N389:P389)</f>
        <v>19</v>
      </c>
      <c r="S389" s="16">
        <v>204.57</v>
      </c>
      <c r="T389" s="16">
        <v>6.31</v>
      </c>
      <c r="U389" s="16">
        <f t="shared" ref="U389:U419" si="47">S389-T389</f>
        <v>198.26</v>
      </c>
      <c r="V389" s="16">
        <v>1.55</v>
      </c>
      <c r="W389" s="20">
        <f t="shared" si="42"/>
        <v>143.40585065474011</v>
      </c>
      <c r="X389" s="20">
        <v>2.1185577510694773</v>
      </c>
      <c r="Y389" s="20">
        <f t="shared" si="43"/>
        <v>194.05974740272964</v>
      </c>
      <c r="Z389" s="20">
        <f t="shared" si="44"/>
        <v>1.3532205730569697</v>
      </c>
      <c r="AA389" s="20">
        <f>((Z388*Q388)+(Z389*Q389))/(SUM(Q388:Q389))</f>
        <v>0.9269236891091257</v>
      </c>
      <c r="AB389" s="22" t="s">
        <v>564</v>
      </c>
      <c r="AC389" s="16" t="s">
        <v>677</v>
      </c>
      <c r="AD389" s="19" t="s">
        <v>51</v>
      </c>
      <c r="AE389" s="23">
        <v>380</v>
      </c>
      <c r="AF389" s="23">
        <v>21</v>
      </c>
      <c r="AG389" s="19" t="s">
        <v>144</v>
      </c>
      <c r="AH389" s="11">
        <f t="shared" ref="AH389:AH452" si="48">C389-AF389</f>
        <v>0</v>
      </c>
      <c r="AI389" s="19" t="s">
        <v>53</v>
      </c>
      <c r="AJ389" s="16" t="s">
        <v>229</v>
      </c>
      <c r="AK389" s="16">
        <v>0.22026999999999999</v>
      </c>
      <c r="AL389" s="16">
        <v>2.7995000000000001</v>
      </c>
      <c r="AM389" s="24"/>
    </row>
    <row r="390" spans="1:39" ht="15" x14ac:dyDescent="0.2">
      <c r="A390" s="16" t="str">
        <f t="shared" si="45"/>
        <v>CF08GPDuff_381:22-P_0-D</v>
      </c>
      <c r="B390" s="11">
        <v>381</v>
      </c>
      <c r="C390" s="11">
        <v>22</v>
      </c>
      <c r="D390" s="19" t="s">
        <v>144</v>
      </c>
      <c r="E390" s="20">
        <v>493890.63845799799</v>
      </c>
      <c r="F390" s="20">
        <v>5181066.1461699903</v>
      </c>
      <c r="G390" s="11">
        <v>3</v>
      </c>
      <c r="H390" s="11" t="s">
        <v>44</v>
      </c>
      <c r="I390" s="11" t="s">
        <v>227</v>
      </c>
      <c r="J390" s="19" t="s">
        <v>47</v>
      </c>
      <c r="K390" s="11">
        <v>1</v>
      </c>
      <c r="L390" s="16" t="s">
        <v>496</v>
      </c>
      <c r="M390" s="16">
        <v>3</v>
      </c>
      <c r="N390" s="16">
        <v>3.5</v>
      </c>
      <c r="O390" s="16">
        <v>3.75</v>
      </c>
      <c r="P390" s="16">
        <v>5.25</v>
      </c>
      <c r="Q390" s="16">
        <f>SUM(M390:P390)</f>
        <v>15.5</v>
      </c>
      <c r="R390" s="16">
        <f t="shared" si="46"/>
        <v>12.5</v>
      </c>
      <c r="S390" s="16">
        <v>859.54</v>
      </c>
      <c r="T390" s="16">
        <v>17.149999999999999</v>
      </c>
      <c r="U390" s="16">
        <f t="shared" si="47"/>
        <v>842.39</v>
      </c>
      <c r="V390" s="16">
        <v>6.2</v>
      </c>
      <c r="W390" s="20">
        <f t="shared" si="42"/>
        <v>1871.8237348618709</v>
      </c>
      <c r="X390" s="21">
        <v>2.3198871972713957</v>
      </c>
      <c r="Y390" s="20">
        <f t="shared" si="43"/>
        <v>822.84750223890546</v>
      </c>
      <c r="Z390" s="20">
        <f t="shared" si="44"/>
        <v>0.43959668152173875</v>
      </c>
      <c r="AA390" s="20"/>
      <c r="AB390" s="31" t="s">
        <v>145</v>
      </c>
      <c r="AC390" s="16" t="s">
        <v>678</v>
      </c>
      <c r="AD390" s="19" t="s">
        <v>51</v>
      </c>
      <c r="AE390" s="23">
        <v>381</v>
      </c>
      <c r="AF390" s="23">
        <v>22</v>
      </c>
      <c r="AG390" s="19" t="s">
        <v>144</v>
      </c>
      <c r="AH390" s="11">
        <f t="shared" si="48"/>
        <v>0</v>
      </c>
      <c r="AI390" s="19" t="s">
        <v>47</v>
      </c>
      <c r="AJ390" s="16" t="s">
        <v>168</v>
      </c>
      <c r="AK390" s="16">
        <v>0.38200000000000001</v>
      </c>
      <c r="AL390" s="16">
        <v>6.9356</v>
      </c>
      <c r="AM390" s="24"/>
    </row>
    <row r="391" spans="1:39" ht="15" x14ac:dyDescent="0.25">
      <c r="A391" s="16" t="str">
        <f t="shared" si="45"/>
        <v>CF08GPDuff_381:22-P_D-10</v>
      </c>
      <c r="B391" s="11">
        <v>381</v>
      </c>
      <c r="C391" s="11">
        <v>22</v>
      </c>
      <c r="D391" s="19" t="s">
        <v>144</v>
      </c>
      <c r="E391" s="20">
        <v>493890.63845799799</v>
      </c>
      <c r="F391" s="20">
        <v>5181066.1461699903</v>
      </c>
      <c r="G391" s="11">
        <v>3</v>
      </c>
      <c r="H391" s="11" t="s">
        <v>44</v>
      </c>
      <c r="I391" s="11" t="s">
        <v>227</v>
      </c>
      <c r="J391" s="19" t="s">
        <v>53</v>
      </c>
      <c r="K391" s="11">
        <v>2</v>
      </c>
      <c r="L391" s="16" t="s">
        <v>496</v>
      </c>
      <c r="M391" s="16" t="s">
        <v>54</v>
      </c>
      <c r="N391" s="16">
        <v>6.5</v>
      </c>
      <c r="O391" s="16">
        <v>6.25</v>
      </c>
      <c r="P391" s="16">
        <v>4.75</v>
      </c>
      <c r="Q391" s="16">
        <v>17.5</v>
      </c>
      <c r="R391" s="16">
        <f t="shared" si="46"/>
        <v>17.5</v>
      </c>
      <c r="S391" s="16">
        <v>187.07</v>
      </c>
      <c r="T391" s="16">
        <v>6.31</v>
      </c>
      <c r="U391" s="16">
        <f t="shared" si="47"/>
        <v>180.76</v>
      </c>
      <c r="V391" s="16">
        <v>1.55</v>
      </c>
      <c r="W391" s="20">
        <f t="shared" ref="W391:W454" si="49">PI()*(V391^2)*Q391</f>
        <v>132.08433612936588</v>
      </c>
      <c r="X391" s="20">
        <v>2.0370747606437156</v>
      </c>
      <c r="Y391" s="20">
        <f t="shared" ref="Y391:Y454" si="50">U391-(U391*(X391/100))</f>
        <v>177.07778366266041</v>
      </c>
      <c r="Z391" s="20">
        <f t="shared" ref="Z391:Z454" si="51">Y391/W391</f>
        <v>1.3406418115258354</v>
      </c>
      <c r="AA391" s="20">
        <f>((Z390*Q390)+(Z391*Q391))/(SUM(Q390:Q391))</f>
        <v>0.91742364440269908</v>
      </c>
      <c r="AB391" s="22" t="s">
        <v>564</v>
      </c>
      <c r="AC391" s="16" t="s">
        <v>679</v>
      </c>
      <c r="AD391" s="19" t="s">
        <v>51</v>
      </c>
      <c r="AE391" s="23">
        <v>381</v>
      </c>
      <c r="AF391" s="23">
        <v>22</v>
      </c>
      <c r="AG391" s="19" t="s">
        <v>144</v>
      </c>
      <c r="AH391" s="11">
        <f t="shared" si="48"/>
        <v>0</v>
      </c>
      <c r="AI391" s="19" t="s">
        <v>53</v>
      </c>
      <c r="AJ391" s="16" t="s">
        <v>680</v>
      </c>
      <c r="AK391" s="16">
        <v>0.19117000000000001</v>
      </c>
      <c r="AL391" s="16">
        <v>2.5642999999999998</v>
      </c>
      <c r="AM391" s="24"/>
    </row>
    <row r="392" spans="1:39" ht="15" x14ac:dyDescent="0.25">
      <c r="A392" s="16" t="str">
        <f t="shared" si="45"/>
        <v>CF08GPDuff_9:13-A_0-D</v>
      </c>
      <c r="B392" s="11">
        <v>9</v>
      </c>
      <c r="C392" s="11">
        <v>13</v>
      </c>
      <c r="D392" s="19" t="s">
        <v>45</v>
      </c>
      <c r="E392" s="20">
        <v>493574.550785998</v>
      </c>
      <c r="F392" s="20">
        <v>5180572.8713800004</v>
      </c>
      <c r="G392" s="11">
        <v>4</v>
      </c>
      <c r="H392" s="11" t="s">
        <v>44</v>
      </c>
      <c r="I392" s="11" t="s">
        <v>46</v>
      </c>
      <c r="J392" s="19" t="s">
        <v>47</v>
      </c>
      <c r="K392" s="11">
        <v>1</v>
      </c>
      <c r="L392" s="16" t="s">
        <v>496</v>
      </c>
      <c r="M392" s="16">
        <v>3.5</v>
      </c>
      <c r="N392" s="16">
        <v>3.5</v>
      </c>
      <c r="O392" s="16">
        <v>4.25</v>
      </c>
      <c r="P392" s="16">
        <v>3</v>
      </c>
      <c r="Q392" s="16">
        <f>SUM(M392:P392)</f>
        <v>14.25</v>
      </c>
      <c r="R392" s="16">
        <f t="shared" si="46"/>
        <v>10.75</v>
      </c>
      <c r="S392" s="16">
        <v>455.12</v>
      </c>
      <c r="T392" s="16">
        <v>17.149999999999999</v>
      </c>
      <c r="U392" s="16">
        <f t="shared" si="47"/>
        <v>437.97</v>
      </c>
      <c r="V392" s="16">
        <v>6.2</v>
      </c>
      <c r="W392" s="20">
        <f t="shared" si="49"/>
        <v>1720.8702078568813</v>
      </c>
      <c r="X392" s="21">
        <v>2.1321622352697536</v>
      </c>
      <c r="Y392" s="20">
        <f t="shared" si="50"/>
        <v>428.63176905818909</v>
      </c>
      <c r="Z392" s="20">
        <f t="shared" si="51"/>
        <v>0.24907849941338336</v>
      </c>
      <c r="AA392" s="20"/>
      <c r="AB392" s="22" t="s">
        <v>49</v>
      </c>
      <c r="AC392" s="16" t="s">
        <v>681</v>
      </c>
      <c r="AD392" s="19" t="s">
        <v>51</v>
      </c>
      <c r="AE392" s="23">
        <v>9</v>
      </c>
      <c r="AF392" s="23">
        <v>13</v>
      </c>
      <c r="AG392" s="19" t="s">
        <v>45</v>
      </c>
      <c r="AH392" s="11">
        <f t="shared" si="48"/>
        <v>0</v>
      </c>
      <c r="AI392" s="19" t="s">
        <v>47</v>
      </c>
      <c r="AJ392" s="16" t="s">
        <v>682</v>
      </c>
      <c r="AK392" s="16">
        <v>0.49448999999999999</v>
      </c>
      <c r="AL392" s="16">
        <v>8.5656999999999996</v>
      </c>
      <c r="AM392" s="24"/>
    </row>
    <row r="393" spans="1:39" x14ac:dyDescent="0.2">
      <c r="A393" s="16" t="str">
        <f t="shared" si="45"/>
        <v>CF08GPDuff_9:13-A_D-10</v>
      </c>
      <c r="B393" s="11">
        <v>9</v>
      </c>
      <c r="C393" s="11">
        <v>13</v>
      </c>
      <c r="D393" s="19" t="s">
        <v>45</v>
      </c>
      <c r="E393" s="20">
        <v>493574.550785998</v>
      </c>
      <c r="F393" s="20">
        <v>5180572.8713800004</v>
      </c>
      <c r="G393" s="11">
        <v>4</v>
      </c>
      <c r="H393" s="11" t="s">
        <v>44</v>
      </c>
      <c r="I393" s="11" t="s">
        <v>46</v>
      </c>
      <c r="J393" s="19" t="s">
        <v>53</v>
      </c>
      <c r="K393" s="11">
        <v>2</v>
      </c>
      <c r="L393" s="16" t="s">
        <v>496</v>
      </c>
      <c r="M393" s="16" t="s">
        <v>54</v>
      </c>
      <c r="N393" s="16">
        <v>6.5</v>
      </c>
      <c r="O393" s="16">
        <v>5.75</v>
      </c>
      <c r="P393" s="16">
        <v>7</v>
      </c>
      <c r="Q393" s="16">
        <v>19.25</v>
      </c>
      <c r="R393" s="16">
        <f t="shared" si="46"/>
        <v>19.25</v>
      </c>
      <c r="S393" s="16">
        <v>208</v>
      </c>
      <c r="T393" s="16">
        <v>6.31</v>
      </c>
      <c r="U393" s="16">
        <f t="shared" si="47"/>
        <v>201.69</v>
      </c>
      <c r="V393" s="16">
        <v>1.55</v>
      </c>
      <c r="W393" s="20">
        <f t="shared" si="49"/>
        <v>145.29276974230248</v>
      </c>
      <c r="X393" s="20">
        <v>1.803530314658476</v>
      </c>
      <c r="Y393" s="20">
        <f t="shared" si="50"/>
        <v>198.05245970836532</v>
      </c>
      <c r="Z393" s="20">
        <f t="shared" si="51"/>
        <v>1.3631267409908951</v>
      </c>
      <c r="AA393" s="20">
        <f>((Z392*Q392)+(Z393*Q393))/(SUM(Q392:Q393))</f>
        <v>0.88924054867807301</v>
      </c>
      <c r="AB393" s="17" t="s">
        <v>500</v>
      </c>
      <c r="AC393" s="16" t="s">
        <v>683</v>
      </c>
      <c r="AD393" s="19" t="s">
        <v>51</v>
      </c>
      <c r="AE393" s="23">
        <v>9</v>
      </c>
      <c r="AF393" s="23">
        <v>13</v>
      </c>
      <c r="AG393" s="19" t="s">
        <v>45</v>
      </c>
      <c r="AH393" s="11">
        <f t="shared" si="48"/>
        <v>0</v>
      </c>
      <c r="AI393" s="19" t="s">
        <v>53</v>
      </c>
      <c r="AJ393" s="16" t="s">
        <v>533</v>
      </c>
      <c r="AK393" s="16">
        <v>0.19470000000000001</v>
      </c>
      <c r="AL393" s="16">
        <v>2.6613000000000002</v>
      </c>
      <c r="AM393" s="24"/>
    </row>
    <row r="394" spans="1:39" ht="15" x14ac:dyDescent="0.25">
      <c r="A394" s="16" t="str">
        <f t="shared" si="45"/>
        <v>CF08GPDuff_30:13-B_0-D</v>
      </c>
      <c r="B394" s="11">
        <v>30</v>
      </c>
      <c r="C394" s="11">
        <v>13</v>
      </c>
      <c r="D394" s="19" t="s">
        <v>44</v>
      </c>
      <c r="E394" s="20">
        <v>493596.417629998</v>
      </c>
      <c r="F394" s="20">
        <v>5180604.6289499803</v>
      </c>
      <c r="G394" s="11">
        <v>4</v>
      </c>
      <c r="H394" s="11" t="s">
        <v>44</v>
      </c>
      <c r="I394" s="11" t="s">
        <v>46</v>
      </c>
      <c r="J394" s="19" t="s">
        <v>47</v>
      </c>
      <c r="K394" s="11">
        <v>1</v>
      </c>
      <c r="L394" s="16" t="s">
        <v>496</v>
      </c>
      <c r="M394" s="16">
        <v>1.5</v>
      </c>
      <c r="N394" s="16">
        <v>3</v>
      </c>
      <c r="O394" s="16">
        <v>1.75</v>
      </c>
      <c r="P394" s="16">
        <v>3.5</v>
      </c>
      <c r="Q394" s="16">
        <f>SUM(M394:P394)</f>
        <v>9.75</v>
      </c>
      <c r="R394" s="16">
        <f t="shared" si="46"/>
        <v>8.25</v>
      </c>
      <c r="S394" s="16">
        <v>501.8</v>
      </c>
      <c r="T394" s="16">
        <v>17.149999999999999</v>
      </c>
      <c r="U394" s="16">
        <f t="shared" si="47"/>
        <v>484.65000000000003</v>
      </c>
      <c r="V394" s="16">
        <v>6.2</v>
      </c>
      <c r="W394" s="20">
        <f t="shared" si="49"/>
        <v>1177.4375106389189</v>
      </c>
      <c r="X394" s="21">
        <v>2.3241200623208389</v>
      </c>
      <c r="Y394" s="20">
        <f t="shared" si="50"/>
        <v>473.38615211796207</v>
      </c>
      <c r="Z394" s="20">
        <f t="shared" si="51"/>
        <v>0.40204779263494517</v>
      </c>
      <c r="AA394" s="20"/>
      <c r="AB394" s="22" t="s">
        <v>49</v>
      </c>
      <c r="AC394" s="16" t="s">
        <v>684</v>
      </c>
      <c r="AD394" s="19" t="s">
        <v>51</v>
      </c>
      <c r="AE394" s="23">
        <v>30</v>
      </c>
      <c r="AF394" s="23">
        <v>13</v>
      </c>
      <c r="AG394" s="19" t="s">
        <v>44</v>
      </c>
      <c r="AH394" s="11">
        <f t="shared" si="48"/>
        <v>0</v>
      </c>
      <c r="AI394" s="19" t="s">
        <v>47</v>
      </c>
      <c r="AJ394" s="16" t="s">
        <v>685</v>
      </c>
      <c r="AK394" s="16">
        <v>0.46779999999999999</v>
      </c>
      <c r="AL394" s="16">
        <v>9.0900999999999996</v>
      </c>
      <c r="AM394" s="24"/>
    </row>
    <row r="395" spans="1:39" x14ac:dyDescent="0.2">
      <c r="A395" s="16" t="str">
        <f t="shared" si="45"/>
        <v>CF08GPDuff_30:13-B_D-10</v>
      </c>
      <c r="B395" s="11">
        <v>30</v>
      </c>
      <c r="C395" s="11">
        <v>13</v>
      </c>
      <c r="D395" s="19" t="s">
        <v>44</v>
      </c>
      <c r="E395" s="20">
        <v>493596.417629998</v>
      </c>
      <c r="F395" s="20">
        <v>5180604.6289499803</v>
      </c>
      <c r="G395" s="11">
        <v>4</v>
      </c>
      <c r="H395" s="11" t="s">
        <v>44</v>
      </c>
      <c r="I395" s="11" t="s">
        <v>46</v>
      </c>
      <c r="J395" s="19" t="s">
        <v>53</v>
      </c>
      <c r="K395" s="11">
        <v>2</v>
      </c>
      <c r="L395" s="16" t="s">
        <v>496</v>
      </c>
      <c r="M395" s="16" t="s">
        <v>54</v>
      </c>
      <c r="N395" s="16">
        <v>7</v>
      </c>
      <c r="O395" s="16">
        <v>8.25</v>
      </c>
      <c r="P395" s="16">
        <v>6.5</v>
      </c>
      <c r="Q395" s="16">
        <v>21.75</v>
      </c>
      <c r="R395" s="16">
        <f t="shared" si="46"/>
        <v>21.75</v>
      </c>
      <c r="S395" s="16">
        <v>242.76</v>
      </c>
      <c r="T395" s="16">
        <v>6.31</v>
      </c>
      <c r="U395" s="16">
        <f t="shared" si="47"/>
        <v>236.45</v>
      </c>
      <c r="V395" s="16">
        <v>1.55</v>
      </c>
      <c r="W395" s="20">
        <f t="shared" si="49"/>
        <v>164.16196061792618</v>
      </c>
      <c r="X395" s="20">
        <v>1.9302737837305577</v>
      </c>
      <c r="Y395" s="20">
        <f t="shared" si="50"/>
        <v>231.88586763836909</v>
      </c>
      <c r="Z395" s="20">
        <f t="shared" si="51"/>
        <v>1.4125432394052899</v>
      </c>
      <c r="AA395" s="20">
        <f>((Z394*Q394)+(Z395*Q395))/(SUM(Q394:Q395))</f>
        <v>1.0997708392144689</v>
      </c>
      <c r="AB395" s="17" t="s">
        <v>500</v>
      </c>
      <c r="AC395" s="16" t="s">
        <v>686</v>
      </c>
      <c r="AD395" s="19" t="s">
        <v>51</v>
      </c>
      <c r="AE395" s="23">
        <v>30</v>
      </c>
      <c r="AF395" s="23">
        <v>13</v>
      </c>
      <c r="AG395" s="19" t="s">
        <v>44</v>
      </c>
      <c r="AH395" s="11">
        <f t="shared" si="48"/>
        <v>0</v>
      </c>
      <c r="AI395" s="19" t="s">
        <v>53</v>
      </c>
      <c r="AJ395" s="16" t="s">
        <v>635</v>
      </c>
      <c r="AK395" s="16">
        <v>0.16414999999999999</v>
      </c>
      <c r="AL395" s="16">
        <v>2.2448000000000001</v>
      </c>
      <c r="AM395" s="24"/>
    </row>
    <row r="396" spans="1:39" ht="15" x14ac:dyDescent="0.25">
      <c r="A396" s="16" t="str">
        <f t="shared" si="45"/>
        <v>CF08GPDuff_54:14-C_0-D</v>
      </c>
      <c r="B396" s="11">
        <v>54</v>
      </c>
      <c r="C396" s="11">
        <v>14</v>
      </c>
      <c r="D396" s="19" t="s">
        <v>58</v>
      </c>
      <c r="E396" s="20">
        <v>493608.97844500002</v>
      </c>
      <c r="F396" s="20">
        <v>5180643.3971999902</v>
      </c>
      <c r="G396" s="11">
        <v>4</v>
      </c>
      <c r="H396" s="11" t="s">
        <v>44</v>
      </c>
      <c r="I396" s="11" t="s">
        <v>46</v>
      </c>
      <c r="J396" s="19" t="s">
        <v>47</v>
      </c>
      <c r="K396" s="11">
        <v>1</v>
      </c>
      <c r="L396" s="16" t="s">
        <v>496</v>
      </c>
      <c r="M396" s="16">
        <v>2.75</v>
      </c>
      <c r="N396" s="16">
        <v>4</v>
      </c>
      <c r="O396" s="16">
        <v>2</v>
      </c>
      <c r="P396" s="16">
        <v>4</v>
      </c>
      <c r="Q396" s="16">
        <f>SUM(M396:P396)</f>
        <v>12.75</v>
      </c>
      <c r="R396" s="16">
        <f t="shared" si="46"/>
        <v>10</v>
      </c>
      <c r="S396" s="16">
        <v>512.6</v>
      </c>
      <c r="T396" s="16">
        <v>17.149999999999999</v>
      </c>
      <c r="U396" s="16">
        <f t="shared" si="47"/>
        <v>495.45000000000005</v>
      </c>
      <c r="V396" s="16">
        <v>6.2</v>
      </c>
      <c r="W396" s="20">
        <f t="shared" si="49"/>
        <v>1539.7259754508937</v>
      </c>
      <c r="X396" s="21">
        <v>10.646412000254223</v>
      </c>
      <c r="Y396" s="20">
        <f t="shared" si="50"/>
        <v>442.7023517447405</v>
      </c>
      <c r="Z396" s="20">
        <f t="shared" si="51"/>
        <v>0.28752022035291019</v>
      </c>
      <c r="AA396" s="20"/>
      <c r="AB396" s="22" t="s">
        <v>49</v>
      </c>
      <c r="AC396" s="16" t="s">
        <v>687</v>
      </c>
      <c r="AD396" s="19" t="s">
        <v>51</v>
      </c>
      <c r="AE396" s="23">
        <v>54</v>
      </c>
      <c r="AF396" s="23">
        <v>14</v>
      </c>
      <c r="AG396" s="19" t="s">
        <v>58</v>
      </c>
      <c r="AH396" s="11">
        <f t="shared" si="48"/>
        <v>0</v>
      </c>
      <c r="AI396" s="19" t="s">
        <v>47</v>
      </c>
      <c r="AJ396" s="16" t="s">
        <v>685</v>
      </c>
      <c r="AK396" s="16">
        <v>0.41658000000000001</v>
      </c>
      <c r="AL396" s="16">
        <v>8.0879999999999992</v>
      </c>
      <c r="AM396" s="24"/>
    </row>
    <row r="397" spans="1:39" x14ac:dyDescent="0.2">
      <c r="A397" s="16" t="str">
        <f t="shared" si="45"/>
        <v>CF08GPDuff_54:14-C_D-10</v>
      </c>
      <c r="B397" s="11">
        <v>54</v>
      </c>
      <c r="C397" s="11">
        <v>14</v>
      </c>
      <c r="D397" s="19" t="s">
        <v>58</v>
      </c>
      <c r="E397" s="20">
        <v>493608.97844500002</v>
      </c>
      <c r="F397" s="20">
        <v>5180643.3971999902</v>
      </c>
      <c r="G397" s="11">
        <v>4</v>
      </c>
      <c r="H397" s="11" t="s">
        <v>44</v>
      </c>
      <c r="I397" s="11" t="s">
        <v>46</v>
      </c>
      <c r="J397" s="19" t="s">
        <v>53</v>
      </c>
      <c r="K397" s="11">
        <v>2</v>
      </c>
      <c r="L397" s="16" t="s">
        <v>496</v>
      </c>
      <c r="M397" s="16" t="s">
        <v>54</v>
      </c>
      <c r="N397" s="16">
        <v>6</v>
      </c>
      <c r="O397" s="16">
        <v>8</v>
      </c>
      <c r="P397" s="16">
        <v>6</v>
      </c>
      <c r="Q397" s="16">
        <v>20</v>
      </c>
      <c r="R397" s="16">
        <f t="shared" si="46"/>
        <v>20</v>
      </c>
      <c r="S397" s="16">
        <v>214.59</v>
      </c>
      <c r="T397" s="16">
        <v>6.31</v>
      </c>
      <c r="U397" s="16">
        <f t="shared" si="47"/>
        <v>208.28</v>
      </c>
      <c r="V397" s="16">
        <v>1.55</v>
      </c>
      <c r="W397" s="20">
        <f t="shared" si="49"/>
        <v>150.95352700498958</v>
      </c>
      <c r="X397" s="20">
        <v>1.7968907732687274</v>
      </c>
      <c r="Y397" s="20">
        <f t="shared" si="50"/>
        <v>204.5374358974359</v>
      </c>
      <c r="Z397" s="20">
        <f t="shared" si="51"/>
        <v>1.3549695721298063</v>
      </c>
      <c r="AA397" s="20">
        <f>((Z396*Q396)+(Z397*Q397))/(SUM(Q396:Q397))</f>
        <v>0.93939768708689253</v>
      </c>
      <c r="AB397" s="17" t="s">
        <v>500</v>
      </c>
      <c r="AC397" s="16" t="s">
        <v>688</v>
      </c>
      <c r="AD397" s="19" t="s">
        <v>51</v>
      </c>
      <c r="AE397" s="23">
        <v>54</v>
      </c>
      <c r="AF397" s="23">
        <v>14</v>
      </c>
      <c r="AG397" s="19" t="s">
        <v>58</v>
      </c>
      <c r="AH397" s="11">
        <f t="shared" si="48"/>
        <v>0</v>
      </c>
      <c r="AI397" s="19" t="s">
        <v>53</v>
      </c>
      <c r="AJ397" s="16" t="s">
        <v>425</v>
      </c>
      <c r="AK397" s="16">
        <v>0.21534</v>
      </c>
      <c r="AL397" s="16">
        <v>2.9811000000000001</v>
      </c>
      <c r="AM397" s="24"/>
    </row>
    <row r="398" spans="1:39" ht="15" x14ac:dyDescent="0.2">
      <c r="A398" s="16" t="str">
        <f t="shared" si="45"/>
        <v>CF08GPDuff_80:15-D_0-D</v>
      </c>
      <c r="B398" s="11">
        <v>80</v>
      </c>
      <c r="C398" s="11">
        <v>15</v>
      </c>
      <c r="D398" s="19" t="s">
        <v>65</v>
      </c>
      <c r="E398" s="20">
        <v>493647.55350400001</v>
      </c>
      <c r="F398" s="20">
        <v>5180666.35855</v>
      </c>
      <c r="G398" s="11">
        <v>4</v>
      </c>
      <c r="H398" s="11" t="s">
        <v>44</v>
      </c>
      <c r="I398" s="11" t="s">
        <v>46</v>
      </c>
      <c r="J398" s="19" t="s">
        <v>47</v>
      </c>
      <c r="K398" s="11">
        <v>1</v>
      </c>
      <c r="L398" s="16" t="s">
        <v>496</v>
      </c>
      <c r="M398" s="16">
        <v>1.4</v>
      </c>
      <c r="N398" s="16">
        <v>2.5</v>
      </c>
      <c r="O398" s="16">
        <v>2.5</v>
      </c>
      <c r="P398" s="16">
        <v>3.75</v>
      </c>
      <c r="Q398" s="16">
        <f>SUM(M398:P398)</f>
        <v>10.15</v>
      </c>
      <c r="R398" s="16">
        <f t="shared" si="46"/>
        <v>8.75</v>
      </c>
      <c r="S398" s="16">
        <v>584.08000000000004</v>
      </c>
      <c r="T398" s="16">
        <v>17.149999999999999</v>
      </c>
      <c r="U398" s="16">
        <f t="shared" si="47"/>
        <v>566.93000000000006</v>
      </c>
      <c r="V398" s="16">
        <v>6.2</v>
      </c>
      <c r="W398" s="20">
        <f t="shared" si="49"/>
        <v>1225.7426392805155</v>
      </c>
      <c r="X398" s="21">
        <v>2.3008671393031581</v>
      </c>
      <c r="Y398" s="20">
        <f t="shared" si="50"/>
        <v>553.88569392714862</v>
      </c>
      <c r="Z398" s="20">
        <f t="shared" si="51"/>
        <v>0.45187764231834798</v>
      </c>
      <c r="AA398" s="20"/>
      <c r="AB398" s="31" t="s">
        <v>66</v>
      </c>
      <c r="AC398" s="16" t="s">
        <v>689</v>
      </c>
      <c r="AD398" s="19" t="s">
        <v>51</v>
      </c>
      <c r="AE398" s="23">
        <v>80</v>
      </c>
      <c r="AF398" s="23">
        <v>15</v>
      </c>
      <c r="AG398" s="19" t="s">
        <v>65</v>
      </c>
      <c r="AH398" s="11">
        <f t="shared" si="48"/>
        <v>0</v>
      </c>
      <c r="AI398" s="19" t="s">
        <v>47</v>
      </c>
      <c r="AJ398" s="16">
        <v>0.23830000000000001</v>
      </c>
      <c r="AK398" s="16">
        <v>0.40683999999999998</v>
      </c>
      <c r="AL398" s="16">
        <v>7.5495999999999999</v>
      </c>
      <c r="AM398" s="24"/>
    </row>
    <row r="399" spans="1:39" ht="15" x14ac:dyDescent="0.25">
      <c r="A399" s="16" t="str">
        <f t="shared" si="45"/>
        <v>CF08GPDuff_80:15-D_D-10</v>
      </c>
      <c r="B399" s="11">
        <v>80</v>
      </c>
      <c r="C399" s="11">
        <v>15</v>
      </c>
      <c r="D399" s="19" t="s">
        <v>65</v>
      </c>
      <c r="E399" s="20">
        <v>493647.55350400001</v>
      </c>
      <c r="F399" s="20">
        <v>5180666.35855</v>
      </c>
      <c r="G399" s="11">
        <v>4</v>
      </c>
      <c r="H399" s="11" t="s">
        <v>44</v>
      </c>
      <c r="I399" s="11" t="s">
        <v>46</v>
      </c>
      <c r="J399" s="19" t="s">
        <v>53</v>
      </c>
      <c r="K399" s="11">
        <v>2</v>
      </c>
      <c r="L399" s="16" t="s">
        <v>496</v>
      </c>
      <c r="M399" s="16" t="s">
        <v>54</v>
      </c>
      <c r="N399" s="16">
        <v>7.5</v>
      </c>
      <c r="O399" s="16">
        <v>7.5</v>
      </c>
      <c r="P399" s="16">
        <v>6.25</v>
      </c>
      <c r="Q399" s="16">
        <v>21.25</v>
      </c>
      <c r="R399" s="16">
        <f t="shared" si="46"/>
        <v>21.25</v>
      </c>
      <c r="S399" s="16">
        <v>227.11</v>
      </c>
      <c r="T399" s="16">
        <v>6.31</v>
      </c>
      <c r="U399" s="16">
        <f t="shared" si="47"/>
        <v>220.8</v>
      </c>
      <c r="V399" s="16">
        <v>1.55</v>
      </c>
      <c r="W399" s="20">
        <f t="shared" si="49"/>
        <v>160.38812244280143</v>
      </c>
      <c r="X399" s="20">
        <v>1.9975786924939363</v>
      </c>
      <c r="Y399" s="20">
        <f t="shared" si="50"/>
        <v>216.38934624697339</v>
      </c>
      <c r="Z399" s="20">
        <f t="shared" si="51"/>
        <v>1.3491606669573892</v>
      </c>
      <c r="AA399" s="20">
        <f>((Z398*Q398)+(Z399*Q399))/(SUM(Q398:Q399))</f>
        <v>1.0591153580374446</v>
      </c>
      <c r="AB399" s="22" t="s">
        <v>508</v>
      </c>
      <c r="AC399" s="16" t="s">
        <v>690</v>
      </c>
      <c r="AD399" s="19" t="s">
        <v>51</v>
      </c>
      <c r="AE399" s="23">
        <v>80</v>
      </c>
      <c r="AF399" s="23">
        <v>15</v>
      </c>
      <c r="AG399" s="19" t="s">
        <v>65</v>
      </c>
      <c r="AH399" s="11">
        <f t="shared" si="48"/>
        <v>0</v>
      </c>
      <c r="AI399" s="19" t="s">
        <v>53</v>
      </c>
      <c r="AJ399" s="16" t="s">
        <v>505</v>
      </c>
      <c r="AK399" s="16">
        <v>0.21435000000000001</v>
      </c>
      <c r="AL399" s="16">
        <v>2.7071000000000001</v>
      </c>
      <c r="AM399" s="24"/>
    </row>
    <row r="400" spans="1:39" ht="15" x14ac:dyDescent="0.2">
      <c r="A400" s="16" t="str">
        <f t="shared" si="45"/>
        <v>CF08GPDuff_107:15-E_0-D</v>
      </c>
      <c r="B400" s="11">
        <v>107</v>
      </c>
      <c r="C400" s="11">
        <v>15</v>
      </c>
      <c r="D400" s="19" t="s">
        <v>29</v>
      </c>
      <c r="E400" s="20">
        <v>493659.03774300002</v>
      </c>
      <c r="F400" s="20">
        <v>5180698.1273499904</v>
      </c>
      <c r="G400" s="11">
        <v>4</v>
      </c>
      <c r="H400" s="11" t="s">
        <v>44</v>
      </c>
      <c r="I400" s="11" t="s">
        <v>46</v>
      </c>
      <c r="J400" s="19" t="s">
        <v>47</v>
      </c>
      <c r="K400" s="11">
        <v>1</v>
      </c>
      <c r="L400" s="16" t="s">
        <v>496</v>
      </c>
      <c r="M400" s="16">
        <v>3.25</v>
      </c>
      <c r="N400" s="16">
        <v>3</v>
      </c>
      <c r="O400" s="16">
        <v>1.25</v>
      </c>
      <c r="P400" s="16">
        <v>0.5</v>
      </c>
      <c r="Q400" s="16">
        <f>SUM(M400:P400)</f>
        <v>8</v>
      </c>
      <c r="R400" s="16">
        <f t="shared" si="46"/>
        <v>4.75</v>
      </c>
      <c r="S400" s="16">
        <v>333.76</v>
      </c>
      <c r="T400" s="16">
        <v>17.149999999999999</v>
      </c>
      <c r="U400" s="16">
        <f t="shared" si="47"/>
        <v>316.61</v>
      </c>
      <c r="V400" s="16">
        <v>6.2</v>
      </c>
      <c r="W400" s="20">
        <f t="shared" si="49"/>
        <v>966.10257283193334</v>
      </c>
      <c r="X400" s="21">
        <v>2.3450004342593225</v>
      </c>
      <c r="Y400" s="20">
        <f t="shared" si="50"/>
        <v>309.18549412509157</v>
      </c>
      <c r="Z400" s="20">
        <f t="shared" si="51"/>
        <v>0.32003381713266443</v>
      </c>
      <c r="AA400" s="20"/>
      <c r="AB400" s="31" t="s">
        <v>66</v>
      </c>
      <c r="AC400" s="16" t="s">
        <v>691</v>
      </c>
      <c r="AD400" s="19" t="s">
        <v>51</v>
      </c>
      <c r="AE400" s="23">
        <v>107</v>
      </c>
      <c r="AF400" s="23">
        <v>15</v>
      </c>
      <c r="AG400" s="19" t="s">
        <v>29</v>
      </c>
      <c r="AH400" s="11">
        <f t="shared" si="48"/>
        <v>0</v>
      </c>
      <c r="AI400" s="19" t="s">
        <v>47</v>
      </c>
      <c r="AJ400" s="16">
        <v>0.2291</v>
      </c>
      <c r="AK400" s="16">
        <v>0.30967</v>
      </c>
      <c r="AL400" s="16">
        <v>6.1182999999999996</v>
      </c>
      <c r="AM400" s="24"/>
    </row>
    <row r="401" spans="1:39" ht="15" x14ac:dyDescent="0.25">
      <c r="A401" s="16" t="str">
        <f t="shared" si="45"/>
        <v>CF08GPDuff_107:15-E_D-10</v>
      </c>
      <c r="B401" s="11">
        <v>107</v>
      </c>
      <c r="C401" s="11">
        <v>15</v>
      </c>
      <c r="D401" s="19" t="s">
        <v>29</v>
      </c>
      <c r="E401" s="20">
        <v>493659.03774300002</v>
      </c>
      <c r="F401" s="20">
        <v>5180698.1273499904</v>
      </c>
      <c r="G401" s="11">
        <v>4</v>
      </c>
      <c r="H401" s="11" t="s">
        <v>44</v>
      </c>
      <c r="I401" s="11" t="s">
        <v>46</v>
      </c>
      <c r="J401" s="19" t="s">
        <v>53</v>
      </c>
      <c r="K401" s="11">
        <v>2</v>
      </c>
      <c r="L401" s="16" t="s">
        <v>496</v>
      </c>
      <c r="M401" s="16" t="s">
        <v>54</v>
      </c>
      <c r="N401" s="16">
        <v>7</v>
      </c>
      <c r="O401" s="16">
        <v>8.75</v>
      </c>
      <c r="P401" s="16">
        <v>9.5</v>
      </c>
      <c r="Q401" s="16">
        <v>25.25</v>
      </c>
      <c r="R401" s="16">
        <f t="shared" si="46"/>
        <v>25.25</v>
      </c>
      <c r="S401" s="16">
        <v>291.22000000000003</v>
      </c>
      <c r="T401" s="16">
        <v>6.31</v>
      </c>
      <c r="U401" s="16">
        <f t="shared" si="47"/>
        <v>284.91000000000003</v>
      </c>
      <c r="V401" s="16">
        <v>1.55</v>
      </c>
      <c r="W401" s="20">
        <f t="shared" si="49"/>
        <v>190.57882784379936</v>
      </c>
      <c r="X401" s="20">
        <v>2.2424242424242409</v>
      </c>
      <c r="Y401" s="20">
        <f t="shared" si="50"/>
        <v>278.52110909090914</v>
      </c>
      <c r="Z401" s="20">
        <f t="shared" si="51"/>
        <v>1.4614483268791447</v>
      </c>
      <c r="AA401" s="20">
        <f>((Z400*Q400)+(Z401*Q401))/(SUM(Q400:Q401))</f>
        <v>1.1868222794213448</v>
      </c>
      <c r="AB401" s="22" t="s">
        <v>508</v>
      </c>
      <c r="AC401" s="16" t="s">
        <v>692</v>
      </c>
      <c r="AD401" s="19" t="s">
        <v>51</v>
      </c>
      <c r="AE401" s="23">
        <v>107</v>
      </c>
      <c r="AF401" s="23">
        <v>15</v>
      </c>
      <c r="AG401" s="19" t="s">
        <v>29</v>
      </c>
      <c r="AH401" s="11">
        <f t="shared" si="48"/>
        <v>0</v>
      </c>
      <c r="AI401" s="19" t="s">
        <v>53</v>
      </c>
      <c r="AJ401" s="16" t="s">
        <v>211</v>
      </c>
      <c r="AK401" s="16">
        <v>0.13245999999999999</v>
      </c>
      <c r="AL401" s="16">
        <v>1.9697</v>
      </c>
      <c r="AM401" s="24"/>
    </row>
    <row r="402" spans="1:39" ht="15" x14ac:dyDescent="0.2">
      <c r="A402" s="16" t="str">
        <f t="shared" si="45"/>
        <v>CF08GPDuff_134:16-F_0-D</v>
      </c>
      <c r="B402" s="11">
        <v>134</v>
      </c>
      <c r="C402" s="11">
        <v>16</v>
      </c>
      <c r="D402" s="19" t="s">
        <v>78</v>
      </c>
      <c r="E402" s="20">
        <v>493688.24009600002</v>
      </c>
      <c r="F402" s="20">
        <v>5180737.54495</v>
      </c>
      <c r="G402" s="11">
        <v>4</v>
      </c>
      <c r="H402" s="11" t="s">
        <v>44</v>
      </c>
      <c r="I402" s="11" t="s">
        <v>46</v>
      </c>
      <c r="J402" s="19" t="s">
        <v>47</v>
      </c>
      <c r="K402" s="11">
        <v>1</v>
      </c>
      <c r="L402" s="16" t="s">
        <v>496</v>
      </c>
      <c r="M402" s="16">
        <v>4.25</v>
      </c>
      <c r="N402" s="16">
        <v>3</v>
      </c>
      <c r="O402" s="16">
        <v>1.75</v>
      </c>
      <c r="P402" s="16">
        <v>2</v>
      </c>
      <c r="Q402" s="16">
        <f>SUM(M402:P402)</f>
        <v>11</v>
      </c>
      <c r="R402" s="16">
        <f t="shared" si="46"/>
        <v>6.75</v>
      </c>
      <c r="S402" s="16">
        <v>465.01</v>
      </c>
      <c r="T402" s="16">
        <v>17.149999999999999</v>
      </c>
      <c r="U402" s="16">
        <f t="shared" si="47"/>
        <v>447.86</v>
      </c>
      <c r="V402" s="16">
        <v>6.2</v>
      </c>
      <c r="W402" s="20">
        <f t="shared" si="49"/>
        <v>1328.3910376439082</v>
      </c>
      <c r="X402" s="21">
        <v>2.8240804518528768</v>
      </c>
      <c r="Y402" s="20">
        <f t="shared" si="50"/>
        <v>435.21207328833174</v>
      </c>
      <c r="Z402" s="20">
        <f t="shared" si="51"/>
        <v>0.32762346399162906</v>
      </c>
      <c r="AA402" s="20"/>
      <c r="AB402" s="31" t="s">
        <v>79</v>
      </c>
      <c r="AC402" s="16" t="s">
        <v>693</v>
      </c>
      <c r="AD402" s="19" t="s">
        <v>51</v>
      </c>
      <c r="AE402" s="23">
        <v>134</v>
      </c>
      <c r="AF402" s="23">
        <v>16</v>
      </c>
      <c r="AG402" s="19" t="s">
        <v>78</v>
      </c>
      <c r="AH402" s="11">
        <f t="shared" si="48"/>
        <v>0</v>
      </c>
      <c r="AI402" s="19" t="s">
        <v>47</v>
      </c>
      <c r="AJ402" s="16" t="s">
        <v>694</v>
      </c>
      <c r="AK402" s="16">
        <v>0.38250000000000001</v>
      </c>
      <c r="AL402" s="16">
        <v>8.1057000000000006</v>
      </c>
      <c r="AM402" s="24"/>
    </row>
    <row r="403" spans="1:39" ht="15" x14ac:dyDescent="0.25">
      <c r="A403" s="16" t="str">
        <f t="shared" si="45"/>
        <v>CF08GPDuff_134:16-F_D-10</v>
      </c>
      <c r="B403" s="11">
        <v>134</v>
      </c>
      <c r="C403" s="11">
        <v>16</v>
      </c>
      <c r="D403" s="19" t="s">
        <v>78</v>
      </c>
      <c r="E403" s="20">
        <v>493688.24009600002</v>
      </c>
      <c r="F403" s="20">
        <v>5180737.54495</v>
      </c>
      <c r="G403" s="11">
        <v>4</v>
      </c>
      <c r="H403" s="11" t="s">
        <v>44</v>
      </c>
      <c r="I403" s="11" t="s">
        <v>46</v>
      </c>
      <c r="J403" s="19" t="s">
        <v>53</v>
      </c>
      <c r="K403" s="11">
        <v>2</v>
      </c>
      <c r="L403" s="16" t="s">
        <v>496</v>
      </c>
      <c r="M403" s="16" t="s">
        <v>54</v>
      </c>
      <c r="N403" s="16">
        <v>7</v>
      </c>
      <c r="O403" s="16">
        <v>8.25</v>
      </c>
      <c r="P403" s="16">
        <v>8</v>
      </c>
      <c r="Q403" s="16">
        <v>23.25</v>
      </c>
      <c r="R403" s="16">
        <f t="shared" si="46"/>
        <v>23.25</v>
      </c>
      <c r="S403" s="16">
        <v>235.03</v>
      </c>
      <c r="T403" s="16">
        <v>6.31</v>
      </c>
      <c r="U403" s="16">
        <f t="shared" si="47"/>
        <v>228.72</v>
      </c>
      <c r="V403" s="16">
        <v>1.55</v>
      </c>
      <c r="W403" s="20">
        <f t="shared" si="49"/>
        <v>175.48347514330038</v>
      </c>
      <c r="X403" s="20">
        <v>2.1650326797385375</v>
      </c>
      <c r="Y403" s="20">
        <f t="shared" si="50"/>
        <v>223.76813725490203</v>
      </c>
      <c r="Z403" s="20">
        <f t="shared" si="51"/>
        <v>1.2751521878180965</v>
      </c>
      <c r="AA403" s="20">
        <f>((Z402*Q402)+(Z403*Q403))/(SUM(Q402:Q403))</f>
        <v>0.97083639330448646</v>
      </c>
      <c r="AB403" s="22" t="s">
        <v>520</v>
      </c>
      <c r="AC403" s="16" t="s">
        <v>695</v>
      </c>
      <c r="AD403" s="19" t="s">
        <v>51</v>
      </c>
      <c r="AE403" s="23">
        <v>134</v>
      </c>
      <c r="AF403" s="23">
        <v>16</v>
      </c>
      <c r="AG403" s="19" t="s">
        <v>78</v>
      </c>
      <c r="AH403" s="11">
        <f t="shared" si="48"/>
        <v>0</v>
      </c>
      <c r="AI403" s="19" t="s">
        <v>53</v>
      </c>
      <c r="AJ403" s="16" t="s">
        <v>493</v>
      </c>
      <c r="AK403" s="16">
        <v>0.20433999999999999</v>
      </c>
      <c r="AL403" s="16">
        <v>2.9428000000000001</v>
      </c>
      <c r="AM403" s="24"/>
    </row>
    <row r="404" spans="1:39" ht="15" x14ac:dyDescent="0.2">
      <c r="A404" s="16" t="str">
        <f t="shared" si="45"/>
        <v>CF08GPDuff_160:17-G_0-D</v>
      </c>
      <c r="B404" s="11">
        <v>160</v>
      </c>
      <c r="C404" s="11">
        <v>17</v>
      </c>
      <c r="D404" s="19" t="s">
        <v>86</v>
      </c>
      <c r="E404" s="20">
        <v>493701.865718999</v>
      </c>
      <c r="F404" s="20">
        <v>5180773.4231099803</v>
      </c>
      <c r="G404" s="11">
        <v>4</v>
      </c>
      <c r="H404" s="11" t="s">
        <v>44</v>
      </c>
      <c r="I404" s="11" t="s">
        <v>46</v>
      </c>
      <c r="J404" s="19" t="s">
        <v>47</v>
      </c>
      <c r="K404" s="11">
        <v>1</v>
      </c>
      <c r="L404" s="16" t="s">
        <v>496</v>
      </c>
      <c r="M404" s="16">
        <v>2.75</v>
      </c>
      <c r="N404" s="16">
        <v>5</v>
      </c>
      <c r="O404" s="16">
        <v>3.5</v>
      </c>
      <c r="P404" s="16">
        <v>5.75</v>
      </c>
      <c r="Q404" s="16">
        <f>SUM(M404:P404)</f>
        <v>17</v>
      </c>
      <c r="R404" s="16">
        <f t="shared" si="46"/>
        <v>14.25</v>
      </c>
      <c r="S404" s="16">
        <v>1034.8</v>
      </c>
      <c r="T404" s="16">
        <v>17.149999999999999</v>
      </c>
      <c r="U404" s="16">
        <f t="shared" si="47"/>
        <v>1017.65</v>
      </c>
      <c r="V404" s="16">
        <v>6.2</v>
      </c>
      <c r="W404" s="20">
        <f t="shared" si="49"/>
        <v>2052.9679672678585</v>
      </c>
      <c r="X404" s="21">
        <v>2.4586014896232573</v>
      </c>
      <c r="Y404" s="20">
        <f t="shared" si="50"/>
        <v>992.63004194084886</v>
      </c>
      <c r="Z404" s="20">
        <f t="shared" si="51"/>
        <v>0.48350975649262851</v>
      </c>
      <c r="AA404" s="20"/>
      <c r="AB404" s="31" t="s">
        <v>79</v>
      </c>
      <c r="AC404" s="16" t="s">
        <v>696</v>
      </c>
      <c r="AD404" s="19" t="s">
        <v>51</v>
      </c>
      <c r="AE404" s="23">
        <v>160</v>
      </c>
      <c r="AF404" s="23">
        <v>17</v>
      </c>
      <c r="AG404" s="19" t="s">
        <v>86</v>
      </c>
      <c r="AH404" s="11">
        <f t="shared" si="48"/>
        <v>0</v>
      </c>
      <c r="AI404" s="19" t="s">
        <v>47</v>
      </c>
      <c r="AJ404" s="16">
        <v>0.23400000000000001</v>
      </c>
      <c r="AK404" s="16">
        <v>0.25725999999999999</v>
      </c>
      <c r="AL404" s="16">
        <v>4.0061</v>
      </c>
      <c r="AM404" s="24"/>
    </row>
    <row r="405" spans="1:39" ht="15" x14ac:dyDescent="0.25">
      <c r="A405" s="16" t="str">
        <f t="shared" si="45"/>
        <v>CF08GPDuff_160:17-G_D-10</v>
      </c>
      <c r="B405" s="11">
        <v>160</v>
      </c>
      <c r="C405" s="11">
        <v>17</v>
      </c>
      <c r="D405" s="19" t="s">
        <v>86</v>
      </c>
      <c r="E405" s="20">
        <v>493701.865718999</v>
      </c>
      <c r="F405" s="20">
        <v>5180773.4231099803</v>
      </c>
      <c r="G405" s="11">
        <v>4</v>
      </c>
      <c r="H405" s="11" t="s">
        <v>44</v>
      </c>
      <c r="I405" s="11" t="s">
        <v>46</v>
      </c>
      <c r="J405" s="19" t="s">
        <v>53</v>
      </c>
      <c r="K405" s="11">
        <v>2</v>
      </c>
      <c r="L405" s="16" t="s">
        <v>496</v>
      </c>
      <c r="M405" s="16" t="s">
        <v>54</v>
      </c>
      <c r="N405" s="16">
        <v>5</v>
      </c>
      <c r="O405" s="16">
        <v>6.5</v>
      </c>
      <c r="P405" s="16">
        <v>4.25</v>
      </c>
      <c r="Q405" s="16">
        <v>15.75</v>
      </c>
      <c r="R405" s="16">
        <f t="shared" si="46"/>
        <v>15.75</v>
      </c>
      <c r="S405" s="16">
        <v>174.87</v>
      </c>
      <c r="T405" s="16">
        <v>6.31</v>
      </c>
      <c r="U405" s="16">
        <f t="shared" si="47"/>
        <v>168.56</v>
      </c>
      <c r="V405" s="16">
        <v>1.55</v>
      </c>
      <c r="W405" s="20">
        <f t="shared" si="49"/>
        <v>118.87590251642929</v>
      </c>
      <c r="X405" s="20">
        <v>2.4186991869918653</v>
      </c>
      <c r="Y405" s="20">
        <f t="shared" si="50"/>
        <v>164.48304065040651</v>
      </c>
      <c r="Z405" s="20">
        <f t="shared" si="51"/>
        <v>1.3836533491526937</v>
      </c>
      <c r="AA405" s="20">
        <f>((Z404*Q404)+(Z405*Q405))/(SUM(Q404:Q405))</f>
        <v>0.91640323998563689</v>
      </c>
      <c r="AB405" s="22" t="s">
        <v>520</v>
      </c>
      <c r="AC405" s="16" t="s">
        <v>697</v>
      </c>
      <c r="AD405" s="19" t="s">
        <v>51</v>
      </c>
      <c r="AE405" s="23">
        <v>160</v>
      </c>
      <c r="AF405" s="23">
        <v>17</v>
      </c>
      <c r="AG405" s="19" t="s">
        <v>86</v>
      </c>
      <c r="AH405" s="11">
        <f t="shared" si="48"/>
        <v>0</v>
      </c>
      <c r="AI405" s="19" t="s">
        <v>53</v>
      </c>
      <c r="AJ405" s="16">
        <v>0.22009999999999999</v>
      </c>
      <c r="AK405" s="16">
        <v>0.1555</v>
      </c>
      <c r="AL405" s="16">
        <v>2.0312000000000001</v>
      </c>
      <c r="AM405" s="24"/>
    </row>
    <row r="406" spans="1:39" ht="15" x14ac:dyDescent="0.2">
      <c r="A406" s="16" t="str">
        <f t="shared" si="45"/>
        <v>CF08GPDuff_186:17-H_0-D</v>
      </c>
      <c r="B406" s="11">
        <v>186</v>
      </c>
      <c r="C406" s="11">
        <v>17</v>
      </c>
      <c r="D406" s="19" t="s">
        <v>92</v>
      </c>
      <c r="E406" s="20">
        <v>493718.99832999799</v>
      </c>
      <c r="F406" s="20">
        <v>5180805.1860999903</v>
      </c>
      <c r="G406" s="11">
        <v>4</v>
      </c>
      <c r="H406" s="11" t="s">
        <v>44</v>
      </c>
      <c r="I406" s="11" t="s">
        <v>46</v>
      </c>
      <c r="J406" s="19" t="s">
        <v>47</v>
      </c>
      <c r="K406" s="11">
        <v>1</v>
      </c>
      <c r="L406" s="16" t="s">
        <v>496</v>
      </c>
      <c r="M406" s="25">
        <v>2.5</v>
      </c>
      <c r="N406" s="25">
        <v>3</v>
      </c>
      <c r="O406" s="25">
        <v>3.5</v>
      </c>
      <c r="P406" s="25">
        <v>3.25</v>
      </c>
      <c r="Q406" s="16">
        <f>SUM(M406:P406)</f>
        <v>12.25</v>
      </c>
      <c r="R406" s="16">
        <f t="shared" si="46"/>
        <v>9.75</v>
      </c>
      <c r="S406" s="25">
        <v>365.05</v>
      </c>
      <c r="T406" s="16">
        <v>17.149999999999999</v>
      </c>
      <c r="U406" s="16">
        <f t="shared" si="47"/>
        <v>347.90000000000003</v>
      </c>
      <c r="V406" s="16">
        <v>6.2</v>
      </c>
      <c r="W406" s="20">
        <f t="shared" si="49"/>
        <v>1479.3445646488979</v>
      </c>
      <c r="X406" s="21">
        <v>2.7402143159489474</v>
      </c>
      <c r="Y406" s="20">
        <f t="shared" si="50"/>
        <v>338.36679439481367</v>
      </c>
      <c r="Z406" s="20">
        <f t="shared" si="51"/>
        <v>0.22872750708697834</v>
      </c>
      <c r="AA406" s="20"/>
      <c r="AB406" s="31" t="s">
        <v>93</v>
      </c>
      <c r="AC406" s="16" t="s">
        <v>698</v>
      </c>
      <c r="AD406" s="19" t="s">
        <v>51</v>
      </c>
      <c r="AE406" s="23">
        <v>186</v>
      </c>
      <c r="AF406" s="23">
        <v>17</v>
      </c>
      <c r="AG406" s="19" t="s">
        <v>92</v>
      </c>
      <c r="AH406" s="11">
        <f t="shared" si="48"/>
        <v>0</v>
      </c>
      <c r="AI406" s="19" t="s">
        <v>47</v>
      </c>
      <c r="AJ406" s="16" t="s">
        <v>699</v>
      </c>
      <c r="AK406" s="16">
        <v>0.38829999999999998</v>
      </c>
      <c r="AL406" s="16">
        <v>7.8159000000000001</v>
      </c>
      <c r="AM406" s="24"/>
    </row>
    <row r="407" spans="1:39" ht="15" x14ac:dyDescent="0.25">
      <c r="A407" s="16" t="str">
        <f t="shared" si="45"/>
        <v>CF08GPDuff_186:17-H_D-10</v>
      </c>
      <c r="B407" s="11">
        <v>186</v>
      </c>
      <c r="C407" s="11">
        <v>17</v>
      </c>
      <c r="D407" s="19" t="s">
        <v>92</v>
      </c>
      <c r="E407" s="20">
        <v>493718.99832999799</v>
      </c>
      <c r="F407" s="20">
        <v>5180805.1860999903</v>
      </c>
      <c r="G407" s="11">
        <v>4</v>
      </c>
      <c r="H407" s="11" t="s">
        <v>44</v>
      </c>
      <c r="I407" s="11" t="s">
        <v>46</v>
      </c>
      <c r="J407" s="19" t="s">
        <v>53</v>
      </c>
      <c r="K407" s="11">
        <v>2</v>
      </c>
      <c r="L407" s="16" t="s">
        <v>496</v>
      </c>
      <c r="M407" s="16" t="s">
        <v>54</v>
      </c>
      <c r="N407" s="16">
        <v>7</v>
      </c>
      <c r="O407" s="16">
        <v>6.5</v>
      </c>
      <c r="P407" s="16">
        <v>6.75</v>
      </c>
      <c r="Q407" s="16">
        <v>20.25</v>
      </c>
      <c r="R407" s="16">
        <f t="shared" si="46"/>
        <v>20.25</v>
      </c>
      <c r="S407" s="16">
        <v>244.9</v>
      </c>
      <c r="T407" s="16">
        <v>6.31</v>
      </c>
      <c r="U407" s="16">
        <f t="shared" si="47"/>
        <v>238.59</v>
      </c>
      <c r="V407" s="16">
        <v>1.55</v>
      </c>
      <c r="W407" s="20">
        <f t="shared" si="49"/>
        <v>152.84044609255196</v>
      </c>
      <c r="X407" s="20">
        <v>1.98420732941889</v>
      </c>
      <c r="Y407" s="20">
        <f t="shared" si="50"/>
        <v>233.85587973273948</v>
      </c>
      <c r="Z407" s="20">
        <f t="shared" si="51"/>
        <v>1.5300654094605883</v>
      </c>
      <c r="AA407" s="20">
        <f>((Z406*Q406)+(Z407*Q407))/(SUM(Q406:Q407))</f>
        <v>1.0395611231813047</v>
      </c>
      <c r="AB407" s="22" t="s">
        <v>520</v>
      </c>
      <c r="AC407" s="16" t="s">
        <v>700</v>
      </c>
      <c r="AD407" s="19" t="s">
        <v>51</v>
      </c>
      <c r="AE407" s="23">
        <v>186</v>
      </c>
      <c r="AF407" s="23">
        <v>17</v>
      </c>
      <c r="AG407" s="19" t="s">
        <v>92</v>
      </c>
      <c r="AH407" s="11">
        <f t="shared" si="48"/>
        <v>0</v>
      </c>
      <c r="AI407" s="19" t="s">
        <v>53</v>
      </c>
      <c r="AJ407" s="16" t="s">
        <v>372</v>
      </c>
      <c r="AK407" s="16">
        <v>0.18925</v>
      </c>
      <c r="AL407" s="16">
        <v>2.4878999999999998</v>
      </c>
      <c r="AM407" s="24"/>
    </row>
    <row r="408" spans="1:39" ht="15" x14ac:dyDescent="0.2">
      <c r="A408" s="16" t="str">
        <f t="shared" si="45"/>
        <v>CF08GPDuff_211:18-I_0-D</v>
      </c>
      <c r="B408" s="11">
        <v>211</v>
      </c>
      <c r="C408" s="11">
        <v>18</v>
      </c>
      <c r="D408" s="19" t="s">
        <v>102</v>
      </c>
      <c r="E408" s="20">
        <v>493735.726117999</v>
      </c>
      <c r="F408" s="20">
        <v>5180814.9473799802</v>
      </c>
      <c r="G408" s="11">
        <v>4</v>
      </c>
      <c r="H408" s="11" t="s">
        <v>44</v>
      </c>
      <c r="I408" s="11" t="s">
        <v>46</v>
      </c>
      <c r="J408" s="19" t="s">
        <v>47</v>
      </c>
      <c r="K408" s="11">
        <v>1</v>
      </c>
      <c r="L408" s="16" t="s">
        <v>496</v>
      </c>
      <c r="M408" s="16">
        <v>4</v>
      </c>
      <c r="N408" s="16">
        <v>3.5</v>
      </c>
      <c r="O408" s="16">
        <v>3</v>
      </c>
      <c r="P408" s="16">
        <v>3.75</v>
      </c>
      <c r="Q408" s="16">
        <f>SUM(M408:P408)</f>
        <v>14.25</v>
      </c>
      <c r="R408" s="16">
        <f t="shared" si="46"/>
        <v>10.25</v>
      </c>
      <c r="S408" s="16">
        <v>514.62</v>
      </c>
      <c r="T408" s="16">
        <v>17.149999999999999</v>
      </c>
      <c r="U408" s="16">
        <f t="shared" si="47"/>
        <v>497.47</v>
      </c>
      <c r="V408" s="16">
        <v>6.2</v>
      </c>
      <c r="W408" s="20">
        <f t="shared" si="49"/>
        <v>1720.8702078568813</v>
      </c>
      <c r="X408" s="21">
        <v>2.3945620268808856</v>
      </c>
      <c r="Y408" s="20">
        <f t="shared" si="50"/>
        <v>485.55777228487568</v>
      </c>
      <c r="Z408" s="20">
        <f t="shared" si="51"/>
        <v>0.28215827670674498</v>
      </c>
      <c r="AA408" s="20"/>
      <c r="AB408" s="31" t="s">
        <v>93</v>
      </c>
      <c r="AC408" s="16" t="s">
        <v>701</v>
      </c>
      <c r="AD408" s="19" t="s">
        <v>51</v>
      </c>
      <c r="AE408" s="23">
        <v>211</v>
      </c>
      <c r="AF408" s="23">
        <v>18</v>
      </c>
      <c r="AG408" s="19" t="s">
        <v>102</v>
      </c>
      <c r="AH408" s="11">
        <f t="shared" si="48"/>
        <v>0</v>
      </c>
      <c r="AI408" s="19" t="s">
        <v>47</v>
      </c>
      <c r="AJ408" s="16" t="s">
        <v>702</v>
      </c>
      <c r="AK408" s="16">
        <v>0.37369999999999998</v>
      </c>
      <c r="AL408" s="16">
        <v>7.6059000000000001</v>
      </c>
      <c r="AM408" s="24"/>
    </row>
    <row r="409" spans="1:39" ht="15" x14ac:dyDescent="0.25">
      <c r="A409" s="16" t="str">
        <f t="shared" si="45"/>
        <v>CF08GPDuff_211:18-I_D-10</v>
      </c>
      <c r="B409" s="11">
        <v>211</v>
      </c>
      <c r="C409" s="11">
        <v>18</v>
      </c>
      <c r="D409" s="19" t="s">
        <v>102</v>
      </c>
      <c r="E409" s="20">
        <v>493735.726117999</v>
      </c>
      <c r="F409" s="20">
        <v>5180814.9473799802</v>
      </c>
      <c r="G409" s="11">
        <v>4</v>
      </c>
      <c r="H409" s="11" t="s">
        <v>44</v>
      </c>
      <c r="I409" s="11" t="s">
        <v>46</v>
      </c>
      <c r="J409" s="19" t="s">
        <v>53</v>
      </c>
      <c r="K409" s="11">
        <v>2</v>
      </c>
      <c r="L409" s="16" t="s">
        <v>496</v>
      </c>
      <c r="M409" s="16" t="s">
        <v>54</v>
      </c>
      <c r="N409" s="16">
        <v>6.5</v>
      </c>
      <c r="O409" s="16">
        <v>7</v>
      </c>
      <c r="P409" s="16">
        <v>6.25</v>
      </c>
      <c r="Q409" s="16">
        <v>19.75</v>
      </c>
      <c r="R409" s="16">
        <f t="shared" si="46"/>
        <v>19.75</v>
      </c>
      <c r="S409" s="16">
        <v>176.12</v>
      </c>
      <c r="T409" s="16">
        <v>6.31</v>
      </c>
      <c r="U409" s="16">
        <f t="shared" si="47"/>
        <v>169.81</v>
      </c>
      <c r="V409" s="16">
        <v>1.55</v>
      </c>
      <c r="W409" s="20">
        <f t="shared" si="49"/>
        <v>149.06660791742721</v>
      </c>
      <c r="X409" s="20">
        <v>2.0354162426216162</v>
      </c>
      <c r="Y409" s="20">
        <f t="shared" si="50"/>
        <v>166.35365967840423</v>
      </c>
      <c r="Z409" s="20">
        <f t="shared" si="51"/>
        <v>1.1159686398080038</v>
      </c>
      <c r="AA409" s="20">
        <f>((Z408*Q408)+(Z409*Q409))/(SUM(Q408:Q409))</f>
        <v>0.76650400233174087</v>
      </c>
      <c r="AB409" s="22" t="s">
        <v>531</v>
      </c>
      <c r="AC409" s="16" t="s">
        <v>703</v>
      </c>
      <c r="AD409" s="19" t="s">
        <v>51</v>
      </c>
      <c r="AE409" s="23">
        <v>211</v>
      </c>
      <c r="AF409" s="23">
        <v>18</v>
      </c>
      <c r="AG409" s="19" t="s">
        <v>102</v>
      </c>
      <c r="AH409" s="11">
        <f t="shared" si="48"/>
        <v>0</v>
      </c>
      <c r="AI409" s="19" t="s">
        <v>53</v>
      </c>
      <c r="AJ409" s="16" t="s">
        <v>149</v>
      </c>
      <c r="AK409" s="16">
        <v>0.19309999999999999</v>
      </c>
      <c r="AL409" s="16">
        <v>2.5409000000000002</v>
      </c>
      <c r="AM409" s="24"/>
    </row>
    <row r="410" spans="1:39" ht="15" x14ac:dyDescent="0.2">
      <c r="A410" s="16" t="str">
        <f t="shared" si="45"/>
        <v>CF08GPDuff_236:18-J_0-D</v>
      </c>
      <c r="B410" s="11">
        <v>236</v>
      </c>
      <c r="C410" s="11">
        <v>18</v>
      </c>
      <c r="D410" s="19" t="s">
        <v>108</v>
      </c>
      <c r="E410" s="20">
        <v>493763.62173200003</v>
      </c>
      <c r="F410" s="20">
        <v>5180846.6992800003</v>
      </c>
      <c r="G410" s="11">
        <v>4</v>
      </c>
      <c r="H410" s="11" t="s">
        <v>44</v>
      </c>
      <c r="I410" s="11" t="s">
        <v>46</v>
      </c>
      <c r="J410" s="19" t="s">
        <v>47</v>
      </c>
      <c r="K410" s="11">
        <v>1</v>
      </c>
      <c r="L410" s="16" t="s">
        <v>496</v>
      </c>
      <c r="M410" s="16">
        <v>3.75</v>
      </c>
      <c r="N410" s="16">
        <v>3.25</v>
      </c>
      <c r="O410" s="16">
        <v>3.25</v>
      </c>
      <c r="P410" s="16">
        <v>3</v>
      </c>
      <c r="Q410" s="16">
        <f>SUM(M410:P410)</f>
        <v>13.25</v>
      </c>
      <c r="R410" s="16">
        <f t="shared" si="46"/>
        <v>9.5</v>
      </c>
      <c r="S410" s="16">
        <v>556.70000000000005</v>
      </c>
      <c r="T410" s="16">
        <v>17.149999999999999</v>
      </c>
      <c r="U410" s="16">
        <f t="shared" si="47"/>
        <v>539.55000000000007</v>
      </c>
      <c r="V410" s="16">
        <v>6.2</v>
      </c>
      <c r="W410" s="20">
        <f t="shared" si="49"/>
        <v>1600.1073862528897</v>
      </c>
      <c r="X410" s="21">
        <v>2.0177369445241977</v>
      </c>
      <c r="Y410" s="20">
        <f t="shared" si="50"/>
        <v>528.66330031581981</v>
      </c>
      <c r="Z410" s="20">
        <f t="shared" si="51"/>
        <v>0.33039238794705933</v>
      </c>
      <c r="AA410" s="20"/>
      <c r="AB410" s="31" t="s">
        <v>116</v>
      </c>
      <c r="AC410" s="16" t="s">
        <v>704</v>
      </c>
      <c r="AD410" s="19" t="s">
        <v>51</v>
      </c>
      <c r="AE410" s="23">
        <v>236</v>
      </c>
      <c r="AF410" s="23">
        <v>18</v>
      </c>
      <c r="AG410" s="19" t="s">
        <v>108</v>
      </c>
      <c r="AH410" s="11">
        <f t="shared" si="48"/>
        <v>0</v>
      </c>
      <c r="AI410" s="19" t="s">
        <v>47</v>
      </c>
      <c r="AJ410" s="16" t="s">
        <v>705</v>
      </c>
      <c r="AK410" s="16">
        <v>0.32523999999999997</v>
      </c>
      <c r="AL410" s="16">
        <v>5.8929</v>
      </c>
      <c r="AM410" s="24"/>
    </row>
    <row r="411" spans="1:39" ht="15" x14ac:dyDescent="0.25">
      <c r="A411" s="16" t="str">
        <f t="shared" si="45"/>
        <v>CF08GPDuff_236:18-J_D-10</v>
      </c>
      <c r="B411" s="11">
        <v>236</v>
      </c>
      <c r="C411" s="11">
        <v>18</v>
      </c>
      <c r="D411" s="19" t="s">
        <v>108</v>
      </c>
      <c r="E411" s="20">
        <v>493763.62173200003</v>
      </c>
      <c r="F411" s="20">
        <v>5180846.6992800003</v>
      </c>
      <c r="G411" s="11">
        <v>4</v>
      </c>
      <c r="H411" s="11" t="s">
        <v>44</v>
      </c>
      <c r="I411" s="11" t="s">
        <v>46</v>
      </c>
      <c r="J411" s="19" t="s">
        <v>53</v>
      </c>
      <c r="K411" s="11">
        <v>2</v>
      </c>
      <c r="L411" s="16" t="s">
        <v>496</v>
      </c>
      <c r="M411" s="16" t="s">
        <v>54</v>
      </c>
      <c r="N411" s="16">
        <v>6.75</v>
      </c>
      <c r="O411" s="16">
        <v>6.75</v>
      </c>
      <c r="P411" s="16">
        <v>7</v>
      </c>
      <c r="Q411" s="16">
        <v>20.5</v>
      </c>
      <c r="R411" s="16">
        <f t="shared" si="46"/>
        <v>20.5</v>
      </c>
      <c r="S411" s="16">
        <v>211.41</v>
      </c>
      <c r="T411" s="16">
        <v>6.31</v>
      </c>
      <c r="U411" s="16">
        <f t="shared" si="47"/>
        <v>205.1</v>
      </c>
      <c r="V411" s="16">
        <v>1.55</v>
      </c>
      <c r="W411" s="20">
        <f t="shared" si="49"/>
        <v>154.72736518011433</v>
      </c>
      <c r="X411" s="20">
        <v>2.0486815415821606</v>
      </c>
      <c r="Y411" s="20">
        <f t="shared" si="50"/>
        <v>200.89815415821499</v>
      </c>
      <c r="Z411" s="20">
        <f t="shared" si="51"/>
        <v>1.2984009255528548</v>
      </c>
      <c r="AA411" s="20">
        <f>((Z410*Q410)+(Z411*Q411))/(SUM(Q410:Q411))</f>
        <v>0.91836794412243139</v>
      </c>
      <c r="AB411" s="22" t="s">
        <v>531</v>
      </c>
      <c r="AC411" s="16" t="s">
        <v>706</v>
      </c>
      <c r="AD411" s="19" t="s">
        <v>51</v>
      </c>
      <c r="AE411" s="23">
        <v>236</v>
      </c>
      <c r="AF411" s="23">
        <v>18</v>
      </c>
      <c r="AG411" s="19" t="s">
        <v>108</v>
      </c>
      <c r="AH411" s="11">
        <f t="shared" si="48"/>
        <v>0</v>
      </c>
      <c r="AI411" s="19" t="s">
        <v>53</v>
      </c>
      <c r="AJ411" s="16" t="s">
        <v>422</v>
      </c>
      <c r="AK411" s="16">
        <v>0.19298000000000001</v>
      </c>
      <c r="AL411" s="16">
        <v>2.7092999999999998</v>
      </c>
      <c r="AM411" s="24"/>
    </row>
    <row r="412" spans="1:39" ht="15" x14ac:dyDescent="0.2">
      <c r="A412" s="16" t="str">
        <f t="shared" si="45"/>
        <v>CF08GPDuff_212:19-I_0-D</v>
      </c>
      <c r="B412" s="11">
        <v>212</v>
      </c>
      <c r="C412" s="11">
        <v>19</v>
      </c>
      <c r="D412" s="19" t="s">
        <v>102</v>
      </c>
      <c r="E412" s="20">
        <v>493767.65054800001</v>
      </c>
      <c r="F412" s="20">
        <v>5180830.3601299804</v>
      </c>
      <c r="G412" s="11">
        <v>4</v>
      </c>
      <c r="H412" s="11" t="s">
        <v>44</v>
      </c>
      <c r="I412" s="11" t="s">
        <v>46</v>
      </c>
      <c r="J412" s="19" t="s">
        <v>47</v>
      </c>
      <c r="K412" s="11">
        <v>1</v>
      </c>
      <c r="L412" s="16" t="s">
        <v>496</v>
      </c>
      <c r="M412" s="16">
        <v>3.75</v>
      </c>
      <c r="N412" s="16">
        <v>2.75</v>
      </c>
      <c r="O412" s="16">
        <v>5</v>
      </c>
      <c r="P412" s="16">
        <v>3.6</v>
      </c>
      <c r="Q412" s="16">
        <f>SUM(M412:P412)</f>
        <v>15.1</v>
      </c>
      <c r="R412" s="16">
        <f t="shared" si="46"/>
        <v>11.35</v>
      </c>
      <c r="S412" s="16">
        <v>440.1</v>
      </c>
      <c r="T412" s="16">
        <v>17.149999999999999</v>
      </c>
      <c r="U412" s="16">
        <f t="shared" si="47"/>
        <v>422.95000000000005</v>
      </c>
      <c r="V412" s="16">
        <v>6.2</v>
      </c>
      <c r="W412" s="20">
        <f t="shared" si="49"/>
        <v>1823.5186062202743</v>
      </c>
      <c r="X412" s="21">
        <v>2.5094228327484873</v>
      </c>
      <c r="Y412" s="20">
        <f t="shared" si="50"/>
        <v>412.33639612889033</v>
      </c>
      <c r="Z412" s="20">
        <f t="shared" si="51"/>
        <v>0.22612129907660597</v>
      </c>
      <c r="AA412" s="28"/>
      <c r="AB412" s="31" t="s">
        <v>93</v>
      </c>
      <c r="AC412" s="16" t="s">
        <v>707</v>
      </c>
      <c r="AD412" s="19" t="s">
        <v>51</v>
      </c>
      <c r="AE412" s="23">
        <v>212</v>
      </c>
      <c r="AF412" s="23">
        <v>19</v>
      </c>
      <c r="AG412" s="19" t="s">
        <v>102</v>
      </c>
      <c r="AH412" s="11">
        <f t="shared" si="48"/>
        <v>0</v>
      </c>
      <c r="AI412" s="19" t="s">
        <v>47</v>
      </c>
      <c r="AJ412" s="16" t="s">
        <v>343</v>
      </c>
      <c r="AK412" s="16">
        <v>0.43031000000000003</v>
      </c>
      <c r="AL412" s="16">
        <v>8.3468999999999998</v>
      </c>
      <c r="AM412" s="24"/>
    </row>
    <row r="413" spans="1:39" ht="15" x14ac:dyDescent="0.25">
      <c r="A413" s="16" t="str">
        <f t="shared" si="45"/>
        <v>CF08GPDuff_212:19-I_D-10</v>
      </c>
      <c r="B413" s="11">
        <v>212</v>
      </c>
      <c r="C413" s="11">
        <v>19</v>
      </c>
      <c r="D413" s="19" t="s">
        <v>102</v>
      </c>
      <c r="E413" s="20">
        <v>493767.65054800001</v>
      </c>
      <c r="F413" s="20">
        <v>5180830.3601299804</v>
      </c>
      <c r="G413" s="11">
        <v>4</v>
      </c>
      <c r="H413" s="11" t="s">
        <v>44</v>
      </c>
      <c r="I413" s="11" t="s">
        <v>46</v>
      </c>
      <c r="J413" s="19" t="s">
        <v>53</v>
      </c>
      <c r="K413" s="11">
        <v>2</v>
      </c>
      <c r="L413" s="16" t="s">
        <v>496</v>
      </c>
      <c r="M413" s="16" t="s">
        <v>54</v>
      </c>
      <c r="N413" s="16">
        <v>7.25</v>
      </c>
      <c r="O413" s="16">
        <v>5</v>
      </c>
      <c r="P413" s="16">
        <v>6.4</v>
      </c>
      <c r="Q413" s="16">
        <v>18.649999999999999</v>
      </c>
      <c r="R413" s="16">
        <f t="shared" si="46"/>
        <v>18.649999999999999</v>
      </c>
      <c r="S413" s="16">
        <v>207.1</v>
      </c>
      <c r="T413" s="16">
        <v>6.31</v>
      </c>
      <c r="U413" s="16">
        <f t="shared" si="47"/>
        <v>200.79</v>
      </c>
      <c r="V413" s="16">
        <v>1.55</v>
      </c>
      <c r="W413" s="20">
        <f t="shared" si="49"/>
        <v>140.76416393215277</v>
      </c>
      <c r="X413" s="20">
        <v>1.9671466234029586</v>
      </c>
      <c r="Y413" s="20">
        <f t="shared" si="50"/>
        <v>196.84016629486919</v>
      </c>
      <c r="Z413" s="20">
        <f t="shared" si="51"/>
        <v>1.3983684539890751</v>
      </c>
      <c r="AA413" s="20">
        <f>((Z412*Q412)+(Z413*Q413))/(SUM(Q412:Q413))</f>
        <v>0.87389639356897764</v>
      </c>
      <c r="AB413" s="22" t="s">
        <v>531</v>
      </c>
      <c r="AC413" s="16" t="s">
        <v>708</v>
      </c>
      <c r="AD413" s="19" t="s">
        <v>51</v>
      </c>
      <c r="AE413" s="23">
        <v>212</v>
      </c>
      <c r="AF413" s="23">
        <v>19</v>
      </c>
      <c r="AG413" s="19" t="s">
        <v>102</v>
      </c>
      <c r="AH413" s="11">
        <f t="shared" si="48"/>
        <v>0</v>
      </c>
      <c r="AI413" s="19" t="s">
        <v>53</v>
      </c>
      <c r="AJ413" s="16" t="s">
        <v>558</v>
      </c>
      <c r="AK413" s="16">
        <v>0.19116</v>
      </c>
      <c r="AL413" s="16">
        <v>2.5244</v>
      </c>
      <c r="AM413" s="24"/>
    </row>
    <row r="414" spans="1:39" ht="15" x14ac:dyDescent="0.2">
      <c r="A414" s="16" t="str">
        <f t="shared" si="45"/>
        <v>CF08GPDuff_260:20-K_0-D</v>
      </c>
      <c r="B414" s="11">
        <v>260</v>
      </c>
      <c r="C414" s="11">
        <v>20</v>
      </c>
      <c r="D414" s="19" t="s">
        <v>115</v>
      </c>
      <c r="E414" s="20">
        <v>493796.571358999</v>
      </c>
      <c r="F414" s="20">
        <v>5180894.1143199904</v>
      </c>
      <c r="G414" s="11">
        <v>4</v>
      </c>
      <c r="H414" s="11" t="s">
        <v>44</v>
      </c>
      <c r="I414" s="11" t="s">
        <v>46</v>
      </c>
      <c r="J414" s="19" t="s">
        <v>47</v>
      </c>
      <c r="K414" s="11">
        <v>1</v>
      </c>
      <c r="L414" s="16" t="s">
        <v>496</v>
      </c>
      <c r="M414" s="16">
        <v>4</v>
      </c>
      <c r="N414" s="16">
        <v>1.5</v>
      </c>
      <c r="O414" s="16">
        <v>4.5</v>
      </c>
      <c r="P414" s="16">
        <v>3.5</v>
      </c>
      <c r="Q414" s="16">
        <f>SUM(M414:P414)</f>
        <v>13.5</v>
      </c>
      <c r="R414" s="16">
        <f t="shared" si="46"/>
        <v>9.5</v>
      </c>
      <c r="S414" s="16">
        <v>480.1</v>
      </c>
      <c r="T414" s="16">
        <v>17.149999999999999</v>
      </c>
      <c r="U414" s="16">
        <f t="shared" si="47"/>
        <v>462.95000000000005</v>
      </c>
      <c r="V414" s="16">
        <v>6.2</v>
      </c>
      <c r="W414" s="20">
        <f t="shared" si="49"/>
        <v>1630.2980916538875</v>
      </c>
      <c r="X414" s="21">
        <v>2.5899741002590009</v>
      </c>
      <c r="Y414" s="20">
        <f t="shared" si="50"/>
        <v>450.95971490285098</v>
      </c>
      <c r="Z414" s="20">
        <f t="shared" si="51"/>
        <v>0.27661181547809222</v>
      </c>
      <c r="AA414" s="20"/>
      <c r="AB414" s="31" t="s">
        <v>116</v>
      </c>
      <c r="AC414" s="16" t="s">
        <v>709</v>
      </c>
      <c r="AD414" s="19" t="s">
        <v>51</v>
      </c>
      <c r="AE414" s="23">
        <v>260</v>
      </c>
      <c r="AF414" s="23">
        <v>20</v>
      </c>
      <c r="AG414" s="19" t="s">
        <v>115</v>
      </c>
      <c r="AH414" s="11">
        <f t="shared" si="48"/>
        <v>0</v>
      </c>
      <c r="AI414" s="19" t="s">
        <v>47</v>
      </c>
      <c r="AJ414" s="16" t="s">
        <v>710</v>
      </c>
      <c r="AK414" s="16">
        <v>0.32213000000000003</v>
      </c>
      <c r="AL414" s="16">
        <v>6.5770999999999997</v>
      </c>
      <c r="AM414" s="24"/>
    </row>
    <row r="415" spans="1:39" ht="15" x14ac:dyDescent="0.25">
      <c r="A415" s="16" t="str">
        <f t="shared" si="45"/>
        <v>CF08GPDuff_260:20-K_D-10</v>
      </c>
      <c r="B415" s="11">
        <v>260</v>
      </c>
      <c r="C415" s="11">
        <v>20</v>
      </c>
      <c r="D415" s="19" t="s">
        <v>115</v>
      </c>
      <c r="E415" s="20">
        <v>493796.571358999</v>
      </c>
      <c r="F415" s="20">
        <v>5180894.1143199904</v>
      </c>
      <c r="G415" s="11">
        <v>4</v>
      </c>
      <c r="H415" s="11" t="s">
        <v>44</v>
      </c>
      <c r="I415" s="11" t="s">
        <v>46</v>
      </c>
      <c r="J415" s="19" t="s">
        <v>53</v>
      </c>
      <c r="K415" s="11">
        <v>2</v>
      </c>
      <c r="L415" s="16" t="s">
        <v>496</v>
      </c>
      <c r="M415" s="16" t="s">
        <v>54</v>
      </c>
      <c r="N415" s="16">
        <v>8.5</v>
      </c>
      <c r="O415" s="16">
        <v>5.5</v>
      </c>
      <c r="P415" s="16">
        <v>6.5</v>
      </c>
      <c r="Q415" s="16">
        <v>20.5</v>
      </c>
      <c r="R415" s="16">
        <f t="shared" si="46"/>
        <v>20.5</v>
      </c>
      <c r="S415" s="16">
        <v>183.18</v>
      </c>
      <c r="T415" s="16">
        <v>6.31</v>
      </c>
      <c r="U415" s="16">
        <f t="shared" si="47"/>
        <v>176.87</v>
      </c>
      <c r="V415" s="16">
        <v>1.55</v>
      </c>
      <c r="W415" s="20">
        <f t="shared" si="49"/>
        <v>154.72736518011433</v>
      </c>
      <c r="X415" s="20">
        <v>2.0782396088019772</v>
      </c>
      <c r="Y415" s="20">
        <f t="shared" si="50"/>
        <v>173.19421760391194</v>
      </c>
      <c r="Z415" s="20">
        <f t="shared" si="51"/>
        <v>1.119350913797962</v>
      </c>
      <c r="AA415" s="20">
        <f>((Z414*Q414)+(Z415*Q415))/(SUM(Q414:Q415))</f>
        <v>0.7847339188768373</v>
      </c>
      <c r="AB415" s="22" t="s">
        <v>541</v>
      </c>
      <c r="AC415" s="16" t="s">
        <v>711</v>
      </c>
      <c r="AD415" s="19" t="s">
        <v>51</v>
      </c>
      <c r="AE415" s="23">
        <v>260</v>
      </c>
      <c r="AF415" s="23">
        <v>20</v>
      </c>
      <c r="AG415" s="19" t="s">
        <v>115</v>
      </c>
      <c r="AH415" s="11">
        <f t="shared" si="48"/>
        <v>0</v>
      </c>
      <c r="AI415" s="19" t="s">
        <v>53</v>
      </c>
      <c r="AJ415" s="16" t="s">
        <v>272</v>
      </c>
      <c r="AK415" s="16">
        <v>0.19658999999999999</v>
      </c>
      <c r="AL415" s="16">
        <v>2.5148999999999999</v>
      </c>
      <c r="AM415" s="24"/>
    </row>
    <row r="416" spans="1:39" ht="15" x14ac:dyDescent="0.2">
      <c r="A416" s="16" t="str">
        <f t="shared" si="45"/>
        <v>CF08GPDuff_283:20-L_0-D</v>
      </c>
      <c r="B416" s="11">
        <v>283</v>
      </c>
      <c r="C416" s="11">
        <v>20</v>
      </c>
      <c r="D416" s="19" t="s">
        <v>120</v>
      </c>
      <c r="E416" s="20">
        <v>493817.519848998</v>
      </c>
      <c r="F416" s="20">
        <v>5180925.87366</v>
      </c>
      <c r="G416" s="11">
        <v>4</v>
      </c>
      <c r="H416" s="11" t="s">
        <v>44</v>
      </c>
      <c r="I416" s="11" t="s">
        <v>46</v>
      </c>
      <c r="J416" s="19" t="s">
        <v>47</v>
      </c>
      <c r="K416" s="11">
        <v>1</v>
      </c>
      <c r="L416" s="16" t="s">
        <v>496</v>
      </c>
      <c r="M416" s="16">
        <v>3.5</v>
      </c>
      <c r="N416" s="16">
        <v>3.5</v>
      </c>
      <c r="O416" s="16">
        <v>4.5</v>
      </c>
      <c r="P416" s="16">
        <v>2.5</v>
      </c>
      <c r="Q416" s="16">
        <f>SUM(M416:P416)</f>
        <v>14</v>
      </c>
      <c r="R416" s="16">
        <f t="shared" si="46"/>
        <v>10.5</v>
      </c>
      <c r="S416" s="16">
        <v>613.35</v>
      </c>
      <c r="T416" s="16">
        <v>17.149999999999999</v>
      </c>
      <c r="U416" s="16">
        <f t="shared" si="47"/>
        <v>596.20000000000005</v>
      </c>
      <c r="V416" s="16">
        <v>6.2</v>
      </c>
      <c r="W416" s="20">
        <f t="shared" si="49"/>
        <v>1690.6795024558833</v>
      </c>
      <c r="X416" s="21">
        <v>2.2577283779089963</v>
      </c>
      <c r="Y416" s="20">
        <f t="shared" si="50"/>
        <v>582.73942341090662</v>
      </c>
      <c r="Z416" s="20">
        <f t="shared" si="51"/>
        <v>0.34467764148345004</v>
      </c>
      <c r="AA416" s="20"/>
      <c r="AB416" s="31" t="s">
        <v>129</v>
      </c>
      <c r="AC416" s="16" t="s">
        <v>712</v>
      </c>
      <c r="AD416" s="19" t="s">
        <v>51</v>
      </c>
      <c r="AE416" s="23">
        <v>283</v>
      </c>
      <c r="AF416" s="23">
        <v>20</v>
      </c>
      <c r="AG416" s="19" t="s">
        <v>120</v>
      </c>
      <c r="AH416" s="11">
        <f t="shared" si="48"/>
        <v>0</v>
      </c>
      <c r="AI416" s="19" t="s">
        <v>47</v>
      </c>
      <c r="AJ416" s="16" t="s">
        <v>713</v>
      </c>
      <c r="AK416" s="16">
        <v>0.35586000000000001</v>
      </c>
      <c r="AL416" s="16">
        <v>8.2423000000000002</v>
      </c>
      <c r="AM416" s="24"/>
    </row>
    <row r="417" spans="1:40" ht="15" x14ac:dyDescent="0.25">
      <c r="A417" s="16" t="str">
        <f t="shared" si="45"/>
        <v>CF08GPDuff_283:20-L_D-10</v>
      </c>
      <c r="B417" s="11">
        <v>283</v>
      </c>
      <c r="C417" s="11">
        <v>20</v>
      </c>
      <c r="D417" s="19" t="s">
        <v>120</v>
      </c>
      <c r="E417" s="20">
        <v>493817.519848998</v>
      </c>
      <c r="F417" s="20">
        <v>5180925.87366</v>
      </c>
      <c r="G417" s="11">
        <v>4</v>
      </c>
      <c r="H417" s="11" t="s">
        <v>44</v>
      </c>
      <c r="I417" s="11" t="s">
        <v>46</v>
      </c>
      <c r="J417" s="19" t="s">
        <v>53</v>
      </c>
      <c r="K417" s="11">
        <v>2</v>
      </c>
      <c r="L417" s="16" t="s">
        <v>496</v>
      </c>
      <c r="M417" s="16" t="s">
        <v>54</v>
      </c>
      <c r="N417" s="16">
        <v>6.5</v>
      </c>
      <c r="O417" s="16">
        <v>5.5</v>
      </c>
      <c r="P417" s="16">
        <v>7.5</v>
      </c>
      <c r="Q417" s="16">
        <v>19.5</v>
      </c>
      <c r="R417" s="16">
        <f t="shared" si="46"/>
        <v>19.5</v>
      </c>
      <c r="S417" s="16">
        <v>196.72</v>
      </c>
      <c r="T417" s="16">
        <v>6.31</v>
      </c>
      <c r="U417" s="16">
        <f t="shared" si="47"/>
        <v>190.41</v>
      </c>
      <c r="V417" s="16">
        <v>1.55</v>
      </c>
      <c r="W417" s="20">
        <f t="shared" si="49"/>
        <v>147.17968882986486</v>
      </c>
      <c r="X417" s="20">
        <v>2.0146520146520044</v>
      </c>
      <c r="Y417" s="20">
        <f t="shared" si="50"/>
        <v>186.5739010989011</v>
      </c>
      <c r="Z417" s="20">
        <f t="shared" si="51"/>
        <v>1.2676606574061637</v>
      </c>
      <c r="AA417" s="20">
        <f>((Z416*Q416)+(Z417*Q417))/(SUM(Q416:Q417))</f>
        <v>0.8819364119459252</v>
      </c>
      <c r="AB417" s="22" t="s">
        <v>541</v>
      </c>
      <c r="AC417" s="16" t="s">
        <v>714</v>
      </c>
      <c r="AD417" s="19" t="s">
        <v>51</v>
      </c>
      <c r="AE417" s="23">
        <v>283</v>
      </c>
      <c r="AF417" s="23">
        <v>20</v>
      </c>
      <c r="AG417" s="19" t="s">
        <v>120</v>
      </c>
      <c r="AH417" s="11">
        <f t="shared" si="48"/>
        <v>0</v>
      </c>
      <c r="AI417" s="19" t="s">
        <v>53</v>
      </c>
      <c r="AJ417" s="16" t="s">
        <v>510</v>
      </c>
      <c r="AK417" s="16">
        <v>0.1913</v>
      </c>
      <c r="AL417" s="16">
        <v>2.641</v>
      </c>
      <c r="AM417" s="24"/>
    </row>
    <row r="418" spans="1:40" ht="15" x14ac:dyDescent="0.2">
      <c r="A418" s="16" t="str">
        <f t="shared" si="45"/>
        <v>CF08GPDuff_334:21-N_0-D</v>
      </c>
      <c r="B418" s="11">
        <v>334</v>
      </c>
      <c r="C418" s="11">
        <v>21</v>
      </c>
      <c r="D418" s="19" t="s">
        <v>134</v>
      </c>
      <c r="E418" s="20">
        <v>493849.705391998</v>
      </c>
      <c r="F418" s="20">
        <v>5180973.4009100003</v>
      </c>
      <c r="G418" s="11">
        <v>4</v>
      </c>
      <c r="H418" s="11" t="s">
        <v>44</v>
      </c>
      <c r="I418" s="11" t="s">
        <v>46</v>
      </c>
      <c r="J418" s="19" t="s">
        <v>47</v>
      </c>
      <c r="K418" s="11">
        <v>1</v>
      </c>
      <c r="L418" s="16" t="s">
        <v>496</v>
      </c>
      <c r="M418" s="16">
        <v>2.75</v>
      </c>
      <c r="N418" s="16">
        <v>3.5</v>
      </c>
      <c r="O418" s="16">
        <v>2</v>
      </c>
      <c r="P418" s="16">
        <v>3</v>
      </c>
      <c r="Q418" s="16">
        <f>SUM(M418:P418)</f>
        <v>11.25</v>
      </c>
      <c r="R418" s="16">
        <f t="shared" si="46"/>
        <v>8.5</v>
      </c>
      <c r="S418" s="16">
        <v>560.65</v>
      </c>
      <c r="T418" s="16">
        <v>17.149999999999999</v>
      </c>
      <c r="U418" s="16">
        <f t="shared" si="47"/>
        <v>543.5</v>
      </c>
      <c r="V418" s="16">
        <v>6.2</v>
      </c>
      <c r="W418" s="20">
        <f t="shared" si="49"/>
        <v>1358.5817430449063</v>
      </c>
      <c r="X418" s="21">
        <v>2.4043874039049258</v>
      </c>
      <c r="Y418" s="20">
        <f t="shared" si="50"/>
        <v>530.43215445977671</v>
      </c>
      <c r="Z418" s="20">
        <f t="shared" si="51"/>
        <v>0.39043079827567206</v>
      </c>
      <c r="AA418" s="20"/>
      <c r="AB418" s="31" t="s">
        <v>135</v>
      </c>
      <c r="AC418" s="16" t="s">
        <v>715</v>
      </c>
      <c r="AD418" s="19" t="s">
        <v>51</v>
      </c>
      <c r="AE418" s="23">
        <v>334</v>
      </c>
      <c r="AF418" s="23">
        <v>21</v>
      </c>
      <c r="AG418" s="19" t="s">
        <v>134</v>
      </c>
      <c r="AH418" s="11">
        <f t="shared" si="48"/>
        <v>0</v>
      </c>
      <c r="AI418" s="19" t="s">
        <v>47</v>
      </c>
      <c r="AJ418" s="16">
        <v>0.23710000000000001</v>
      </c>
      <c r="AK418" s="16">
        <v>0.32521</v>
      </c>
      <c r="AL418" s="16">
        <v>5.5529999999999999</v>
      </c>
      <c r="AM418" s="24"/>
    </row>
    <row r="419" spans="1:40" ht="15" x14ac:dyDescent="0.25">
      <c r="A419" s="16" t="str">
        <f t="shared" si="45"/>
        <v>CF08GPDuff_334:21-N_D-10</v>
      </c>
      <c r="B419" s="11">
        <v>334</v>
      </c>
      <c r="C419" s="11">
        <v>21</v>
      </c>
      <c r="D419" s="19" t="s">
        <v>134</v>
      </c>
      <c r="E419" s="20">
        <v>493849.705391998</v>
      </c>
      <c r="F419" s="20">
        <v>5180973.4009100003</v>
      </c>
      <c r="G419" s="11">
        <v>4</v>
      </c>
      <c r="H419" s="11" t="s">
        <v>44</v>
      </c>
      <c r="I419" s="11" t="s">
        <v>46</v>
      </c>
      <c r="J419" s="19" t="s">
        <v>53</v>
      </c>
      <c r="K419" s="11">
        <v>2</v>
      </c>
      <c r="L419" s="16" t="s">
        <v>496</v>
      </c>
      <c r="M419" s="16" t="s">
        <v>54</v>
      </c>
      <c r="N419" s="16">
        <v>6.5</v>
      </c>
      <c r="O419" s="16">
        <v>8</v>
      </c>
      <c r="P419" s="16">
        <v>7</v>
      </c>
      <c r="Q419" s="16">
        <v>21.5</v>
      </c>
      <c r="R419" s="16">
        <f t="shared" si="46"/>
        <v>21.5</v>
      </c>
      <c r="S419" s="16">
        <v>208.62</v>
      </c>
      <c r="T419" s="16">
        <v>6.31</v>
      </c>
      <c r="U419" s="16">
        <f t="shared" si="47"/>
        <v>202.31</v>
      </c>
      <c r="V419" s="16">
        <v>1.55</v>
      </c>
      <c r="W419" s="20">
        <f t="shared" si="49"/>
        <v>162.27504153036381</v>
      </c>
      <c r="X419" s="20">
        <v>2.1823373444829555</v>
      </c>
      <c r="Y419" s="20">
        <f t="shared" si="50"/>
        <v>197.89491331837652</v>
      </c>
      <c r="Z419" s="20">
        <f t="shared" si="51"/>
        <v>1.2195030822490824</v>
      </c>
      <c r="AA419" s="20">
        <f>((Z418*Q418)+(Z419*Q419))/(SUM(Q418:Q419))</f>
        <v>0.93470725951012468</v>
      </c>
      <c r="AB419" s="22" t="s">
        <v>556</v>
      </c>
      <c r="AC419" s="16" t="s">
        <v>716</v>
      </c>
      <c r="AD419" s="19" t="s">
        <v>51</v>
      </c>
      <c r="AE419" s="23">
        <v>334</v>
      </c>
      <c r="AF419" s="23">
        <v>21</v>
      </c>
      <c r="AG419" s="19" t="s">
        <v>134</v>
      </c>
      <c r="AH419" s="11">
        <f t="shared" si="48"/>
        <v>0</v>
      </c>
      <c r="AI419" s="19" t="s">
        <v>53</v>
      </c>
      <c r="AJ419" s="16" t="s">
        <v>717</v>
      </c>
      <c r="AK419" s="16">
        <v>0.1923</v>
      </c>
      <c r="AL419" s="16">
        <v>2.5019999999999998</v>
      </c>
      <c r="AM419" s="24"/>
    </row>
    <row r="420" spans="1:40" ht="15" x14ac:dyDescent="0.2">
      <c r="A420" s="32" t="str">
        <f t="shared" si="45"/>
        <v>CF08GPDuff_358:21-O_0-D</v>
      </c>
      <c r="B420" s="33">
        <v>358</v>
      </c>
      <c r="C420" s="33">
        <v>21</v>
      </c>
      <c r="D420" s="34" t="s">
        <v>140</v>
      </c>
      <c r="E420" s="35">
        <v>493861.715192998</v>
      </c>
      <c r="F420" s="35">
        <v>5181003.9557499904</v>
      </c>
      <c r="G420" s="33">
        <v>4</v>
      </c>
      <c r="H420" s="33" t="s">
        <v>44</v>
      </c>
      <c r="I420" s="33" t="s">
        <v>46</v>
      </c>
      <c r="J420" s="34" t="s">
        <v>47</v>
      </c>
      <c r="K420" s="33">
        <v>1</v>
      </c>
      <c r="L420" s="32" t="s">
        <v>496</v>
      </c>
      <c r="M420" s="32">
        <v>3.5</v>
      </c>
      <c r="N420" s="32">
        <v>3.5</v>
      </c>
      <c r="O420" s="32">
        <v>4</v>
      </c>
      <c r="P420" s="32">
        <v>5</v>
      </c>
      <c r="Q420" s="32">
        <f>SUM(M420:P420)</f>
        <v>16</v>
      </c>
      <c r="R420" s="16">
        <f t="shared" si="46"/>
        <v>12.5</v>
      </c>
      <c r="S420" s="32"/>
      <c r="T420" s="32">
        <v>17.149999999999999</v>
      </c>
      <c r="U420" s="32"/>
      <c r="V420" s="32">
        <v>6.2</v>
      </c>
      <c r="W420" s="35">
        <f t="shared" si="49"/>
        <v>1932.2051456638667</v>
      </c>
      <c r="X420" s="36">
        <v>2.1370012044915923</v>
      </c>
      <c r="Y420" s="35">
        <f t="shared" si="50"/>
        <v>0</v>
      </c>
      <c r="Z420" s="35">
        <f t="shared" si="51"/>
        <v>0</v>
      </c>
      <c r="AA420" s="20"/>
      <c r="AB420" s="31" t="s">
        <v>145</v>
      </c>
      <c r="AC420" s="16" t="s">
        <v>718</v>
      </c>
      <c r="AD420" s="19" t="s">
        <v>51</v>
      </c>
      <c r="AE420" s="23">
        <v>358</v>
      </c>
      <c r="AF420" s="23">
        <v>21</v>
      </c>
      <c r="AG420" s="19" t="s">
        <v>140</v>
      </c>
      <c r="AH420" s="11">
        <f t="shared" si="48"/>
        <v>0</v>
      </c>
      <c r="AI420" s="19" t="s">
        <v>47</v>
      </c>
      <c r="AJ420" s="16" t="s">
        <v>131</v>
      </c>
      <c r="AK420" s="16">
        <v>0.32540000000000002</v>
      </c>
      <c r="AL420" s="16">
        <v>5.0378999999999996</v>
      </c>
      <c r="AM420" s="24"/>
      <c r="AN420" s="37"/>
    </row>
    <row r="421" spans="1:40" ht="15" x14ac:dyDescent="0.25">
      <c r="A421" s="16" t="str">
        <f t="shared" si="45"/>
        <v>CF08GPDuff_358:21-O_D-10</v>
      </c>
      <c r="B421" s="11">
        <v>358</v>
      </c>
      <c r="C421" s="11">
        <v>21</v>
      </c>
      <c r="D421" s="19" t="s">
        <v>140</v>
      </c>
      <c r="E421" s="20">
        <v>493861.715192998</v>
      </c>
      <c r="F421" s="20">
        <v>5181003.9557499904</v>
      </c>
      <c r="G421" s="11">
        <v>4</v>
      </c>
      <c r="H421" s="11" t="s">
        <v>44</v>
      </c>
      <c r="I421" s="11" t="s">
        <v>46</v>
      </c>
      <c r="J421" s="19" t="s">
        <v>53</v>
      </c>
      <c r="K421" s="11">
        <v>2</v>
      </c>
      <c r="L421" s="16" t="s">
        <v>496</v>
      </c>
      <c r="M421" s="16" t="s">
        <v>54</v>
      </c>
      <c r="N421" s="16">
        <v>6.5</v>
      </c>
      <c r="O421" s="16">
        <v>6</v>
      </c>
      <c r="P421" s="16">
        <v>5</v>
      </c>
      <c r="Q421" s="16">
        <v>17.5</v>
      </c>
      <c r="R421" s="16">
        <f t="shared" si="46"/>
        <v>17.5</v>
      </c>
      <c r="S421" s="16">
        <v>173.61</v>
      </c>
      <c r="T421" s="16">
        <v>6.31</v>
      </c>
      <c r="U421" s="16">
        <f t="shared" ref="U421:U484" si="52">S421-T421</f>
        <v>167.3</v>
      </c>
      <c r="V421" s="16">
        <v>1.55</v>
      </c>
      <c r="W421" s="20">
        <f t="shared" si="49"/>
        <v>132.08433612936588</v>
      </c>
      <c r="X421" s="20">
        <v>2.153158643103803</v>
      </c>
      <c r="Y421" s="20">
        <f t="shared" si="50"/>
        <v>163.69776559008736</v>
      </c>
      <c r="Z421" s="20">
        <f t="shared" si="51"/>
        <v>1.2393427592334543</v>
      </c>
      <c r="AA421" s="20">
        <f>((Z420*Q420)+(Z421*Q421))/(SUM(Q420:Q421))</f>
        <v>0.64741785930105822</v>
      </c>
      <c r="AB421" s="22" t="s">
        <v>556</v>
      </c>
      <c r="AC421" s="16" t="s">
        <v>719</v>
      </c>
      <c r="AD421" s="19" t="s">
        <v>51</v>
      </c>
      <c r="AE421" s="23">
        <v>358</v>
      </c>
      <c r="AF421" s="23">
        <v>21</v>
      </c>
      <c r="AG421" s="19" t="s">
        <v>140</v>
      </c>
      <c r="AH421" s="11">
        <f t="shared" si="48"/>
        <v>0</v>
      </c>
      <c r="AI421" s="19" t="s">
        <v>53</v>
      </c>
      <c r="AJ421" s="16" t="s">
        <v>125</v>
      </c>
      <c r="AK421" s="16">
        <v>0.20523</v>
      </c>
      <c r="AL421" s="16">
        <v>2.7945000000000002</v>
      </c>
      <c r="AM421" s="24"/>
    </row>
    <row r="422" spans="1:40" ht="15" x14ac:dyDescent="0.2">
      <c r="A422" s="16" t="str">
        <f t="shared" si="45"/>
        <v>CF08GPDuff_335:22-N_0-D</v>
      </c>
      <c r="B422" s="11">
        <v>335</v>
      </c>
      <c r="C422" s="11">
        <v>22</v>
      </c>
      <c r="D422" s="19" t="s">
        <v>134</v>
      </c>
      <c r="E422" s="20">
        <v>493881.642735</v>
      </c>
      <c r="F422" s="20">
        <v>5181002.5934100002</v>
      </c>
      <c r="G422" s="11">
        <v>4</v>
      </c>
      <c r="H422" s="11" t="s">
        <v>44</v>
      </c>
      <c r="I422" s="11" t="s">
        <v>46</v>
      </c>
      <c r="J422" s="19" t="s">
        <v>47</v>
      </c>
      <c r="K422" s="11">
        <v>1</v>
      </c>
      <c r="L422" s="16" t="s">
        <v>496</v>
      </c>
      <c r="M422" s="16">
        <v>4.75</v>
      </c>
      <c r="N422" s="16">
        <v>4</v>
      </c>
      <c r="O422" s="16">
        <v>4</v>
      </c>
      <c r="P422" s="16">
        <v>2.75</v>
      </c>
      <c r="Q422" s="16">
        <f>SUM(M422:P422)</f>
        <v>15.5</v>
      </c>
      <c r="R422" s="16">
        <f t="shared" si="46"/>
        <v>10.75</v>
      </c>
      <c r="S422" s="16">
        <v>577.98</v>
      </c>
      <c r="T422" s="16">
        <v>17.149999999999999</v>
      </c>
      <c r="U422" s="16">
        <f t="shared" si="52"/>
        <v>560.83000000000004</v>
      </c>
      <c r="V422" s="16">
        <v>6.2</v>
      </c>
      <c r="W422" s="20">
        <f t="shared" si="49"/>
        <v>1871.8237348618709</v>
      </c>
      <c r="X422" s="21">
        <v>2.5919490298291223</v>
      </c>
      <c r="Y422" s="20">
        <f t="shared" si="50"/>
        <v>546.29357225600938</v>
      </c>
      <c r="Z422" s="20">
        <f t="shared" si="51"/>
        <v>0.2918509697689684</v>
      </c>
      <c r="AA422" s="20"/>
      <c r="AB422" s="31" t="s">
        <v>135</v>
      </c>
      <c r="AC422" s="16" t="s">
        <v>720</v>
      </c>
      <c r="AD422" s="19" t="s">
        <v>51</v>
      </c>
      <c r="AE422" s="23">
        <v>335</v>
      </c>
      <c r="AF422" s="23">
        <v>22</v>
      </c>
      <c r="AG422" s="19" t="s">
        <v>134</v>
      </c>
      <c r="AH422" s="11">
        <f t="shared" si="48"/>
        <v>0</v>
      </c>
      <c r="AI422" s="19" t="s">
        <v>47</v>
      </c>
      <c r="AJ422" s="16">
        <v>0.2329</v>
      </c>
      <c r="AK422" s="16">
        <v>0.41449000000000003</v>
      </c>
      <c r="AL422" s="16">
        <v>7.3338999999999999</v>
      </c>
      <c r="AM422" s="24"/>
    </row>
    <row r="423" spans="1:40" ht="15" x14ac:dyDescent="0.25">
      <c r="A423" s="16" t="str">
        <f t="shared" si="45"/>
        <v>CF08GPDuff_335:22-N_D-10</v>
      </c>
      <c r="B423" s="11">
        <v>335</v>
      </c>
      <c r="C423" s="11">
        <v>22</v>
      </c>
      <c r="D423" s="19" t="s">
        <v>134</v>
      </c>
      <c r="E423" s="20">
        <v>493881.642735</v>
      </c>
      <c r="F423" s="20">
        <v>5181002.5934100002</v>
      </c>
      <c r="G423" s="11">
        <v>4</v>
      </c>
      <c r="H423" s="11" t="s">
        <v>44</v>
      </c>
      <c r="I423" s="11" t="s">
        <v>46</v>
      </c>
      <c r="J423" s="19" t="s">
        <v>53</v>
      </c>
      <c r="K423" s="11">
        <v>2</v>
      </c>
      <c r="L423" s="16" t="s">
        <v>496</v>
      </c>
      <c r="M423" s="16" t="s">
        <v>54</v>
      </c>
      <c r="N423" s="16">
        <v>6</v>
      </c>
      <c r="O423" s="16">
        <v>6</v>
      </c>
      <c r="P423" s="16">
        <v>7.25</v>
      </c>
      <c r="Q423" s="16">
        <v>19.25</v>
      </c>
      <c r="R423" s="16">
        <f t="shared" si="46"/>
        <v>19.25</v>
      </c>
      <c r="S423" s="16">
        <v>198.25</v>
      </c>
      <c r="T423" s="16">
        <v>6.31</v>
      </c>
      <c r="U423" s="16">
        <f t="shared" si="52"/>
        <v>191.94</v>
      </c>
      <c r="V423" s="16">
        <v>1.55</v>
      </c>
      <c r="W423" s="20">
        <f t="shared" si="49"/>
        <v>145.29276974230248</v>
      </c>
      <c r="X423" s="20">
        <v>2.1496653822754048</v>
      </c>
      <c r="Y423" s="20">
        <f t="shared" si="50"/>
        <v>187.81393226526058</v>
      </c>
      <c r="Z423" s="20">
        <f t="shared" si="51"/>
        <v>1.2926584894649298</v>
      </c>
      <c r="AA423" s="20">
        <f>((Z422*Q422)+(Z423*Q423))/(SUM(Q422:Q423))</f>
        <v>0.84625513535593977</v>
      </c>
      <c r="AB423" s="22" t="s">
        <v>556</v>
      </c>
      <c r="AC423" s="16" t="s">
        <v>721</v>
      </c>
      <c r="AD423" s="19" t="s">
        <v>51</v>
      </c>
      <c r="AE423" s="23">
        <v>335</v>
      </c>
      <c r="AF423" s="23">
        <v>22</v>
      </c>
      <c r="AG423" s="19" t="s">
        <v>134</v>
      </c>
      <c r="AH423" s="11">
        <f t="shared" si="48"/>
        <v>0</v>
      </c>
      <c r="AI423" s="19" t="s">
        <v>53</v>
      </c>
      <c r="AJ423" s="16" t="s">
        <v>233</v>
      </c>
      <c r="AK423" s="16">
        <v>0.21692</v>
      </c>
      <c r="AL423" s="16">
        <v>2.8170000000000002</v>
      </c>
      <c r="AM423" s="24"/>
    </row>
    <row r="424" spans="1:40" ht="15" x14ac:dyDescent="0.2">
      <c r="A424" s="16" t="str">
        <f t="shared" si="45"/>
        <v>CF08GPDuff_359:22-O_0-D</v>
      </c>
      <c r="B424" s="11">
        <v>359</v>
      </c>
      <c r="C424" s="11">
        <v>22</v>
      </c>
      <c r="D424" s="19" t="s">
        <v>140</v>
      </c>
      <c r="E424" s="20">
        <v>493891.90376700001</v>
      </c>
      <c r="F424" s="20">
        <v>5181034.3639200004</v>
      </c>
      <c r="G424" s="11">
        <v>4</v>
      </c>
      <c r="H424" s="11" t="s">
        <v>44</v>
      </c>
      <c r="I424" s="11" t="s">
        <v>46</v>
      </c>
      <c r="J424" s="19" t="s">
        <v>47</v>
      </c>
      <c r="K424" s="11">
        <v>1</v>
      </c>
      <c r="L424" s="16" t="s">
        <v>496</v>
      </c>
      <c r="M424" s="16">
        <v>2.25</v>
      </c>
      <c r="N424" s="16">
        <v>3</v>
      </c>
      <c r="O424" s="16">
        <v>3.5</v>
      </c>
      <c r="P424" s="16">
        <v>3.75</v>
      </c>
      <c r="Q424" s="16">
        <f>SUM(M424:P424)</f>
        <v>12.5</v>
      </c>
      <c r="R424" s="16">
        <f t="shared" si="46"/>
        <v>10.25</v>
      </c>
      <c r="S424" s="16">
        <v>604.58000000000004</v>
      </c>
      <c r="T424" s="16">
        <v>17.149999999999999</v>
      </c>
      <c r="U424" s="16">
        <f t="shared" si="52"/>
        <v>587.43000000000006</v>
      </c>
      <c r="V424" s="16">
        <v>6.2</v>
      </c>
      <c r="W424" s="20">
        <f t="shared" si="49"/>
        <v>1509.5352700498959</v>
      </c>
      <c r="X424" s="21">
        <v>2.2942212952641214</v>
      </c>
      <c r="Y424" s="20">
        <f t="shared" si="50"/>
        <v>573.95305584522998</v>
      </c>
      <c r="Z424" s="20">
        <f t="shared" si="51"/>
        <v>0.38021838060548174</v>
      </c>
      <c r="AA424" s="20"/>
      <c r="AB424" s="31" t="s">
        <v>145</v>
      </c>
      <c r="AC424" s="16" t="s">
        <v>722</v>
      </c>
      <c r="AD424" s="19" t="s">
        <v>51</v>
      </c>
      <c r="AE424" s="23">
        <v>359</v>
      </c>
      <c r="AF424" s="23">
        <v>22</v>
      </c>
      <c r="AG424" s="19" t="s">
        <v>140</v>
      </c>
      <c r="AH424" s="11">
        <f t="shared" si="48"/>
        <v>0</v>
      </c>
      <c r="AI424" s="19" t="s">
        <v>47</v>
      </c>
      <c r="AJ424" s="16" t="s">
        <v>710</v>
      </c>
      <c r="AK424" s="16">
        <v>0.33552999999999999</v>
      </c>
      <c r="AL424" s="16">
        <v>5.5347999999999997</v>
      </c>
      <c r="AM424" s="24"/>
    </row>
    <row r="425" spans="1:40" ht="15" x14ac:dyDescent="0.25">
      <c r="A425" s="16" t="str">
        <f t="shared" si="45"/>
        <v>CF08GPDuff_359:22-O_D-10</v>
      </c>
      <c r="B425" s="11">
        <v>359</v>
      </c>
      <c r="C425" s="11">
        <v>22</v>
      </c>
      <c r="D425" s="19" t="s">
        <v>140</v>
      </c>
      <c r="E425" s="20">
        <v>493891.90376700001</v>
      </c>
      <c r="F425" s="20">
        <v>5181034.3639200004</v>
      </c>
      <c r="G425" s="11">
        <v>4</v>
      </c>
      <c r="H425" s="11" t="s">
        <v>44</v>
      </c>
      <c r="I425" s="11" t="s">
        <v>46</v>
      </c>
      <c r="J425" s="19" t="s">
        <v>53</v>
      </c>
      <c r="K425" s="11">
        <v>2</v>
      </c>
      <c r="L425" s="16" t="s">
        <v>496</v>
      </c>
      <c r="M425" s="16" t="s">
        <v>54</v>
      </c>
      <c r="N425" s="16">
        <v>7</v>
      </c>
      <c r="O425" s="16">
        <v>6.5</v>
      </c>
      <c r="P425" s="16">
        <v>6.25</v>
      </c>
      <c r="Q425" s="16">
        <v>19.75</v>
      </c>
      <c r="R425" s="16">
        <f t="shared" si="46"/>
        <v>19.75</v>
      </c>
      <c r="S425" s="16">
        <v>201.03</v>
      </c>
      <c r="T425" s="16">
        <v>6.31</v>
      </c>
      <c r="U425" s="16">
        <f t="shared" si="52"/>
        <v>194.72</v>
      </c>
      <c r="V425" s="16">
        <v>1.55</v>
      </c>
      <c r="W425" s="20">
        <f t="shared" si="49"/>
        <v>149.06660791742721</v>
      </c>
      <c r="X425" s="20">
        <v>2.1250758955676927</v>
      </c>
      <c r="Y425" s="20">
        <f t="shared" si="50"/>
        <v>190.5820522161506</v>
      </c>
      <c r="Z425" s="20">
        <f t="shared" si="51"/>
        <v>1.2785026430716135</v>
      </c>
      <c r="AA425" s="20">
        <f>((Z424*Q424)+(Z425*Q425))/(SUM(Q424:Q425))</f>
        <v>0.93033044831729905</v>
      </c>
      <c r="AB425" s="22" t="s">
        <v>556</v>
      </c>
      <c r="AC425" s="16" t="s">
        <v>723</v>
      </c>
      <c r="AD425" s="19" t="s">
        <v>51</v>
      </c>
      <c r="AE425" s="23">
        <v>359</v>
      </c>
      <c r="AF425" s="23">
        <v>22</v>
      </c>
      <c r="AG425" s="19" t="s">
        <v>140</v>
      </c>
      <c r="AH425" s="11">
        <f t="shared" si="48"/>
        <v>0</v>
      </c>
      <c r="AI425" s="19" t="s">
        <v>53</v>
      </c>
      <c r="AJ425" s="16" t="s">
        <v>431</v>
      </c>
      <c r="AK425" s="16">
        <v>0.20355000000000001</v>
      </c>
      <c r="AL425" s="16">
        <v>2.6974999999999998</v>
      </c>
      <c r="AM425" s="24"/>
    </row>
    <row r="426" spans="1:40" ht="15" x14ac:dyDescent="0.25">
      <c r="A426" s="16" t="str">
        <f t="shared" si="45"/>
        <v>CF08GPDuff_10:14-A_0-D</v>
      </c>
      <c r="B426" s="11">
        <v>10</v>
      </c>
      <c r="C426" s="11">
        <v>14</v>
      </c>
      <c r="D426" s="19" t="s">
        <v>45</v>
      </c>
      <c r="E426" s="20">
        <v>493606.467921998</v>
      </c>
      <c r="F426" s="20">
        <v>5180579.8379899804</v>
      </c>
      <c r="G426" s="11">
        <v>5</v>
      </c>
      <c r="H426" s="11" t="s">
        <v>44</v>
      </c>
      <c r="I426" s="11" t="s">
        <v>432</v>
      </c>
      <c r="J426" s="19" t="s">
        <v>47</v>
      </c>
      <c r="K426" s="11">
        <v>1</v>
      </c>
      <c r="L426" s="16" t="s">
        <v>496</v>
      </c>
      <c r="M426" s="16">
        <v>2.5</v>
      </c>
      <c r="N426" s="16">
        <v>3</v>
      </c>
      <c r="O426" s="16">
        <v>2</v>
      </c>
      <c r="P426" s="16">
        <v>3</v>
      </c>
      <c r="Q426" s="16">
        <f>SUM(M426:P426)</f>
        <v>10.5</v>
      </c>
      <c r="R426" s="16">
        <f t="shared" si="46"/>
        <v>8</v>
      </c>
      <c r="S426" s="16">
        <v>760.06</v>
      </c>
      <c r="T426" s="16">
        <v>17.149999999999999</v>
      </c>
      <c r="U426" s="16">
        <f t="shared" si="52"/>
        <v>742.91</v>
      </c>
      <c r="V426" s="16">
        <v>6.2</v>
      </c>
      <c r="W426" s="20">
        <f t="shared" si="49"/>
        <v>1268.0096268419124</v>
      </c>
      <c r="X426" s="21">
        <v>1.8434062991504765</v>
      </c>
      <c r="Y426" s="20">
        <f t="shared" si="50"/>
        <v>729.21515026298118</v>
      </c>
      <c r="Z426" s="20">
        <f t="shared" si="51"/>
        <v>0.57508644636961825</v>
      </c>
      <c r="AA426" s="20"/>
      <c r="AB426" s="22" t="s">
        <v>49</v>
      </c>
      <c r="AC426" s="16" t="s">
        <v>724</v>
      </c>
      <c r="AD426" s="19" t="s">
        <v>51</v>
      </c>
      <c r="AE426" s="23">
        <v>10</v>
      </c>
      <c r="AF426" s="23">
        <v>14</v>
      </c>
      <c r="AG426" s="19" t="s">
        <v>45</v>
      </c>
      <c r="AH426" s="11">
        <f t="shared" si="48"/>
        <v>0</v>
      </c>
      <c r="AI426" s="19" t="s">
        <v>47</v>
      </c>
      <c r="AJ426" s="16" t="s">
        <v>452</v>
      </c>
      <c r="AK426" s="16">
        <v>0.36702000000000001</v>
      </c>
      <c r="AL426" s="16">
        <v>5.6936999999999998</v>
      </c>
      <c r="AM426" s="24"/>
    </row>
    <row r="427" spans="1:40" x14ac:dyDescent="0.2">
      <c r="A427" s="16" t="str">
        <f t="shared" si="45"/>
        <v>CF08GPDuff_10:14-A_D-10</v>
      </c>
      <c r="B427" s="11">
        <v>10</v>
      </c>
      <c r="C427" s="11">
        <v>14</v>
      </c>
      <c r="D427" s="19" t="s">
        <v>45</v>
      </c>
      <c r="E427" s="20">
        <v>493606.467921998</v>
      </c>
      <c r="F427" s="20">
        <v>5180579.8379899804</v>
      </c>
      <c r="G427" s="11">
        <v>5</v>
      </c>
      <c r="H427" s="11" t="s">
        <v>44</v>
      </c>
      <c r="I427" s="11" t="s">
        <v>432</v>
      </c>
      <c r="J427" s="19" t="s">
        <v>53</v>
      </c>
      <c r="K427" s="11">
        <v>2</v>
      </c>
      <c r="L427" s="16" t="s">
        <v>496</v>
      </c>
      <c r="M427" s="16" t="s">
        <v>54</v>
      </c>
      <c r="N427" s="16">
        <v>7</v>
      </c>
      <c r="O427" s="16">
        <v>8</v>
      </c>
      <c r="P427" s="16">
        <v>7</v>
      </c>
      <c r="Q427" s="16">
        <v>22</v>
      </c>
      <c r="R427" s="16">
        <f t="shared" si="46"/>
        <v>22</v>
      </c>
      <c r="S427" s="16">
        <v>227.13</v>
      </c>
      <c r="T427" s="16">
        <v>6.31</v>
      </c>
      <c r="U427" s="16">
        <f t="shared" si="52"/>
        <v>220.82</v>
      </c>
      <c r="V427" s="16">
        <v>1.55</v>
      </c>
      <c r="W427" s="20">
        <f t="shared" si="49"/>
        <v>166.04887970548853</v>
      </c>
      <c r="X427" s="20">
        <v>1.8942383583267723</v>
      </c>
      <c r="Y427" s="20">
        <f t="shared" si="50"/>
        <v>216.63714285714281</v>
      </c>
      <c r="Z427" s="20">
        <f t="shared" si="51"/>
        <v>1.304658864554701</v>
      </c>
      <c r="AA427" s="20">
        <f>((Z426*Q426)+(Z427*Q427))/(SUM(Q426:Q427))</f>
        <v>1.0689508525256743</v>
      </c>
      <c r="AB427" s="17" t="s">
        <v>500</v>
      </c>
      <c r="AC427" s="16" t="s">
        <v>725</v>
      </c>
      <c r="AD427" s="19" t="s">
        <v>51</v>
      </c>
      <c r="AE427" s="23">
        <v>10</v>
      </c>
      <c r="AF427" s="23">
        <v>14</v>
      </c>
      <c r="AG427" s="19" t="s">
        <v>45</v>
      </c>
      <c r="AH427" s="11">
        <f t="shared" si="48"/>
        <v>0</v>
      </c>
      <c r="AI427" s="19" t="s">
        <v>53</v>
      </c>
      <c r="AJ427" s="16" t="s">
        <v>411</v>
      </c>
      <c r="AK427" s="16">
        <v>0.17899000000000001</v>
      </c>
      <c r="AL427" s="16">
        <v>2.3942000000000001</v>
      </c>
      <c r="AM427" s="24"/>
    </row>
    <row r="428" spans="1:40" ht="15" x14ac:dyDescent="0.25">
      <c r="A428" s="16" t="str">
        <f t="shared" si="45"/>
        <v>CF08GPDuff_31:14-B_0-D</v>
      </c>
      <c r="B428" s="11">
        <v>31</v>
      </c>
      <c r="C428" s="11">
        <v>14</v>
      </c>
      <c r="D428" s="19" t="s">
        <v>44</v>
      </c>
      <c r="E428" s="20">
        <v>493628.33457200002</v>
      </c>
      <c r="F428" s="20">
        <v>5180611.5956800003</v>
      </c>
      <c r="G428" s="11">
        <v>5</v>
      </c>
      <c r="H428" s="11" t="s">
        <v>44</v>
      </c>
      <c r="I428" s="11" t="s">
        <v>432</v>
      </c>
      <c r="J428" s="19" t="s">
        <v>47</v>
      </c>
      <c r="K428" s="11">
        <v>1</v>
      </c>
      <c r="L428" s="16" t="s">
        <v>496</v>
      </c>
      <c r="M428" s="16">
        <v>1.75</v>
      </c>
      <c r="N428" s="16">
        <v>1.5</v>
      </c>
      <c r="O428" s="16">
        <v>4</v>
      </c>
      <c r="P428" s="16">
        <v>4.5</v>
      </c>
      <c r="Q428" s="16">
        <f>SUM(M428:P428)</f>
        <v>11.75</v>
      </c>
      <c r="R428" s="16">
        <f t="shared" si="46"/>
        <v>10</v>
      </c>
      <c r="S428" s="16">
        <v>323.39999999999998</v>
      </c>
      <c r="T428" s="16">
        <v>17.149999999999999</v>
      </c>
      <c r="U428" s="16">
        <f t="shared" si="52"/>
        <v>306.25</v>
      </c>
      <c r="V428" s="16">
        <v>6.2</v>
      </c>
      <c r="W428" s="20">
        <f t="shared" si="49"/>
        <v>1418.9631538469021</v>
      </c>
      <c r="X428" s="21">
        <v>2.3568114305354224</v>
      </c>
      <c r="Y428" s="20">
        <f t="shared" si="50"/>
        <v>299.03226499398528</v>
      </c>
      <c r="Z428" s="20">
        <f t="shared" si="51"/>
        <v>0.21073997882417822</v>
      </c>
      <c r="AA428" s="20"/>
      <c r="AB428" s="22" t="s">
        <v>49</v>
      </c>
      <c r="AC428" s="16" t="s">
        <v>726</v>
      </c>
      <c r="AD428" s="19" t="s">
        <v>51</v>
      </c>
      <c r="AE428" s="23">
        <v>31</v>
      </c>
      <c r="AF428" s="23">
        <v>14</v>
      </c>
      <c r="AG428" s="19" t="s">
        <v>44</v>
      </c>
      <c r="AH428" s="11">
        <f t="shared" si="48"/>
        <v>0</v>
      </c>
      <c r="AI428" s="19" t="s">
        <v>47</v>
      </c>
      <c r="AJ428" s="16" t="s">
        <v>727</v>
      </c>
      <c r="AK428" s="16">
        <v>0.45652999999999999</v>
      </c>
      <c r="AL428" s="16">
        <v>10.103</v>
      </c>
      <c r="AM428" s="24"/>
    </row>
    <row r="429" spans="1:40" x14ac:dyDescent="0.2">
      <c r="A429" s="16" t="str">
        <f t="shared" si="45"/>
        <v>CF08GPDuff_31:14-B_D-10</v>
      </c>
      <c r="B429" s="11">
        <v>31</v>
      </c>
      <c r="C429" s="11">
        <v>14</v>
      </c>
      <c r="D429" s="19" t="s">
        <v>44</v>
      </c>
      <c r="E429" s="20">
        <v>493628.33457200002</v>
      </c>
      <c r="F429" s="20">
        <v>5180611.5956800003</v>
      </c>
      <c r="G429" s="11">
        <v>5</v>
      </c>
      <c r="H429" s="11" t="s">
        <v>44</v>
      </c>
      <c r="I429" s="11" t="s">
        <v>432</v>
      </c>
      <c r="J429" s="19" t="s">
        <v>53</v>
      </c>
      <c r="K429" s="11">
        <v>2</v>
      </c>
      <c r="L429" s="16" t="s">
        <v>496</v>
      </c>
      <c r="M429" s="16" t="s">
        <v>54</v>
      </c>
      <c r="N429" s="16">
        <v>8.5</v>
      </c>
      <c r="O429" s="16">
        <v>6</v>
      </c>
      <c r="P429" s="16">
        <v>5.5</v>
      </c>
      <c r="Q429" s="16">
        <v>20</v>
      </c>
      <c r="R429" s="16">
        <f t="shared" si="46"/>
        <v>20</v>
      </c>
      <c r="S429" s="16">
        <v>182.22</v>
      </c>
      <c r="T429" s="16">
        <v>6.31</v>
      </c>
      <c r="U429" s="16">
        <f t="shared" si="52"/>
        <v>175.91</v>
      </c>
      <c r="V429" s="16">
        <v>1.55</v>
      </c>
      <c r="W429" s="20">
        <f t="shared" si="49"/>
        <v>150.95352700498958</v>
      </c>
      <c r="X429" s="20">
        <v>1.9393939393939554</v>
      </c>
      <c r="Y429" s="20">
        <f t="shared" si="50"/>
        <v>172.49841212121208</v>
      </c>
      <c r="Z429" s="20">
        <f t="shared" si="51"/>
        <v>1.1427252846865272</v>
      </c>
      <c r="AA429" s="20">
        <f>((Z428*Q428)+(Z429*Q429))/(SUM(Q428:Q429))</f>
        <v>0.79781733684770517</v>
      </c>
      <c r="AB429" s="17" t="s">
        <v>500</v>
      </c>
      <c r="AC429" s="16" t="s">
        <v>728</v>
      </c>
      <c r="AD429" s="19" t="s">
        <v>51</v>
      </c>
      <c r="AE429" s="23">
        <v>31</v>
      </c>
      <c r="AF429" s="23">
        <v>14</v>
      </c>
      <c r="AG429" s="19" t="s">
        <v>44</v>
      </c>
      <c r="AH429" s="11">
        <f t="shared" si="48"/>
        <v>0</v>
      </c>
      <c r="AI429" s="19" t="s">
        <v>53</v>
      </c>
      <c r="AJ429" s="16" t="s">
        <v>675</v>
      </c>
      <c r="AK429" s="16">
        <v>0.22120999999999999</v>
      </c>
      <c r="AL429" s="16">
        <v>3.1861999999999999</v>
      </c>
      <c r="AM429" s="24"/>
    </row>
    <row r="430" spans="1:40" ht="15" x14ac:dyDescent="0.25">
      <c r="A430" s="16" t="str">
        <f t="shared" si="45"/>
        <v>CF08GPDuff_55:15-C_0-D</v>
      </c>
      <c r="B430" s="11">
        <v>55</v>
      </c>
      <c r="C430" s="11">
        <v>15</v>
      </c>
      <c r="D430" s="19" t="s">
        <v>58</v>
      </c>
      <c r="E430" s="20">
        <v>493640.878448</v>
      </c>
      <c r="F430" s="20">
        <v>5180634.5846699905</v>
      </c>
      <c r="G430" s="11">
        <v>5</v>
      </c>
      <c r="H430" s="11" t="s">
        <v>44</v>
      </c>
      <c r="I430" s="11" t="s">
        <v>432</v>
      </c>
      <c r="J430" s="19" t="s">
        <v>47</v>
      </c>
      <c r="K430" s="11">
        <v>1</v>
      </c>
      <c r="L430" s="16" t="s">
        <v>496</v>
      </c>
      <c r="M430" s="16">
        <v>2.5</v>
      </c>
      <c r="N430" s="16">
        <v>4</v>
      </c>
      <c r="O430" s="16">
        <v>3.5</v>
      </c>
      <c r="P430" s="16">
        <v>2</v>
      </c>
      <c r="Q430" s="16">
        <f>SUM(M430:P430)</f>
        <v>12</v>
      </c>
      <c r="R430" s="16">
        <f t="shared" si="46"/>
        <v>9.5</v>
      </c>
      <c r="S430" s="16">
        <v>487.7</v>
      </c>
      <c r="T430" s="16">
        <v>17.149999999999999</v>
      </c>
      <c r="U430" s="16">
        <f t="shared" si="52"/>
        <v>470.55</v>
      </c>
      <c r="V430" s="16">
        <v>6.2</v>
      </c>
      <c r="W430" s="20">
        <f t="shared" si="49"/>
        <v>1449.1538592479001</v>
      </c>
      <c r="X430" s="21">
        <v>2.1294332988999383</v>
      </c>
      <c r="Y430" s="20">
        <f t="shared" si="50"/>
        <v>460.52995161202637</v>
      </c>
      <c r="Z430" s="20">
        <f t="shared" si="51"/>
        <v>0.31779230940394276</v>
      </c>
      <c r="AA430" s="20"/>
      <c r="AB430" s="22" t="s">
        <v>49</v>
      </c>
      <c r="AC430" s="16" t="s">
        <v>729</v>
      </c>
      <c r="AD430" s="19" t="s">
        <v>51</v>
      </c>
      <c r="AE430" s="23">
        <v>55</v>
      </c>
      <c r="AF430" s="23">
        <v>15</v>
      </c>
      <c r="AG430" s="19" t="s">
        <v>58</v>
      </c>
      <c r="AH430" s="11">
        <f t="shared" si="48"/>
        <v>0</v>
      </c>
      <c r="AI430" s="19" t="s">
        <v>47</v>
      </c>
      <c r="AJ430" s="16" t="s">
        <v>680</v>
      </c>
      <c r="AK430" s="16">
        <v>0.39224999999999999</v>
      </c>
      <c r="AL430" s="16">
        <v>6.8327999999999998</v>
      </c>
      <c r="AM430" s="24"/>
    </row>
    <row r="431" spans="1:40" x14ac:dyDescent="0.2">
      <c r="A431" s="16" t="str">
        <f t="shared" si="45"/>
        <v>CF08GPDuff_55:15-C_D-10</v>
      </c>
      <c r="B431" s="11">
        <v>55</v>
      </c>
      <c r="C431" s="11">
        <v>15</v>
      </c>
      <c r="D431" s="19" t="s">
        <v>58</v>
      </c>
      <c r="E431" s="20">
        <v>493640.878448</v>
      </c>
      <c r="F431" s="20">
        <v>5180634.5846699905</v>
      </c>
      <c r="G431" s="11">
        <v>5</v>
      </c>
      <c r="H431" s="11" t="s">
        <v>44</v>
      </c>
      <c r="I431" s="11" t="s">
        <v>432</v>
      </c>
      <c r="J431" s="19" t="s">
        <v>53</v>
      </c>
      <c r="K431" s="11">
        <v>2</v>
      </c>
      <c r="L431" s="16" t="s">
        <v>496</v>
      </c>
      <c r="M431" s="16" t="s">
        <v>54</v>
      </c>
      <c r="N431" s="16">
        <v>6</v>
      </c>
      <c r="O431" s="16">
        <v>6.5</v>
      </c>
      <c r="P431" s="16">
        <v>8</v>
      </c>
      <c r="Q431" s="16">
        <v>20.5</v>
      </c>
      <c r="R431" s="16">
        <f t="shared" si="46"/>
        <v>20.5</v>
      </c>
      <c r="S431" s="16">
        <v>196.41</v>
      </c>
      <c r="T431" s="16">
        <v>6.31</v>
      </c>
      <c r="U431" s="16">
        <f t="shared" si="52"/>
        <v>190.1</v>
      </c>
      <c r="V431" s="16">
        <v>1.55</v>
      </c>
      <c r="W431" s="20">
        <f t="shared" si="49"/>
        <v>154.72736518011433</v>
      </c>
      <c r="X431" s="20">
        <v>1.8421052631579167</v>
      </c>
      <c r="Y431" s="20">
        <f t="shared" si="50"/>
        <v>186.5981578947368</v>
      </c>
      <c r="Z431" s="20">
        <f t="shared" si="51"/>
        <v>1.2059803233741004</v>
      </c>
      <c r="AA431" s="20">
        <f>((Z430*Q430)+(Z431*Q431))/(SUM(Q430:Q431))</f>
        <v>0.87803397975434994</v>
      </c>
      <c r="AB431" s="17" t="s">
        <v>500</v>
      </c>
      <c r="AC431" s="16" t="s">
        <v>730</v>
      </c>
      <c r="AD431" s="19" t="s">
        <v>51</v>
      </c>
      <c r="AE431" s="23">
        <v>55</v>
      </c>
      <c r="AF431" s="23">
        <v>15</v>
      </c>
      <c r="AG431" s="19" t="s">
        <v>58</v>
      </c>
      <c r="AH431" s="11">
        <f t="shared" si="48"/>
        <v>0</v>
      </c>
      <c r="AI431" s="19" t="s">
        <v>53</v>
      </c>
      <c r="AJ431" s="16" t="s">
        <v>237</v>
      </c>
      <c r="AK431" s="16">
        <v>0.17007</v>
      </c>
      <c r="AL431" s="16">
        <v>2.2418</v>
      </c>
      <c r="AM431" s="24"/>
    </row>
    <row r="432" spans="1:40" ht="15" x14ac:dyDescent="0.25">
      <c r="A432" s="16" t="str">
        <f t="shared" si="45"/>
        <v>CF08GPDuff_56:16-C_0-D</v>
      </c>
      <c r="B432" s="11">
        <v>56</v>
      </c>
      <c r="C432" s="11">
        <v>16</v>
      </c>
      <c r="D432" s="19" t="s">
        <v>58</v>
      </c>
      <c r="E432" s="20">
        <v>493671.430219998</v>
      </c>
      <c r="F432" s="20">
        <v>5180643.5840299902</v>
      </c>
      <c r="G432" s="11">
        <v>5</v>
      </c>
      <c r="H432" s="11" t="s">
        <v>44</v>
      </c>
      <c r="I432" s="11" t="s">
        <v>432</v>
      </c>
      <c r="J432" s="19" t="s">
        <v>47</v>
      </c>
      <c r="K432" s="11">
        <v>1</v>
      </c>
      <c r="L432" s="16" t="s">
        <v>496</v>
      </c>
      <c r="M432" s="16">
        <v>3.5</v>
      </c>
      <c r="N432" s="16">
        <v>1.5</v>
      </c>
      <c r="O432" s="16">
        <v>3.5</v>
      </c>
      <c r="P432" s="16">
        <v>4</v>
      </c>
      <c r="Q432" s="16">
        <f>SUM(M432:P432)</f>
        <v>12.5</v>
      </c>
      <c r="R432" s="16">
        <f t="shared" si="46"/>
        <v>9</v>
      </c>
      <c r="S432" s="16">
        <v>428.01</v>
      </c>
      <c r="T432" s="16">
        <v>17.149999999999999</v>
      </c>
      <c r="U432" s="16">
        <f t="shared" si="52"/>
        <v>410.86</v>
      </c>
      <c r="V432" s="16">
        <v>6.2</v>
      </c>
      <c r="W432" s="20">
        <f t="shared" si="49"/>
        <v>1509.5352700498959</v>
      </c>
      <c r="X432" s="21">
        <v>2.1486687803201043</v>
      </c>
      <c r="Y432" s="20">
        <f t="shared" si="50"/>
        <v>402.03197944917684</v>
      </c>
      <c r="Z432" s="20">
        <f t="shared" si="51"/>
        <v>0.26632831138545582</v>
      </c>
      <c r="AA432" s="20"/>
      <c r="AB432" s="22" t="s">
        <v>49</v>
      </c>
      <c r="AC432" s="16" t="s">
        <v>731</v>
      </c>
      <c r="AD432" s="19" t="s">
        <v>51</v>
      </c>
      <c r="AE432" s="23">
        <v>56</v>
      </c>
      <c r="AF432" s="23">
        <v>16</v>
      </c>
      <c r="AG432" s="19" t="s">
        <v>58</v>
      </c>
      <c r="AH432" s="11">
        <f t="shared" si="48"/>
        <v>0</v>
      </c>
      <c r="AI432" s="19" t="s">
        <v>47</v>
      </c>
      <c r="AJ432" s="16" t="s">
        <v>732</v>
      </c>
      <c r="AK432" s="16">
        <v>0.41804999999999998</v>
      </c>
      <c r="AL432" s="16">
        <v>7.9928999999999997</v>
      </c>
      <c r="AM432" s="24"/>
    </row>
    <row r="433" spans="1:39" x14ac:dyDescent="0.2">
      <c r="A433" s="16" t="str">
        <f t="shared" si="45"/>
        <v>CF08GPDuff_56:16-C_D-10</v>
      </c>
      <c r="B433" s="11">
        <v>56</v>
      </c>
      <c r="C433" s="11">
        <v>16</v>
      </c>
      <c r="D433" s="19" t="s">
        <v>58</v>
      </c>
      <c r="E433" s="20">
        <v>493671.430219998</v>
      </c>
      <c r="F433" s="20">
        <v>5180643.5840299902</v>
      </c>
      <c r="G433" s="11">
        <v>5</v>
      </c>
      <c r="H433" s="11" t="s">
        <v>44</v>
      </c>
      <c r="I433" s="11" t="s">
        <v>432</v>
      </c>
      <c r="J433" s="19" t="s">
        <v>53</v>
      </c>
      <c r="K433" s="11">
        <v>2</v>
      </c>
      <c r="L433" s="16" t="s">
        <v>496</v>
      </c>
      <c r="M433" s="16" t="s">
        <v>54</v>
      </c>
      <c r="N433" s="16">
        <v>8.5</v>
      </c>
      <c r="O433" s="16">
        <v>6.5</v>
      </c>
      <c r="P433" s="16">
        <v>6</v>
      </c>
      <c r="Q433" s="16">
        <v>21</v>
      </c>
      <c r="R433" s="16">
        <f t="shared" si="46"/>
        <v>21</v>
      </c>
      <c r="S433" s="16">
        <v>196.43</v>
      </c>
      <c r="T433" s="16">
        <v>6.31</v>
      </c>
      <c r="U433" s="16">
        <f t="shared" si="52"/>
        <v>190.12</v>
      </c>
      <c r="V433" s="16">
        <v>1.55</v>
      </c>
      <c r="W433" s="20">
        <f t="shared" si="49"/>
        <v>158.50120335523906</v>
      </c>
      <c r="X433" s="20">
        <v>1.9070805437208311</v>
      </c>
      <c r="Y433" s="20">
        <f t="shared" si="50"/>
        <v>186.49425847027797</v>
      </c>
      <c r="Z433" s="20">
        <f t="shared" si="51"/>
        <v>1.1766109942540928</v>
      </c>
      <c r="AA433" s="20">
        <f>((Z432*Q432)+(Z433*Q433))/(SUM(Q432:Q433))</f>
        <v>0.83695327676579545</v>
      </c>
      <c r="AB433" s="17" t="s">
        <v>500</v>
      </c>
      <c r="AC433" s="16" t="s">
        <v>733</v>
      </c>
      <c r="AD433" s="19" t="s">
        <v>51</v>
      </c>
      <c r="AE433" s="23">
        <v>56</v>
      </c>
      <c r="AF433" s="23">
        <v>16</v>
      </c>
      <c r="AG433" s="19" t="s">
        <v>58</v>
      </c>
      <c r="AH433" s="11">
        <f t="shared" si="48"/>
        <v>0</v>
      </c>
      <c r="AI433" s="19" t="s">
        <v>53</v>
      </c>
      <c r="AJ433" s="16" t="s">
        <v>734</v>
      </c>
      <c r="AK433" s="16">
        <v>0.21793000000000001</v>
      </c>
      <c r="AL433" s="16">
        <v>2.847</v>
      </c>
      <c r="AM433" s="24"/>
    </row>
    <row r="434" spans="1:39" ht="15" x14ac:dyDescent="0.2">
      <c r="A434" s="16" t="str">
        <f t="shared" si="45"/>
        <v>CF08GPDuff_81:16-D_0-D</v>
      </c>
      <c r="B434" s="11">
        <v>81</v>
      </c>
      <c r="C434" s="11">
        <v>16</v>
      </c>
      <c r="D434" s="19" t="s">
        <v>65</v>
      </c>
      <c r="E434" s="20">
        <v>493679.47076</v>
      </c>
      <c r="F434" s="20">
        <v>5180673.9922799803</v>
      </c>
      <c r="G434" s="11">
        <v>5</v>
      </c>
      <c r="H434" s="11" t="s">
        <v>44</v>
      </c>
      <c r="I434" s="11" t="s">
        <v>432</v>
      </c>
      <c r="J434" s="19" t="s">
        <v>47</v>
      </c>
      <c r="K434" s="11">
        <v>1</v>
      </c>
      <c r="L434" s="16" t="s">
        <v>496</v>
      </c>
      <c r="M434" s="16">
        <v>4.5</v>
      </c>
      <c r="N434" s="16">
        <v>2.5</v>
      </c>
      <c r="O434" s="16">
        <v>3.5</v>
      </c>
      <c r="P434" s="16">
        <v>3.25</v>
      </c>
      <c r="Q434" s="16">
        <f>SUM(M434:P434)</f>
        <v>13.75</v>
      </c>
      <c r="R434" s="16">
        <f t="shared" si="46"/>
        <v>9.25</v>
      </c>
      <c r="S434" s="16">
        <v>554.79999999999995</v>
      </c>
      <c r="T434" s="16">
        <v>17.149999999999999</v>
      </c>
      <c r="U434" s="16">
        <f t="shared" si="52"/>
        <v>537.65</v>
      </c>
      <c r="V434" s="16">
        <v>6.2</v>
      </c>
      <c r="W434" s="20">
        <f t="shared" si="49"/>
        <v>1660.4887970548855</v>
      </c>
      <c r="X434" s="21">
        <v>2.0752966453440207</v>
      </c>
      <c r="Y434" s="20">
        <f t="shared" si="50"/>
        <v>526.4921675863078</v>
      </c>
      <c r="Z434" s="20">
        <f t="shared" si="51"/>
        <v>0.31707059302063162</v>
      </c>
      <c r="AA434" s="20"/>
      <c r="AB434" s="31" t="s">
        <v>66</v>
      </c>
      <c r="AC434" s="16" t="s">
        <v>735</v>
      </c>
      <c r="AD434" s="19" t="s">
        <v>51</v>
      </c>
      <c r="AE434" s="23">
        <v>81</v>
      </c>
      <c r="AF434" s="23">
        <v>16</v>
      </c>
      <c r="AG434" s="19" t="s">
        <v>65</v>
      </c>
      <c r="AH434" s="11">
        <f t="shared" si="48"/>
        <v>0</v>
      </c>
      <c r="AI434" s="19" t="s">
        <v>47</v>
      </c>
      <c r="AJ434" s="16" t="s">
        <v>286</v>
      </c>
      <c r="AK434" s="16">
        <v>0.30641000000000002</v>
      </c>
      <c r="AL434" s="16">
        <v>5.5441000000000003</v>
      </c>
      <c r="AM434" s="24"/>
    </row>
    <row r="435" spans="1:39" ht="15" x14ac:dyDescent="0.25">
      <c r="A435" s="16" t="str">
        <f t="shared" si="45"/>
        <v>CF08GPDuff_81:16-D_D-10</v>
      </c>
      <c r="B435" s="11">
        <v>81</v>
      </c>
      <c r="C435" s="11">
        <v>16</v>
      </c>
      <c r="D435" s="19" t="s">
        <v>65</v>
      </c>
      <c r="E435" s="20">
        <v>493679.47076</v>
      </c>
      <c r="F435" s="20">
        <v>5180673.9922799803</v>
      </c>
      <c r="G435" s="11">
        <v>5</v>
      </c>
      <c r="H435" s="11" t="s">
        <v>44</v>
      </c>
      <c r="I435" s="11" t="s">
        <v>432</v>
      </c>
      <c r="J435" s="19" t="s">
        <v>53</v>
      </c>
      <c r="K435" s="11">
        <v>2</v>
      </c>
      <c r="L435" s="16" t="s">
        <v>496</v>
      </c>
      <c r="M435" s="16" t="s">
        <v>54</v>
      </c>
      <c r="N435" s="16">
        <v>7.5</v>
      </c>
      <c r="O435" s="16">
        <v>6.5</v>
      </c>
      <c r="P435" s="16">
        <v>6.75</v>
      </c>
      <c r="Q435" s="16">
        <v>20.75</v>
      </c>
      <c r="R435" s="16">
        <f t="shared" si="46"/>
        <v>20.75</v>
      </c>
      <c r="S435" s="16">
        <v>203.24</v>
      </c>
      <c r="T435" s="16">
        <v>6.31</v>
      </c>
      <c r="U435" s="16">
        <f t="shared" si="52"/>
        <v>196.93</v>
      </c>
      <c r="V435" s="16">
        <v>1.55</v>
      </c>
      <c r="W435" s="20">
        <f t="shared" si="49"/>
        <v>156.61428426767668</v>
      </c>
      <c r="X435" s="20">
        <v>2.118557751069448</v>
      </c>
      <c r="Y435" s="20">
        <f t="shared" si="50"/>
        <v>192.75792422081895</v>
      </c>
      <c r="Z435" s="20">
        <f t="shared" si="51"/>
        <v>1.2307812478417837</v>
      </c>
      <c r="AA435" s="20">
        <f>((Z434*Q434)+(Z435*Q435))/(SUM(Q434:Q435))</f>
        <v>0.86662120425364331</v>
      </c>
      <c r="AB435" s="22" t="s">
        <v>508</v>
      </c>
      <c r="AC435" s="16" t="s">
        <v>736</v>
      </c>
      <c r="AD435" s="19" t="s">
        <v>51</v>
      </c>
      <c r="AE435" s="23">
        <v>81</v>
      </c>
      <c r="AF435" s="23">
        <v>16</v>
      </c>
      <c r="AG435" s="19" t="s">
        <v>65</v>
      </c>
      <c r="AH435" s="11">
        <f t="shared" si="48"/>
        <v>0</v>
      </c>
      <c r="AI435" s="19" t="s">
        <v>53</v>
      </c>
      <c r="AJ435" s="16" t="s">
        <v>52</v>
      </c>
      <c r="AK435" s="16">
        <v>0.19717999999999999</v>
      </c>
      <c r="AL435" s="16">
        <v>2.7023000000000001</v>
      </c>
      <c r="AM435" s="24"/>
    </row>
    <row r="436" spans="1:39" ht="15" x14ac:dyDescent="0.2">
      <c r="A436" s="16" t="str">
        <f t="shared" si="45"/>
        <v>CF08GPDuff_108:16-E_0-D</v>
      </c>
      <c r="B436" s="11">
        <v>108</v>
      </c>
      <c r="C436" s="11">
        <v>16</v>
      </c>
      <c r="D436" s="19" t="s">
        <v>29</v>
      </c>
      <c r="E436" s="20">
        <v>493690.954815</v>
      </c>
      <c r="F436" s="20">
        <v>5180705.7611499904</v>
      </c>
      <c r="G436" s="11">
        <v>5</v>
      </c>
      <c r="H436" s="11" t="s">
        <v>44</v>
      </c>
      <c r="I436" s="11" t="s">
        <v>432</v>
      </c>
      <c r="J436" s="19" t="s">
        <v>47</v>
      </c>
      <c r="K436" s="11">
        <v>1</v>
      </c>
      <c r="L436" s="16" t="s">
        <v>496</v>
      </c>
      <c r="M436" s="16">
        <v>2.5</v>
      </c>
      <c r="N436" s="16">
        <v>3.5</v>
      </c>
      <c r="O436" s="16">
        <v>2</v>
      </c>
      <c r="P436" s="16">
        <v>2.5</v>
      </c>
      <c r="Q436" s="16">
        <f>SUM(M436:P436)</f>
        <v>10.5</v>
      </c>
      <c r="R436" s="16">
        <f t="shared" si="46"/>
        <v>8</v>
      </c>
      <c r="S436" s="16">
        <v>303.08999999999997</v>
      </c>
      <c r="T436" s="16">
        <v>17.149999999999999</v>
      </c>
      <c r="U436" s="16">
        <f t="shared" si="52"/>
        <v>285.94</v>
      </c>
      <c r="V436" s="16">
        <v>6.2</v>
      </c>
      <c r="W436" s="20">
        <f t="shared" si="49"/>
        <v>1268.0096268419124</v>
      </c>
      <c r="X436" s="21">
        <v>2.4478837650031391</v>
      </c>
      <c r="Y436" s="20">
        <f t="shared" si="50"/>
        <v>278.94052116235002</v>
      </c>
      <c r="Z436" s="20">
        <f t="shared" si="51"/>
        <v>0.21998296799770795</v>
      </c>
      <c r="AA436" s="20"/>
      <c r="AB436" s="31" t="s">
        <v>66</v>
      </c>
      <c r="AC436" s="16" t="s">
        <v>737</v>
      </c>
      <c r="AD436" s="19" t="s">
        <v>51</v>
      </c>
      <c r="AE436" s="23">
        <v>108</v>
      </c>
      <c r="AF436" s="23">
        <v>16</v>
      </c>
      <c r="AG436" s="19" t="s">
        <v>29</v>
      </c>
      <c r="AH436" s="11">
        <f t="shared" si="48"/>
        <v>0</v>
      </c>
      <c r="AI436" s="19" t="s">
        <v>47</v>
      </c>
      <c r="AJ436" s="16">
        <v>0.2303</v>
      </c>
      <c r="AK436" s="16">
        <v>0.41504000000000002</v>
      </c>
      <c r="AL436" s="16">
        <v>10.476000000000001</v>
      </c>
      <c r="AM436" s="24"/>
    </row>
    <row r="437" spans="1:39" ht="15" x14ac:dyDescent="0.25">
      <c r="A437" s="16" t="str">
        <f t="shared" si="45"/>
        <v>CF08GPDuff_108:16-E_D-10</v>
      </c>
      <c r="B437" s="11">
        <v>108</v>
      </c>
      <c r="C437" s="11">
        <v>16</v>
      </c>
      <c r="D437" s="19" t="s">
        <v>29</v>
      </c>
      <c r="E437" s="20">
        <v>493690.954815</v>
      </c>
      <c r="F437" s="20">
        <v>5180705.7611499904</v>
      </c>
      <c r="G437" s="11">
        <v>5</v>
      </c>
      <c r="H437" s="11" t="s">
        <v>44</v>
      </c>
      <c r="I437" s="11" t="s">
        <v>432</v>
      </c>
      <c r="J437" s="19" t="s">
        <v>53</v>
      </c>
      <c r="K437" s="11">
        <v>2</v>
      </c>
      <c r="L437" s="16" t="s">
        <v>496</v>
      </c>
      <c r="M437" s="16" t="s">
        <v>54</v>
      </c>
      <c r="N437" s="16">
        <v>6.5</v>
      </c>
      <c r="O437" s="16">
        <v>8</v>
      </c>
      <c r="P437" s="16">
        <v>7.5</v>
      </c>
      <c r="Q437" s="16">
        <v>22</v>
      </c>
      <c r="R437" s="16">
        <f t="shared" si="46"/>
        <v>22</v>
      </c>
      <c r="S437" s="16">
        <v>213.94</v>
      </c>
      <c r="T437" s="16">
        <v>6.31</v>
      </c>
      <c r="U437" s="16">
        <f t="shared" si="52"/>
        <v>207.63</v>
      </c>
      <c r="V437" s="16">
        <v>1.55</v>
      </c>
      <c r="W437" s="20">
        <f t="shared" si="49"/>
        <v>166.04887970548853</v>
      </c>
      <c r="X437" s="20">
        <v>2.1553477023180201</v>
      </c>
      <c r="Y437" s="20">
        <f t="shared" si="50"/>
        <v>203.15485156567709</v>
      </c>
      <c r="Z437" s="20">
        <f t="shared" si="51"/>
        <v>1.2234641505922914</v>
      </c>
      <c r="AA437" s="20">
        <f>((Z436*Q436)+(Z437*Q437))/(SUM(Q436:Q437))</f>
        <v>0.8992625377540413</v>
      </c>
      <c r="AB437" s="22" t="s">
        <v>508</v>
      </c>
      <c r="AC437" s="16" t="s">
        <v>738</v>
      </c>
      <c r="AD437" s="19" t="s">
        <v>51</v>
      </c>
      <c r="AE437" s="23">
        <v>108</v>
      </c>
      <c r="AF437" s="23">
        <v>16</v>
      </c>
      <c r="AG437" s="19" t="s">
        <v>29</v>
      </c>
      <c r="AH437" s="11">
        <f t="shared" si="48"/>
        <v>0</v>
      </c>
      <c r="AI437" s="19" t="s">
        <v>53</v>
      </c>
      <c r="AJ437" s="16" t="s">
        <v>675</v>
      </c>
      <c r="AK437" s="16">
        <v>0.1903</v>
      </c>
      <c r="AL437" s="16">
        <v>2.7065999999999999</v>
      </c>
      <c r="AM437" s="24"/>
    </row>
    <row r="438" spans="1:39" ht="15" x14ac:dyDescent="0.2">
      <c r="A438" s="16" t="str">
        <f t="shared" si="45"/>
        <v>CF08GPDuff_135:17-F_0-D</v>
      </c>
      <c r="B438" s="11">
        <v>135</v>
      </c>
      <c r="C438" s="11">
        <v>17</v>
      </c>
      <c r="D438" s="19" t="s">
        <v>78</v>
      </c>
      <c r="E438" s="20">
        <v>493720.1532</v>
      </c>
      <c r="F438" s="20">
        <v>5180741.6229999904</v>
      </c>
      <c r="G438" s="11">
        <v>5</v>
      </c>
      <c r="H438" s="11" t="s">
        <v>44</v>
      </c>
      <c r="I438" s="11" t="s">
        <v>432</v>
      </c>
      <c r="J438" s="19" t="s">
        <v>47</v>
      </c>
      <c r="K438" s="11">
        <v>1</v>
      </c>
      <c r="L438" s="16" t="s">
        <v>496</v>
      </c>
      <c r="M438" s="16">
        <v>3.5</v>
      </c>
      <c r="N438" s="16">
        <v>3.25</v>
      </c>
      <c r="O438" s="16">
        <v>2.75</v>
      </c>
      <c r="P438" s="16">
        <v>2.5</v>
      </c>
      <c r="Q438" s="16">
        <f>SUM(M438:P438)</f>
        <v>12</v>
      </c>
      <c r="R438" s="16">
        <f t="shared" si="46"/>
        <v>8.5</v>
      </c>
      <c r="S438" s="16">
        <v>479.67</v>
      </c>
      <c r="T438" s="16">
        <v>17.149999999999999</v>
      </c>
      <c r="U438" s="16">
        <f t="shared" si="52"/>
        <v>462.52000000000004</v>
      </c>
      <c r="V438" s="16">
        <v>6.2</v>
      </c>
      <c r="W438" s="20">
        <f t="shared" si="49"/>
        <v>1449.1538592479001</v>
      </c>
      <c r="X438" s="21">
        <v>2.6959991372802761</v>
      </c>
      <c r="Y438" s="20">
        <f t="shared" si="50"/>
        <v>450.05046479025128</v>
      </c>
      <c r="Z438" s="20">
        <f t="shared" si="51"/>
        <v>0.31056085723280208</v>
      </c>
      <c r="AA438" s="20"/>
      <c r="AB438" s="31" t="s">
        <v>79</v>
      </c>
      <c r="AC438" s="16" t="s">
        <v>739</v>
      </c>
      <c r="AD438" s="19" t="s">
        <v>51</v>
      </c>
      <c r="AE438" s="23">
        <v>135</v>
      </c>
      <c r="AF438" s="23">
        <v>17</v>
      </c>
      <c r="AG438" s="19" t="s">
        <v>78</v>
      </c>
      <c r="AH438" s="11">
        <f t="shared" si="48"/>
        <v>0</v>
      </c>
      <c r="AI438" s="19" t="s">
        <v>47</v>
      </c>
      <c r="AJ438" s="16" t="s">
        <v>118</v>
      </c>
      <c r="AK438" s="16">
        <v>0.3926</v>
      </c>
      <c r="AL438" s="16">
        <v>7.4451000000000001</v>
      </c>
      <c r="AM438" s="24"/>
    </row>
    <row r="439" spans="1:39" ht="15" x14ac:dyDescent="0.25">
      <c r="A439" s="16" t="str">
        <f t="shared" si="45"/>
        <v>CF08GPDuff_135:17-F_D-10</v>
      </c>
      <c r="B439" s="11">
        <v>135</v>
      </c>
      <c r="C439" s="11">
        <v>17</v>
      </c>
      <c r="D439" s="19" t="s">
        <v>78</v>
      </c>
      <c r="E439" s="20">
        <v>493720.1532</v>
      </c>
      <c r="F439" s="20">
        <v>5180741.6229999904</v>
      </c>
      <c r="G439" s="11">
        <v>5</v>
      </c>
      <c r="H439" s="11" t="s">
        <v>44</v>
      </c>
      <c r="I439" s="11" t="s">
        <v>432</v>
      </c>
      <c r="J439" s="19" t="s">
        <v>53</v>
      </c>
      <c r="K439" s="11">
        <v>2</v>
      </c>
      <c r="L439" s="16" t="s">
        <v>496</v>
      </c>
      <c r="M439" s="16" t="s">
        <v>54</v>
      </c>
      <c r="N439" s="16">
        <v>6.75</v>
      </c>
      <c r="O439" s="16">
        <v>7.25</v>
      </c>
      <c r="P439" s="16">
        <v>7.5</v>
      </c>
      <c r="Q439" s="16">
        <v>21.5</v>
      </c>
      <c r="R439" s="16">
        <f t="shared" si="46"/>
        <v>21.5</v>
      </c>
      <c r="S439" s="16">
        <v>224.56</v>
      </c>
      <c r="T439" s="16">
        <v>6.31</v>
      </c>
      <c r="U439" s="16">
        <f t="shared" si="52"/>
        <v>218.25</v>
      </c>
      <c r="V439" s="16">
        <v>1.55</v>
      </c>
      <c r="W439" s="20">
        <f t="shared" si="49"/>
        <v>162.27504153036381</v>
      </c>
      <c r="X439" s="20">
        <v>1.97314890154597</v>
      </c>
      <c r="Y439" s="20">
        <f t="shared" si="50"/>
        <v>213.94360252237593</v>
      </c>
      <c r="Z439" s="20">
        <f t="shared" si="51"/>
        <v>1.3184011571018102</v>
      </c>
      <c r="AA439" s="20">
        <f>((Z438*Q438)+(Z439*Q439))/(SUM(Q438:Q439))</f>
        <v>0.95738373625321027</v>
      </c>
      <c r="AB439" s="22" t="s">
        <v>520</v>
      </c>
      <c r="AC439" s="16" t="s">
        <v>740</v>
      </c>
      <c r="AD439" s="19" t="s">
        <v>51</v>
      </c>
      <c r="AE439" s="23">
        <v>135</v>
      </c>
      <c r="AF439" s="23">
        <v>17</v>
      </c>
      <c r="AG439" s="19" t="s">
        <v>78</v>
      </c>
      <c r="AH439" s="11">
        <f t="shared" si="48"/>
        <v>0</v>
      </c>
      <c r="AI439" s="19" t="s">
        <v>53</v>
      </c>
      <c r="AJ439" s="16" t="s">
        <v>306</v>
      </c>
      <c r="AK439" s="16">
        <v>0.20341000000000001</v>
      </c>
      <c r="AL439" s="16">
        <v>2.7496</v>
      </c>
      <c r="AM439" s="24"/>
    </row>
    <row r="440" spans="1:39" ht="15" x14ac:dyDescent="0.2">
      <c r="A440" s="16" t="str">
        <f t="shared" si="45"/>
        <v>CF08GPDuff_161:18-G_0-D</v>
      </c>
      <c r="B440" s="11">
        <v>161</v>
      </c>
      <c r="C440" s="11">
        <v>18</v>
      </c>
      <c r="D440" s="19" t="s">
        <v>86</v>
      </c>
      <c r="E440" s="20">
        <v>493733.751358999</v>
      </c>
      <c r="F440" s="20">
        <v>5180751.3875399902</v>
      </c>
      <c r="G440" s="11">
        <v>5</v>
      </c>
      <c r="H440" s="11" t="s">
        <v>44</v>
      </c>
      <c r="I440" s="11" t="s">
        <v>432</v>
      </c>
      <c r="J440" s="19" t="s">
        <v>47</v>
      </c>
      <c r="K440" s="11">
        <v>1</v>
      </c>
      <c r="L440" s="16" t="s">
        <v>496</v>
      </c>
      <c r="M440" s="16">
        <v>5.25</v>
      </c>
      <c r="N440" s="16">
        <v>3</v>
      </c>
      <c r="O440" s="16">
        <v>4.5</v>
      </c>
      <c r="P440" s="16">
        <v>3.25</v>
      </c>
      <c r="Q440" s="16">
        <f>SUM(M440:P440)</f>
        <v>16</v>
      </c>
      <c r="R440" s="16">
        <f t="shared" si="46"/>
        <v>10.75</v>
      </c>
      <c r="S440" s="16">
        <v>760.6</v>
      </c>
      <c r="T440" s="16">
        <v>17.149999999999999</v>
      </c>
      <c r="U440" s="16">
        <f t="shared" si="52"/>
        <v>743.45</v>
      </c>
      <c r="V440" s="16">
        <v>6.2</v>
      </c>
      <c r="W440" s="20">
        <f t="shared" si="49"/>
        <v>1932.2051456638667</v>
      </c>
      <c r="X440" s="21">
        <v>2.477513211369712</v>
      </c>
      <c r="Y440" s="20">
        <f t="shared" si="50"/>
        <v>725.03092803007189</v>
      </c>
      <c r="Z440" s="20">
        <f t="shared" si="51"/>
        <v>0.37523496387386229</v>
      </c>
      <c r="AA440" s="20"/>
      <c r="AB440" s="31" t="s">
        <v>79</v>
      </c>
      <c r="AC440" s="16" t="s">
        <v>741</v>
      </c>
      <c r="AD440" s="19" t="s">
        <v>51</v>
      </c>
      <c r="AE440" s="23">
        <v>161</v>
      </c>
      <c r="AF440" s="23">
        <v>18</v>
      </c>
      <c r="AG440" s="19" t="s">
        <v>86</v>
      </c>
      <c r="AH440" s="11">
        <f t="shared" si="48"/>
        <v>0</v>
      </c>
      <c r="AI440" s="19" t="s">
        <v>47</v>
      </c>
      <c r="AJ440" s="16">
        <v>0.23180000000000001</v>
      </c>
      <c r="AK440" s="16">
        <v>0.32863999999999999</v>
      </c>
      <c r="AL440" s="16">
        <v>5.7999000000000001</v>
      </c>
      <c r="AM440" s="24"/>
    </row>
    <row r="441" spans="1:39" ht="15" x14ac:dyDescent="0.25">
      <c r="A441" s="16" t="str">
        <f t="shared" si="45"/>
        <v>CF08GPDuff_161:18-G_D-10</v>
      </c>
      <c r="B441" s="11">
        <v>161</v>
      </c>
      <c r="C441" s="11">
        <v>18</v>
      </c>
      <c r="D441" s="19" t="s">
        <v>86</v>
      </c>
      <c r="E441" s="20">
        <v>493733.751358999</v>
      </c>
      <c r="F441" s="20">
        <v>5180751.3875399902</v>
      </c>
      <c r="G441" s="11">
        <v>5</v>
      </c>
      <c r="H441" s="11" t="s">
        <v>44</v>
      </c>
      <c r="I441" s="11" t="s">
        <v>432</v>
      </c>
      <c r="J441" s="19" t="s">
        <v>53</v>
      </c>
      <c r="K441" s="11">
        <v>2</v>
      </c>
      <c r="L441" s="16" t="s">
        <v>496</v>
      </c>
      <c r="M441" s="16" t="s">
        <v>54</v>
      </c>
      <c r="N441" s="16">
        <v>7</v>
      </c>
      <c r="O441" s="16">
        <v>5.5</v>
      </c>
      <c r="P441" s="16">
        <v>6.75</v>
      </c>
      <c r="Q441" s="16">
        <v>19.25</v>
      </c>
      <c r="R441" s="16">
        <f t="shared" si="46"/>
        <v>19.25</v>
      </c>
      <c r="S441" s="16">
        <v>198.3</v>
      </c>
      <c r="T441" s="16">
        <v>6.31</v>
      </c>
      <c r="U441" s="16">
        <f t="shared" si="52"/>
        <v>191.99</v>
      </c>
      <c r="V441" s="16">
        <v>1.55</v>
      </c>
      <c r="W441" s="20">
        <f t="shared" si="49"/>
        <v>145.29276974230248</v>
      </c>
      <c r="X441" s="20">
        <v>2.0626895854398595</v>
      </c>
      <c r="Y441" s="20">
        <f t="shared" si="50"/>
        <v>188.02984226491401</v>
      </c>
      <c r="Z441" s="20">
        <f t="shared" si="51"/>
        <v>1.2941445234915119</v>
      </c>
      <c r="AA441" s="20">
        <f>((Z440*Q440)+(Z441*Q441))/(SUM(Q440:Q441))</f>
        <v>0.87705082267215317</v>
      </c>
      <c r="AB441" s="22" t="s">
        <v>520</v>
      </c>
      <c r="AC441" s="16" t="s">
        <v>742</v>
      </c>
      <c r="AD441" s="19" t="s">
        <v>51</v>
      </c>
      <c r="AE441" s="23">
        <v>161</v>
      </c>
      <c r="AF441" s="23">
        <v>18</v>
      </c>
      <c r="AG441" s="19" t="s">
        <v>86</v>
      </c>
      <c r="AH441" s="11">
        <f t="shared" si="48"/>
        <v>0</v>
      </c>
      <c r="AI441" s="19" t="s">
        <v>53</v>
      </c>
      <c r="AJ441" s="16" t="s">
        <v>743</v>
      </c>
      <c r="AK441" s="16">
        <v>0.22888</v>
      </c>
      <c r="AL441" s="16">
        <v>3.1276999999999999</v>
      </c>
      <c r="AM441" s="24"/>
    </row>
    <row r="442" spans="1:39" ht="15" x14ac:dyDescent="0.2">
      <c r="A442" s="16" t="str">
        <f t="shared" si="45"/>
        <v>CF08GPDuff_187:18-H_0-D</v>
      </c>
      <c r="B442" s="11">
        <v>187</v>
      </c>
      <c r="C442" s="11">
        <v>18</v>
      </c>
      <c r="D442" s="19" t="s">
        <v>92</v>
      </c>
      <c r="E442" s="20">
        <v>493750.88386399799</v>
      </c>
      <c r="F442" s="20">
        <v>5180783.1506200004</v>
      </c>
      <c r="G442" s="11">
        <v>5</v>
      </c>
      <c r="H442" s="11" t="s">
        <v>44</v>
      </c>
      <c r="I442" s="11" t="s">
        <v>432</v>
      </c>
      <c r="J442" s="19" t="s">
        <v>47</v>
      </c>
      <c r="K442" s="11">
        <v>1</v>
      </c>
      <c r="L442" s="16" t="s">
        <v>496</v>
      </c>
      <c r="M442" s="16">
        <v>3.5</v>
      </c>
      <c r="N442" s="16">
        <v>2.25</v>
      </c>
      <c r="O442" s="16">
        <v>4.25</v>
      </c>
      <c r="P442" s="16">
        <v>1.5</v>
      </c>
      <c r="Q442" s="16">
        <f>SUM(M442:P442)</f>
        <v>11.5</v>
      </c>
      <c r="R442" s="16">
        <f t="shared" si="46"/>
        <v>8</v>
      </c>
      <c r="S442" s="16">
        <v>437.21</v>
      </c>
      <c r="T442" s="16">
        <v>17.149999999999999</v>
      </c>
      <c r="U442" s="16">
        <f t="shared" si="52"/>
        <v>420.06</v>
      </c>
      <c r="V442" s="16">
        <v>6.2</v>
      </c>
      <c r="W442" s="20">
        <f t="shared" si="49"/>
        <v>1388.7724484459043</v>
      </c>
      <c r="X442" s="21">
        <v>2.2699473089950817</v>
      </c>
      <c r="Y442" s="20">
        <f t="shared" si="50"/>
        <v>410.52485933383525</v>
      </c>
      <c r="Z442" s="20">
        <f t="shared" si="51"/>
        <v>0.29560268119750654</v>
      </c>
      <c r="AA442" s="20"/>
      <c r="AB442" s="31" t="s">
        <v>93</v>
      </c>
      <c r="AC442" s="16" t="s">
        <v>744</v>
      </c>
      <c r="AD442" s="19" t="s">
        <v>51</v>
      </c>
      <c r="AE442" s="23">
        <v>187</v>
      </c>
      <c r="AF442" s="23">
        <v>18</v>
      </c>
      <c r="AG442" s="19" t="s">
        <v>92</v>
      </c>
      <c r="AH442" s="11">
        <f t="shared" si="48"/>
        <v>0</v>
      </c>
      <c r="AI442" s="19" t="s">
        <v>47</v>
      </c>
      <c r="AJ442" s="16" t="s">
        <v>131</v>
      </c>
      <c r="AK442" s="16">
        <v>0.32629999999999998</v>
      </c>
      <c r="AL442" s="16">
        <v>6.7065000000000001</v>
      </c>
      <c r="AM442" s="24"/>
    </row>
    <row r="443" spans="1:39" ht="15" x14ac:dyDescent="0.25">
      <c r="A443" s="16" t="str">
        <f t="shared" si="45"/>
        <v>CF08GPDuff_187:18-H_D-10</v>
      </c>
      <c r="B443" s="11">
        <v>187</v>
      </c>
      <c r="C443" s="11">
        <v>18</v>
      </c>
      <c r="D443" s="19" t="s">
        <v>92</v>
      </c>
      <c r="E443" s="20">
        <v>493750.88386399799</v>
      </c>
      <c r="F443" s="20">
        <v>5180783.1506200004</v>
      </c>
      <c r="G443" s="11">
        <v>5</v>
      </c>
      <c r="H443" s="11" t="s">
        <v>44</v>
      </c>
      <c r="I443" s="11" t="s">
        <v>432</v>
      </c>
      <c r="J443" s="19" t="s">
        <v>53</v>
      </c>
      <c r="K443" s="11">
        <v>2</v>
      </c>
      <c r="L443" s="16" t="s">
        <v>496</v>
      </c>
      <c r="M443" s="16" t="s">
        <v>54</v>
      </c>
      <c r="N443" s="16">
        <v>7.75</v>
      </c>
      <c r="O443" s="16">
        <v>5.75</v>
      </c>
      <c r="P443" s="16">
        <v>8.5</v>
      </c>
      <c r="Q443" s="16">
        <v>22</v>
      </c>
      <c r="R443" s="16">
        <f t="shared" si="46"/>
        <v>22</v>
      </c>
      <c r="S443" s="16">
        <v>239.2</v>
      </c>
      <c r="T443" s="16">
        <v>6.31</v>
      </c>
      <c r="U443" s="16">
        <f t="shared" si="52"/>
        <v>232.89</v>
      </c>
      <c r="V443" s="16">
        <v>1.55</v>
      </c>
      <c r="W443" s="20">
        <f t="shared" si="49"/>
        <v>166.04887970548853</v>
      </c>
      <c r="X443" s="20">
        <v>2.2195072286703388</v>
      </c>
      <c r="Y443" s="20">
        <f t="shared" si="50"/>
        <v>227.72098961514965</v>
      </c>
      <c r="Z443" s="20">
        <f t="shared" si="51"/>
        <v>1.371409370656673</v>
      </c>
      <c r="AA443" s="20">
        <f>((Z442*Q442)+(Z443*Q443))/(SUM(Q442:Q443))</f>
        <v>1.002102596663228</v>
      </c>
      <c r="AB443" s="22" t="s">
        <v>520</v>
      </c>
      <c r="AC443" s="16" t="s">
        <v>745</v>
      </c>
      <c r="AD443" s="19" t="s">
        <v>51</v>
      </c>
      <c r="AE443" s="23">
        <v>187</v>
      </c>
      <c r="AF443" s="23">
        <v>18</v>
      </c>
      <c r="AG443" s="19" t="s">
        <v>92</v>
      </c>
      <c r="AH443" s="11">
        <f t="shared" si="48"/>
        <v>0</v>
      </c>
      <c r="AI443" s="19" t="s">
        <v>53</v>
      </c>
      <c r="AJ443" s="16" t="s">
        <v>114</v>
      </c>
      <c r="AK443" s="16">
        <v>0.17501</v>
      </c>
      <c r="AL443" s="16">
        <v>2.2947000000000002</v>
      </c>
      <c r="AM443" s="24"/>
    </row>
    <row r="444" spans="1:39" ht="15" x14ac:dyDescent="0.2">
      <c r="A444" s="16" t="str">
        <f t="shared" si="45"/>
        <v>CF08GPDuff_188:19-H_0-D</v>
      </c>
      <c r="B444" s="11">
        <v>188</v>
      </c>
      <c r="C444" s="11">
        <v>19</v>
      </c>
      <c r="D444" s="19" t="s">
        <v>92</v>
      </c>
      <c r="E444" s="20">
        <v>493782.808423999</v>
      </c>
      <c r="F444" s="20">
        <v>5180798.5634500002</v>
      </c>
      <c r="G444" s="11">
        <v>5</v>
      </c>
      <c r="H444" s="11" t="s">
        <v>44</v>
      </c>
      <c r="I444" s="11" t="s">
        <v>432</v>
      </c>
      <c r="J444" s="19" t="s">
        <v>47</v>
      </c>
      <c r="K444" s="11">
        <v>1</v>
      </c>
      <c r="L444" s="16" t="s">
        <v>496</v>
      </c>
      <c r="M444" s="16">
        <v>2.75</v>
      </c>
      <c r="N444" s="16">
        <v>3.25</v>
      </c>
      <c r="O444" s="16">
        <v>2.25</v>
      </c>
      <c r="P444" s="16">
        <v>5</v>
      </c>
      <c r="Q444" s="16">
        <f>SUM(M444:P444)</f>
        <v>13.25</v>
      </c>
      <c r="R444" s="16">
        <f t="shared" si="46"/>
        <v>10.5</v>
      </c>
      <c r="S444" s="16">
        <v>668.93</v>
      </c>
      <c r="T444" s="16">
        <v>17.149999999999999</v>
      </c>
      <c r="U444" s="16">
        <f t="shared" si="52"/>
        <v>651.78</v>
      </c>
      <c r="V444" s="16">
        <v>6.2</v>
      </c>
      <c r="W444" s="20">
        <f t="shared" si="49"/>
        <v>1600.1073862528897</v>
      </c>
      <c r="X444" s="21">
        <v>2.1193823514290004</v>
      </c>
      <c r="Y444" s="20">
        <f t="shared" si="50"/>
        <v>637.96628970985603</v>
      </c>
      <c r="Z444" s="20">
        <f t="shared" si="51"/>
        <v>0.39870217161101734</v>
      </c>
      <c r="AA444" s="20"/>
      <c r="AB444" s="31" t="s">
        <v>93</v>
      </c>
      <c r="AC444" s="16" t="s">
        <v>746</v>
      </c>
      <c r="AD444" s="19" t="s">
        <v>51</v>
      </c>
      <c r="AE444" s="23">
        <v>188</v>
      </c>
      <c r="AF444" s="23">
        <v>19</v>
      </c>
      <c r="AG444" s="19" t="s">
        <v>92</v>
      </c>
      <c r="AH444" s="11">
        <f t="shared" si="48"/>
        <v>0</v>
      </c>
      <c r="AI444" s="19" t="s">
        <v>47</v>
      </c>
      <c r="AJ444" s="16" t="s">
        <v>587</v>
      </c>
      <c r="AK444" s="16">
        <v>0.41376000000000002</v>
      </c>
      <c r="AL444" s="16">
        <v>7.9541000000000004</v>
      </c>
      <c r="AM444" s="24"/>
    </row>
    <row r="445" spans="1:39" ht="15" x14ac:dyDescent="0.25">
      <c r="A445" s="16" t="str">
        <f t="shared" si="45"/>
        <v>CF08GPDuff_188:19-H_D-10</v>
      </c>
      <c r="B445" s="11">
        <v>188</v>
      </c>
      <c r="C445" s="11">
        <v>19</v>
      </c>
      <c r="D445" s="19" t="s">
        <v>92</v>
      </c>
      <c r="E445" s="20">
        <v>493782.808423999</v>
      </c>
      <c r="F445" s="20">
        <v>5180798.5634500002</v>
      </c>
      <c r="G445" s="11">
        <v>5</v>
      </c>
      <c r="H445" s="11" t="s">
        <v>44</v>
      </c>
      <c r="I445" s="11" t="s">
        <v>432</v>
      </c>
      <c r="J445" s="19" t="s">
        <v>53</v>
      </c>
      <c r="K445" s="11">
        <v>2</v>
      </c>
      <c r="L445" s="16" t="s">
        <v>496</v>
      </c>
      <c r="M445" s="16" t="s">
        <v>54</v>
      </c>
      <c r="N445" s="16">
        <v>6.75</v>
      </c>
      <c r="O445" s="16">
        <v>7.75</v>
      </c>
      <c r="P445" s="16">
        <v>5</v>
      </c>
      <c r="Q445" s="16">
        <v>19.5</v>
      </c>
      <c r="R445" s="16">
        <f t="shared" si="46"/>
        <v>19.5</v>
      </c>
      <c r="S445" s="16">
        <v>212.8</v>
      </c>
      <c r="T445" s="16">
        <v>6.31</v>
      </c>
      <c r="U445" s="16">
        <f t="shared" si="52"/>
        <v>206.49</v>
      </c>
      <c r="V445" s="16">
        <v>1.55</v>
      </c>
      <c r="W445" s="20">
        <f t="shared" si="49"/>
        <v>147.17968882986486</v>
      </c>
      <c r="X445" s="20">
        <v>1.9678714859437545</v>
      </c>
      <c r="Y445" s="20">
        <f t="shared" si="50"/>
        <v>202.42654216867476</v>
      </c>
      <c r="Z445" s="20">
        <f t="shared" si="51"/>
        <v>1.3753700920150302</v>
      </c>
      <c r="AA445" s="20">
        <f>((Z444*Q444)+(Z445*Q445))/(SUM(Q444:Q445))</f>
        <v>0.98022963566836852</v>
      </c>
      <c r="AB445" s="22" t="s">
        <v>531</v>
      </c>
      <c r="AC445" s="16" t="s">
        <v>747</v>
      </c>
      <c r="AD445" s="19" t="s">
        <v>51</v>
      </c>
      <c r="AE445" s="23">
        <v>188</v>
      </c>
      <c r="AF445" s="23">
        <v>19</v>
      </c>
      <c r="AG445" s="19" t="s">
        <v>92</v>
      </c>
      <c r="AH445" s="11">
        <f t="shared" si="48"/>
        <v>0</v>
      </c>
      <c r="AI445" s="19" t="s">
        <v>53</v>
      </c>
      <c r="AJ445" s="16" t="s">
        <v>573</v>
      </c>
      <c r="AK445" s="16">
        <v>0.20028000000000001</v>
      </c>
      <c r="AL445" s="16">
        <v>2.7444000000000002</v>
      </c>
      <c r="AM445" s="24"/>
    </row>
    <row r="446" spans="1:39" ht="15" x14ac:dyDescent="0.2">
      <c r="A446" s="16" t="str">
        <f t="shared" si="45"/>
        <v>CF08GPDuff_237:19-J_0-D</v>
      </c>
      <c r="B446" s="11">
        <v>237</v>
      </c>
      <c r="C446" s="11">
        <v>19</v>
      </c>
      <c r="D446" s="19" t="s">
        <v>108</v>
      </c>
      <c r="E446" s="20">
        <v>493798.241069999</v>
      </c>
      <c r="F446" s="20">
        <v>5180860.3842399903</v>
      </c>
      <c r="G446" s="11">
        <v>5</v>
      </c>
      <c r="H446" s="11" t="s">
        <v>44</v>
      </c>
      <c r="I446" s="11" t="s">
        <v>432</v>
      </c>
      <c r="J446" s="19" t="s">
        <v>47</v>
      </c>
      <c r="K446" s="11">
        <v>1</v>
      </c>
      <c r="L446" s="16" t="s">
        <v>496</v>
      </c>
      <c r="M446" s="16">
        <v>3.5</v>
      </c>
      <c r="N446" s="16">
        <v>3</v>
      </c>
      <c r="O446" s="16">
        <v>2.75</v>
      </c>
      <c r="P446" s="16">
        <v>4</v>
      </c>
      <c r="Q446" s="16">
        <f>SUM(M446:P446)</f>
        <v>13.25</v>
      </c>
      <c r="R446" s="16">
        <f t="shared" si="46"/>
        <v>9.75</v>
      </c>
      <c r="S446" s="16">
        <v>1068.8</v>
      </c>
      <c r="T446" s="16">
        <v>17.149999999999999</v>
      </c>
      <c r="U446" s="16">
        <f t="shared" si="52"/>
        <v>1051.6499999999999</v>
      </c>
      <c r="V446" s="16">
        <v>6.2</v>
      </c>
      <c r="W446" s="20">
        <f t="shared" si="49"/>
        <v>1600.1073862528897</v>
      </c>
      <c r="X446" s="21">
        <v>1.729407828202139</v>
      </c>
      <c r="Y446" s="20">
        <f t="shared" si="50"/>
        <v>1033.4626825747121</v>
      </c>
      <c r="Z446" s="20">
        <f t="shared" si="51"/>
        <v>0.6458708280791462</v>
      </c>
      <c r="AA446" s="20"/>
      <c r="AB446" s="31" t="s">
        <v>116</v>
      </c>
      <c r="AC446" s="16" t="s">
        <v>748</v>
      </c>
      <c r="AD446" s="19" t="s">
        <v>51</v>
      </c>
      <c r="AE446" s="23">
        <v>237</v>
      </c>
      <c r="AF446" s="23">
        <v>19</v>
      </c>
      <c r="AG446" s="19" t="s">
        <v>108</v>
      </c>
      <c r="AH446" s="11">
        <f t="shared" si="48"/>
        <v>0</v>
      </c>
      <c r="AI446" s="19" t="s">
        <v>47</v>
      </c>
      <c r="AJ446" s="16" t="s">
        <v>224</v>
      </c>
      <c r="AK446" s="16">
        <v>0.26761000000000001</v>
      </c>
      <c r="AL446" s="16">
        <v>4.3586</v>
      </c>
      <c r="AM446" s="24"/>
    </row>
    <row r="447" spans="1:39" ht="15" x14ac:dyDescent="0.25">
      <c r="A447" s="16" t="str">
        <f t="shared" si="45"/>
        <v>CF08GPDuff_237:19-J_D-10</v>
      </c>
      <c r="B447" s="11">
        <v>237</v>
      </c>
      <c r="C447" s="11">
        <v>19</v>
      </c>
      <c r="D447" s="19" t="s">
        <v>108</v>
      </c>
      <c r="E447" s="20">
        <v>493798.241069999</v>
      </c>
      <c r="F447" s="20">
        <v>5180860.3842399903</v>
      </c>
      <c r="G447" s="11">
        <v>5</v>
      </c>
      <c r="H447" s="11" t="s">
        <v>44</v>
      </c>
      <c r="I447" s="11" t="s">
        <v>432</v>
      </c>
      <c r="J447" s="19" t="s">
        <v>53</v>
      </c>
      <c r="K447" s="11">
        <v>2</v>
      </c>
      <c r="L447" s="16" t="s">
        <v>496</v>
      </c>
      <c r="M447" s="16" t="s">
        <v>54</v>
      </c>
      <c r="N447" s="16">
        <v>7</v>
      </c>
      <c r="O447" s="16">
        <v>7.25</v>
      </c>
      <c r="P447" s="16">
        <v>6</v>
      </c>
      <c r="Q447" s="16">
        <v>20.25</v>
      </c>
      <c r="R447" s="16">
        <f t="shared" si="46"/>
        <v>20.25</v>
      </c>
      <c r="S447" s="16">
        <v>202.89</v>
      </c>
      <c r="T447" s="16">
        <v>6.31</v>
      </c>
      <c r="U447" s="16">
        <f t="shared" si="52"/>
        <v>196.57999999999998</v>
      </c>
      <c r="V447" s="16">
        <v>1.55</v>
      </c>
      <c r="W447" s="20">
        <f t="shared" si="49"/>
        <v>152.84044609255196</v>
      </c>
      <c r="X447" s="20">
        <v>2.01793721973096</v>
      </c>
      <c r="Y447" s="20">
        <f t="shared" si="50"/>
        <v>192.61313901345287</v>
      </c>
      <c r="Z447" s="20">
        <f t="shared" si="51"/>
        <v>1.2602236118626395</v>
      </c>
      <c r="AA447" s="20">
        <f>((Z446*Q446)+(Z447*Q447))/(SUM(Q446:Q447))</f>
        <v>1.0172333317094668</v>
      </c>
      <c r="AB447" s="22" t="s">
        <v>531</v>
      </c>
      <c r="AC447" s="16" t="s">
        <v>749</v>
      </c>
      <c r="AD447" s="19" t="s">
        <v>51</v>
      </c>
      <c r="AE447" s="23">
        <v>237</v>
      </c>
      <c r="AF447" s="23">
        <v>19</v>
      </c>
      <c r="AG447" s="19" t="s">
        <v>108</v>
      </c>
      <c r="AH447" s="11">
        <f t="shared" si="48"/>
        <v>0</v>
      </c>
      <c r="AI447" s="19" t="s">
        <v>53</v>
      </c>
      <c r="AJ447" s="16" t="s">
        <v>750</v>
      </c>
      <c r="AK447" s="16">
        <v>0.17988000000000001</v>
      </c>
      <c r="AL447" s="16">
        <v>2.3540000000000001</v>
      </c>
      <c r="AM447" s="24"/>
    </row>
    <row r="448" spans="1:39" ht="15" x14ac:dyDescent="0.2">
      <c r="A448" s="16" t="str">
        <f t="shared" si="45"/>
        <v>CF08GPDuff_213:20-I_0-D</v>
      </c>
      <c r="B448" s="11">
        <v>213</v>
      </c>
      <c r="C448" s="11">
        <v>20</v>
      </c>
      <c r="D448" s="19" t="s">
        <v>102</v>
      </c>
      <c r="E448" s="20">
        <v>493799.55908699799</v>
      </c>
      <c r="F448" s="20">
        <v>5180830.5493200002</v>
      </c>
      <c r="G448" s="11">
        <v>5</v>
      </c>
      <c r="H448" s="11" t="s">
        <v>44</v>
      </c>
      <c r="I448" s="11" t="s">
        <v>432</v>
      </c>
      <c r="J448" s="19" t="s">
        <v>47</v>
      </c>
      <c r="K448" s="11">
        <v>1</v>
      </c>
      <c r="L448" s="16" t="s">
        <v>496</v>
      </c>
      <c r="M448" s="16">
        <v>2.5</v>
      </c>
      <c r="N448" s="16">
        <v>3.25</v>
      </c>
      <c r="O448" s="16">
        <v>1.5</v>
      </c>
      <c r="P448" s="16">
        <v>5.5</v>
      </c>
      <c r="Q448" s="16">
        <f>SUM(M448:P448)</f>
        <v>12.75</v>
      </c>
      <c r="R448" s="16">
        <f t="shared" si="46"/>
        <v>10.25</v>
      </c>
      <c r="S448" s="16">
        <v>429.66</v>
      </c>
      <c r="T448" s="16">
        <v>17.149999999999999</v>
      </c>
      <c r="U448" s="16">
        <f t="shared" si="52"/>
        <v>412.51000000000005</v>
      </c>
      <c r="V448" s="16">
        <v>6.2</v>
      </c>
      <c r="W448" s="20">
        <f t="shared" si="49"/>
        <v>1539.7259754508937</v>
      </c>
      <c r="X448" s="21">
        <v>2.4591380297216436</v>
      </c>
      <c r="Y448" s="20">
        <f t="shared" si="50"/>
        <v>402.3658097135953</v>
      </c>
      <c r="Z448" s="20">
        <f t="shared" si="51"/>
        <v>0.26132299911077778</v>
      </c>
      <c r="AA448" s="20"/>
      <c r="AB448" s="31" t="s">
        <v>93</v>
      </c>
      <c r="AC448" s="16" t="s">
        <v>751</v>
      </c>
      <c r="AD448" s="19" t="s">
        <v>51</v>
      </c>
      <c r="AE448" s="23">
        <v>213</v>
      </c>
      <c r="AF448" s="23">
        <v>20</v>
      </c>
      <c r="AG448" s="19" t="s">
        <v>102</v>
      </c>
      <c r="AH448" s="11">
        <f t="shared" si="48"/>
        <v>0</v>
      </c>
      <c r="AI448" s="19" t="s">
        <v>47</v>
      </c>
      <c r="AJ448" s="16" t="s">
        <v>752</v>
      </c>
      <c r="AK448" s="16">
        <v>0.38208999999999999</v>
      </c>
      <c r="AL448" s="16">
        <v>7.4259000000000004</v>
      </c>
      <c r="AM448" s="24"/>
    </row>
    <row r="449" spans="1:39" ht="15" x14ac:dyDescent="0.25">
      <c r="A449" s="16" t="str">
        <f t="shared" si="45"/>
        <v>CF08GPDuff_213:20-I_D-10</v>
      </c>
      <c r="B449" s="11">
        <v>213</v>
      </c>
      <c r="C449" s="11">
        <v>20</v>
      </c>
      <c r="D449" s="19" t="s">
        <v>102</v>
      </c>
      <c r="E449" s="20">
        <v>493799.55908699799</v>
      </c>
      <c r="F449" s="20">
        <v>5180830.5493200002</v>
      </c>
      <c r="G449" s="11">
        <v>5</v>
      </c>
      <c r="H449" s="11" t="s">
        <v>44</v>
      </c>
      <c r="I449" s="11" t="s">
        <v>432</v>
      </c>
      <c r="J449" s="19" t="s">
        <v>53</v>
      </c>
      <c r="K449" s="11">
        <v>2</v>
      </c>
      <c r="L449" s="16" t="s">
        <v>496</v>
      </c>
      <c r="M449" s="16" t="s">
        <v>54</v>
      </c>
      <c r="N449" s="16">
        <v>6.75</v>
      </c>
      <c r="O449" s="16">
        <v>8.5</v>
      </c>
      <c r="P449" s="16">
        <v>4.5</v>
      </c>
      <c r="Q449" s="16">
        <v>19.75</v>
      </c>
      <c r="R449" s="16">
        <f t="shared" si="46"/>
        <v>19.75</v>
      </c>
      <c r="S449" s="16">
        <v>188.4</v>
      </c>
      <c r="T449" s="16">
        <v>6.31</v>
      </c>
      <c r="U449" s="16">
        <f t="shared" si="52"/>
        <v>182.09</v>
      </c>
      <c r="V449" s="16">
        <v>1.55</v>
      </c>
      <c r="W449" s="20">
        <f t="shared" si="49"/>
        <v>149.06660791742721</v>
      </c>
      <c r="X449" s="20">
        <v>1.8111518111518121</v>
      </c>
      <c r="Y449" s="20">
        <f t="shared" si="50"/>
        <v>178.79207366707368</v>
      </c>
      <c r="Z449" s="20">
        <f t="shared" si="51"/>
        <v>1.1994106270004639</v>
      </c>
      <c r="AA449" s="20">
        <f>((Z448*Q448)+(Z449*Q449))/(SUM(Q448:Q449))</f>
        <v>0.83139163452066389</v>
      </c>
      <c r="AB449" s="22" t="s">
        <v>531</v>
      </c>
      <c r="AC449" s="16" t="s">
        <v>753</v>
      </c>
      <c r="AD449" s="19" t="s">
        <v>51</v>
      </c>
      <c r="AE449" s="23">
        <v>213</v>
      </c>
      <c r="AF449" s="23">
        <v>20</v>
      </c>
      <c r="AG449" s="19" t="s">
        <v>102</v>
      </c>
      <c r="AH449" s="11">
        <f t="shared" si="48"/>
        <v>0</v>
      </c>
      <c r="AI449" s="19" t="s">
        <v>53</v>
      </c>
      <c r="AJ449" s="16" t="s">
        <v>199</v>
      </c>
      <c r="AK449" s="16">
        <v>0.16558</v>
      </c>
      <c r="AL449" s="16">
        <v>2.0781999999999998</v>
      </c>
      <c r="AM449" s="24"/>
    </row>
    <row r="450" spans="1:39" ht="15" x14ac:dyDescent="0.2">
      <c r="A450" s="16" t="str">
        <f t="shared" si="45"/>
        <v>CF08GPDuff_238:20-J_0-D</v>
      </c>
      <c r="B450" s="11">
        <v>238</v>
      </c>
      <c r="C450" s="11">
        <v>20</v>
      </c>
      <c r="D450" s="19" t="s">
        <v>108</v>
      </c>
      <c r="E450" s="20">
        <v>493827.45429000002</v>
      </c>
      <c r="F450" s="20">
        <v>5180862.3015200002</v>
      </c>
      <c r="G450" s="11">
        <v>5</v>
      </c>
      <c r="H450" s="11" t="s">
        <v>44</v>
      </c>
      <c r="I450" s="11" t="s">
        <v>432</v>
      </c>
      <c r="J450" s="19" t="s">
        <v>47</v>
      </c>
      <c r="K450" s="11">
        <v>1</v>
      </c>
      <c r="L450" s="16" t="s">
        <v>496</v>
      </c>
      <c r="M450" s="16">
        <v>4</v>
      </c>
      <c r="N450" s="16">
        <v>4.5</v>
      </c>
      <c r="O450" s="16">
        <v>4.5</v>
      </c>
      <c r="P450" s="16">
        <v>4</v>
      </c>
      <c r="Q450" s="16">
        <f>SUM(M450:P450)</f>
        <v>17</v>
      </c>
      <c r="R450" s="16">
        <f t="shared" si="46"/>
        <v>13</v>
      </c>
      <c r="S450" s="16">
        <v>854.42</v>
      </c>
      <c r="T450" s="16">
        <v>17.149999999999999</v>
      </c>
      <c r="U450" s="16">
        <f t="shared" si="52"/>
        <v>837.27</v>
      </c>
      <c r="V450" s="16">
        <v>6.2</v>
      </c>
      <c r="W450" s="20">
        <f t="shared" si="49"/>
        <v>2052.9679672678585</v>
      </c>
      <c r="X450" s="21">
        <v>2.2138845517466383</v>
      </c>
      <c r="Y450" s="20">
        <f t="shared" si="50"/>
        <v>818.73380881359094</v>
      </c>
      <c r="Z450" s="20">
        <f t="shared" si="51"/>
        <v>0.39880496036340135</v>
      </c>
      <c r="AA450" s="20"/>
      <c r="AB450" s="31" t="s">
        <v>116</v>
      </c>
      <c r="AC450" s="16" t="s">
        <v>754</v>
      </c>
      <c r="AD450" s="19" t="s">
        <v>51</v>
      </c>
      <c r="AE450" s="23">
        <v>238</v>
      </c>
      <c r="AF450" s="23">
        <v>20</v>
      </c>
      <c r="AG450" s="19" t="s">
        <v>108</v>
      </c>
      <c r="AH450" s="11">
        <f t="shared" si="48"/>
        <v>0</v>
      </c>
      <c r="AI450" s="19" t="s">
        <v>47</v>
      </c>
      <c r="AJ450" s="16" t="s">
        <v>705</v>
      </c>
      <c r="AK450" s="16">
        <v>0.33574999999999999</v>
      </c>
      <c r="AL450" s="16">
        <v>6.0221</v>
      </c>
      <c r="AM450" s="24"/>
    </row>
    <row r="451" spans="1:39" ht="15" x14ac:dyDescent="0.25">
      <c r="A451" s="16" t="str">
        <f t="shared" si="45"/>
        <v>CF08GPDuff_238:20-J_D-10</v>
      </c>
      <c r="B451" s="11">
        <v>238</v>
      </c>
      <c r="C451" s="11">
        <v>20</v>
      </c>
      <c r="D451" s="19" t="s">
        <v>108</v>
      </c>
      <c r="E451" s="20">
        <v>493827.45429000002</v>
      </c>
      <c r="F451" s="20">
        <v>5180862.3015200002</v>
      </c>
      <c r="G451" s="11">
        <v>5</v>
      </c>
      <c r="H451" s="11" t="s">
        <v>44</v>
      </c>
      <c r="I451" s="11" t="s">
        <v>432</v>
      </c>
      <c r="J451" s="19" t="s">
        <v>53</v>
      </c>
      <c r="K451" s="11">
        <v>2</v>
      </c>
      <c r="L451" s="16" t="s">
        <v>496</v>
      </c>
      <c r="M451" s="16" t="s">
        <v>54</v>
      </c>
      <c r="N451" s="16">
        <v>5.5</v>
      </c>
      <c r="O451" s="16">
        <v>5.5</v>
      </c>
      <c r="P451" s="16">
        <v>6</v>
      </c>
      <c r="Q451" s="16">
        <v>17</v>
      </c>
      <c r="R451" s="16">
        <f t="shared" si="46"/>
        <v>17</v>
      </c>
      <c r="S451" s="16">
        <v>183.84</v>
      </c>
      <c r="T451" s="16">
        <v>6.31</v>
      </c>
      <c r="U451" s="16">
        <f t="shared" si="52"/>
        <v>177.53</v>
      </c>
      <c r="V451" s="16">
        <v>1.55</v>
      </c>
      <c r="W451" s="20">
        <f t="shared" si="49"/>
        <v>128.31049795424116</v>
      </c>
      <c r="X451" s="20">
        <v>1.907854678303222</v>
      </c>
      <c r="Y451" s="20">
        <f t="shared" si="50"/>
        <v>174.14298558960829</v>
      </c>
      <c r="Z451" s="20">
        <f t="shared" si="51"/>
        <v>1.3571998267180927</v>
      </c>
      <c r="AA451" s="20">
        <f>((Z450*Q450)+(Z451*Q451))/(SUM(Q450:Q451))</f>
        <v>0.87800239354074705</v>
      </c>
      <c r="AB451" s="22" t="s">
        <v>531</v>
      </c>
      <c r="AC451" s="16" t="s">
        <v>755</v>
      </c>
      <c r="AD451" s="19" t="s">
        <v>51</v>
      </c>
      <c r="AE451" s="23">
        <v>238</v>
      </c>
      <c r="AF451" s="23">
        <v>20</v>
      </c>
      <c r="AG451" s="19" t="s">
        <v>108</v>
      </c>
      <c r="AH451" s="11">
        <f t="shared" si="48"/>
        <v>0</v>
      </c>
      <c r="AI451" s="19" t="s">
        <v>53</v>
      </c>
      <c r="AJ451" s="16" t="s">
        <v>756</v>
      </c>
      <c r="AK451" s="16">
        <v>0.20615</v>
      </c>
      <c r="AL451" s="16">
        <v>2.7442000000000002</v>
      </c>
      <c r="AM451" s="24"/>
    </row>
    <row r="452" spans="1:39" ht="15" x14ac:dyDescent="0.2">
      <c r="A452" s="16" t="str">
        <f t="shared" ref="A452:A515" si="53">"CF08GPDuff_"&amp;B452&amp;":"&amp;C452&amp;"-"&amp;D452&amp;"_"&amp;J452</f>
        <v>CF08GPDuff_261:21-K_0-D</v>
      </c>
      <c r="B452" s="11">
        <v>261</v>
      </c>
      <c r="C452" s="11">
        <v>21</v>
      </c>
      <c r="D452" s="19" t="s">
        <v>115</v>
      </c>
      <c r="E452" s="20">
        <v>493828.46287400002</v>
      </c>
      <c r="F452" s="20">
        <v>5180878.0798399802</v>
      </c>
      <c r="G452" s="11">
        <v>5</v>
      </c>
      <c r="H452" s="11" t="s">
        <v>44</v>
      </c>
      <c r="I452" s="11" t="s">
        <v>432</v>
      </c>
      <c r="J452" s="19" t="s">
        <v>47</v>
      </c>
      <c r="K452" s="11">
        <v>1</v>
      </c>
      <c r="L452" s="16" t="s">
        <v>496</v>
      </c>
      <c r="M452" s="16">
        <v>2.75</v>
      </c>
      <c r="N452" s="16">
        <v>2.5</v>
      </c>
      <c r="O452" s="16">
        <v>2.5</v>
      </c>
      <c r="P452" s="16">
        <v>3.5</v>
      </c>
      <c r="Q452" s="16">
        <f>SUM(M452:P452)</f>
        <v>11.25</v>
      </c>
      <c r="R452" s="16">
        <f t="shared" si="46"/>
        <v>8.5</v>
      </c>
      <c r="S452" s="16">
        <v>616.38</v>
      </c>
      <c r="T452" s="16">
        <v>17.149999999999999</v>
      </c>
      <c r="U452" s="16">
        <f t="shared" si="52"/>
        <v>599.23</v>
      </c>
      <c r="V452" s="16">
        <v>6.2</v>
      </c>
      <c r="W452" s="20">
        <f t="shared" si="49"/>
        <v>1358.5817430449063</v>
      </c>
      <c r="X452" s="21">
        <v>2.1074971986612967</v>
      </c>
      <c r="Y452" s="20">
        <f t="shared" si="50"/>
        <v>586.60124453646188</v>
      </c>
      <c r="Z452" s="20">
        <f t="shared" si="51"/>
        <v>0.43177471472695367</v>
      </c>
      <c r="AA452" s="20"/>
      <c r="AB452" s="31" t="s">
        <v>116</v>
      </c>
      <c r="AC452" s="16" t="s">
        <v>757</v>
      </c>
      <c r="AD452" s="19" t="s">
        <v>51</v>
      </c>
      <c r="AE452" s="23">
        <v>261</v>
      </c>
      <c r="AF452" s="23">
        <v>21</v>
      </c>
      <c r="AG452" s="19" t="s">
        <v>115</v>
      </c>
      <c r="AH452" s="11">
        <f t="shared" si="48"/>
        <v>0</v>
      </c>
      <c r="AI452" s="19" t="s">
        <v>47</v>
      </c>
      <c r="AJ452" s="16" t="s">
        <v>214</v>
      </c>
      <c r="AK452" s="16">
        <v>0.28331000000000001</v>
      </c>
      <c r="AL452" s="16">
        <v>5.4848999999999997</v>
      </c>
      <c r="AM452" s="24"/>
    </row>
    <row r="453" spans="1:39" ht="15" x14ac:dyDescent="0.25">
      <c r="A453" s="16" t="str">
        <f t="shared" si="53"/>
        <v>CF08GPDuff_261:21-K_D-10</v>
      </c>
      <c r="B453" s="11">
        <v>261</v>
      </c>
      <c r="C453" s="11">
        <v>21</v>
      </c>
      <c r="D453" s="19" t="s">
        <v>115</v>
      </c>
      <c r="E453" s="20">
        <v>493828.46287400002</v>
      </c>
      <c r="F453" s="20">
        <v>5180878.0798399802</v>
      </c>
      <c r="G453" s="11">
        <v>5</v>
      </c>
      <c r="H453" s="11" t="s">
        <v>44</v>
      </c>
      <c r="I453" s="11" t="s">
        <v>432</v>
      </c>
      <c r="J453" s="19" t="s">
        <v>53</v>
      </c>
      <c r="K453" s="11">
        <v>2</v>
      </c>
      <c r="L453" s="16" t="s">
        <v>496</v>
      </c>
      <c r="M453" s="16" t="s">
        <v>54</v>
      </c>
      <c r="N453" s="16">
        <v>7.5</v>
      </c>
      <c r="O453" s="16">
        <v>7.5</v>
      </c>
      <c r="P453" s="16">
        <v>6.5</v>
      </c>
      <c r="Q453" s="16">
        <v>21.5</v>
      </c>
      <c r="R453" s="16">
        <f t="shared" ref="R453:R516" si="54">SUM(N453:P453)</f>
        <v>21.5</v>
      </c>
      <c r="S453" s="16">
        <v>220.33</v>
      </c>
      <c r="T453" s="16">
        <v>6.31</v>
      </c>
      <c r="U453" s="16">
        <f t="shared" si="52"/>
        <v>214.02</v>
      </c>
      <c r="V453" s="16">
        <v>1.55</v>
      </c>
      <c r="W453" s="20">
        <f t="shared" si="49"/>
        <v>162.27504153036381</v>
      </c>
      <c r="X453" s="20">
        <v>1.9297176518383155</v>
      </c>
      <c r="Y453" s="20">
        <f t="shared" si="50"/>
        <v>209.89001828153565</v>
      </c>
      <c r="Z453" s="20">
        <f t="shared" si="51"/>
        <v>1.293421442398845</v>
      </c>
      <c r="AA453" s="20">
        <f>((Z452*Q452)+(Z453*Q453))/(SUM(Q452:Q453))</f>
        <v>0.99743592525964575</v>
      </c>
      <c r="AB453" s="22" t="s">
        <v>541</v>
      </c>
      <c r="AC453" s="16" t="s">
        <v>758</v>
      </c>
      <c r="AD453" s="19" t="s">
        <v>51</v>
      </c>
      <c r="AE453" s="23">
        <v>261</v>
      </c>
      <c r="AF453" s="23">
        <v>21</v>
      </c>
      <c r="AG453" s="19" t="s">
        <v>115</v>
      </c>
      <c r="AH453" s="11">
        <f t="shared" ref="AH453:AH481" si="55">C453-AF453</f>
        <v>0</v>
      </c>
      <c r="AI453" s="19" t="s">
        <v>53</v>
      </c>
      <c r="AJ453" s="16" t="s">
        <v>617</v>
      </c>
      <c r="AK453" s="16">
        <v>0.19164999999999999</v>
      </c>
      <c r="AL453" s="16">
        <v>2.5333000000000001</v>
      </c>
      <c r="AM453" s="24"/>
    </row>
    <row r="454" spans="1:39" ht="15" x14ac:dyDescent="0.2">
      <c r="A454" s="16" t="str">
        <f t="shared" si="53"/>
        <v>CF08GPDuff_284:21-L_0-D</v>
      </c>
      <c r="B454" s="11">
        <v>284</v>
      </c>
      <c r="C454" s="11">
        <v>21</v>
      </c>
      <c r="D454" s="19" t="s">
        <v>120</v>
      </c>
      <c r="E454" s="20">
        <v>493849.41125</v>
      </c>
      <c r="F454" s="20">
        <v>5180909.8392899903</v>
      </c>
      <c r="G454" s="11">
        <v>5</v>
      </c>
      <c r="H454" s="11" t="s">
        <v>44</v>
      </c>
      <c r="I454" s="11" t="s">
        <v>432</v>
      </c>
      <c r="J454" s="19" t="s">
        <v>47</v>
      </c>
      <c r="K454" s="11">
        <v>1</v>
      </c>
      <c r="L454" s="16" t="s">
        <v>496</v>
      </c>
      <c r="M454" s="16">
        <v>4</v>
      </c>
      <c r="N454" s="16">
        <v>2.5</v>
      </c>
      <c r="O454" s="16">
        <v>3.75</v>
      </c>
      <c r="P454" s="16">
        <v>3.25</v>
      </c>
      <c r="Q454" s="16">
        <f>SUM(M454:P454)</f>
        <v>13.5</v>
      </c>
      <c r="R454" s="16">
        <f t="shared" si="54"/>
        <v>9.5</v>
      </c>
      <c r="S454" s="16">
        <v>1077.9100000000001</v>
      </c>
      <c r="T454" s="16">
        <v>17.149999999999999</v>
      </c>
      <c r="U454" s="16">
        <f t="shared" si="52"/>
        <v>1060.76</v>
      </c>
      <c r="V454" s="16">
        <v>6.2</v>
      </c>
      <c r="W454" s="20">
        <f t="shared" si="49"/>
        <v>1630.2980916538875</v>
      </c>
      <c r="X454" s="21">
        <v>1.9197048800085696</v>
      </c>
      <c r="Y454" s="20">
        <f t="shared" si="50"/>
        <v>1040.396538514821</v>
      </c>
      <c r="Z454" s="20">
        <f t="shared" si="51"/>
        <v>0.63816337873484885</v>
      </c>
      <c r="AA454" s="20"/>
      <c r="AB454" s="31" t="s">
        <v>129</v>
      </c>
      <c r="AC454" s="16" t="s">
        <v>759</v>
      </c>
      <c r="AD454" s="19" t="s">
        <v>51</v>
      </c>
      <c r="AE454" s="23">
        <v>284</v>
      </c>
      <c r="AF454" s="23">
        <v>21</v>
      </c>
      <c r="AG454" s="19" t="s">
        <v>120</v>
      </c>
      <c r="AH454" s="11">
        <f t="shared" si="55"/>
        <v>0</v>
      </c>
      <c r="AI454" s="19" t="s">
        <v>47</v>
      </c>
      <c r="AJ454" s="16" t="s">
        <v>461</v>
      </c>
      <c r="AK454" s="16">
        <v>0.27338000000000001</v>
      </c>
      <c r="AL454" s="16">
        <v>4.1043000000000003</v>
      </c>
      <c r="AM454" s="24"/>
    </row>
    <row r="455" spans="1:39" ht="15" x14ac:dyDescent="0.25">
      <c r="A455" s="16" t="str">
        <f t="shared" si="53"/>
        <v>CF08GPDuff_284:21-L_D-10</v>
      </c>
      <c r="B455" s="11">
        <v>284</v>
      </c>
      <c r="C455" s="11">
        <v>21</v>
      </c>
      <c r="D455" s="19" t="s">
        <v>120</v>
      </c>
      <c r="E455" s="20">
        <v>493849.41125</v>
      </c>
      <c r="F455" s="20">
        <v>5180909.8392899903</v>
      </c>
      <c r="G455" s="11">
        <v>5</v>
      </c>
      <c r="H455" s="11" t="s">
        <v>44</v>
      </c>
      <c r="I455" s="11" t="s">
        <v>432</v>
      </c>
      <c r="J455" s="19" t="s">
        <v>53</v>
      </c>
      <c r="K455" s="11">
        <v>2</v>
      </c>
      <c r="L455" s="16" t="s">
        <v>496</v>
      </c>
      <c r="M455" s="16" t="s">
        <v>54</v>
      </c>
      <c r="N455" s="16">
        <v>7.5</v>
      </c>
      <c r="O455" s="16">
        <v>6.25</v>
      </c>
      <c r="P455" s="16">
        <v>6.75</v>
      </c>
      <c r="Q455" s="16">
        <v>20.5</v>
      </c>
      <c r="R455" s="16">
        <f t="shared" si="54"/>
        <v>20.5</v>
      </c>
      <c r="S455" s="16">
        <v>229.45</v>
      </c>
      <c r="T455" s="16">
        <v>6.31</v>
      </c>
      <c r="U455" s="16">
        <f t="shared" si="52"/>
        <v>223.14</v>
      </c>
      <c r="V455" s="16">
        <v>1.55</v>
      </c>
      <c r="W455" s="20">
        <f t="shared" ref="W455:W518" si="56">PI()*(V455^2)*Q455</f>
        <v>154.72736518011433</v>
      </c>
      <c r="X455" s="20">
        <v>1.9097927671678421</v>
      </c>
      <c r="Y455" s="20">
        <f t="shared" ref="Y455:Y518" si="57">U455-(U455*(X455/100))</f>
        <v>218.87848841934166</v>
      </c>
      <c r="Z455" s="20">
        <f t="shared" ref="Z455:Z518" si="58">Y455/W455</f>
        <v>1.4146074817764174</v>
      </c>
      <c r="AA455" s="20">
        <f>((Z454*Q454)+(Z455*Q455))/(SUM(Q454:Q455))</f>
        <v>1.1063134996863828</v>
      </c>
      <c r="AB455" s="22" t="s">
        <v>541</v>
      </c>
      <c r="AC455" s="16" t="s">
        <v>760</v>
      </c>
      <c r="AD455" s="19" t="s">
        <v>51</v>
      </c>
      <c r="AE455" s="23">
        <v>284</v>
      </c>
      <c r="AF455" s="23">
        <v>21</v>
      </c>
      <c r="AG455" s="19" t="s">
        <v>120</v>
      </c>
      <c r="AH455" s="11">
        <f t="shared" si="55"/>
        <v>0</v>
      </c>
      <c r="AI455" s="19" t="s">
        <v>53</v>
      </c>
      <c r="AJ455" s="16" t="s">
        <v>761</v>
      </c>
      <c r="AK455" s="16">
        <v>0.16389000000000001</v>
      </c>
      <c r="AL455" s="16">
        <v>1.9966999999999999</v>
      </c>
      <c r="AM455" s="24"/>
    </row>
    <row r="456" spans="1:39" ht="15" x14ac:dyDescent="0.2">
      <c r="A456" s="16" t="str">
        <f t="shared" si="53"/>
        <v>CF08GPDuff_309:21-M_0-D</v>
      </c>
      <c r="B456" s="11">
        <v>309</v>
      </c>
      <c r="C456" s="11">
        <v>21</v>
      </c>
      <c r="D456" s="19" t="s">
        <v>126</v>
      </c>
      <c r="E456" s="20">
        <v>493855.16524100001</v>
      </c>
      <c r="F456" s="20">
        <v>5180939.6167799802</v>
      </c>
      <c r="G456" s="11">
        <v>5</v>
      </c>
      <c r="H456" s="11" t="s">
        <v>44</v>
      </c>
      <c r="I456" s="11" t="s">
        <v>432</v>
      </c>
      <c r="J456" s="19" t="s">
        <v>47</v>
      </c>
      <c r="K456" s="11">
        <v>1</v>
      </c>
      <c r="L456" s="16" t="s">
        <v>496</v>
      </c>
      <c r="M456" s="16">
        <v>3</v>
      </c>
      <c r="N456" s="16">
        <v>3.75</v>
      </c>
      <c r="O456" s="16">
        <v>5.25</v>
      </c>
      <c r="P456" s="16">
        <v>6</v>
      </c>
      <c r="Q456" s="16">
        <f>SUM(M456:P456)</f>
        <v>18</v>
      </c>
      <c r="R456" s="16">
        <f t="shared" si="54"/>
        <v>15</v>
      </c>
      <c r="S456" s="16">
        <v>645.16999999999996</v>
      </c>
      <c r="T456" s="16">
        <v>17.149999999999999</v>
      </c>
      <c r="U456" s="16">
        <f t="shared" si="52"/>
        <v>628.02</v>
      </c>
      <c r="V456" s="16">
        <v>6.2</v>
      </c>
      <c r="W456" s="20">
        <f t="shared" si="56"/>
        <v>2173.7307888718501</v>
      </c>
      <c r="X456" s="21">
        <v>2.3181960649804645</v>
      </c>
      <c r="Y456" s="20">
        <f t="shared" si="57"/>
        <v>613.46126507270969</v>
      </c>
      <c r="Z456" s="20">
        <f t="shared" si="58"/>
        <v>0.28221584209656958</v>
      </c>
      <c r="AA456" s="20"/>
      <c r="AB456" s="31" t="s">
        <v>129</v>
      </c>
      <c r="AC456" s="16" t="s">
        <v>762</v>
      </c>
      <c r="AD456" s="19" t="s">
        <v>51</v>
      </c>
      <c r="AE456" s="23">
        <v>309</v>
      </c>
      <c r="AF456" s="23">
        <v>21</v>
      </c>
      <c r="AG456" s="19" t="s">
        <v>126</v>
      </c>
      <c r="AH456" s="11">
        <f t="shared" si="55"/>
        <v>0</v>
      </c>
      <c r="AI456" s="19" t="s">
        <v>47</v>
      </c>
      <c r="AJ456" s="16">
        <v>0.23269999999999999</v>
      </c>
      <c r="AK456" s="16">
        <v>0.35110000000000002</v>
      </c>
      <c r="AL456" s="16">
        <v>5.8699000000000003</v>
      </c>
      <c r="AM456" s="24"/>
    </row>
    <row r="457" spans="1:39" ht="15" x14ac:dyDescent="0.25">
      <c r="A457" s="16" t="str">
        <f t="shared" si="53"/>
        <v>CF08GPDuff_309:21-M_D-10</v>
      </c>
      <c r="B457" s="11">
        <v>309</v>
      </c>
      <c r="C457" s="11">
        <v>21</v>
      </c>
      <c r="D457" s="19" t="s">
        <v>126</v>
      </c>
      <c r="E457" s="20">
        <v>493855.16524100001</v>
      </c>
      <c r="F457" s="20">
        <v>5180939.6167799802</v>
      </c>
      <c r="G457" s="11">
        <v>5</v>
      </c>
      <c r="H457" s="11" t="s">
        <v>44</v>
      </c>
      <c r="I457" s="11" t="s">
        <v>432</v>
      </c>
      <c r="J457" s="19" t="s">
        <v>53</v>
      </c>
      <c r="K457" s="11">
        <v>2</v>
      </c>
      <c r="L457" s="16" t="s">
        <v>496</v>
      </c>
      <c r="M457" s="16" t="s">
        <v>54</v>
      </c>
      <c r="N457" s="16">
        <v>6.25</v>
      </c>
      <c r="O457" s="16">
        <v>4.75</v>
      </c>
      <c r="P457" s="16">
        <v>4</v>
      </c>
      <c r="Q457" s="16">
        <v>15</v>
      </c>
      <c r="R457" s="16">
        <f t="shared" si="54"/>
        <v>15</v>
      </c>
      <c r="S457" s="16">
        <v>178.81</v>
      </c>
      <c r="T457" s="16">
        <v>6.31</v>
      </c>
      <c r="U457" s="16">
        <f t="shared" si="52"/>
        <v>172.5</v>
      </c>
      <c r="V457" s="16">
        <v>1.55</v>
      </c>
      <c r="W457" s="20">
        <f t="shared" si="56"/>
        <v>113.21514525374219</v>
      </c>
      <c r="X457" s="20">
        <v>2.1409816198747484</v>
      </c>
      <c r="Y457" s="20">
        <f t="shared" si="57"/>
        <v>168.80680670571607</v>
      </c>
      <c r="Z457" s="20">
        <f t="shared" si="58"/>
        <v>1.4910267202093825</v>
      </c>
      <c r="AA457" s="20">
        <f>((Z456*Q456)+(Z457*Q457))/(SUM(Q456:Q457))</f>
        <v>0.83167533214784817</v>
      </c>
      <c r="AB457" s="22" t="s">
        <v>556</v>
      </c>
      <c r="AC457" s="16" t="s">
        <v>763</v>
      </c>
      <c r="AD457" s="19" t="s">
        <v>51</v>
      </c>
      <c r="AE457" s="23">
        <v>309</v>
      </c>
      <c r="AF457" s="23">
        <v>21</v>
      </c>
      <c r="AG457" s="19" t="s">
        <v>126</v>
      </c>
      <c r="AH457" s="11">
        <f t="shared" si="55"/>
        <v>0</v>
      </c>
      <c r="AI457" s="19" t="s">
        <v>53</v>
      </c>
      <c r="AJ457" s="16" t="s">
        <v>394</v>
      </c>
      <c r="AK457" s="16">
        <v>0.20022000000000001</v>
      </c>
      <c r="AL457" s="16">
        <v>2.5911</v>
      </c>
      <c r="AM457" s="24"/>
    </row>
    <row r="458" spans="1:39" ht="15" x14ac:dyDescent="0.2">
      <c r="A458" s="16" t="str">
        <f t="shared" si="53"/>
        <v>CF08GPDuff_262:22-K_0-D</v>
      </c>
      <c r="B458" s="11">
        <v>262</v>
      </c>
      <c r="C458" s="11">
        <v>22</v>
      </c>
      <c r="D458" s="19" t="s">
        <v>115</v>
      </c>
      <c r="E458" s="20">
        <v>493860.40082600003</v>
      </c>
      <c r="F458" s="20">
        <v>5180907.2722300002</v>
      </c>
      <c r="G458" s="11">
        <v>5</v>
      </c>
      <c r="H458" s="11" t="s">
        <v>44</v>
      </c>
      <c r="I458" s="11" t="s">
        <v>432</v>
      </c>
      <c r="J458" s="19" t="s">
        <v>47</v>
      </c>
      <c r="K458" s="11">
        <v>1</v>
      </c>
      <c r="L458" s="16" t="s">
        <v>496</v>
      </c>
      <c r="M458" s="16">
        <v>3</v>
      </c>
      <c r="N458" s="16">
        <v>3.25</v>
      </c>
      <c r="O458" s="16">
        <v>3</v>
      </c>
      <c r="P458" s="16">
        <v>5.25</v>
      </c>
      <c r="Q458" s="16">
        <f>SUM(M458:P458)</f>
        <v>14.5</v>
      </c>
      <c r="R458" s="16">
        <f t="shared" si="54"/>
        <v>11.5</v>
      </c>
      <c r="S458" s="16">
        <v>870.2</v>
      </c>
      <c r="T458" s="16">
        <v>17.149999999999999</v>
      </c>
      <c r="U458" s="16">
        <f t="shared" si="52"/>
        <v>853.05000000000007</v>
      </c>
      <c r="V458" s="16">
        <v>6.2</v>
      </c>
      <c r="W458" s="20">
        <f t="shared" si="56"/>
        <v>1751.0609132578793</v>
      </c>
      <c r="X458" s="21">
        <v>1.9191175284776578</v>
      </c>
      <c r="Y458" s="20">
        <f t="shared" si="57"/>
        <v>836.67896792332135</v>
      </c>
      <c r="Z458" s="20">
        <f t="shared" si="58"/>
        <v>0.47781260011490151</v>
      </c>
      <c r="AA458" s="20"/>
      <c r="AB458" s="31" t="s">
        <v>116</v>
      </c>
      <c r="AC458" s="16" t="s">
        <v>764</v>
      </c>
      <c r="AD458" s="19" t="s">
        <v>51</v>
      </c>
      <c r="AE458" s="23">
        <v>262</v>
      </c>
      <c r="AF458" s="23">
        <v>22</v>
      </c>
      <c r="AG458" s="19" t="s">
        <v>115</v>
      </c>
      <c r="AH458" s="11">
        <f t="shared" si="55"/>
        <v>0</v>
      </c>
      <c r="AI458" s="19" t="s">
        <v>47</v>
      </c>
      <c r="AJ458" s="16" t="s">
        <v>765</v>
      </c>
      <c r="AK458" s="16">
        <v>0.26513999999999999</v>
      </c>
      <c r="AL458" s="16">
        <v>4.8651999999999997</v>
      </c>
      <c r="AM458" s="24"/>
    </row>
    <row r="459" spans="1:39" ht="15" x14ac:dyDescent="0.25">
      <c r="A459" s="16" t="str">
        <f t="shared" si="53"/>
        <v>CF08GPDuff_262:22-K_D-10</v>
      </c>
      <c r="B459" s="11">
        <v>262</v>
      </c>
      <c r="C459" s="11">
        <v>22</v>
      </c>
      <c r="D459" s="19" t="s">
        <v>115</v>
      </c>
      <c r="E459" s="20">
        <v>493860.40082600003</v>
      </c>
      <c r="F459" s="20">
        <v>5180907.2722300002</v>
      </c>
      <c r="G459" s="11">
        <v>5</v>
      </c>
      <c r="H459" s="11" t="s">
        <v>44</v>
      </c>
      <c r="I459" s="11" t="s">
        <v>432</v>
      </c>
      <c r="J459" s="19" t="s">
        <v>53</v>
      </c>
      <c r="K459" s="11">
        <v>2</v>
      </c>
      <c r="L459" s="16" t="s">
        <v>496</v>
      </c>
      <c r="M459" s="16" t="s">
        <v>54</v>
      </c>
      <c r="N459" s="16">
        <v>6.75</v>
      </c>
      <c r="O459" s="16">
        <v>7</v>
      </c>
      <c r="P459" s="16">
        <v>4.75</v>
      </c>
      <c r="Q459" s="16">
        <v>18.5</v>
      </c>
      <c r="R459" s="16">
        <f t="shared" si="54"/>
        <v>18.5</v>
      </c>
      <c r="S459" s="16">
        <v>181.2</v>
      </c>
      <c r="T459" s="16">
        <v>6.31</v>
      </c>
      <c r="U459" s="16">
        <f t="shared" si="52"/>
        <v>174.89</v>
      </c>
      <c r="V459" s="16">
        <v>1.55</v>
      </c>
      <c r="W459" s="20">
        <f t="shared" si="56"/>
        <v>139.63201247961536</v>
      </c>
      <c r="X459" s="20">
        <v>2.0977596741344215</v>
      </c>
      <c r="Y459" s="20">
        <f t="shared" si="57"/>
        <v>171.22122810590631</v>
      </c>
      <c r="Z459" s="20">
        <f t="shared" si="58"/>
        <v>1.2262319010184188</v>
      </c>
      <c r="AA459" s="20">
        <f>((Z458*Q458)+(Z459*Q459))/(SUM(Q458:Q459))</f>
        <v>0.89738099607596433</v>
      </c>
      <c r="AB459" s="22" t="s">
        <v>541</v>
      </c>
      <c r="AC459" s="16" t="s">
        <v>766</v>
      </c>
      <c r="AD459" s="19" t="s">
        <v>51</v>
      </c>
      <c r="AE459" s="23">
        <v>262</v>
      </c>
      <c r="AF459" s="23">
        <v>22</v>
      </c>
      <c r="AG459" s="19" t="s">
        <v>115</v>
      </c>
      <c r="AH459" s="11">
        <f t="shared" si="55"/>
        <v>0</v>
      </c>
      <c r="AI459" s="19" t="s">
        <v>53</v>
      </c>
      <c r="AJ459" s="16" t="s">
        <v>767</v>
      </c>
      <c r="AK459" s="16">
        <v>0.17299999999999999</v>
      </c>
      <c r="AL459" s="16">
        <v>2.2641</v>
      </c>
      <c r="AM459" s="24"/>
    </row>
    <row r="460" spans="1:39" ht="15" x14ac:dyDescent="0.2">
      <c r="A460" s="16" t="str">
        <f t="shared" si="53"/>
        <v>CF08GPDuff_285:22-L_0-D</v>
      </c>
      <c r="B460" s="11">
        <v>285</v>
      </c>
      <c r="C460" s="11">
        <v>22</v>
      </c>
      <c r="D460" s="19" t="s">
        <v>120</v>
      </c>
      <c r="E460" s="20">
        <v>493881.348931999</v>
      </c>
      <c r="F460" s="20">
        <v>5180939.0317900004</v>
      </c>
      <c r="G460" s="11">
        <v>5</v>
      </c>
      <c r="H460" s="11" t="s">
        <v>44</v>
      </c>
      <c r="I460" s="11" t="s">
        <v>432</v>
      </c>
      <c r="J460" s="19" t="s">
        <v>47</v>
      </c>
      <c r="K460" s="11">
        <v>1</v>
      </c>
      <c r="L460" s="16" t="s">
        <v>496</v>
      </c>
      <c r="M460" s="16">
        <v>4.5</v>
      </c>
      <c r="N460" s="16">
        <v>1.75</v>
      </c>
      <c r="O460" s="16">
        <v>4.5</v>
      </c>
      <c r="P460" s="16">
        <v>3</v>
      </c>
      <c r="Q460" s="16">
        <f>SUM(M460:P460)</f>
        <v>13.75</v>
      </c>
      <c r="R460" s="16">
        <f t="shared" si="54"/>
        <v>9.25</v>
      </c>
      <c r="S460" s="16">
        <v>604.88</v>
      </c>
      <c r="T460" s="16">
        <v>17.149999999999999</v>
      </c>
      <c r="U460" s="16">
        <f t="shared" si="52"/>
        <v>587.73</v>
      </c>
      <c r="V460" s="16">
        <v>6.2</v>
      </c>
      <c r="W460" s="20">
        <f t="shared" si="56"/>
        <v>1660.4887970548855</v>
      </c>
      <c r="X460" s="21">
        <v>2.1624645273957759</v>
      </c>
      <c r="Y460" s="20">
        <f t="shared" si="57"/>
        <v>575.02054723313688</v>
      </c>
      <c r="Z460" s="20">
        <f t="shared" si="58"/>
        <v>0.34629595107959665</v>
      </c>
      <c r="AA460" s="20"/>
      <c r="AB460" s="31" t="s">
        <v>129</v>
      </c>
      <c r="AC460" s="16" t="s">
        <v>768</v>
      </c>
      <c r="AD460" s="19" t="s">
        <v>51</v>
      </c>
      <c r="AE460" s="23">
        <v>285</v>
      </c>
      <c r="AF460" s="23">
        <v>22</v>
      </c>
      <c r="AG460" s="19" t="s">
        <v>120</v>
      </c>
      <c r="AH460" s="11">
        <f t="shared" si="55"/>
        <v>0</v>
      </c>
      <c r="AI460" s="19" t="s">
        <v>47</v>
      </c>
      <c r="AJ460" s="16" t="s">
        <v>528</v>
      </c>
      <c r="AK460" s="16">
        <v>0.34944999999999998</v>
      </c>
      <c r="AL460" s="16">
        <v>6.8167999999999997</v>
      </c>
      <c r="AM460" s="24"/>
    </row>
    <row r="461" spans="1:39" ht="15" x14ac:dyDescent="0.25">
      <c r="A461" s="16" t="str">
        <f t="shared" si="53"/>
        <v>CF08GPDuff_285:22-L_D-10</v>
      </c>
      <c r="B461" s="11">
        <v>285</v>
      </c>
      <c r="C461" s="11">
        <v>22</v>
      </c>
      <c r="D461" s="19" t="s">
        <v>120</v>
      </c>
      <c r="E461" s="20">
        <v>493881.348931999</v>
      </c>
      <c r="F461" s="20">
        <v>5180939.0317900004</v>
      </c>
      <c r="G461" s="11">
        <v>5</v>
      </c>
      <c r="H461" s="11" t="s">
        <v>44</v>
      </c>
      <c r="I461" s="11" t="s">
        <v>432</v>
      </c>
      <c r="J461" s="19" t="s">
        <v>53</v>
      </c>
      <c r="K461" s="11">
        <v>2</v>
      </c>
      <c r="L461" s="16" t="s">
        <v>496</v>
      </c>
      <c r="M461" s="16" t="s">
        <v>54</v>
      </c>
      <c r="N461" s="16">
        <v>8.25</v>
      </c>
      <c r="O461" s="16">
        <v>5.5</v>
      </c>
      <c r="P461" s="16">
        <v>7</v>
      </c>
      <c r="Q461" s="16">
        <v>20.75</v>
      </c>
      <c r="R461" s="16">
        <f t="shared" si="54"/>
        <v>20.75</v>
      </c>
      <c r="S461" s="16">
        <v>216</v>
      </c>
      <c r="T461" s="16">
        <v>6.31</v>
      </c>
      <c r="U461" s="16">
        <f t="shared" si="52"/>
        <v>209.69</v>
      </c>
      <c r="V461" s="16">
        <v>1.55</v>
      </c>
      <c r="W461" s="20">
        <f t="shared" si="56"/>
        <v>156.61428426767668</v>
      </c>
      <c r="X461" s="20">
        <v>1.8413597733710978</v>
      </c>
      <c r="Y461" s="20">
        <f t="shared" si="57"/>
        <v>205.82885269121815</v>
      </c>
      <c r="Z461" s="20">
        <f t="shared" si="58"/>
        <v>1.3142406112805558</v>
      </c>
      <c r="AA461" s="20">
        <f>((Z460*Q460)+(Z461*Q461))/(SUM(Q460:Q461))</f>
        <v>0.92846556554828952</v>
      </c>
      <c r="AB461" s="22" t="s">
        <v>541</v>
      </c>
      <c r="AC461" s="16" t="s">
        <v>769</v>
      </c>
      <c r="AD461" s="19" t="s">
        <v>51</v>
      </c>
      <c r="AE461" s="23">
        <v>285</v>
      </c>
      <c r="AF461" s="23">
        <v>22</v>
      </c>
      <c r="AG461" s="19" t="s">
        <v>120</v>
      </c>
      <c r="AH461" s="11">
        <f t="shared" si="55"/>
        <v>0</v>
      </c>
      <c r="AI461" s="19" t="s">
        <v>53</v>
      </c>
      <c r="AJ461" s="16" t="s">
        <v>561</v>
      </c>
      <c r="AK461" s="16">
        <v>0.18770000000000001</v>
      </c>
      <c r="AL461" s="16">
        <v>2.3889999999999998</v>
      </c>
      <c r="AM461" s="24"/>
    </row>
    <row r="462" spans="1:39" ht="15" x14ac:dyDescent="0.2">
      <c r="A462" s="16" t="str">
        <f t="shared" si="53"/>
        <v>CF08GPDuff_310:22-M_0-D</v>
      </c>
      <c r="B462" s="11">
        <v>310</v>
      </c>
      <c r="C462" s="11">
        <v>22</v>
      </c>
      <c r="D462" s="19" t="s">
        <v>126</v>
      </c>
      <c r="E462" s="20">
        <v>493885.503361999</v>
      </c>
      <c r="F462" s="20">
        <v>5180970.8085200004</v>
      </c>
      <c r="G462" s="11">
        <v>5</v>
      </c>
      <c r="H462" s="11" t="s">
        <v>44</v>
      </c>
      <c r="I462" s="11" t="s">
        <v>432</v>
      </c>
      <c r="J462" s="19" t="s">
        <v>47</v>
      </c>
      <c r="K462" s="11">
        <v>1</v>
      </c>
      <c r="L462" s="16" t="s">
        <v>496</v>
      </c>
      <c r="M462" s="16">
        <v>2.75</v>
      </c>
      <c r="N462" s="16">
        <v>3.5</v>
      </c>
      <c r="O462" s="16">
        <v>5.5</v>
      </c>
      <c r="P462" s="16">
        <v>4</v>
      </c>
      <c r="Q462" s="16">
        <f>SUM(M462:P462)</f>
        <v>15.75</v>
      </c>
      <c r="R462" s="16">
        <f t="shared" si="54"/>
        <v>13</v>
      </c>
      <c r="S462" s="16">
        <v>430.59</v>
      </c>
      <c r="T462" s="16">
        <v>17.149999999999999</v>
      </c>
      <c r="U462" s="16">
        <f t="shared" si="52"/>
        <v>413.44</v>
      </c>
      <c r="V462" s="16">
        <v>6.2</v>
      </c>
      <c r="W462" s="20">
        <f t="shared" si="56"/>
        <v>1902.0144402628687</v>
      </c>
      <c r="X462" s="21">
        <v>2.6200135226504591</v>
      </c>
      <c r="Y462" s="20">
        <f t="shared" si="57"/>
        <v>402.60781609195396</v>
      </c>
      <c r="Z462" s="20">
        <f t="shared" si="58"/>
        <v>0.21167442663385425</v>
      </c>
      <c r="AA462" s="35"/>
      <c r="AB462" s="31" t="s">
        <v>129</v>
      </c>
      <c r="AC462" s="16" t="s">
        <v>770</v>
      </c>
      <c r="AD462" s="19" t="s">
        <v>51</v>
      </c>
      <c r="AE462" s="23">
        <v>310</v>
      </c>
      <c r="AF462" s="23">
        <v>22</v>
      </c>
      <c r="AG462" s="19" t="s">
        <v>126</v>
      </c>
      <c r="AH462" s="11">
        <f t="shared" si="55"/>
        <v>0</v>
      </c>
      <c r="AI462" s="19" t="s">
        <v>47</v>
      </c>
      <c r="AJ462" s="16">
        <v>0.23250000000000001</v>
      </c>
      <c r="AK462" s="16">
        <v>0.43643999999999999</v>
      </c>
      <c r="AL462" s="16">
        <v>7.6558000000000002</v>
      </c>
      <c r="AM462" s="24"/>
    </row>
    <row r="463" spans="1:39" ht="15" x14ac:dyDescent="0.25">
      <c r="A463" s="16" t="str">
        <f t="shared" si="53"/>
        <v>CF08GPDuff_310:22-M_D-10</v>
      </c>
      <c r="B463" s="11">
        <v>310</v>
      </c>
      <c r="C463" s="11">
        <v>22</v>
      </c>
      <c r="D463" s="19" t="s">
        <v>126</v>
      </c>
      <c r="E463" s="20">
        <v>493885.503361999</v>
      </c>
      <c r="F463" s="20">
        <v>5180970.8085200004</v>
      </c>
      <c r="G463" s="11">
        <v>5</v>
      </c>
      <c r="H463" s="11" t="s">
        <v>44</v>
      </c>
      <c r="I463" s="11" t="s">
        <v>432</v>
      </c>
      <c r="J463" s="19" t="s">
        <v>53</v>
      </c>
      <c r="K463" s="11">
        <v>2</v>
      </c>
      <c r="L463" s="16" t="s">
        <v>496</v>
      </c>
      <c r="M463" s="16" t="s">
        <v>54</v>
      </c>
      <c r="N463" s="16">
        <v>6.5</v>
      </c>
      <c r="O463" s="16">
        <v>4.5</v>
      </c>
      <c r="P463" s="16">
        <v>6</v>
      </c>
      <c r="Q463" s="16">
        <v>17</v>
      </c>
      <c r="R463" s="16">
        <f t="shared" si="54"/>
        <v>17</v>
      </c>
      <c r="S463" s="16">
        <v>183.92</v>
      </c>
      <c r="T463" s="16">
        <v>6.31</v>
      </c>
      <c r="U463" s="16">
        <f t="shared" si="52"/>
        <v>177.60999999999999</v>
      </c>
      <c r="V463" s="16">
        <v>1.55</v>
      </c>
      <c r="W463" s="20">
        <f t="shared" si="56"/>
        <v>128.31049795424116</v>
      </c>
      <c r="X463" s="20">
        <v>2.1628239134870482</v>
      </c>
      <c r="Y463" s="20">
        <f t="shared" si="57"/>
        <v>173.76860844725564</v>
      </c>
      <c r="Z463" s="20">
        <f t="shared" si="58"/>
        <v>1.3542820830547009</v>
      </c>
      <c r="AA463" s="20">
        <f>((Z462*Q462)+(Z463*Q463))/(SUM(Q462:Q463))</f>
        <v>0.80478374447062961</v>
      </c>
      <c r="AB463" s="22" t="s">
        <v>556</v>
      </c>
      <c r="AC463" s="16" t="s">
        <v>771</v>
      </c>
      <c r="AD463" s="19" t="s">
        <v>51</v>
      </c>
      <c r="AE463" s="23">
        <v>310</v>
      </c>
      <c r="AF463" s="23">
        <v>22</v>
      </c>
      <c r="AG463" s="19" t="s">
        <v>126</v>
      </c>
      <c r="AH463" s="11">
        <f t="shared" si="55"/>
        <v>0</v>
      </c>
      <c r="AI463" s="19" t="s">
        <v>53</v>
      </c>
      <c r="AJ463" s="16" t="s">
        <v>71</v>
      </c>
      <c r="AK463" s="16">
        <v>0.23366999999999999</v>
      </c>
      <c r="AL463" s="16">
        <v>3.0655000000000001</v>
      </c>
      <c r="AM463" s="24"/>
    </row>
    <row r="464" spans="1:39" ht="15" x14ac:dyDescent="0.2">
      <c r="A464" s="16" t="str">
        <f t="shared" si="53"/>
        <v>CF08GPDuff_336:23-N_0-D</v>
      </c>
      <c r="B464" s="11">
        <v>336</v>
      </c>
      <c r="C464" s="11">
        <v>23</v>
      </c>
      <c r="D464" s="19" t="s">
        <v>134</v>
      </c>
      <c r="E464" s="20">
        <v>493913.54685899901</v>
      </c>
      <c r="F464" s="20">
        <v>5180999.3384299902</v>
      </c>
      <c r="G464" s="11">
        <v>5</v>
      </c>
      <c r="H464" s="11" t="s">
        <v>44</v>
      </c>
      <c r="I464" s="11" t="s">
        <v>432</v>
      </c>
      <c r="J464" s="19" t="s">
        <v>47</v>
      </c>
      <c r="K464" s="11">
        <v>1</v>
      </c>
      <c r="L464" s="16" t="s">
        <v>496</v>
      </c>
      <c r="M464" s="16">
        <v>4.5</v>
      </c>
      <c r="N464" s="16">
        <v>5</v>
      </c>
      <c r="O464" s="16">
        <v>4.25</v>
      </c>
      <c r="P464" s="16">
        <v>1.5</v>
      </c>
      <c r="Q464" s="16">
        <f>SUM(M464:P464)</f>
        <v>15.25</v>
      </c>
      <c r="R464" s="16">
        <f t="shared" si="54"/>
        <v>10.75</v>
      </c>
      <c r="S464" s="16">
        <v>503.57</v>
      </c>
      <c r="T464" s="16">
        <v>17.149999999999999</v>
      </c>
      <c r="U464" s="16">
        <f t="shared" si="52"/>
        <v>486.42</v>
      </c>
      <c r="V464" s="16">
        <v>6.2</v>
      </c>
      <c r="W464" s="20">
        <f t="shared" si="56"/>
        <v>1841.6330294608729</v>
      </c>
      <c r="X464" s="21">
        <v>2.2514587218245201</v>
      </c>
      <c r="Y464" s="20">
        <f t="shared" si="57"/>
        <v>475.46845448530121</v>
      </c>
      <c r="Z464" s="20">
        <f t="shared" si="58"/>
        <v>0.25817763195987625</v>
      </c>
      <c r="AA464" s="20"/>
      <c r="AB464" s="31" t="s">
        <v>135</v>
      </c>
      <c r="AC464" s="16" t="s">
        <v>772</v>
      </c>
      <c r="AD464" s="19" t="s">
        <v>51</v>
      </c>
      <c r="AE464" s="23">
        <v>336</v>
      </c>
      <c r="AF464" s="23">
        <v>23</v>
      </c>
      <c r="AG464" s="19" t="s">
        <v>134</v>
      </c>
      <c r="AH464" s="11">
        <f t="shared" si="55"/>
        <v>0</v>
      </c>
      <c r="AI464" s="19" t="s">
        <v>47</v>
      </c>
      <c r="AJ464" s="16">
        <v>0.23599999999999999</v>
      </c>
      <c r="AK464" s="16">
        <v>0.33761000000000002</v>
      </c>
      <c r="AL464" s="16">
        <v>6.1473000000000004</v>
      </c>
      <c r="AM464" s="24"/>
    </row>
    <row r="465" spans="1:39" ht="15" x14ac:dyDescent="0.25">
      <c r="A465" s="16" t="str">
        <f t="shared" si="53"/>
        <v>CF08GPDuff_336:23-N_D-10</v>
      </c>
      <c r="B465" s="11">
        <v>336</v>
      </c>
      <c r="C465" s="11">
        <v>23</v>
      </c>
      <c r="D465" s="19" t="s">
        <v>134</v>
      </c>
      <c r="E465" s="20">
        <v>493913.54685899901</v>
      </c>
      <c r="F465" s="20">
        <v>5180999.3384299902</v>
      </c>
      <c r="G465" s="11">
        <v>5</v>
      </c>
      <c r="H465" s="11" t="s">
        <v>44</v>
      </c>
      <c r="I465" s="11" t="s">
        <v>432</v>
      </c>
      <c r="J465" s="19" t="s">
        <v>53</v>
      </c>
      <c r="K465" s="11">
        <v>2</v>
      </c>
      <c r="L465" s="16" t="s">
        <v>496</v>
      </c>
      <c r="M465" s="16" t="s">
        <v>54</v>
      </c>
      <c r="N465" s="16">
        <v>5</v>
      </c>
      <c r="O465" s="16">
        <v>5.75</v>
      </c>
      <c r="P465" s="16">
        <v>8.5</v>
      </c>
      <c r="Q465" s="16">
        <v>19.25</v>
      </c>
      <c r="R465" s="16">
        <f t="shared" si="54"/>
        <v>19.25</v>
      </c>
      <c r="S465" s="16">
        <v>192.09</v>
      </c>
      <c r="T465" s="16">
        <v>6.31</v>
      </c>
      <c r="U465" s="16">
        <f t="shared" si="52"/>
        <v>185.78</v>
      </c>
      <c r="V465" s="16">
        <v>1.55</v>
      </c>
      <c r="W465" s="20">
        <f t="shared" si="56"/>
        <v>145.29276974230248</v>
      </c>
      <c r="X465" s="20">
        <v>2.1832279126708989</v>
      </c>
      <c r="Y465" s="20">
        <f t="shared" si="57"/>
        <v>181.72399918383999</v>
      </c>
      <c r="Z465" s="20">
        <f t="shared" si="58"/>
        <v>1.2507435814332228</v>
      </c>
      <c r="AA465" s="20">
        <f>((Z464*Q464)+(Z465*Q465))/(SUM(Q464:Q465))</f>
        <v>0.81200066173848262</v>
      </c>
      <c r="AB465" s="22" t="s">
        <v>556</v>
      </c>
      <c r="AC465" s="16" t="s">
        <v>773</v>
      </c>
      <c r="AD465" s="19" t="s">
        <v>51</v>
      </c>
      <c r="AE465" s="23">
        <v>336</v>
      </c>
      <c r="AF465" s="23">
        <v>23</v>
      </c>
      <c r="AG465" s="19" t="s">
        <v>134</v>
      </c>
      <c r="AH465" s="11">
        <f t="shared" si="55"/>
        <v>0</v>
      </c>
      <c r="AI465" s="19" t="s">
        <v>53</v>
      </c>
      <c r="AJ465" s="16" t="s">
        <v>577</v>
      </c>
      <c r="AK465" s="16">
        <v>0.21567</v>
      </c>
      <c r="AL465" s="16">
        <v>2.8656000000000001</v>
      </c>
      <c r="AM465" s="24"/>
    </row>
    <row r="466" spans="1:39" ht="15" x14ac:dyDescent="0.2">
      <c r="A466" s="16" t="str">
        <f t="shared" si="53"/>
        <v>CF08GPDuff_360:23-O_0-D</v>
      </c>
      <c r="B466" s="11">
        <v>360</v>
      </c>
      <c r="C466" s="11">
        <v>23</v>
      </c>
      <c r="D466" s="19" t="s">
        <v>140</v>
      </c>
      <c r="E466" s="20">
        <v>493923.807727999</v>
      </c>
      <c r="F466" s="20">
        <v>5181031.1089899903</v>
      </c>
      <c r="G466" s="11">
        <v>5</v>
      </c>
      <c r="H466" s="11" t="s">
        <v>44</v>
      </c>
      <c r="I466" s="11" t="s">
        <v>432</v>
      </c>
      <c r="J466" s="19" t="s">
        <v>47</v>
      </c>
      <c r="K466" s="11">
        <v>1</v>
      </c>
      <c r="L466" s="16" t="s">
        <v>496</v>
      </c>
      <c r="M466" s="16">
        <v>2</v>
      </c>
      <c r="N466" s="16">
        <v>2.5</v>
      </c>
      <c r="O466" s="16">
        <v>2.75</v>
      </c>
      <c r="P466" s="16">
        <v>1.5</v>
      </c>
      <c r="Q466" s="16">
        <f>SUM(M466:P466)</f>
        <v>8.75</v>
      </c>
      <c r="R466" s="16">
        <f t="shared" si="54"/>
        <v>6.75</v>
      </c>
      <c r="S466" s="16">
        <v>693.05</v>
      </c>
      <c r="T466" s="16">
        <v>17.149999999999999</v>
      </c>
      <c r="U466" s="16">
        <f t="shared" si="52"/>
        <v>675.9</v>
      </c>
      <c r="V466" s="16">
        <v>6.2</v>
      </c>
      <c r="W466" s="20">
        <f t="shared" si="56"/>
        <v>1056.674689034927</v>
      </c>
      <c r="X466" s="21">
        <v>2.262580309501633</v>
      </c>
      <c r="Y466" s="20">
        <f t="shared" si="57"/>
        <v>660.60721968807843</v>
      </c>
      <c r="Z466" s="20">
        <f t="shared" si="58"/>
        <v>0.62517558766494019</v>
      </c>
      <c r="AA466" s="20"/>
      <c r="AB466" s="31" t="s">
        <v>145</v>
      </c>
      <c r="AC466" s="16" t="s">
        <v>774</v>
      </c>
      <c r="AD466" s="19" t="s">
        <v>51</v>
      </c>
      <c r="AE466" s="23">
        <v>360</v>
      </c>
      <c r="AF466" s="23">
        <v>23</v>
      </c>
      <c r="AG466" s="19" t="s">
        <v>140</v>
      </c>
      <c r="AH466" s="11">
        <f t="shared" si="55"/>
        <v>0</v>
      </c>
      <c r="AI466" s="19" t="s">
        <v>47</v>
      </c>
      <c r="AJ466" s="16" t="s">
        <v>450</v>
      </c>
      <c r="AK466" s="16">
        <v>0.36736999999999997</v>
      </c>
      <c r="AL466" s="16">
        <v>6.0347</v>
      </c>
      <c r="AM466" s="24"/>
    </row>
    <row r="467" spans="1:39" ht="15" x14ac:dyDescent="0.25">
      <c r="A467" s="16" t="str">
        <f t="shared" si="53"/>
        <v>CF08GPDuff_360:23-O_D-10</v>
      </c>
      <c r="B467" s="11">
        <v>360</v>
      </c>
      <c r="C467" s="11">
        <v>23</v>
      </c>
      <c r="D467" s="19" t="s">
        <v>140</v>
      </c>
      <c r="E467" s="20">
        <v>493923.807727999</v>
      </c>
      <c r="F467" s="20">
        <v>5181031.1089899903</v>
      </c>
      <c r="G467" s="11">
        <v>5</v>
      </c>
      <c r="H467" s="11" t="s">
        <v>44</v>
      </c>
      <c r="I467" s="11" t="s">
        <v>432</v>
      </c>
      <c r="J467" s="19" t="s">
        <v>53</v>
      </c>
      <c r="K467" s="11">
        <v>2</v>
      </c>
      <c r="L467" s="16" t="s">
        <v>496</v>
      </c>
      <c r="M467" s="16" t="s">
        <v>54</v>
      </c>
      <c r="N467" s="16">
        <v>7.5</v>
      </c>
      <c r="O467" s="16">
        <v>7.25</v>
      </c>
      <c r="P467" s="16">
        <v>8.5</v>
      </c>
      <c r="Q467" s="16">
        <v>23.25</v>
      </c>
      <c r="R467" s="16">
        <f t="shared" si="54"/>
        <v>23.25</v>
      </c>
      <c r="S467" s="16">
        <v>268.85000000000002</v>
      </c>
      <c r="T467" s="16">
        <v>6.31</v>
      </c>
      <c r="U467" s="16">
        <f t="shared" si="52"/>
        <v>262.54000000000002</v>
      </c>
      <c r="V467" s="16">
        <v>1.55</v>
      </c>
      <c r="W467" s="20">
        <f t="shared" si="56"/>
        <v>175.48347514330038</v>
      </c>
      <c r="X467" s="20">
        <v>2.1311142683174289</v>
      </c>
      <c r="Y467" s="20">
        <f t="shared" si="57"/>
        <v>256.94497259995944</v>
      </c>
      <c r="Z467" s="20">
        <f t="shared" si="58"/>
        <v>1.4642117862672672</v>
      </c>
      <c r="AA467" s="20">
        <f>((Z466*Q466)+(Z467*Q467))/(SUM(Q466:Q467))</f>
        <v>1.2347878257119433</v>
      </c>
      <c r="AB467" s="22" t="s">
        <v>556</v>
      </c>
      <c r="AC467" s="16" t="s">
        <v>775</v>
      </c>
      <c r="AD467" s="19" t="s">
        <v>51</v>
      </c>
      <c r="AE467" s="23">
        <v>360</v>
      </c>
      <c r="AF467" s="23">
        <v>23</v>
      </c>
      <c r="AG467" s="19" t="s">
        <v>140</v>
      </c>
      <c r="AH467" s="11">
        <f t="shared" si="55"/>
        <v>0</v>
      </c>
      <c r="AI467" s="19" t="s">
        <v>53</v>
      </c>
      <c r="AJ467" s="16" t="s">
        <v>644</v>
      </c>
      <c r="AK467" s="16">
        <v>0.2051</v>
      </c>
      <c r="AL467" s="16">
        <v>2.6234000000000002</v>
      </c>
      <c r="AM467" s="24"/>
    </row>
    <row r="468" spans="1:39" ht="15" x14ac:dyDescent="0.25">
      <c r="A468" s="16" t="str">
        <f t="shared" si="53"/>
        <v>CF08GPDuff_11:15-A_0-D</v>
      </c>
      <c r="B468" s="11">
        <v>11</v>
      </c>
      <c r="C468" s="11">
        <v>15</v>
      </c>
      <c r="D468" s="19" t="s">
        <v>45</v>
      </c>
      <c r="E468" s="20">
        <v>493638.36825900001</v>
      </c>
      <c r="F468" s="20">
        <v>5180571.02544</v>
      </c>
      <c r="G468" s="11">
        <v>6</v>
      </c>
      <c r="H468" s="11" t="s">
        <v>44</v>
      </c>
      <c r="I468" s="11" t="s">
        <v>370</v>
      </c>
      <c r="J468" s="19" t="s">
        <v>47</v>
      </c>
      <c r="K468" s="11">
        <v>1</v>
      </c>
      <c r="L468" s="16" t="s">
        <v>496</v>
      </c>
      <c r="M468" s="25">
        <v>2</v>
      </c>
      <c r="N468" s="25">
        <v>0.25</v>
      </c>
      <c r="O468" s="25">
        <v>0.5</v>
      </c>
      <c r="P468" s="25">
        <v>0.75</v>
      </c>
      <c r="Q468" s="16">
        <f>SUM(M468:P468)</f>
        <v>3.5</v>
      </c>
      <c r="R468" s="16">
        <f t="shared" si="54"/>
        <v>1.5</v>
      </c>
      <c r="S468" s="16">
        <v>545.97</v>
      </c>
      <c r="T468" s="16">
        <v>17.149999999999999</v>
      </c>
      <c r="U468" s="16">
        <f t="shared" si="52"/>
        <v>528.82000000000005</v>
      </c>
      <c r="V468" s="16">
        <v>6.2</v>
      </c>
      <c r="W468" s="20">
        <f t="shared" si="56"/>
        <v>422.66987561397082</v>
      </c>
      <c r="X468" s="21">
        <v>2.0104844270534667</v>
      </c>
      <c r="Y468" s="20">
        <f t="shared" si="57"/>
        <v>518.18815625285595</v>
      </c>
      <c r="Z468" s="20">
        <f t="shared" si="58"/>
        <v>1.2259879072293363</v>
      </c>
      <c r="AA468" s="20"/>
      <c r="AB468" s="22" t="s">
        <v>49</v>
      </c>
      <c r="AC468" s="16" t="s">
        <v>776</v>
      </c>
      <c r="AD468" s="19" t="s">
        <v>51</v>
      </c>
      <c r="AE468" s="23">
        <v>11</v>
      </c>
      <c r="AF468" s="23">
        <v>15</v>
      </c>
      <c r="AG468" s="19" t="s">
        <v>45</v>
      </c>
      <c r="AH468" s="11">
        <f t="shared" si="55"/>
        <v>0</v>
      </c>
      <c r="AI468" s="19" t="s">
        <v>47</v>
      </c>
      <c r="AJ468" s="16" t="s">
        <v>777</v>
      </c>
      <c r="AK468" s="16">
        <v>0.34036</v>
      </c>
      <c r="AL468" s="16">
        <v>4.6452</v>
      </c>
      <c r="AM468" s="24"/>
    </row>
    <row r="469" spans="1:39" x14ac:dyDescent="0.2">
      <c r="A469" s="16" t="str">
        <f t="shared" si="53"/>
        <v>CF08GPDuff_11:15-A_D-10</v>
      </c>
      <c r="B469" s="11">
        <v>11</v>
      </c>
      <c r="C469" s="11">
        <v>15</v>
      </c>
      <c r="D469" s="19" t="s">
        <v>45</v>
      </c>
      <c r="E469" s="20">
        <v>493638.36825900001</v>
      </c>
      <c r="F469" s="20">
        <v>5180571.02544</v>
      </c>
      <c r="G469" s="11">
        <v>6</v>
      </c>
      <c r="H469" s="11" t="s">
        <v>44</v>
      </c>
      <c r="I469" s="11" t="s">
        <v>370</v>
      </c>
      <c r="J469" s="19" t="s">
        <v>53</v>
      </c>
      <c r="K469" s="11">
        <v>2</v>
      </c>
      <c r="L469" s="16" t="s">
        <v>496</v>
      </c>
      <c r="M469" s="16" t="s">
        <v>54</v>
      </c>
      <c r="N469" s="16">
        <v>9.75</v>
      </c>
      <c r="O469" s="16">
        <v>9.5</v>
      </c>
      <c r="P469" s="16">
        <v>9.25</v>
      </c>
      <c r="Q469" s="16">
        <v>28.5</v>
      </c>
      <c r="R469" s="16">
        <f t="shared" si="54"/>
        <v>28.5</v>
      </c>
      <c r="S469" s="16">
        <v>325.91000000000003</v>
      </c>
      <c r="T469" s="16">
        <v>6.31</v>
      </c>
      <c r="U469" s="16">
        <f t="shared" si="52"/>
        <v>319.60000000000002</v>
      </c>
      <c r="V469" s="16">
        <v>1.55</v>
      </c>
      <c r="W469" s="20">
        <f t="shared" si="56"/>
        <v>215.10877598211016</v>
      </c>
      <c r="X469" s="20">
        <v>1.9317073170731607</v>
      </c>
      <c r="Y469" s="20">
        <f t="shared" si="57"/>
        <v>313.42626341463421</v>
      </c>
      <c r="Z469" s="20">
        <f t="shared" si="58"/>
        <v>1.4570593969662158</v>
      </c>
      <c r="AA469" s="20">
        <f>((Z468*Q468)+(Z469*Q469))/(SUM(Q468:Q469))</f>
        <v>1.4317859527762447</v>
      </c>
      <c r="AB469" s="17" t="s">
        <v>500</v>
      </c>
      <c r="AC469" s="16" t="s">
        <v>778</v>
      </c>
      <c r="AD469" s="19" t="s">
        <v>51</v>
      </c>
      <c r="AE469" s="23">
        <v>11</v>
      </c>
      <c r="AF469" s="23">
        <v>15</v>
      </c>
      <c r="AG469" s="19" t="s">
        <v>45</v>
      </c>
      <c r="AH469" s="11">
        <f t="shared" si="55"/>
        <v>0</v>
      </c>
      <c r="AI469" s="19" t="s">
        <v>53</v>
      </c>
      <c r="AJ469" s="16" t="s">
        <v>526</v>
      </c>
      <c r="AK469" s="16">
        <v>0.17546</v>
      </c>
      <c r="AL469" s="16">
        <v>2.3666999999999998</v>
      </c>
      <c r="AM469" s="24"/>
    </row>
    <row r="470" spans="1:39" ht="15" x14ac:dyDescent="0.25">
      <c r="A470" s="16" t="str">
        <f t="shared" si="53"/>
        <v>CF08GPDuff_32:15-B_0-D</v>
      </c>
      <c r="B470" s="11">
        <v>32</v>
      </c>
      <c r="C470" s="11">
        <v>15</v>
      </c>
      <c r="D470" s="19" t="s">
        <v>44</v>
      </c>
      <c r="E470" s="20">
        <v>493660.234772</v>
      </c>
      <c r="F470" s="20">
        <v>5180602.7832500003</v>
      </c>
      <c r="G470" s="11">
        <v>6</v>
      </c>
      <c r="H470" s="11" t="s">
        <v>44</v>
      </c>
      <c r="I470" s="11" t="s">
        <v>370</v>
      </c>
      <c r="J470" s="19" t="s">
        <v>47</v>
      </c>
      <c r="K470" s="11">
        <v>1</v>
      </c>
      <c r="L470" s="16" t="s">
        <v>496</v>
      </c>
      <c r="M470" s="16">
        <v>2.75</v>
      </c>
      <c r="N470" s="16">
        <v>2</v>
      </c>
      <c r="O470" s="16">
        <v>2.25</v>
      </c>
      <c r="P470" s="16">
        <v>1.75</v>
      </c>
      <c r="Q470" s="16">
        <f>SUM(M470:P470)</f>
        <v>8.75</v>
      </c>
      <c r="R470" s="16">
        <f t="shared" si="54"/>
        <v>6</v>
      </c>
      <c r="S470" s="16">
        <v>799.7</v>
      </c>
      <c r="T470" s="16">
        <v>17.149999999999999</v>
      </c>
      <c r="U470" s="16">
        <f t="shared" si="52"/>
        <v>782.55000000000007</v>
      </c>
      <c r="V470" s="16">
        <v>6.2</v>
      </c>
      <c r="W470" s="20">
        <f t="shared" si="56"/>
        <v>1056.674689034927</v>
      </c>
      <c r="X470" s="21">
        <v>1.9359092707371837</v>
      </c>
      <c r="Y470" s="20">
        <f t="shared" si="57"/>
        <v>767.40054200184625</v>
      </c>
      <c r="Z470" s="20">
        <f t="shared" si="58"/>
        <v>0.72624105598925803</v>
      </c>
      <c r="AA470" s="20"/>
      <c r="AB470" s="22" t="s">
        <v>49</v>
      </c>
      <c r="AC470" s="16" t="s">
        <v>779</v>
      </c>
      <c r="AD470" s="19" t="s">
        <v>51</v>
      </c>
      <c r="AE470" s="23">
        <v>32</v>
      </c>
      <c r="AF470" s="23">
        <v>15</v>
      </c>
      <c r="AG470" s="19" t="s">
        <v>44</v>
      </c>
      <c r="AH470" s="11">
        <f t="shared" si="55"/>
        <v>0</v>
      </c>
      <c r="AI470" s="19" t="s">
        <v>47</v>
      </c>
      <c r="AJ470" s="16" t="s">
        <v>780</v>
      </c>
      <c r="AK470" s="16">
        <v>0.29716999999999999</v>
      </c>
      <c r="AL470" s="16">
        <v>4.3868999999999998</v>
      </c>
      <c r="AM470" s="24"/>
    </row>
    <row r="471" spans="1:39" x14ac:dyDescent="0.2">
      <c r="A471" s="16" t="str">
        <f t="shared" si="53"/>
        <v>CF08GPDuff_32:15-B_D-10</v>
      </c>
      <c r="B471" s="11">
        <v>32</v>
      </c>
      <c r="C471" s="11">
        <v>15</v>
      </c>
      <c r="D471" s="19" t="s">
        <v>44</v>
      </c>
      <c r="E471" s="20">
        <v>493660.234772</v>
      </c>
      <c r="F471" s="20">
        <v>5180602.7832500003</v>
      </c>
      <c r="G471" s="11">
        <v>6</v>
      </c>
      <c r="H471" s="11" t="s">
        <v>44</v>
      </c>
      <c r="I471" s="11" t="s">
        <v>370</v>
      </c>
      <c r="J471" s="19" t="s">
        <v>53</v>
      </c>
      <c r="K471" s="11">
        <v>2</v>
      </c>
      <c r="L471" s="16" t="s">
        <v>496</v>
      </c>
      <c r="M471" s="16" t="s">
        <v>54</v>
      </c>
      <c r="N471" s="16">
        <v>8</v>
      </c>
      <c r="O471" s="16">
        <v>7.75</v>
      </c>
      <c r="P471" s="16">
        <v>8.25</v>
      </c>
      <c r="Q471" s="16">
        <v>24</v>
      </c>
      <c r="R471" s="16">
        <f t="shared" si="54"/>
        <v>24</v>
      </c>
      <c r="S471" s="16">
        <v>273.02999999999997</v>
      </c>
      <c r="T471" s="16">
        <v>6.31</v>
      </c>
      <c r="U471" s="16">
        <f t="shared" si="52"/>
        <v>266.71999999999997</v>
      </c>
      <c r="V471" s="16">
        <v>1.55</v>
      </c>
      <c r="W471" s="20">
        <f t="shared" si="56"/>
        <v>181.14423240598751</v>
      </c>
      <c r="X471" s="20">
        <v>1.9223659889094118</v>
      </c>
      <c r="Y471" s="20">
        <f t="shared" si="57"/>
        <v>261.59266543438076</v>
      </c>
      <c r="Z471" s="20">
        <f t="shared" si="58"/>
        <v>1.444112583436215</v>
      </c>
      <c r="AA471" s="20">
        <f>((Z470*Q470)+(Z471*Q471))/(SUM(Q470:Q471))</f>
        <v>1.2523148470954248</v>
      </c>
      <c r="AB471" s="17" t="s">
        <v>500</v>
      </c>
      <c r="AC471" s="16" t="s">
        <v>781</v>
      </c>
      <c r="AD471" s="19" t="s">
        <v>51</v>
      </c>
      <c r="AE471" s="23">
        <v>32</v>
      </c>
      <c r="AF471" s="23">
        <v>15</v>
      </c>
      <c r="AG471" s="19" t="s">
        <v>44</v>
      </c>
      <c r="AH471" s="11">
        <f t="shared" si="55"/>
        <v>0</v>
      </c>
      <c r="AI471" s="19" t="s">
        <v>53</v>
      </c>
      <c r="AJ471" s="16" t="s">
        <v>575</v>
      </c>
      <c r="AK471" s="16">
        <v>0.13022</v>
      </c>
      <c r="AL471" s="16">
        <v>1.5706</v>
      </c>
      <c r="AM471" s="24"/>
    </row>
    <row r="472" spans="1:39" ht="15" x14ac:dyDescent="0.25">
      <c r="A472" s="16" t="str">
        <f t="shared" si="53"/>
        <v>CF08GPDuff_12:16-A_0-D</v>
      </c>
      <c r="B472" s="11">
        <v>12</v>
      </c>
      <c r="C472" s="11">
        <v>16</v>
      </c>
      <c r="D472" s="19" t="s">
        <v>45</v>
      </c>
      <c r="E472" s="20">
        <v>493668.466732</v>
      </c>
      <c r="F472" s="20">
        <v>5180579.1139500001</v>
      </c>
      <c r="G472" s="11">
        <v>6</v>
      </c>
      <c r="H472" s="11" t="s">
        <v>44</v>
      </c>
      <c r="I472" s="11" t="s">
        <v>370</v>
      </c>
      <c r="J472" s="19" t="s">
        <v>47</v>
      </c>
      <c r="K472" s="11">
        <v>1</v>
      </c>
      <c r="L472" s="16" t="s">
        <v>496</v>
      </c>
      <c r="M472" s="16">
        <v>2.5</v>
      </c>
      <c r="N472" s="16">
        <v>1.5</v>
      </c>
      <c r="O472" s="16">
        <v>1.25</v>
      </c>
      <c r="P472" s="16">
        <v>2.25</v>
      </c>
      <c r="Q472" s="16">
        <f>SUM(M472:P472)</f>
        <v>7.5</v>
      </c>
      <c r="R472" s="16">
        <f t="shared" si="54"/>
        <v>5</v>
      </c>
      <c r="S472" s="16">
        <v>683.76</v>
      </c>
      <c r="T472" s="16">
        <v>17.149999999999999</v>
      </c>
      <c r="U472" s="16">
        <f t="shared" si="52"/>
        <v>666.61</v>
      </c>
      <c r="V472" s="16">
        <v>6.2</v>
      </c>
      <c r="W472" s="20">
        <f t="shared" si="56"/>
        <v>905.72116202993755</v>
      </c>
      <c r="X472" s="21">
        <v>1.7976083475693658</v>
      </c>
      <c r="Y472" s="20">
        <f t="shared" si="57"/>
        <v>654.62696299426784</v>
      </c>
      <c r="Z472" s="20">
        <f t="shared" si="58"/>
        <v>0.72276876199634377</v>
      </c>
      <c r="AA472" s="20"/>
      <c r="AB472" s="22" t="s">
        <v>49</v>
      </c>
      <c r="AC472" s="16" t="s">
        <v>782</v>
      </c>
      <c r="AD472" s="19" t="s">
        <v>51</v>
      </c>
      <c r="AE472" s="23">
        <v>12</v>
      </c>
      <c r="AF472" s="23">
        <v>16</v>
      </c>
      <c r="AG472" s="19" t="s">
        <v>45</v>
      </c>
      <c r="AH472" s="11">
        <f t="shared" si="55"/>
        <v>0</v>
      </c>
      <c r="AI472" s="19" t="s">
        <v>47</v>
      </c>
      <c r="AJ472" s="16" t="s">
        <v>783</v>
      </c>
      <c r="AK472" s="16">
        <v>0.29825000000000002</v>
      </c>
      <c r="AL472" s="16">
        <v>5.0278</v>
      </c>
      <c r="AM472" s="24"/>
    </row>
    <row r="473" spans="1:39" x14ac:dyDescent="0.2">
      <c r="A473" s="16" t="str">
        <f t="shared" si="53"/>
        <v>CF08GPDuff_12:16-A_D-10</v>
      </c>
      <c r="B473" s="11">
        <v>12</v>
      </c>
      <c r="C473" s="11">
        <v>16</v>
      </c>
      <c r="D473" s="19" t="s">
        <v>45</v>
      </c>
      <c r="E473" s="20">
        <v>493668.466732</v>
      </c>
      <c r="F473" s="20">
        <v>5180579.1139500001</v>
      </c>
      <c r="G473" s="11">
        <v>6</v>
      </c>
      <c r="H473" s="11" t="s">
        <v>44</v>
      </c>
      <c r="I473" s="11" t="s">
        <v>370</v>
      </c>
      <c r="J473" s="19" t="s">
        <v>53</v>
      </c>
      <c r="K473" s="11">
        <v>2</v>
      </c>
      <c r="L473" s="16" t="s">
        <v>496</v>
      </c>
      <c r="M473" s="16" t="s">
        <v>54</v>
      </c>
      <c r="N473" s="16">
        <v>8.5</v>
      </c>
      <c r="O473" s="16">
        <v>8.75</v>
      </c>
      <c r="P473" s="16">
        <v>7.75</v>
      </c>
      <c r="Q473" s="16">
        <v>25</v>
      </c>
      <c r="R473" s="16">
        <f t="shared" si="54"/>
        <v>25</v>
      </c>
      <c r="S473" s="16">
        <v>167.58</v>
      </c>
      <c r="T473" s="16">
        <v>6.31</v>
      </c>
      <c r="U473" s="16">
        <f t="shared" si="52"/>
        <v>161.27000000000001</v>
      </c>
      <c r="V473" s="16">
        <v>1.55</v>
      </c>
      <c r="W473" s="20">
        <f t="shared" si="56"/>
        <v>188.69190875623698</v>
      </c>
      <c r="X473" s="20">
        <v>2.0128981825288275</v>
      </c>
      <c r="Y473" s="20">
        <f t="shared" si="57"/>
        <v>158.02379910103576</v>
      </c>
      <c r="Z473" s="20">
        <f t="shared" si="58"/>
        <v>0.83746992726211678</v>
      </c>
      <c r="AA473" s="20">
        <f>((Z472*Q472)+(Z473*Q473))/(SUM(Q472:Q473))</f>
        <v>0.81100042758539992</v>
      </c>
      <c r="AB473" s="17" t="s">
        <v>500</v>
      </c>
      <c r="AC473" s="16" t="s">
        <v>784</v>
      </c>
      <c r="AD473" s="19" t="s">
        <v>51</v>
      </c>
      <c r="AE473" s="23">
        <v>12</v>
      </c>
      <c r="AF473" s="23">
        <v>16</v>
      </c>
      <c r="AG473" s="19" t="s">
        <v>45</v>
      </c>
      <c r="AH473" s="11">
        <f t="shared" si="55"/>
        <v>0</v>
      </c>
      <c r="AI473" s="19" t="s">
        <v>53</v>
      </c>
      <c r="AJ473" s="16" t="s">
        <v>226</v>
      </c>
      <c r="AK473" s="16">
        <v>0.16214000000000001</v>
      </c>
      <c r="AL473" s="16">
        <v>2.0796000000000001</v>
      </c>
      <c r="AM473" s="24"/>
    </row>
    <row r="474" spans="1:39" ht="15" x14ac:dyDescent="0.25">
      <c r="A474" s="16" t="str">
        <f t="shared" si="53"/>
        <v>CF08GPDuff_33:16-B_0-D</v>
      </c>
      <c r="B474" s="11">
        <v>33</v>
      </c>
      <c r="C474" s="11">
        <v>16</v>
      </c>
      <c r="D474" s="19" t="s">
        <v>44</v>
      </c>
      <c r="E474" s="20">
        <v>493692.152348998</v>
      </c>
      <c r="F474" s="20">
        <v>5180610.4170500003</v>
      </c>
      <c r="G474" s="11">
        <v>6</v>
      </c>
      <c r="H474" s="11" t="s">
        <v>44</v>
      </c>
      <c r="I474" s="11" t="s">
        <v>370</v>
      </c>
      <c r="J474" s="19" t="s">
        <v>47</v>
      </c>
      <c r="K474" s="11">
        <v>1</v>
      </c>
      <c r="L474" s="16" t="s">
        <v>496</v>
      </c>
      <c r="M474" s="16">
        <v>1.875</v>
      </c>
      <c r="N474" s="16">
        <v>1.25</v>
      </c>
      <c r="O474" s="16">
        <v>3.25</v>
      </c>
      <c r="P474" s="16">
        <v>0</v>
      </c>
      <c r="Q474" s="16">
        <f>SUM(M474:P474)</f>
        <v>6.375</v>
      </c>
      <c r="R474" s="16">
        <f t="shared" si="54"/>
        <v>4.5</v>
      </c>
      <c r="S474" s="16">
        <v>770</v>
      </c>
      <c r="T474" s="16">
        <v>17.149999999999999</v>
      </c>
      <c r="U474" s="16">
        <f t="shared" si="52"/>
        <v>752.85</v>
      </c>
      <c r="V474" s="16">
        <v>6.2</v>
      </c>
      <c r="W474" s="20">
        <f t="shared" si="56"/>
        <v>769.86298772544683</v>
      </c>
      <c r="X474" s="21">
        <v>1.8191406782372659</v>
      </c>
      <c r="Y474" s="20">
        <f t="shared" si="57"/>
        <v>739.15459940389076</v>
      </c>
      <c r="Z474" s="20">
        <f t="shared" si="58"/>
        <v>0.96011187859247038</v>
      </c>
      <c r="AA474" s="20"/>
      <c r="AB474" s="22" t="s">
        <v>49</v>
      </c>
      <c r="AC474" s="16" t="s">
        <v>785</v>
      </c>
      <c r="AD474" s="19" t="s">
        <v>51</v>
      </c>
      <c r="AE474" s="23">
        <v>33</v>
      </c>
      <c r="AF474" s="23">
        <v>16</v>
      </c>
      <c r="AG474" s="19" t="s">
        <v>44</v>
      </c>
      <c r="AH474" s="11">
        <f t="shared" si="55"/>
        <v>0</v>
      </c>
      <c r="AI474" s="19" t="s">
        <v>47</v>
      </c>
      <c r="AJ474" s="16" t="s">
        <v>786</v>
      </c>
      <c r="AK474" s="16">
        <v>0.254</v>
      </c>
      <c r="AL474" s="16">
        <v>3.609</v>
      </c>
      <c r="AM474" s="24"/>
    </row>
    <row r="475" spans="1:39" x14ac:dyDescent="0.2">
      <c r="A475" s="16" t="str">
        <f t="shared" si="53"/>
        <v>CF08GPDuff_33:16-B_D-10</v>
      </c>
      <c r="B475" s="11">
        <v>33</v>
      </c>
      <c r="C475" s="11">
        <v>16</v>
      </c>
      <c r="D475" s="19" t="s">
        <v>44</v>
      </c>
      <c r="E475" s="20">
        <v>493692.152348998</v>
      </c>
      <c r="F475" s="20">
        <v>5180610.4170500003</v>
      </c>
      <c r="G475" s="11">
        <v>6</v>
      </c>
      <c r="H475" s="11" t="s">
        <v>44</v>
      </c>
      <c r="I475" s="11" t="s">
        <v>370</v>
      </c>
      <c r="J475" s="19" t="s">
        <v>53</v>
      </c>
      <c r="K475" s="11">
        <v>2</v>
      </c>
      <c r="L475" s="16" t="s">
        <v>496</v>
      </c>
      <c r="M475" s="16" t="s">
        <v>54</v>
      </c>
      <c r="N475" s="16">
        <v>8.75</v>
      </c>
      <c r="O475" s="16">
        <v>6.75</v>
      </c>
      <c r="P475" s="16">
        <v>10</v>
      </c>
      <c r="Q475" s="16">
        <v>25.5</v>
      </c>
      <c r="R475" s="16">
        <f t="shared" si="54"/>
        <v>25.5</v>
      </c>
      <c r="S475" s="16">
        <v>275.04000000000002</v>
      </c>
      <c r="T475" s="16">
        <v>6.31</v>
      </c>
      <c r="U475" s="16">
        <f t="shared" si="52"/>
        <v>268.73</v>
      </c>
      <c r="V475" s="16">
        <v>1.55</v>
      </c>
      <c r="W475" s="20">
        <f t="shared" si="56"/>
        <v>192.46574693136171</v>
      </c>
      <c r="X475" s="20">
        <v>2.0311575626109271</v>
      </c>
      <c r="Y475" s="20">
        <f t="shared" si="57"/>
        <v>263.27167028199568</v>
      </c>
      <c r="Z475" s="20">
        <f t="shared" si="58"/>
        <v>1.3678884397850035</v>
      </c>
      <c r="AA475" s="20">
        <f>((Z474*Q474)+(Z475*Q475))/(SUM(Q474:Q475))</f>
        <v>1.2863331275464969</v>
      </c>
      <c r="AB475" s="17" t="s">
        <v>500</v>
      </c>
      <c r="AC475" s="16" t="s">
        <v>787</v>
      </c>
      <c r="AD475" s="19" t="s">
        <v>51</v>
      </c>
      <c r="AE475" s="23">
        <v>33</v>
      </c>
      <c r="AF475" s="23">
        <v>16</v>
      </c>
      <c r="AG475" s="19" t="s">
        <v>44</v>
      </c>
      <c r="AH475" s="11">
        <f t="shared" si="55"/>
        <v>0</v>
      </c>
      <c r="AI475" s="19" t="s">
        <v>53</v>
      </c>
      <c r="AJ475" s="16" t="s">
        <v>561</v>
      </c>
      <c r="AK475" s="16">
        <v>0.14274999999999999</v>
      </c>
      <c r="AL475" s="16">
        <v>1.7144999999999999</v>
      </c>
      <c r="AM475" s="24"/>
    </row>
    <row r="476" spans="1:39" ht="15" x14ac:dyDescent="0.25">
      <c r="A476" s="16" t="str">
        <f t="shared" si="53"/>
        <v>CF08GPDuff_57:17-C_0-D</v>
      </c>
      <c r="B476" s="11">
        <v>57</v>
      </c>
      <c r="C476" s="11">
        <v>17</v>
      </c>
      <c r="D476" s="19" t="s">
        <v>58</v>
      </c>
      <c r="E476" s="20">
        <v>493704.70950300002</v>
      </c>
      <c r="F476" s="20">
        <v>5180646.2963300003</v>
      </c>
      <c r="G476" s="11">
        <v>6</v>
      </c>
      <c r="H476" s="11" t="s">
        <v>44</v>
      </c>
      <c r="I476" s="11" t="s">
        <v>370</v>
      </c>
      <c r="J476" s="19" t="s">
        <v>47</v>
      </c>
      <c r="K476" s="11">
        <v>1</v>
      </c>
      <c r="L476" s="16" t="s">
        <v>496</v>
      </c>
      <c r="M476" s="16">
        <v>3</v>
      </c>
      <c r="N476" s="16">
        <v>1.75</v>
      </c>
      <c r="O476" s="16">
        <v>3.5</v>
      </c>
      <c r="P476" s="16">
        <v>2.25</v>
      </c>
      <c r="Q476" s="16">
        <f>SUM(M476:P476)</f>
        <v>10.5</v>
      </c>
      <c r="R476" s="16">
        <f t="shared" si="54"/>
        <v>7.5</v>
      </c>
      <c r="S476" s="16">
        <v>656.9</v>
      </c>
      <c r="T476" s="16">
        <v>17.149999999999999</v>
      </c>
      <c r="U476" s="16">
        <f t="shared" si="52"/>
        <v>639.75</v>
      </c>
      <c r="V476" s="16">
        <v>6.2</v>
      </c>
      <c r="W476" s="20">
        <f t="shared" si="56"/>
        <v>1268.0096268419124</v>
      </c>
      <c r="X476" s="21">
        <v>2.0733273762984665</v>
      </c>
      <c r="Y476" s="20">
        <f t="shared" si="57"/>
        <v>626.48588811013053</v>
      </c>
      <c r="Z476" s="20">
        <f t="shared" si="58"/>
        <v>0.49407029319678569</v>
      </c>
      <c r="AA476" s="28"/>
      <c r="AB476" s="22" t="s">
        <v>49</v>
      </c>
      <c r="AC476" s="16" t="s">
        <v>788</v>
      </c>
      <c r="AD476" s="19" t="s">
        <v>51</v>
      </c>
      <c r="AE476" s="23">
        <v>57</v>
      </c>
      <c r="AF476" s="23">
        <v>17</v>
      </c>
      <c r="AG476" s="19" t="s">
        <v>58</v>
      </c>
      <c r="AH476" s="11">
        <f t="shared" si="55"/>
        <v>0</v>
      </c>
      <c r="AI476" s="19" t="s">
        <v>47</v>
      </c>
      <c r="AJ476" s="16" t="s">
        <v>493</v>
      </c>
      <c r="AK476" s="16">
        <v>0.30437999999999998</v>
      </c>
      <c r="AL476" s="16">
        <v>4.8963000000000001</v>
      </c>
      <c r="AM476" s="24"/>
    </row>
    <row r="477" spans="1:39" ht="15" x14ac:dyDescent="0.25">
      <c r="A477" s="16" t="str">
        <f t="shared" si="53"/>
        <v>CF08GPDuff_57:17-C_D-10</v>
      </c>
      <c r="B477" s="11">
        <v>57</v>
      </c>
      <c r="C477" s="11">
        <v>17</v>
      </c>
      <c r="D477" s="19" t="s">
        <v>58</v>
      </c>
      <c r="E477" s="20">
        <v>493704.70950300002</v>
      </c>
      <c r="F477" s="20">
        <v>5180646.2963300003</v>
      </c>
      <c r="G477" s="11">
        <v>6</v>
      </c>
      <c r="H477" s="11" t="s">
        <v>44</v>
      </c>
      <c r="I477" s="11" t="s">
        <v>370</v>
      </c>
      <c r="J477" s="19" t="s">
        <v>53</v>
      </c>
      <c r="K477" s="11">
        <v>2</v>
      </c>
      <c r="L477" s="16" t="s">
        <v>496</v>
      </c>
      <c r="M477" s="16" t="s">
        <v>54</v>
      </c>
      <c r="N477" s="16">
        <v>8.25</v>
      </c>
      <c r="O477" s="16">
        <v>6.5</v>
      </c>
      <c r="P477" s="16">
        <v>7.75</v>
      </c>
      <c r="Q477" s="16">
        <v>22.5</v>
      </c>
      <c r="R477" s="16">
        <f t="shared" si="54"/>
        <v>22.5</v>
      </c>
      <c r="S477" s="16">
        <v>239.38</v>
      </c>
      <c r="T477" s="16">
        <v>6.31</v>
      </c>
      <c r="U477" s="16">
        <f t="shared" si="52"/>
        <v>233.07</v>
      </c>
      <c r="V477" s="16">
        <v>1.55</v>
      </c>
      <c r="W477" s="20">
        <f t="shared" si="56"/>
        <v>169.82271788061328</v>
      </c>
      <c r="X477" s="20">
        <v>1.7820980153908377</v>
      </c>
      <c r="Y477" s="20">
        <f t="shared" si="57"/>
        <v>228.91646415552856</v>
      </c>
      <c r="Z477" s="20">
        <f t="shared" si="58"/>
        <v>1.3479731511331638</v>
      </c>
      <c r="AA477" s="20">
        <f>((Z476*Q476)+(Z477*Q477))/(SUM(Q476:Q477))</f>
        <v>1.0762767872443162</v>
      </c>
      <c r="AB477" s="22" t="s">
        <v>508</v>
      </c>
      <c r="AC477" s="16" t="s">
        <v>789</v>
      </c>
      <c r="AD477" s="19" t="s">
        <v>51</v>
      </c>
      <c r="AE477" s="23">
        <v>57</v>
      </c>
      <c r="AF477" s="23">
        <v>17</v>
      </c>
      <c r="AG477" s="19" t="s">
        <v>58</v>
      </c>
      <c r="AH477" s="11">
        <f t="shared" si="55"/>
        <v>0</v>
      </c>
      <c r="AI477" s="19" t="s">
        <v>53</v>
      </c>
      <c r="AJ477" s="16" t="s">
        <v>579</v>
      </c>
      <c r="AK477" s="16">
        <v>0.19600999999999999</v>
      </c>
      <c r="AL477" s="16">
        <v>2.5625</v>
      </c>
      <c r="AM477" s="24"/>
    </row>
    <row r="478" spans="1:39" ht="15" x14ac:dyDescent="0.2">
      <c r="A478" s="16" t="str">
        <f t="shared" si="53"/>
        <v>CF08GPDuff_82:17-D_0-D</v>
      </c>
      <c r="B478" s="11">
        <v>82</v>
      </c>
      <c r="C478" s="11">
        <v>17</v>
      </c>
      <c r="D478" s="19" t="s">
        <v>65</v>
      </c>
      <c r="E478" s="20">
        <v>493711.38420799799</v>
      </c>
      <c r="F478" s="20">
        <v>5180678.0702799903</v>
      </c>
      <c r="G478" s="11">
        <v>6</v>
      </c>
      <c r="H478" s="11" t="s">
        <v>44</v>
      </c>
      <c r="I478" s="11" t="s">
        <v>370</v>
      </c>
      <c r="J478" s="19" t="s">
        <v>47</v>
      </c>
      <c r="K478" s="11">
        <v>1</v>
      </c>
      <c r="L478" s="16" t="s">
        <v>496</v>
      </c>
      <c r="M478" s="16">
        <v>1.25</v>
      </c>
      <c r="N478" s="16">
        <v>1.75</v>
      </c>
      <c r="O478" s="16">
        <v>2.5</v>
      </c>
      <c r="P478" s="16">
        <v>3</v>
      </c>
      <c r="Q478" s="16">
        <f>SUM(M478:P478)</f>
        <v>8.5</v>
      </c>
      <c r="R478" s="16">
        <f t="shared" si="54"/>
        <v>7.25</v>
      </c>
      <c r="S478" s="16">
        <v>562.6</v>
      </c>
      <c r="T478" s="16">
        <v>17.149999999999999</v>
      </c>
      <c r="U478" s="16">
        <f t="shared" si="52"/>
        <v>545.45000000000005</v>
      </c>
      <c r="V478" s="16">
        <v>6.2</v>
      </c>
      <c r="W478" s="20">
        <f t="shared" si="56"/>
        <v>1026.4839836339293</v>
      </c>
      <c r="X478" s="21">
        <v>2.3071989605110907</v>
      </c>
      <c r="Y478" s="20">
        <f t="shared" si="57"/>
        <v>532.86538326989228</v>
      </c>
      <c r="Z478" s="20">
        <f t="shared" si="58"/>
        <v>0.51911709463157674</v>
      </c>
      <c r="AA478" s="20"/>
      <c r="AB478" s="31" t="s">
        <v>66</v>
      </c>
      <c r="AC478" s="16" t="s">
        <v>790</v>
      </c>
      <c r="AD478" s="19" t="s">
        <v>51</v>
      </c>
      <c r="AE478" s="23">
        <v>82</v>
      </c>
      <c r="AF478" s="23">
        <v>17</v>
      </c>
      <c r="AG478" s="19" t="s">
        <v>65</v>
      </c>
      <c r="AH478" s="11">
        <f t="shared" si="55"/>
        <v>0</v>
      </c>
      <c r="AI478" s="19" t="s">
        <v>47</v>
      </c>
      <c r="AJ478" s="16">
        <v>0.23599999999999999</v>
      </c>
      <c r="AK478" s="16">
        <v>0.32572000000000001</v>
      </c>
      <c r="AL478" s="16">
        <v>5.8970000000000002</v>
      </c>
      <c r="AM478" s="24"/>
    </row>
    <row r="479" spans="1:39" ht="15" x14ac:dyDescent="0.25">
      <c r="A479" s="16" t="str">
        <f t="shared" si="53"/>
        <v>CF08GPDuff_82:17-D_D-10</v>
      </c>
      <c r="B479" s="11">
        <v>82</v>
      </c>
      <c r="C479" s="11">
        <v>17</v>
      </c>
      <c r="D479" s="19" t="s">
        <v>65</v>
      </c>
      <c r="E479" s="20">
        <v>493711.38420799799</v>
      </c>
      <c r="F479" s="20">
        <v>5180678.0702799903</v>
      </c>
      <c r="G479" s="11">
        <v>6</v>
      </c>
      <c r="H479" s="11" t="s">
        <v>44</v>
      </c>
      <c r="I479" s="11" t="s">
        <v>370</v>
      </c>
      <c r="J479" s="19" t="s">
        <v>53</v>
      </c>
      <c r="K479" s="11">
        <v>2</v>
      </c>
      <c r="L479" s="16" t="s">
        <v>496</v>
      </c>
      <c r="M479" s="16" t="s">
        <v>54</v>
      </c>
      <c r="N479" s="16">
        <v>8.25</v>
      </c>
      <c r="O479" s="16">
        <v>7.5</v>
      </c>
      <c r="P479" s="16">
        <v>7</v>
      </c>
      <c r="Q479" s="16">
        <v>22.75</v>
      </c>
      <c r="R479" s="16">
        <f t="shared" si="54"/>
        <v>22.75</v>
      </c>
      <c r="S479" s="16">
        <v>241.49</v>
      </c>
      <c r="T479" s="16">
        <v>6.31</v>
      </c>
      <c r="U479" s="16">
        <f t="shared" si="52"/>
        <v>235.18</v>
      </c>
      <c r="V479" s="16">
        <v>1.55</v>
      </c>
      <c r="W479" s="20">
        <f t="shared" si="56"/>
        <v>171.70963696817566</v>
      </c>
      <c r="X479" s="20">
        <v>2.0870961268312387</v>
      </c>
      <c r="Y479" s="20">
        <f t="shared" si="57"/>
        <v>230.27156732891831</v>
      </c>
      <c r="Z479" s="20">
        <f t="shared" si="58"/>
        <v>1.3410520888329431</v>
      </c>
      <c r="AA479" s="20">
        <f>((Z478*Q478)+(Z479*Q479))/(SUM(Q478:Q479))</f>
        <v>1.1174857704101715</v>
      </c>
      <c r="AB479" s="22" t="s">
        <v>508</v>
      </c>
      <c r="AC479" s="16" t="s">
        <v>791</v>
      </c>
      <c r="AD479" s="19" t="s">
        <v>51</v>
      </c>
      <c r="AE479" s="23">
        <v>82</v>
      </c>
      <c r="AF479" s="23">
        <v>17</v>
      </c>
      <c r="AG479" s="19" t="s">
        <v>65</v>
      </c>
      <c r="AH479" s="11">
        <f t="shared" si="55"/>
        <v>0</v>
      </c>
      <c r="AI479" s="19" t="s">
        <v>53</v>
      </c>
      <c r="AJ479" s="16" t="s">
        <v>493</v>
      </c>
      <c r="AK479" s="16">
        <v>0.21110000000000001</v>
      </c>
      <c r="AL479" s="16">
        <v>2.7454000000000001</v>
      </c>
      <c r="AM479" s="24"/>
    </row>
    <row r="480" spans="1:39" ht="15" x14ac:dyDescent="0.2">
      <c r="A480" s="16" t="str">
        <f t="shared" si="53"/>
        <v>CF08GPDuff_109:17-E_0-D</v>
      </c>
      <c r="B480" s="11">
        <v>109</v>
      </c>
      <c r="C480" s="11">
        <v>17</v>
      </c>
      <c r="D480" s="19" t="s">
        <v>29</v>
      </c>
      <c r="E480" s="20">
        <v>493725.57659200003</v>
      </c>
      <c r="F480" s="20">
        <v>5180706.6988500003</v>
      </c>
      <c r="G480" s="11">
        <v>6</v>
      </c>
      <c r="H480" s="11" t="s">
        <v>44</v>
      </c>
      <c r="I480" s="11" t="s">
        <v>370</v>
      </c>
      <c r="J480" s="19" t="s">
        <v>47</v>
      </c>
      <c r="K480" s="11">
        <v>1</v>
      </c>
      <c r="L480" s="16" t="s">
        <v>496</v>
      </c>
      <c r="M480" s="16">
        <v>4.25</v>
      </c>
      <c r="N480" s="16">
        <v>1.5</v>
      </c>
      <c r="O480" s="16">
        <v>3.5</v>
      </c>
      <c r="P480" s="16">
        <v>3.75</v>
      </c>
      <c r="Q480" s="16">
        <f>SUM(M480:P480)</f>
        <v>13</v>
      </c>
      <c r="R480" s="16">
        <f t="shared" si="54"/>
        <v>8.75</v>
      </c>
      <c r="S480" s="16">
        <v>638.9</v>
      </c>
      <c r="T480" s="16">
        <v>17.149999999999999</v>
      </c>
      <c r="U480" s="16">
        <f t="shared" si="52"/>
        <v>621.75</v>
      </c>
      <c r="V480" s="16">
        <v>6.2</v>
      </c>
      <c r="W480" s="20">
        <f t="shared" si="56"/>
        <v>1569.9166808518917</v>
      </c>
      <c r="X480" s="21">
        <v>2.1995243528587061</v>
      </c>
      <c r="Y480" s="20">
        <f t="shared" si="57"/>
        <v>608.07445733610098</v>
      </c>
      <c r="Z480" s="20">
        <f t="shared" si="58"/>
        <v>0.38732912692292593</v>
      </c>
      <c r="AA480" s="20"/>
      <c r="AB480" s="31" t="s">
        <v>66</v>
      </c>
      <c r="AC480" s="16" t="s">
        <v>792</v>
      </c>
      <c r="AD480" s="19" t="s">
        <v>51</v>
      </c>
      <c r="AE480" s="23">
        <v>109</v>
      </c>
      <c r="AF480" s="23">
        <v>17</v>
      </c>
      <c r="AG480" s="19" t="s">
        <v>29</v>
      </c>
      <c r="AH480" s="11">
        <f t="shared" si="55"/>
        <v>0</v>
      </c>
      <c r="AI480" s="19" t="s">
        <v>47</v>
      </c>
      <c r="AJ480" s="16">
        <v>0.23330000000000001</v>
      </c>
      <c r="AK480" s="16">
        <v>0.27100999999999997</v>
      </c>
      <c r="AL480" s="16">
        <v>4.7008000000000001</v>
      </c>
      <c r="AM480" s="24"/>
    </row>
    <row r="481" spans="1:39" ht="15" x14ac:dyDescent="0.25">
      <c r="A481" s="16" t="str">
        <f t="shared" si="53"/>
        <v>CF08GPDuff_109:17-E_D-10</v>
      </c>
      <c r="B481" s="11">
        <v>109</v>
      </c>
      <c r="C481" s="11">
        <v>17</v>
      </c>
      <c r="D481" s="19" t="s">
        <v>29</v>
      </c>
      <c r="E481" s="20">
        <v>493725.57659200003</v>
      </c>
      <c r="F481" s="20">
        <v>5180706.6988500003</v>
      </c>
      <c r="G481" s="11">
        <v>6</v>
      </c>
      <c r="H481" s="11" t="s">
        <v>44</v>
      </c>
      <c r="I481" s="11" t="s">
        <v>370</v>
      </c>
      <c r="J481" s="19" t="s">
        <v>53</v>
      </c>
      <c r="K481" s="11">
        <v>2</v>
      </c>
      <c r="L481" s="16" t="s">
        <v>496</v>
      </c>
      <c r="M481" s="16" t="s">
        <v>54</v>
      </c>
      <c r="N481" s="16">
        <v>8.5</v>
      </c>
      <c r="O481" s="16">
        <v>6.5</v>
      </c>
      <c r="P481" s="16">
        <v>6.25</v>
      </c>
      <c r="Q481" s="16">
        <v>21.25</v>
      </c>
      <c r="R481" s="16">
        <f t="shared" si="54"/>
        <v>21.25</v>
      </c>
      <c r="S481" s="16">
        <v>217.12</v>
      </c>
      <c r="T481" s="16">
        <v>6.31</v>
      </c>
      <c r="U481" s="16">
        <f t="shared" si="52"/>
        <v>210.81</v>
      </c>
      <c r="V481" s="16">
        <v>1.55</v>
      </c>
      <c r="W481" s="20">
        <f t="shared" si="56"/>
        <v>160.38812244280143</v>
      </c>
      <c r="X481" s="20">
        <v>1.9293257514216142</v>
      </c>
      <c r="Y481" s="20">
        <f t="shared" si="57"/>
        <v>206.74278838342809</v>
      </c>
      <c r="Z481" s="20">
        <f t="shared" si="58"/>
        <v>1.2890155781776045</v>
      </c>
      <c r="AA481" s="20">
        <f>((Z480*Q480)+(Z481*Q481))/(SUM(Q480:Q481))</f>
        <v>0.94676962587655855</v>
      </c>
      <c r="AB481" s="22" t="s">
        <v>508</v>
      </c>
      <c r="AC481" s="16" t="s">
        <v>793</v>
      </c>
      <c r="AD481" s="19" t="s">
        <v>51</v>
      </c>
      <c r="AE481" s="23">
        <v>109</v>
      </c>
      <c r="AF481" s="23">
        <v>17</v>
      </c>
      <c r="AG481" s="19" t="s">
        <v>29</v>
      </c>
      <c r="AH481" s="11">
        <f t="shared" si="55"/>
        <v>0</v>
      </c>
      <c r="AI481" s="19" t="s">
        <v>53</v>
      </c>
      <c r="AJ481" s="16" t="s">
        <v>732</v>
      </c>
      <c r="AK481" s="16">
        <v>0.17943999999999999</v>
      </c>
      <c r="AL481" s="16">
        <v>2.6278000000000001</v>
      </c>
      <c r="AM481" s="24"/>
    </row>
    <row r="482" spans="1:39" ht="15" x14ac:dyDescent="0.2">
      <c r="A482" s="16" t="str">
        <f t="shared" si="53"/>
        <v>CF08GPDuff_136:18-F_0-D</v>
      </c>
      <c r="B482" s="11">
        <v>136</v>
      </c>
      <c r="C482" s="11">
        <v>18</v>
      </c>
      <c r="D482" s="19" t="s">
        <v>78</v>
      </c>
      <c r="E482" s="20">
        <v>493752.039076999</v>
      </c>
      <c r="F482" s="20">
        <v>5180719.5875199903</v>
      </c>
      <c r="G482" s="11">
        <v>6</v>
      </c>
      <c r="H482" s="11" t="s">
        <v>44</v>
      </c>
      <c r="I482" s="11" t="s">
        <v>370</v>
      </c>
      <c r="J482" s="19" t="s">
        <v>47</v>
      </c>
      <c r="K482" s="11">
        <v>1</v>
      </c>
      <c r="L482" s="16" t="s">
        <v>496</v>
      </c>
      <c r="M482" s="16">
        <v>4.5</v>
      </c>
      <c r="N482" s="16">
        <v>1.5</v>
      </c>
      <c r="O482" s="16">
        <v>2</v>
      </c>
      <c r="P482" s="16">
        <v>0.75</v>
      </c>
      <c r="Q482" s="16">
        <f>SUM(M482:P482)</f>
        <v>8.75</v>
      </c>
      <c r="R482" s="16">
        <f t="shared" si="54"/>
        <v>4.25</v>
      </c>
      <c r="S482" s="16">
        <v>631.36</v>
      </c>
      <c r="T482" s="16">
        <v>17.149999999999999</v>
      </c>
      <c r="U482" s="16">
        <f t="shared" si="52"/>
        <v>614.21</v>
      </c>
      <c r="V482" s="16">
        <v>6.2</v>
      </c>
      <c r="W482" s="20">
        <f t="shared" si="56"/>
        <v>1056.674689034927</v>
      </c>
      <c r="X482" s="21">
        <v>2.0466017732394044</v>
      </c>
      <c r="Y482" s="20">
        <f t="shared" si="57"/>
        <v>601.63956724858633</v>
      </c>
      <c r="Z482" s="20">
        <f t="shared" si="58"/>
        <v>0.56937066203229547</v>
      </c>
      <c r="AA482" s="28"/>
      <c r="AB482" s="31"/>
      <c r="AC482" s="16"/>
      <c r="AD482" s="19"/>
      <c r="AE482" s="23"/>
      <c r="AF482" s="23"/>
      <c r="AG482" s="19"/>
      <c r="AH482" s="11"/>
      <c r="AI482" s="19"/>
      <c r="AJ482" s="16"/>
      <c r="AK482" s="16"/>
      <c r="AL482" s="16"/>
      <c r="AM482" s="24"/>
    </row>
    <row r="483" spans="1:39" ht="15" x14ac:dyDescent="0.25">
      <c r="A483" s="16" t="str">
        <f t="shared" si="53"/>
        <v>CF08GPDuff_136:18-F_D-10</v>
      </c>
      <c r="B483" s="11">
        <v>136</v>
      </c>
      <c r="C483" s="11">
        <v>18</v>
      </c>
      <c r="D483" s="19" t="s">
        <v>78</v>
      </c>
      <c r="E483" s="20">
        <v>493752.039076999</v>
      </c>
      <c r="F483" s="20">
        <v>5180719.5875199903</v>
      </c>
      <c r="G483" s="11">
        <v>6</v>
      </c>
      <c r="H483" s="11" t="s">
        <v>44</v>
      </c>
      <c r="I483" s="11" t="s">
        <v>370</v>
      </c>
      <c r="J483" s="19" t="s">
        <v>53</v>
      </c>
      <c r="K483" s="11">
        <v>2</v>
      </c>
      <c r="L483" s="16" t="s">
        <v>496</v>
      </c>
      <c r="M483" s="16" t="s">
        <v>54</v>
      </c>
      <c r="N483" s="16">
        <v>8.5</v>
      </c>
      <c r="O483" s="16">
        <v>8</v>
      </c>
      <c r="P483" s="16">
        <v>9.25</v>
      </c>
      <c r="Q483" s="16">
        <v>25.75</v>
      </c>
      <c r="R483" s="16">
        <f t="shared" si="54"/>
        <v>25.75</v>
      </c>
      <c r="S483" s="16">
        <v>243.35</v>
      </c>
      <c r="T483" s="16">
        <v>6.31</v>
      </c>
      <c r="U483" s="16">
        <f t="shared" si="52"/>
        <v>237.04</v>
      </c>
      <c r="V483" s="16">
        <v>1.55</v>
      </c>
      <c r="W483" s="20">
        <f t="shared" si="56"/>
        <v>194.35266601892408</v>
      </c>
      <c r="X483" s="20">
        <v>2.1151108399430676</v>
      </c>
      <c r="Y483" s="20">
        <f t="shared" si="57"/>
        <v>232.02634126499893</v>
      </c>
      <c r="Z483" s="20">
        <f t="shared" si="58"/>
        <v>1.1938418238235362</v>
      </c>
      <c r="AA483" s="20">
        <f>((Z482*Q482)+(Z483*Q483))/(SUM(Q482:Q483))</f>
        <v>1.0354614567025693</v>
      </c>
      <c r="AB483" s="22" t="s">
        <v>520</v>
      </c>
      <c r="AC483" s="16" t="s">
        <v>794</v>
      </c>
      <c r="AD483" s="19" t="s">
        <v>51</v>
      </c>
      <c r="AE483" s="23">
        <v>136</v>
      </c>
      <c r="AF483" s="23">
        <v>18</v>
      </c>
      <c r="AG483" s="19" t="s">
        <v>78</v>
      </c>
      <c r="AH483" s="11">
        <f t="shared" ref="AH483:AH514" si="59">C483-AF483</f>
        <v>0</v>
      </c>
      <c r="AI483" s="19" t="s">
        <v>53</v>
      </c>
      <c r="AJ483" s="16" t="s">
        <v>394</v>
      </c>
      <c r="AK483" s="16">
        <v>0.17807000000000001</v>
      </c>
      <c r="AL483" s="16">
        <v>2.1175000000000002</v>
      </c>
      <c r="AM483" s="24"/>
    </row>
    <row r="484" spans="1:39" ht="15" x14ac:dyDescent="0.2">
      <c r="A484" s="16" t="str">
        <f t="shared" si="53"/>
        <v>CF08GPDuff_137:19-F_0-D</v>
      </c>
      <c r="B484" s="11">
        <v>137</v>
      </c>
      <c r="C484" s="11">
        <v>19</v>
      </c>
      <c r="D484" s="19" t="s">
        <v>78</v>
      </c>
      <c r="E484" s="20">
        <v>493782.143090998</v>
      </c>
      <c r="F484" s="20">
        <v>5180736.3660199903</v>
      </c>
      <c r="G484" s="11">
        <v>6</v>
      </c>
      <c r="H484" s="11" t="s">
        <v>44</v>
      </c>
      <c r="I484" s="11" t="s">
        <v>370</v>
      </c>
      <c r="J484" s="19" t="s">
        <v>47</v>
      </c>
      <c r="K484" s="11">
        <v>1</v>
      </c>
      <c r="L484" s="16" t="s">
        <v>496</v>
      </c>
      <c r="M484" s="16">
        <v>2</v>
      </c>
      <c r="N484" s="16">
        <v>1.5</v>
      </c>
      <c r="O484" s="16">
        <v>6.75</v>
      </c>
      <c r="P484" s="16">
        <v>4</v>
      </c>
      <c r="Q484" s="16">
        <f>SUM(M484:P484)</f>
        <v>14.25</v>
      </c>
      <c r="R484" s="16">
        <f t="shared" si="54"/>
        <v>12.25</v>
      </c>
      <c r="S484" s="16">
        <v>1066.56</v>
      </c>
      <c r="T484" s="16">
        <v>17.149999999999999</v>
      </c>
      <c r="U484" s="16">
        <f t="shared" si="52"/>
        <v>1049.4099999999999</v>
      </c>
      <c r="V484" s="16">
        <v>6.2</v>
      </c>
      <c r="W484" s="20">
        <f t="shared" si="56"/>
        <v>1720.8702078568813</v>
      </c>
      <c r="X484" s="21">
        <v>1.97150390672246</v>
      </c>
      <c r="Y484" s="20">
        <f t="shared" si="57"/>
        <v>1028.7208408524637</v>
      </c>
      <c r="Z484" s="20">
        <f t="shared" si="58"/>
        <v>0.59779106881837463</v>
      </c>
      <c r="AA484" s="20"/>
      <c r="AB484" s="31" t="s">
        <v>79</v>
      </c>
      <c r="AC484" s="16" t="s">
        <v>795</v>
      </c>
      <c r="AD484" s="19" t="s">
        <v>51</v>
      </c>
      <c r="AE484" s="23">
        <v>137</v>
      </c>
      <c r="AF484" s="23">
        <v>19</v>
      </c>
      <c r="AG484" s="19" t="s">
        <v>78</v>
      </c>
      <c r="AH484" s="11">
        <f t="shared" si="59"/>
        <v>0</v>
      </c>
      <c r="AI484" s="19" t="s">
        <v>47</v>
      </c>
      <c r="AJ484" s="16" t="s">
        <v>796</v>
      </c>
      <c r="AK484" s="16">
        <v>0.25806000000000001</v>
      </c>
      <c r="AL484" s="16">
        <v>5.1829000000000001</v>
      </c>
      <c r="AM484" s="24"/>
    </row>
    <row r="485" spans="1:39" ht="15" x14ac:dyDescent="0.25">
      <c r="A485" s="16" t="str">
        <f t="shared" si="53"/>
        <v>CF08GPDuff_137:19-F_D-10</v>
      </c>
      <c r="B485" s="11">
        <v>137</v>
      </c>
      <c r="C485" s="11">
        <v>19</v>
      </c>
      <c r="D485" s="19" t="s">
        <v>78</v>
      </c>
      <c r="E485" s="20">
        <v>493782.143090998</v>
      </c>
      <c r="F485" s="20">
        <v>5180736.3660199903</v>
      </c>
      <c r="G485" s="11">
        <v>6</v>
      </c>
      <c r="H485" s="11" t="s">
        <v>44</v>
      </c>
      <c r="I485" s="11" t="s">
        <v>370</v>
      </c>
      <c r="J485" s="19" t="s">
        <v>53</v>
      </c>
      <c r="K485" s="11">
        <v>2</v>
      </c>
      <c r="L485" s="16" t="s">
        <v>496</v>
      </c>
      <c r="M485" s="16" t="s">
        <v>54</v>
      </c>
      <c r="N485" s="16">
        <v>8.5</v>
      </c>
      <c r="O485" s="16">
        <v>3.25</v>
      </c>
      <c r="P485" s="16">
        <v>6</v>
      </c>
      <c r="Q485" s="16">
        <v>17.75</v>
      </c>
      <c r="R485" s="16">
        <f t="shared" si="54"/>
        <v>17.75</v>
      </c>
      <c r="S485" s="16">
        <v>201.02</v>
      </c>
      <c r="T485" s="16">
        <v>6.31</v>
      </c>
      <c r="U485" s="16">
        <f t="shared" ref="U485:U548" si="60">S485-T485</f>
        <v>194.71</v>
      </c>
      <c r="V485" s="16">
        <v>1.55</v>
      </c>
      <c r="W485" s="20">
        <f t="shared" si="56"/>
        <v>133.97125521692826</v>
      </c>
      <c r="X485" s="20">
        <v>2.0883534136546311</v>
      </c>
      <c r="Y485" s="20">
        <f t="shared" si="57"/>
        <v>190.64376706827306</v>
      </c>
      <c r="Z485" s="20">
        <f t="shared" si="58"/>
        <v>1.4230199363257428</v>
      </c>
      <c r="AA485" s="20">
        <f>((Z484*Q484)+(Z485*Q485))/(SUM(Q484:Q485))</f>
        <v>1.0555352062638679</v>
      </c>
      <c r="AB485" s="22" t="s">
        <v>520</v>
      </c>
      <c r="AC485" s="16" t="s">
        <v>797</v>
      </c>
      <c r="AD485" s="19" t="s">
        <v>51</v>
      </c>
      <c r="AE485" s="23">
        <v>137</v>
      </c>
      <c r="AF485" s="23">
        <v>19</v>
      </c>
      <c r="AG485" s="19" t="s">
        <v>78</v>
      </c>
      <c r="AH485" s="11">
        <f t="shared" si="59"/>
        <v>0</v>
      </c>
      <c r="AI485" s="19" t="s">
        <v>53</v>
      </c>
      <c r="AJ485" s="16" t="s">
        <v>211</v>
      </c>
      <c r="AK485" s="16">
        <v>0.16977</v>
      </c>
      <c r="AL485" s="16">
        <v>2.2395999999999998</v>
      </c>
      <c r="AM485" s="24"/>
    </row>
    <row r="486" spans="1:39" ht="15" x14ac:dyDescent="0.2">
      <c r="A486" s="16" t="str">
        <f t="shared" si="53"/>
        <v>CF08GPDuff_162:19-G_0-D</v>
      </c>
      <c r="B486" s="11">
        <v>162</v>
      </c>
      <c r="C486" s="11">
        <v>19</v>
      </c>
      <c r="D486" s="19" t="s">
        <v>86</v>
      </c>
      <c r="E486" s="20">
        <v>493767.49701400002</v>
      </c>
      <c r="F486" s="20">
        <v>5180765.4346099803</v>
      </c>
      <c r="G486" s="11">
        <v>6</v>
      </c>
      <c r="H486" s="11" t="s">
        <v>44</v>
      </c>
      <c r="I486" s="11" t="s">
        <v>370</v>
      </c>
      <c r="J486" s="19" t="s">
        <v>47</v>
      </c>
      <c r="K486" s="11">
        <v>1</v>
      </c>
      <c r="L486" s="16" t="s">
        <v>496</v>
      </c>
      <c r="M486" s="16">
        <v>2.5</v>
      </c>
      <c r="N486" s="16">
        <v>3.25</v>
      </c>
      <c r="O486" s="16">
        <v>4.75</v>
      </c>
      <c r="P486" s="16">
        <v>3.5</v>
      </c>
      <c r="Q486" s="16">
        <f>SUM(M486:P486)</f>
        <v>14</v>
      </c>
      <c r="R486" s="16">
        <f t="shared" si="54"/>
        <v>11.5</v>
      </c>
      <c r="S486" s="16">
        <v>639.11</v>
      </c>
      <c r="T486" s="16">
        <v>17.149999999999999</v>
      </c>
      <c r="U486" s="16">
        <f t="shared" si="60"/>
        <v>621.96</v>
      </c>
      <c r="V486" s="16">
        <v>6.2</v>
      </c>
      <c r="W486" s="20">
        <f t="shared" si="56"/>
        <v>1690.6795024558833</v>
      </c>
      <c r="X486" s="21">
        <v>2.2339132775946449</v>
      </c>
      <c r="Y486" s="20">
        <f t="shared" si="57"/>
        <v>608.06595297867239</v>
      </c>
      <c r="Z486" s="20">
        <f t="shared" si="58"/>
        <v>0.35965773057246803</v>
      </c>
      <c r="AA486" s="20"/>
      <c r="AB486" s="31" t="s">
        <v>79</v>
      </c>
      <c r="AC486" s="16" t="s">
        <v>798</v>
      </c>
      <c r="AD486" s="19" t="s">
        <v>51</v>
      </c>
      <c r="AE486" s="23">
        <v>162</v>
      </c>
      <c r="AF486" s="23">
        <v>19</v>
      </c>
      <c r="AG486" s="19" t="s">
        <v>86</v>
      </c>
      <c r="AH486" s="11">
        <f t="shared" si="59"/>
        <v>0</v>
      </c>
      <c r="AI486" s="19" t="s">
        <v>47</v>
      </c>
      <c r="AJ486" s="16">
        <v>0.2321</v>
      </c>
      <c r="AK486" s="16">
        <v>0.32454</v>
      </c>
      <c r="AL486" s="16">
        <v>6.0134999999999996</v>
      </c>
      <c r="AM486" s="24"/>
    </row>
    <row r="487" spans="1:39" ht="15" x14ac:dyDescent="0.25">
      <c r="A487" s="16" t="str">
        <f t="shared" si="53"/>
        <v>CF08GPDuff_162:19-G_D-10</v>
      </c>
      <c r="B487" s="11">
        <v>162</v>
      </c>
      <c r="C487" s="11">
        <v>19</v>
      </c>
      <c r="D487" s="19" t="s">
        <v>86</v>
      </c>
      <c r="E487" s="20">
        <v>493767.49701400002</v>
      </c>
      <c r="F487" s="20">
        <v>5180765.4346099803</v>
      </c>
      <c r="G487" s="11">
        <v>6</v>
      </c>
      <c r="H487" s="11" t="s">
        <v>44</v>
      </c>
      <c r="I487" s="11" t="s">
        <v>370</v>
      </c>
      <c r="J487" s="19" t="s">
        <v>53</v>
      </c>
      <c r="K487" s="11">
        <v>2</v>
      </c>
      <c r="L487" s="16" t="s">
        <v>496</v>
      </c>
      <c r="M487" s="16" t="s">
        <v>54</v>
      </c>
      <c r="N487" s="16">
        <v>6.75</v>
      </c>
      <c r="O487" s="16">
        <v>5.25</v>
      </c>
      <c r="P487" s="16">
        <v>6.5</v>
      </c>
      <c r="Q487" s="16">
        <v>18.5</v>
      </c>
      <c r="R487" s="16">
        <f t="shared" si="54"/>
        <v>18.5</v>
      </c>
      <c r="S487" s="16">
        <v>182.63</v>
      </c>
      <c r="T487" s="16">
        <v>6.31</v>
      </c>
      <c r="U487" s="16">
        <f t="shared" si="60"/>
        <v>176.32</v>
      </c>
      <c r="V487" s="16">
        <v>1.55</v>
      </c>
      <c r="W487" s="20">
        <f t="shared" si="56"/>
        <v>139.63201247961536</v>
      </c>
      <c r="X487" s="20">
        <v>1.8875583519383132</v>
      </c>
      <c r="Y487" s="20">
        <f t="shared" si="57"/>
        <v>172.99185711386235</v>
      </c>
      <c r="Z487" s="20">
        <f t="shared" si="58"/>
        <v>1.2389125820206677</v>
      </c>
      <c r="AA487" s="20">
        <f>((Z486*Q486)+(Z487*Q487))/(SUM(Q486:Q487))</f>
        <v>0.86015664601221231</v>
      </c>
      <c r="AB487" s="22" t="s">
        <v>520</v>
      </c>
      <c r="AC487" s="16" t="s">
        <v>799</v>
      </c>
      <c r="AD487" s="19" t="s">
        <v>51</v>
      </c>
      <c r="AE487" s="23">
        <v>162</v>
      </c>
      <c r="AF487" s="23">
        <v>19</v>
      </c>
      <c r="AG487" s="19" t="s">
        <v>86</v>
      </c>
      <c r="AH487" s="11">
        <f t="shared" si="59"/>
        <v>0</v>
      </c>
      <c r="AI487" s="19" t="s">
        <v>53</v>
      </c>
      <c r="AJ487" s="16" t="s">
        <v>366</v>
      </c>
      <c r="AK487" s="16">
        <v>0.2026</v>
      </c>
      <c r="AL487" s="16">
        <v>2.7418999999999998</v>
      </c>
      <c r="AM487" s="24"/>
    </row>
    <row r="488" spans="1:39" ht="15" x14ac:dyDescent="0.2">
      <c r="A488" s="16" t="str">
        <f t="shared" si="53"/>
        <v>CF08GPDuff_163:20-G_0-D</v>
      </c>
      <c r="B488" s="11">
        <v>163</v>
      </c>
      <c r="C488" s="11">
        <v>20</v>
      </c>
      <c r="D488" s="19" t="s">
        <v>86</v>
      </c>
      <c r="E488" s="20">
        <v>493797.58500899799</v>
      </c>
      <c r="F488" s="20">
        <v>5180766.9894599803</v>
      </c>
      <c r="G488" s="11">
        <v>6</v>
      </c>
      <c r="H488" s="11" t="s">
        <v>44</v>
      </c>
      <c r="I488" s="11" t="s">
        <v>370</v>
      </c>
      <c r="J488" s="19" t="s">
        <v>47</v>
      </c>
      <c r="K488" s="11">
        <v>1</v>
      </c>
      <c r="L488" s="16" t="s">
        <v>496</v>
      </c>
      <c r="M488" s="16">
        <v>4</v>
      </c>
      <c r="N488" s="16">
        <v>4.5</v>
      </c>
      <c r="O488" s="16">
        <v>3.5</v>
      </c>
      <c r="P488" s="16">
        <v>2.75</v>
      </c>
      <c r="Q488" s="16">
        <f>SUM(M488:P488)</f>
        <v>14.75</v>
      </c>
      <c r="R488" s="16">
        <f t="shared" si="54"/>
        <v>10.75</v>
      </c>
      <c r="S488" s="16">
        <v>1203.17</v>
      </c>
      <c r="T488" s="16">
        <v>17.149999999999999</v>
      </c>
      <c r="U488" s="16">
        <f t="shared" si="60"/>
        <v>1186.02</v>
      </c>
      <c r="V488" s="16">
        <v>6.2</v>
      </c>
      <c r="W488" s="20">
        <f t="shared" si="56"/>
        <v>1781.2516186588771</v>
      </c>
      <c r="X488" s="21">
        <v>2.0861438947904292</v>
      </c>
      <c r="Y488" s="20">
        <f t="shared" si="57"/>
        <v>1161.2779161790065</v>
      </c>
      <c r="Z488" s="20">
        <f t="shared" si="58"/>
        <v>0.65194490436637176</v>
      </c>
      <c r="AA488" s="20"/>
      <c r="AB488" s="31" t="s">
        <v>79</v>
      </c>
      <c r="AC488" s="16" t="s">
        <v>800</v>
      </c>
      <c r="AD488" s="19" t="s">
        <v>51</v>
      </c>
      <c r="AE488" s="23">
        <v>163</v>
      </c>
      <c r="AF488" s="23">
        <v>20</v>
      </c>
      <c r="AG488" s="19" t="s">
        <v>86</v>
      </c>
      <c r="AH488" s="11">
        <f t="shared" si="59"/>
        <v>0</v>
      </c>
      <c r="AI488" s="19" t="s">
        <v>47</v>
      </c>
      <c r="AJ488" s="16">
        <v>0.23499999999999999</v>
      </c>
      <c r="AK488" s="16">
        <v>0.27549000000000001</v>
      </c>
      <c r="AL488" s="16">
        <v>5.0576999999999996</v>
      </c>
      <c r="AM488" s="24"/>
    </row>
    <row r="489" spans="1:39" ht="15" x14ac:dyDescent="0.25">
      <c r="A489" s="16" t="str">
        <f t="shared" si="53"/>
        <v>CF08GPDuff_163:20-G_D-10</v>
      </c>
      <c r="B489" s="11">
        <v>163</v>
      </c>
      <c r="C489" s="11">
        <v>20</v>
      </c>
      <c r="D489" s="19" t="s">
        <v>86</v>
      </c>
      <c r="E489" s="20">
        <v>493797.58500899799</v>
      </c>
      <c r="F489" s="20">
        <v>5180766.9894599803</v>
      </c>
      <c r="G489" s="11">
        <v>6</v>
      </c>
      <c r="H489" s="11" t="s">
        <v>44</v>
      </c>
      <c r="I489" s="11" t="s">
        <v>370</v>
      </c>
      <c r="J489" s="19" t="s">
        <v>53</v>
      </c>
      <c r="K489" s="11">
        <v>2</v>
      </c>
      <c r="L489" s="16" t="s">
        <v>496</v>
      </c>
      <c r="M489" s="16" t="s">
        <v>54</v>
      </c>
      <c r="N489" s="16">
        <v>5.5</v>
      </c>
      <c r="O489" s="16">
        <v>6.5</v>
      </c>
      <c r="P489" s="16">
        <v>7.25</v>
      </c>
      <c r="Q489" s="16">
        <v>19.25</v>
      </c>
      <c r="R489" s="16">
        <f t="shared" si="54"/>
        <v>19.25</v>
      </c>
      <c r="S489" s="16">
        <v>208.88</v>
      </c>
      <c r="T489" s="16">
        <v>6.31</v>
      </c>
      <c r="U489" s="16">
        <f t="shared" si="60"/>
        <v>202.57</v>
      </c>
      <c r="V489" s="16">
        <v>1.55</v>
      </c>
      <c r="W489" s="20">
        <f t="shared" si="56"/>
        <v>145.29276974230248</v>
      </c>
      <c r="X489" s="20">
        <v>1.9020639417239935</v>
      </c>
      <c r="Y489" s="20">
        <f t="shared" si="57"/>
        <v>198.71698907324969</v>
      </c>
      <c r="Z489" s="20">
        <f t="shared" si="58"/>
        <v>1.3677004673095758</v>
      </c>
      <c r="AA489" s="20">
        <f>((Z488*Q488)+(Z489*Q489))/(SUM(Q488:Q489))</f>
        <v>1.0571888627974506</v>
      </c>
      <c r="AB489" s="22" t="s">
        <v>520</v>
      </c>
      <c r="AC489" s="16" t="s">
        <v>801</v>
      </c>
      <c r="AD489" s="19" t="s">
        <v>51</v>
      </c>
      <c r="AE489" s="23">
        <v>163</v>
      </c>
      <c r="AF489" s="23">
        <v>20</v>
      </c>
      <c r="AG489" s="19" t="s">
        <v>86</v>
      </c>
      <c r="AH489" s="11">
        <f t="shared" si="59"/>
        <v>0</v>
      </c>
      <c r="AI489" s="19" t="s">
        <v>53</v>
      </c>
      <c r="AJ489" s="16" t="s">
        <v>802</v>
      </c>
      <c r="AK489" s="16">
        <v>0.18323999999999999</v>
      </c>
      <c r="AL489" s="16">
        <v>2.5301999999999998</v>
      </c>
      <c r="AM489" s="24"/>
    </row>
    <row r="490" spans="1:39" ht="15" x14ac:dyDescent="0.2">
      <c r="A490" s="16" t="str">
        <f t="shared" si="53"/>
        <v>CF08GPDuff_189:20-H_0-D</v>
      </c>
      <c r="B490" s="11">
        <v>189</v>
      </c>
      <c r="C490" s="11">
        <v>20</v>
      </c>
      <c r="D490" s="19" t="s">
        <v>92</v>
      </c>
      <c r="E490" s="20">
        <v>493814.71713100001</v>
      </c>
      <c r="F490" s="20">
        <v>5180798.7527299803</v>
      </c>
      <c r="G490" s="11">
        <v>6</v>
      </c>
      <c r="H490" s="11" t="s">
        <v>44</v>
      </c>
      <c r="I490" s="11" t="s">
        <v>370</v>
      </c>
      <c r="J490" s="19" t="s">
        <v>47</v>
      </c>
      <c r="K490" s="11">
        <v>1</v>
      </c>
      <c r="L490" s="16" t="s">
        <v>496</v>
      </c>
      <c r="M490" s="16">
        <v>4.75</v>
      </c>
      <c r="N490" s="16">
        <v>4</v>
      </c>
      <c r="O490" s="16">
        <v>4.25</v>
      </c>
      <c r="P490" s="16">
        <v>3.75</v>
      </c>
      <c r="Q490" s="16">
        <f>SUM(M490:P490)</f>
        <v>16.75</v>
      </c>
      <c r="R490" s="16">
        <f t="shared" si="54"/>
        <v>12</v>
      </c>
      <c r="S490" s="16">
        <v>1597.17</v>
      </c>
      <c r="T490" s="16">
        <v>17.149999999999999</v>
      </c>
      <c r="U490" s="16">
        <f t="shared" si="60"/>
        <v>1580.02</v>
      </c>
      <c r="V490" s="16">
        <v>6.2</v>
      </c>
      <c r="W490" s="20">
        <f t="shared" si="56"/>
        <v>2022.7772618668605</v>
      </c>
      <c r="X490" s="21">
        <v>1.8881043926597549</v>
      </c>
      <c r="Y490" s="20">
        <f t="shared" si="57"/>
        <v>1550.1875729750973</v>
      </c>
      <c r="Z490" s="20">
        <f t="shared" si="58"/>
        <v>0.7663659277761502</v>
      </c>
      <c r="AA490" s="20"/>
      <c r="AB490" s="31" t="s">
        <v>93</v>
      </c>
      <c r="AC490" s="16" t="s">
        <v>803</v>
      </c>
      <c r="AD490" s="19" t="s">
        <v>51</v>
      </c>
      <c r="AE490" s="23">
        <v>189</v>
      </c>
      <c r="AF490" s="23">
        <v>20</v>
      </c>
      <c r="AG490" s="19" t="s">
        <v>92</v>
      </c>
      <c r="AH490" s="11">
        <f t="shared" si="59"/>
        <v>0</v>
      </c>
      <c r="AI490" s="19" t="s">
        <v>47</v>
      </c>
      <c r="AJ490" s="16">
        <v>0.23130000000000001</v>
      </c>
      <c r="AK490" s="16">
        <v>0.25017</v>
      </c>
      <c r="AL490" s="16">
        <v>3.6806000000000001</v>
      </c>
      <c r="AM490" s="24"/>
    </row>
    <row r="491" spans="1:39" ht="15" x14ac:dyDescent="0.25">
      <c r="A491" s="16" t="str">
        <f t="shared" si="53"/>
        <v>CF08GPDuff_189:20-H_D-10</v>
      </c>
      <c r="B491" s="11">
        <v>189</v>
      </c>
      <c r="C491" s="11">
        <v>20</v>
      </c>
      <c r="D491" s="19" t="s">
        <v>92</v>
      </c>
      <c r="E491" s="20">
        <v>493814.71713100001</v>
      </c>
      <c r="F491" s="20">
        <v>5180798.7527299803</v>
      </c>
      <c r="G491" s="11">
        <v>6</v>
      </c>
      <c r="H491" s="11" t="s">
        <v>44</v>
      </c>
      <c r="I491" s="11" t="s">
        <v>370</v>
      </c>
      <c r="J491" s="19" t="s">
        <v>53</v>
      </c>
      <c r="K491" s="11">
        <v>2</v>
      </c>
      <c r="L491" s="16" t="s">
        <v>496</v>
      </c>
      <c r="M491" s="16" t="s">
        <v>54</v>
      </c>
      <c r="N491" s="16">
        <v>6</v>
      </c>
      <c r="O491" s="16">
        <v>5.75</v>
      </c>
      <c r="P491" s="16">
        <v>6.25</v>
      </c>
      <c r="Q491" s="16">
        <v>18</v>
      </c>
      <c r="R491" s="16">
        <f t="shared" si="54"/>
        <v>18</v>
      </c>
      <c r="S491" s="16">
        <v>202.81</v>
      </c>
      <c r="T491" s="16">
        <v>6.31</v>
      </c>
      <c r="U491" s="16">
        <f t="shared" si="60"/>
        <v>196.5</v>
      </c>
      <c r="V491" s="16">
        <v>1.55</v>
      </c>
      <c r="W491" s="20">
        <f t="shared" si="56"/>
        <v>135.85817430449063</v>
      </c>
      <c r="X491" s="20">
        <v>1.7846278645305118</v>
      </c>
      <c r="Y491" s="20">
        <f t="shared" si="57"/>
        <v>192.99320624619753</v>
      </c>
      <c r="Z491" s="20">
        <f t="shared" si="58"/>
        <v>1.4205490927152726</v>
      </c>
      <c r="AA491" s="20">
        <f>((Z490*Q490)+(Z491*Q491))/(SUM(Q490:Q491))</f>
        <v>1.1052233945072063</v>
      </c>
      <c r="AB491" s="22" t="s">
        <v>531</v>
      </c>
      <c r="AC491" s="16" t="s">
        <v>804</v>
      </c>
      <c r="AD491" s="19" t="s">
        <v>51</v>
      </c>
      <c r="AE491" s="23">
        <v>189</v>
      </c>
      <c r="AF491" s="23">
        <v>20</v>
      </c>
      <c r="AG491" s="19" t="s">
        <v>92</v>
      </c>
      <c r="AH491" s="11">
        <f t="shared" si="59"/>
        <v>0</v>
      </c>
      <c r="AI491" s="19" t="s">
        <v>53</v>
      </c>
      <c r="AJ491" s="16" t="s">
        <v>347</v>
      </c>
      <c r="AK491" s="16">
        <v>0.19178999999999999</v>
      </c>
      <c r="AL491" s="16">
        <v>2.2848000000000002</v>
      </c>
      <c r="AM491" s="24"/>
    </row>
    <row r="492" spans="1:39" ht="15" x14ac:dyDescent="0.2">
      <c r="A492" s="16" t="str">
        <f t="shared" si="53"/>
        <v>CF08GPDuff_214:21-I_0-D</v>
      </c>
      <c r="B492" s="11">
        <v>214</v>
      </c>
      <c r="C492" s="11">
        <v>21</v>
      </c>
      <c r="D492" s="19" t="s">
        <v>102</v>
      </c>
      <c r="E492" s="20">
        <v>493831.45094800001</v>
      </c>
      <c r="F492" s="20">
        <v>5180814.5148600005</v>
      </c>
      <c r="G492" s="11">
        <v>6</v>
      </c>
      <c r="H492" s="11" t="s">
        <v>44</v>
      </c>
      <c r="I492" s="11" t="s">
        <v>370</v>
      </c>
      <c r="J492" s="19" t="s">
        <v>47</v>
      </c>
      <c r="K492" s="11">
        <v>1</v>
      </c>
      <c r="L492" s="16" t="s">
        <v>496</v>
      </c>
      <c r="M492" s="16">
        <v>4.25</v>
      </c>
      <c r="N492" s="16">
        <v>5</v>
      </c>
      <c r="O492" s="16">
        <v>4.25</v>
      </c>
      <c r="P492" s="16">
        <v>1.75</v>
      </c>
      <c r="Q492" s="16">
        <f>SUM(M492:P492)</f>
        <v>15.25</v>
      </c>
      <c r="R492" s="16">
        <f t="shared" si="54"/>
        <v>11</v>
      </c>
      <c r="S492" s="16">
        <v>978.9</v>
      </c>
      <c r="T492" s="16">
        <v>17.149999999999999</v>
      </c>
      <c r="U492" s="16">
        <f t="shared" si="60"/>
        <v>961.75</v>
      </c>
      <c r="V492" s="16">
        <v>6.2</v>
      </c>
      <c r="W492" s="20">
        <f t="shared" si="56"/>
        <v>1841.6330294608729</v>
      </c>
      <c r="X492" s="21">
        <v>1.992048003498214</v>
      </c>
      <c r="Y492" s="20">
        <f t="shared" si="57"/>
        <v>942.59147832635597</v>
      </c>
      <c r="Z492" s="20">
        <f t="shared" si="58"/>
        <v>0.51182372559982481</v>
      </c>
      <c r="AA492" s="20"/>
      <c r="AB492" s="31" t="s">
        <v>93</v>
      </c>
      <c r="AC492" s="16" t="s">
        <v>805</v>
      </c>
      <c r="AD492" s="19" t="s">
        <v>51</v>
      </c>
      <c r="AE492" s="23">
        <v>214</v>
      </c>
      <c r="AF492" s="23">
        <v>21</v>
      </c>
      <c r="AG492" s="19" t="s">
        <v>102</v>
      </c>
      <c r="AH492" s="11">
        <f t="shared" si="59"/>
        <v>0</v>
      </c>
      <c r="AI492" s="19" t="s">
        <v>47</v>
      </c>
      <c r="AJ492" s="16" t="s">
        <v>806</v>
      </c>
      <c r="AK492" s="16">
        <v>0.24115</v>
      </c>
      <c r="AL492" s="16">
        <v>3.9662000000000002</v>
      </c>
      <c r="AM492" s="24"/>
    </row>
    <row r="493" spans="1:39" ht="15" x14ac:dyDescent="0.25">
      <c r="A493" s="16" t="str">
        <f t="shared" si="53"/>
        <v>CF08GPDuff_214:21-I_D-10</v>
      </c>
      <c r="B493" s="11">
        <v>214</v>
      </c>
      <c r="C493" s="11">
        <v>21</v>
      </c>
      <c r="D493" s="19" t="s">
        <v>102</v>
      </c>
      <c r="E493" s="20">
        <v>493831.45094800001</v>
      </c>
      <c r="F493" s="20">
        <v>5180814.5148600005</v>
      </c>
      <c r="G493" s="11">
        <v>6</v>
      </c>
      <c r="H493" s="11" t="s">
        <v>44</v>
      </c>
      <c r="I493" s="11" t="s">
        <v>370</v>
      </c>
      <c r="J493" s="19" t="s">
        <v>53</v>
      </c>
      <c r="K493" s="11">
        <v>2</v>
      </c>
      <c r="L493" s="16" t="s">
        <v>496</v>
      </c>
      <c r="M493" s="16" t="s">
        <v>54</v>
      </c>
      <c r="N493" s="16">
        <v>5</v>
      </c>
      <c r="O493" s="16">
        <v>5.75</v>
      </c>
      <c r="P493" s="16">
        <v>8.25</v>
      </c>
      <c r="Q493" s="16">
        <v>19</v>
      </c>
      <c r="R493" s="16">
        <f t="shared" si="54"/>
        <v>19</v>
      </c>
      <c r="S493" s="16">
        <v>182.8</v>
      </c>
      <c r="T493" s="16">
        <v>6.31</v>
      </c>
      <c r="U493" s="16">
        <f t="shared" si="60"/>
        <v>176.49</v>
      </c>
      <c r="V493" s="16">
        <v>1.55</v>
      </c>
      <c r="W493" s="20">
        <f t="shared" si="56"/>
        <v>143.40585065474011</v>
      </c>
      <c r="X493" s="20">
        <v>1.8413597733710978</v>
      </c>
      <c r="Y493" s="20">
        <f t="shared" si="57"/>
        <v>173.24018413597736</v>
      </c>
      <c r="Z493" s="20">
        <f t="shared" si="58"/>
        <v>1.2080412573477601</v>
      </c>
      <c r="AA493" s="20">
        <f>((Z492*Q492)+(Z493*Q493))/(SUM(Q492:Q493))</f>
        <v>0.89804658992714659</v>
      </c>
      <c r="AB493" s="22" t="s">
        <v>531</v>
      </c>
      <c r="AC493" s="16" t="s">
        <v>807</v>
      </c>
      <c r="AD493" s="19" t="s">
        <v>51</v>
      </c>
      <c r="AE493" s="23">
        <v>214</v>
      </c>
      <c r="AF493" s="23">
        <v>21</v>
      </c>
      <c r="AG493" s="19" t="s">
        <v>102</v>
      </c>
      <c r="AH493" s="11">
        <f t="shared" si="59"/>
        <v>0</v>
      </c>
      <c r="AI493" s="19" t="s">
        <v>53</v>
      </c>
      <c r="AJ493" s="16" t="s">
        <v>229</v>
      </c>
      <c r="AK493" s="16">
        <v>0.20713999999999999</v>
      </c>
      <c r="AL493" s="16">
        <v>2.6341999999999999</v>
      </c>
      <c r="AM493" s="24"/>
    </row>
    <row r="494" spans="1:39" ht="15" x14ac:dyDescent="0.2">
      <c r="A494" s="16" t="str">
        <f t="shared" si="53"/>
        <v>CF08GPDuff_239:21-J_0-D</v>
      </c>
      <c r="B494" s="11">
        <v>239</v>
      </c>
      <c r="C494" s="11">
        <v>21</v>
      </c>
      <c r="D494" s="19" t="s">
        <v>108</v>
      </c>
      <c r="E494" s="20">
        <v>493858.43561599799</v>
      </c>
      <c r="F494" s="20">
        <v>5180848.0880899904</v>
      </c>
      <c r="G494" s="11">
        <v>6</v>
      </c>
      <c r="H494" s="11" t="s">
        <v>44</v>
      </c>
      <c r="I494" s="11" t="s">
        <v>370</v>
      </c>
      <c r="J494" s="19" t="s">
        <v>47</v>
      </c>
      <c r="K494" s="11">
        <v>1</v>
      </c>
      <c r="L494" s="16" t="s">
        <v>496</v>
      </c>
      <c r="M494" s="25">
        <v>3.5</v>
      </c>
      <c r="N494" s="25">
        <v>2.25</v>
      </c>
      <c r="O494" s="25">
        <v>2.5</v>
      </c>
      <c r="P494" s="25">
        <v>3.75</v>
      </c>
      <c r="Q494" s="16">
        <f>SUM(M494:P494)</f>
        <v>12</v>
      </c>
      <c r="R494" s="16">
        <f t="shared" si="54"/>
        <v>8.5</v>
      </c>
      <c r="S494" s="25">
        <v>792.6</v>
      </c>
      <c r="T494" s="16">
        <v>17.149999999999999</v>
      </c>
      <c r="U494" s="16">
        <f t="shared" si="60"/>
        <v>775.45</v>
      </c>
      <c r="V494" s="16">
        <v>6.2</v>
      </c>
      <c r="W494" s="20">
        <f t="shared" si="56"/>
        <v>1449.1538592479001</v>
      </c>
      <c r="X494" s="21">
        <v>1.725977026280932</v>
      </c>
      <c r="Y494" s="20">
        <f t="shared" si="57"/>
        <v>762.06591114970456</v>
      </c>
      <c r="Z494" s="20">
        <f t="shared" si="58"/>
        <v>0.52586956608265945</v>
      </c>
      <c r="AA494" s="20"/>
      <c r="AB494" s="31" t="s">
        <v>116</v>
      </c>
      <c r="AC494" s="16" t="s">
        <v>808</v>
      </c>
      <c r="AD494" s="19" t="s">
        <v>51</v>
      </c>
      <c r="AE494" s="23">
        <v>239</v>
      </c>
      <c r="AF494" s="23">
        <v>21</v>
      </c>
      <c r="AG494" s="19" t="s">
        <v>108</v>
      </c>
      <c r="AH494" s="11">
        <f t="shared" si="59"/>
        <v>0</v>
      </c>
      <c r="AI494" s="19" t="s">
        <v>47</v>
      </c>
      <c r="AJ494" s="16" t="s">
        <v>180</v>
      </c>
      <c r="AK494" s="16">
        <v>0.24690999999999999</v>
      </c>
      <c r="AL494" s="16">
        <v>4.2660999999999998</v>
      </c>
      <c r="AM494" s="24"/>
    </row>
    <row r="495" spans="1:39" ht="15" x14ac:dyDescent="0.25">
      <c r="A495" s="16" t="str">
        <f t="shared" si="53"/>
        <v>CF08GPDuff_239:21-J_D-10</v>
      </c>
      <c r="B495" s="11">
        <v>239</v>
      </c>
      <c r="C495" s="11">
        <v>21</v>
      </c>
      <c r="D495" s="19" t="s">
        <v>108</v>
      </c>
      <c r="E495" s="20">
        <v>493858.43561599799</v>
      </c>
      <c r="F495" s="20">
        <v>5180848.0880899904</v>
      </c>
      <c r="G495" s="11">
        <v>6</v>
      </c>
      <c r="H495" s="11" t="s">
        <v>44</v>
      </c>
      <c r="I495" s="11" t="s">
        <v>370</v>
      </c>
      <c r="J495" s="19" t="s">
        <v>53</v>
      </c>
      <c r="K495" s="11">
        <v>2</v>
      </c>
      <c r="L495" s="16" t="s">
        <v>496</v>
      </c>
      <c r="M495" s="16" t="s">
        <v>54</v>
      </c>
      <c r="N495" s="16">
        <v>7.75</v>
      </c>
      <c r="O495" s="16">
        <v>7.5</v>
      </c>
      <c r="P495" s="16">
        <v>6.25</v>
      </c>
      <c r="Q495" s="16">
        <v>21.5</v>
      </c>
      <c r="R495" s="16">
        <f t="shared" si="54"/>
        <v>21.5</v>
      </c>
      <c r="S495" s="16">
        <v>228.31</v>
      </c>
      <c r="T495" s="16">
        <v>6.31</v>
      </c>
      <c r="U495" s="16">
        <f t="shared" si="60"/>
        <v>222</v>
      </c>
      <c r="V495" s="16">
        <v>1.55</v>
      </c>
      <c r="W495" s="20">
        <f t="shared" si="56"/>
        <v>162.27504153036381</v>
      </c>
      <c r="X495" s="20">
        <v>1.7668562144597981</v>
      </c>
      <c r="Y495" s="20">
        <f t="shared" si="57"/>
        <v>218.07757920389926</v>
      </c>
      <c r="Z495" s="20">
        <f t="shared" si="58"/>
        <v>1.3438762803403386</v>
      </c>
      <c r="AA495" s="20">
        <f>((Z494*Q494)+(Z495*Q495))/(SUM(Q494:Q495))</f>
        <v>1.0508589498599759</v>
      </c>
      <c r="AB495" s="22" t="s">
        <v>531</v>
      </c>
      <c r="AC495" s="16" t="s">
        <v>809</v>
      </c>
      <c r="AD495" s="19" t="s">
        <v>51</v>
      </c>
      <c r="AE495" s="23">
        <v>239</v>
      </c>
      <c r="AF495" s="23">
        <v>21</v>
      </c>
      <c r="AG495" s="19" t="s">
        <v>108</v>
      </c>
      <c r="AH495" s="11">
        <f t="shared" si="59"/>
        <v>0</v>
      </c>
      <c r="AI495" s="19" t="s">
        <v>53</v>
      </c>
      <c r="AJ495" s="16" t="s">
        <v>810</v>
      </c>
      <c r="AK495" s="16">
        <v>0.17427999999999999</v>
      </c>
      <c r="AL495" s="16">
        <v>2.2907000000000002</v>
      </c>
      <c r="AM495" s="24"/>
    </row>
    <row r="496" spans="1:39" ht="15" x14ac:dyDescent="0.2">
      <c r="A496" s="16" t="str">
        <f t="shared" si="53"/>
        <v>CF08GPDuff_215:22-I_0-D</v>
      </c>
      <c r="B496" s="11">
        <v>215</v>
      </c>
      <c r="C496" s="11">
        <v>22</v>
      </c>
      <c r="D496" s="19" t="s">
        <v>102</v>
      </c>
      <c r="E496" s="20">
        <v>493859.74745999801</v>
      </c>
      <c r="F496" s="20">
        <v>5180844.1624800004</v>
      </c>
      <c r="G496" s="11">
        <v>6</v>
      </c>
      <c r="H496" s="11" t="s">
        <v>44</v>
      </c>
      <c r="I496" s="11" t="s">
        <v>370</v>
      </c>
      <c r="J496" s="19" t="s">
        <v>47</v>
      </c>
      <c r="K496" s="11">
        <v>1</v>
      </c>
      <c r="L496" s="16" t="s">
        <v>496</v>
      </c>
      <c r="M496" s="16">
        <v>3.25</v>
      </c>
      <c r="N496" s="16">
        <v>3.5</v>
      </c>
      <c r="O496" s="16">
        <v>4.5</v>
      </c>
      <c r="P496" s="16">
        <v>3</v>
      </c>
      <c r="Q496" s="16">
        <f>SUM(M496:P496)</f>
        <v>14.25</v>
      </c>
      <c r="R496" s="16">
        <f t="shared" si="54"/>
        <v>11</v>
      </c>
      <c r="S496" s="16">
        <v>853.94</v>
      </c>
      <c r="T496" s="16">
        <v>17.149999999999999</v>
      </c>
      <c r="U496" s="16">
        <f t="shared" si="60"/>
        <v>836.79000000000008</v>
      </c>
      <c r="V496" s="16">
        <v>6.2</v>
      </c>
      <c r="W496" s="20">
        <f t="shared" si="56"/>
        <v>1720.8702078568813</v>
      </c>
      <c r="X496" s="21">
        <v>1.8827014535169166</v>
      </c>
      <c r="Y496" s="20">
        <f t="shared" si="57"/>
        <v>821.03574250711586</v>
      </c>
      <c r="Z496" s="20">
        <f t="shared" si="58"/>
        <v>0.47710497791091894</v>
      </c>
      <c r="AA496" s="20"/>
      <c r="AB496" s="31" t="s">
        <v>93</v>
      </c>
      <c r="AC496" s="16" t="s">
        <v>811</v>
      </c>
      <c r="AD496" s="19" t="s">
        <v>51</v>
      </c>
      <c r="AE496" s="23">
        <v>215</v>
      </c>
      <c r="AF496" s="23">
        <v>22</v>
      </c>
      <c r="AG496" s="19" t="s">
        <v>102</v>
      </c>
      <c r="AH496" s="11">
        <f t="shared" si="59"/>
        <v>0</v>
      </c>
      <c r="AI496" s="19" t="s">
        <v>47</v>
      </c>
      <c r="AJ496" s="16" t="s">
        <v>796</v>
      </c>
      <c r="AK496" s="16">
        <v>0.29388999999999998</v>
      </c>
      <c r="AL496" s="16">
        <v>4.9691000000000001</v>
      </c>
      <c r="AM496" s="24"/>
    </row>
    <row r="497" spans="1:39" ht="15" x14ac:dyDescent="0.25">
      <c r="A497" s="16" t="str">
        <f t="shared" si="53"/>
        <v>CF08GPDuff_215:22-I_D-10</v>
      </c>
      <c r="B497" s="11">
        <v>215</v>
      </c>
      <c r="C497" s="11">
        <v>22</v>
      </c>
      <c r="D497" s="19" t="s">
        <v>102</v>
      </c>
      <c r="E497" s="20">
        <v>493859.74745999801</v>
      </c>
      <c r="F497" s="20">
        <v>5180844.1624800004</v>
      </c>
      <c r="G497" s="11">
        <v>6</v>
      </c>
      <c r="H497" s="11" t="s">
        <v>44</v>
      </c>
      <c r="I497" s="11" t="s">
        <v>370</v>
      </c>
      <c r="J497" s="19" t="s">
        <v>53</v>
      </c>
      <c r="K497" s="11">
        <v>2</v>
      </c>
      <c r="L497" s="16" t="s">
        <v>496</v>
      </c>
      <c r="M497" s="16" t="s">
        <v>54</v>
      </c>
      <c r="N497" s="16">
        <v>6.5</v>
      </c>
      <c r="O497" s="16">
        <v>5.5</v>
      </c>
      <c r="P497" s="16">
        <v>7</v>
      </c>
      <c r="Q497" s="16">
        <v>19</v>
      </c>
      <c r="R497" s="16">
        <f t="shared" si="54"/>
        <v>19</v>
      </c>
      <c r="S497" s="16">
        <v>181.18</v>
      </c>
      <c r="T497" s="16">
        <v>6.31</v>
      </c>
      <c r="U497" s="16">
        <f t="shared" si="60"/>
        <v>174.87</v>
      </c>
      <c r="V497" s="16">
        <v>1.55</v>
      </c>
      <c r="W497" s="20">
        <f t="shared" si="56"/>
        <v>143.40585065474011</v>
      </c>
      <c r="X497" s="20">
        <v>1.0687638636821963</v>
      </c>
      <c r="Y497" s="20">
        <f t="shared" si="57"/>
        <v>173.00105263157894</v>
      </c>
      <c r="Z497" s="20">
        <f t="shared" si="58"/>
        <v>1.2063737416689604</v>
      </c>
      <c r="AA497" s="20">
        <f>((Z496*Q496)+(Z497*Q497))/(SUM(Q496:Q497))</f>
        <v>0.89382998577265693</v>
      </c>
      <c r="AB497" s="22" t="s">
        <v>531</v>
      </c>
      <c r="AC497" s="16" t="s">
        <v>812</v>
      </c>
      <c r="AD497" s="19" t="s">
        <v>51</v>
      </c>
      <c r="AE497" s="23">
        <v>215</v>
      </c>
      <c r="AF497" s="23">
        <v>22</v>
      </c>
      <c r="AG497" s="19" t="s">
        <v>102</v>
      </c>
      <c r="AH497" s="11">
        <f t="shared" si="59"/>
        <v>0</v>
      </c>
      <c r="AI497" s="19" t="s">
        <v>53</v>
      </c>
      <c r="AJ497" s="16" t="s">
        <v>813</v>
      </c>
      <c r="AK497" s="16">
        <v>0.20949999999999999</v>
      </c>
      <c r="AL497" s="16">
        <v>2.8331</v>
      </c>
      <c r="AM497" s="24"/>
    </row>
    <row r="498" spans="1:39" ht="15" x14ac:dyDescent="0.2">
      <c r="A498" s="16" t="str">
        <f t="shared" si="53"/>
        <v>CF08GPDuff_240:22-J_0-D</v>
      </c>
      <c r="B498" s="11">
        <v>240</v>
      </c>
      <c r="C498" s="11">
        <v>22</v>
      </c>
      <c r="D498" s="19" t="s">
        <v>108</v>
      </c>
      <c r="E498" s="20">
        <v>493884.760519</v>
      </c>
      <c r="F498" s="20">
        <v>5180880.6179999802</v>
      </c>
      <c r="G498" s="11">
        <v>6</v>
      </c>
      <c r="H498" s="11" t="s">
        <v>44</v>
      </c>
      <c r="I498" s="11" t="s">
        <v>370</v>
      </c>
      <c r="J498" s="19" t="s">
        <v>47</v>
      </c>
      <c r="K498" s="11">
        <v>1</v>
      </c>
      <c r="L498" s="16" t="s">
        <v>496</v>
      </c>
      <c r="M498" s="16">
        <v>3.25</v>
      </c>
      <c r="N498" s="16">
        <v>2.75</v>
      </c>
      <c r="O498" s="16">
        <v>3</v>
      </c>
      <c r="P498" s="16">
        <v>2.75</v>
      </c>
      <c r="Q498" s="16">
        <f>SUM(M498:P498)</f>
        <v>11.75</v>
      </c>
      <c r="R498" s="16">
        <f t="shared" si="54"/>
        <v>8.5</v>
      </c>
      <c r="S498" s="16">
        <v>1144.8800000000001</v>
      </c>
      <c r="T498" s="16">
        <v>17.149999999999999</v>
      </c>
      <c r="U498" s="16">
        <f t="shared" si="60"/>
        <v>1127.73</v>
      </c>
      <c r="V498" s="16">
        <v>6.2</v>
      </c>
      <c r="W498" s="20">
        <f t="shared" si="56"/>
        <v>1418.9631538469021</v>
      </c>
      <c r="X498" s="21">
        <v>1.6236832546313005</v>
      </c>
      <c r="Y498" s="20">
        <f t="shared" si="57"/>
        <v>1109.4192368325464</v>
      </c>
      <c r="Z498" s="20">
        <f t="shared" si="58"/>
        <v>0.7818520402202398</v>
      </c>
      <c r="AA498" s="20"/>
      <c r="AB498" s="31" t="s">
        <v>116</v>
      </c>
      <c r="AC498" s="16" t="s">
        <v>814</v>
      </c>
      <c r="AD498" s="19" t="s">
        <v>51</v>
      </c>
      <c r="AE498" s="23">
        <v>240</v>
      </c>
      <c r="AF498" s="23">
        <v>22</v>
      </c>
      <c r="AG498" s="19" t="s">
        <v>108</v>
      </c>
      <c r="AH498" s="11">
        <f t="shared" si="59"/>
        <v>0</v>
      </c>
      <c r="AI498" s="19" t="s">
        <v>47</v>
      </c>
      <c r="AJ498" s="16" t="s">
        <v>286</v>
      </c>
      <c r="AK498" s="16">
        <v>0.23974999999999999</v>
      </c>
      <c r="AL498" s="16">
        <v>3.8287</v>
      </c>
      <c r="AM498" s="24"/>
    </row>
    <row r="499" spans="1:39" ht="15" x14ac:dyDescent="0.25">
      <c r="A499" s="16" t="str">
        <f t="shared" si="53"/>
        <v>CF08GPDuff_240:22-J_D-10</v>
      </c>
      <c r="B499" s="11">
        <v>240</v>
      </c>
      <c r="C499" s="11">
        <v>22</v>
      </c>
      <c r="D499" s="19" t="s">
        <v>108</v>
      </c>
      <c r="E499" s="20">
        <v>493884.760519</v>
      </c>
      <c r="F499" s="20">
        <v>5180880.6179999802</v>
      </c>
      <c r="G499" s="11">
        <v>6</v>
      </c>
      <c r="H499" s="11" t="s">
        <v>44</v>
      </c>
      <c r="I499" s="11" t="s">
        <v>370</v>
      </c>
      <c r="J499" s="19" t="s">
        <v>53</v>
      </c>
      <c r="K499" s="11">
        <v>2</v>
      </c>
      <c r="L499" s="16" t="s">
        <v>496</v>
      </c>
      <c r="M499" s="16" t="s">
        <v>54</v>
      </c>
      <c r="N499" s="16">
        <v>7.25</v>
      </c>
      <c r="O499" s="16">
        <v>7</v>
      </c>
      <c r="P499" s="16">
        <v>7.25</v>
      </c>
      <c r="Q499" s="16">
        <v>21.5</v>
      </c>
      <c r="R499" s="16">
        <f t="shared" si="54"/>
        <v>21.5</v>
      </c>
      <c r="S499" s="16">
        <v>231.09</v>
      </c>
      <c r="T499" s="16">
        <v>6.31</v>
      </c>
      <c r="U499" s="16">
        <f t="shared" si="60"/>
        <v>224.78</v>
      </c>
      <c r="V499" s="16">
        <v>1.55</v>
      </c>
      <c r="W499" s="20">
        <f t="shared" si="56"/>
        <v>162.27504153036381</v>
      </c>
      <c r="X499" s="20">
        <v>1.9476567255021175</v>
      </c>
      <c r="Y499" s="20">
        <f t="shared" si="57"/>
        <v>220.40205721241634</v>
      </c>
      <c r="Z499" s="20">
        <f t="shared" si="58"/>
        <v>1.3582005903919376</v>
      </c>
      <c r="AA499" s="20">
        <f>((Z498*Q498)+(Z499*Q499))/(SUM(Q498:Q499))</f>
        <v>1.1545285463463</v>
      </c>
      <c r="AB499" s="22" t="s">
        <v>531</v>
      </c>
      <c r="AC499" s="16" t="s">
        <v>815</v>
      </c>
      <c r="AD499" s="19" t="s">
        <v>51</v>
      </c>
      <c r="AE499" s="23">
        <v>240</v>
      </c>
      <c r="AF499" s="23">
        <v>22</v>
      </c>
      <c r="AG499" s="19" t="s">
        <v>108</v>
      </c>
      <c r="AH499" s="11">
        <f t="shared" si="59"/>
        <v>0</v>
      </c>
      <c r="AI499" s="19" t="s">
        <v>53</v>
      </c>
      <c r="AJ499" s="16" t="s">
        <v>761</v>
      </c>
      <c r="AK499" s="16">
        <v>0.18257999999999999</v>
      </c>
      <c r="AL499" s="16">
        <v>2.2917000000000001</v>
      </c>
      <c r="AM499" s="24"/>
    </row>
    <row r="500" spans="1:39" ht="15" x14ac:dyDescent="0.2">
      <c r="A500" s="16" t="str">
        <f t="shared" si="53"/>
        <v>CF08GPDuff_263:23-K_0-D</v>
      </c>
      <c r="B500" s="11">
        <v>263</v>
      </c>
      <c r="C500" s="11">
        <v>23</v>
      </c>
      <c r="D500" s="19" t="s">
        <v>115</v>
      </c>
      <c r="E500" s="20">
        <v>493892.30544600001</v>
      </c>
      <c r="F500" s="20">
        <v>5180904.0171299903</v>
      </c>
      <c r="G500" s="11">
        <v>6</v>
      </c>
      <c r="H500" s="11" t="s">
        <v>44</v>
      </c>
      <c r="I500" s="11" t="s">
        <v>370</v>
      </c>
      <c r="J500" s="19" t="s">
        <v>47</v>
      </c>
      <c r="K500" s="11">
        <v>1</v>
      </c>
      <c r="L500" s="16" t="s">
        <v>496</v>
      </c>
      <c r="M500" s="16">
        <v>3.5</v>
      </c>
      <c r="N500" s="16">
        <v>4</v>
      </c>
      <c r="O500" s="16">
        <v>0.75</v>
      </c>
      <c r="P500" s="16">
        <v>2</v>
      </c>
      <c r="Q500" s="16">
        <f>SUM(M500:P500)</f>
        <v>10.25</v>
      </c>
      <c r="R500" s="16">
        <f t="shared" si="54"/>
        <v>6.75</v>
      </c>
      <c r="S500" s="16">
        <v>785.26</v>
      </c>
      <c r="T500" s="16">
        <v>17.149999999999999</v>
      </c>
      <c r="U500" s="16">
        <f t="shared" si="60"/>
        <v>768.11</v>
      </c>
      <c r="V500" s="16">
        <v>6.2</v>
      </c>
      <c r="W500" s="20">
        <f t="shared" si="56"/>
        <v>1237.8189214409147</v>
      </c>
      <c r="X500" s="21">
        <v>1.9206899503509844</v>
      </c>
      <c r="Y500" s="20">
        <f t="shared" si="57"/>
        <v>753.35698842235911</v>
      </c>
      <c r="Z500" s="20">
        <f t="shared" si="58"/>
        <v>0.60861647481151337</v>
      </c>
      <c r="AA500" s="20"/>
      <c r="AB500" s="31" t="s">
        <v>116</v>
      </c>
      <c r="AC500" s="16" t="s">
        <v>816</v>
      </c>
      <c r="AD500" s="19" t="s">
        <v>51</v>
      </c>
      <c r="AE500" s="23">
        <v>263</v>
      </c>
      <c r="AF500" s="23">
        <v>23</v>
      </c>
      <c r="AG500" s="19" t="s">
        <v>115</v>
      </c>
      <c r="AH500" s="11">
        <f t="shared" si="59"/>
        <v>0</v>
      </c>
      <c r="AI500" s="19" t="s">
        <v>47</v>
      </c>
      <c r="AJ500" s="16" t="s">
        <v>219</v>
      </c>
      <c r="AK500" s="16">
        <v>0.25081999999999999</v>
      </c>
      <c r="AL500" s="16">
        <v>4.2979000000000003</v>
      </c>
      <c r="AM500" s="24"/>
    </row>
    <row r="501" spans="1:39" ht="15" x14ac:dyDescent="0.25">
      <c r="A501" s="16" t="str">
        <f t="shared" si="53"/>
        <v>CF08GPDuff_263:23-K_D-10</v>
      </c>
      <c r="B501" s="11">
        <v>263</v>
      </c>
      <c r="C501" s="11">
        <v>23</v>
      </c>
      <c r="D501" s="19" t="s">
        <v>115</v>
      </c>
      <c r="E501" s="20">
        <v>493892.30544600001</v>
      </c>
      <c r="F501" s="20">
        <v>5180904.0171299903</v>
      </c>
      <c r="G501" s="11">
        <v>6</v>
      </c>
      <c r="H501" s="11" t="s">
        <v>44</v>
      </c>
      <c r="I501" s="11" t="s">
        <v>370</v>
      </c>
      <c r="J501" s="19" t="s">
        <v>53</v>
      </c>
      <c r="K501" s="11">
        <v>2</v>
      </c>
      <c r="L501" s="16" t="s">
        <v>496</v>
      </c>
      <c r="M501" s="16" t="s">
        <v>54</v>
      </c>
      <c r="N501" s="16">
        <v>6</v>
      </c>
      <c r="O501" s="16">
        <v>9.25</v>
      </c>
      <c r="P501" s="16">
        <v>8</v>
      </c>
      <c r="Q501" s="16">
        <v>23.25</v>
      </c>
      <c r="R501" s="16">
        <f t="shared" si="54"/>
        <v>23.25</v>
      </c>
      <c r="S501" s="16">
        <v>240.38</v>
      </c>
      <c r="T501" s="16">
        <v>6.31</v>
      </c>
      <c r="U501" s="16">
        <f t="shared" si="60"/>
        <v>234.07</v>
      </c>
      <c r="V501" s="16">
        <v>1.55</v>
      </c>
      <c r="W501" s="20">
        <f t="shared" si="56"/>
        <v>175.48347514330038</v>
      </c>
      <c r="X501" s="20">
        <v>1.7672151127361166</v>
      </c>
      <c r="Y501" s="20">
        <f t="shared" si="57"/>
        <v>229.93347958561856</v>
      </c>
      <c r="Z501" s="20">
        <f t="shared" si="58"/>
        <v>1.3102856516709287</v>
      </c>
      <c r="AA501" s="20">
        <f>((Z500*Q500)+(Z501*Q501))/(SUM(Q500:Q501))</f>
        <v>1.0955958289005105</v>
      </c>
      <c r="AB501" s="22" t="s">
        <v>541</v>
      </c>
      <c r="AC501" s="16" t="s">
        <v>817</v>
      </c>
      <c r="AD501" s="19" t="s">
        <v>51</v>
      </c>
      <c r="AE501" s="23">
        <v>263</v>
      </c>
      <c r="AF501" s="23">
        <v>23</v>
      </c>
      <c r="AG501" s="19" t="s">
        <v>115</v>
      </c>
      <c r="AH501" s="11">
        <f t="shared" si="59"/>
        <v>0</v>
      </c>
      <c r="AI501" s="19" t="s">
        <v>53</v>
      </c>
      <c r="AJ501" s="16" t="s">
        <v>818</v>
      </c>
      <c r="AK501" s="16">
        <v>0.17557</v>
      </c>
      <c r="AL501" s="16">
        <v>2.1067</v>
      </c>
      <c r="AM501" s="24"/>
    </row>
    <row r="502" spans="1:39" ht="15" x14ac:dyDescent="0.2">
      <c r="A502" s="16" t="str">
        <f t="shared" si="53"/>
        <v>CF08GPDuff_286:23-L_0-D</v>
      </c>
      <c r="B502" s="11">
        <v>286</v>
      </c>
      <c r="C502" s="11">
        <v>23</v>
      </c>
      <c r="D502" s="19" t="s">
        <v>120</v>
      </c>
      <c r="E502" s="20">
        <v>493913.253394</v>
      </c>
      <c r="F502" s="20">
        <v>5180935.7768099904</v>
      </c>
      <c r="G502" s="11">
        <v>6</v>
      </c>
      <c r="H502" s="11" t="s">
        <v>44</v>
      </c>
      <c r="I502" s="11" t="s">
        <v>370</v>
      </c>
      <c r="J502" s="19" t="s">
        <v>47</v>
      </c>
      <c r="K502" s="11">
        <v>1</v>
      </c>
      <c r="L502" s="16" t="s">
        <v>496</v>
      </c>
      <c r="M502" s="16">
        <v>3.75</v>
      </c>
      <c r="N502" s="16">
        <v>2.5</v>
      </c>
      <c r="O502" s="16">
        <v>3.75</v>
      </c>
      <c r="P502" s="16">
        <v>4.5</v>
      </c>
      <c r="Q502" s="16">
        <f>SUM(M502:P502)</f>
        <v>14.5</v>
      </c>
      <c r="R502" s="16">
        <f t="shared" si="54"/>
        <v>10.75</v>
      </c>
      <c r="S502" s="16">
        <v>796.16</v>
      </c>
      <c r="T502" s="16">
        <v>17.149999999999999</v>
      </c>
      <c r="U502" s="16">
        <f t="shared" si="60"/>
        <v>779.01</v>
      </c>
      <c r="V502" s="16">
        <v>6.2</v>
      </c>
      <c r="W502" s="20">
        <f t="shared" si="56"/>
        <v>1751.0609132578793</v>
      </c>
      <c r="X502" s="21">
        <v>2.0251044104823377</v>
      </c>
      <c r="Y502" s="20">
        <f t="shared" si="57"/>
        <v>763.23423413190153</v>
      </c>
      <c r="Z502" s="20">
        <f t="shared" si="58"/>
        <v>0.43586960816336823</v>
      </c>
      <c r="AA502" s="20"/>
      <c r="AB502" s="31" t="s">
        <v>129</v>
      </c>
      <c r="AC502" s="16" t="s">
        <v>819</v>
      </c>
      <c r="AD502" s="19" t="s">
        <v>51</v>
      </c>
      <c r="AE502" s="23">
        <v>286</v>
      </c>
      <c r="AF502" s="23">
        <v>23</v>
      </c>
      <c r="AG502" s="19" t="s">
        <v>120</v>
      </c>
      <c r="AH502" s="11">
        <f t="shared" si="59"/>
        <v>0</v>
      </c>
      <c r="AI502" s="19" t="s">
        <v>47</v>
      </c>
      <c r="AJ502" s="16" t="s">
        <v>131</v>
      </c>
      <c r="AK502" s="16">
        <v>0.30398999999999998</v>
      </c>
      <c r="AL502" s="16">
        <v>4.9663000000000004</v>
      </c>
      <c r="AM502" s="24"/>
    </row>
    <row r="503" spans="1:39" ht="15" x14ac:dyDescent="0.25">
      <c r="A503" s="16" t="str">
        <f t="shared" si="53"/>
        <v>CF08GPDuff_286:23-L_D-10</v>
      </c>
      <c r="B503" s="11">
        <v>286</v>
      </c>
      <c r="C503" s="11">
        <v>23</v>
      </c>
      <c r="D503" s="19" t="s">
        <v>120</v>
      </c>
      <c r="E503" s="20">
        <v>493913.253394</v>
      </c>
      <c r="F503" s="20">
        <v>5180935.7768099904</v>
      </c>
      <c r="G503" s="11">
        <v>6</v>
      </c>
      <c r="H503" s="11" t="s">
        <v>44</v>
      </c>
      <c r="I503" s="11" t="s">
        <v>370</v>
      </c>
      <c r="J503" s="19" t="s">
        <v>53</v>
      </c>
      <c r="K503" s="11">
        <v>2</v>
      </c>
      <c r="L503" s="16" t="s">
        <v>496</v>
      </c>
      <c r="M503" s="16" t="s">
        <v>54</v>
      </c>
      <c r="N503" s="16">
        <v>7.5</v>
      </c>
      <c r="O503" s="16">
        <v>6.25</v>
      </c>
      <c r="P503" s="16">
        <v>5.5</v>
      </c>
      <c r="Q503" s="16">
        <v>19.25</v>
      </c>
      <c r="R503" s="16">
        <f t="shared" si="54"/>
        <v>19.25</v>
      </c>
      <c r="S503" s="16">
        <v>207.17</v>
      </c>
      <c r="T503" s="16">
        <v>6.31</v>
      </c>
      <c r="U503" s="16">
        <f t="shared" si="60"/>
        <v>200.85999999999999</v>
      </c>
      <c r="V503" s="16">
        <v>1.55</v>
      </c>
      <c r="W503" s="20">
        <f t="shared" si="56"/>
        <v>145.29276974230248</v>
      </c>
      <c r="X503" s="20">
        <v>2.0092425155716298</v>
      </c>
      <c r="Y503" s="20">
        <f t="shared" si="57"/>
        <v>196.82423548322282</v>
      </c>
      <c r="Z503" s="20">
        <f t="shared" si="58"/>
        <v>1.3546732974553295</v>
      </c>
      <c r="AA503" s="20">
        <f>((Z502*Q502)+(Z503*Q503))/(SUM(Q502:Q503))</f>
        <v>0.95992800872248685</v>
      </c>
      <c r="AB503" s="22" t="s">
        <v>541</v>
      </c>
      <c r="AC503" s="16" t="s">
        <v>820</v>
      </c>
      <c r="AD503" s="19" t="s">
        <v>51</v>
      </c>
      <c r="AE503" s="23">
        <v>286</v>
      </c>
      <c r="AF503" s="23">
        <v>23</v>
      </c>
      <c r="AG503" s="19" t="s">
        <v>120</v>
      </c>
      <c r="AH503" s="11">
        <f t="shared" si="59"/>
        <v>0</v>
      </c>
      <c r="AI503" s="19" t="s">
        <v>53</v>
      </c>
      <c r="AJ503" s="16" t="s">
        <v>821</v>
      </c>
      <c r="AK503" s="16">
        <v>0.20493</v>
      </c>
      <c r="AL503" s="16">
        <v>2.5022000000000002</v>
      </c>
      <c r="AM503" s="24"/>
    </row>
    <row r="504" spans="1:39" ht="15" x14ac:dyDescent="0.2">
      <c r="A504" s="16" t="str">
        <f t="shared" si="53"/>
        <v>CF08GPDuff_311:23-M_0-D</v>
      </c>
      <c r="B504" s="11">
        <v>311</v>
      </c>
      <c r="C504" s="11">
        <v>23</v>
      </c>
      <c r="D504" s="19" t="s">
        <v>126</v>
      </c>
      <c r="E504" s="20">
        <v>493917.40765800001</v>
      </c>
      <c r="F504" s="20">
        <v>5180967.5535500003</v>
      </c>
      <c r="G504" s="11">
        <v>6</v>
      </c>
      <c r="H504" s="11" t="s">
        <v>44</v>
      </c>
      <c r="I504" s="11" t="s">
        <v>370</v>
      </c>
      <c r="J504" s="19" t="s">
        <v>47</v>
      </c>
      <c r="K504" s="11">
        <v>1</v>
      </c>
      <c r="L504" s="16" t="s">
        <v>496</v>
      </c>
      <c r="M504" s="16">
        <v>2.75</v>
      </c>
      <c r="N504" s="16">
        <v>3.75</v>
      </c>
      <c r="O504" s="16">
        <v>4.25</v>
      </c>
      <c r="P504" s="16">
        <v>3.75</v>
      </c>
      <c r="Q504" s="16">
        <f>SUM(M504:P504)</f>
        <v>14.5</v>
      </c>
      <c r="R504" s="16">
        <f t="shared" si="54"/>
        <v>11.75</v>
      </c>
      <c r="S504" s="16">
        <v>909.58</v>
      </c>
      <c r="T504" s="16">
        <v>17.149999999999999</v>
      </c>
      <c r="U504" s="16">
        <f t="shared" si="60"/>
        <v>892.43000000000006</v>
      </c>
      <c r="V504" s="16">
        <v>6.2</v>
      </c>
      <c r="W504" s="20">
        <f t="shared" si="56"/>
        <v>1751.0609132578793</v>
      </c>
      <c r="X504" s="21">
        <v>2.01125954030862</v>
      </c>
      <c r="Y504" s="20">
        <f t="shared" si="57"/>
        <v>874.4809164844238</v>
      </c>
      <c r="Z504" s="20">
        <f t="shared" si="58"/>
        <v>0.49940062613666414</v>
      </c>
      <c r="AA504" s="20"/>
      <c r="AB504" s="31" t="s">
        <v>129</v>
      </c>
      <c r="AC504" s="16" t="s">
        <v>822</v>
      </c>
      <c r="AD504" s="19" t="s">
        <v>51</v>
      </c>
      <c r="AE504" s="23">
        <v>311</v>
      </c>
      <c r="AF504" s="23">
        <v>23</v>
      </c>
      <c r="AG504" s="19" t="s">
        <v>126</v>
      </c>
      <c r="AH504" s="11">
        <f t="shared" si="59"/>
        <v>0</v>
      </c>
      <c r="AI504" s="19" t="s">
        <v>47</v>
      </c>
      <c r="AJ504" s="16">
        <v>0.2346</v>
      </c>
      <c r="AK504" s="16">
        <v>0.30024000000000001</v>
      </c>
      <c r="AL504" s="16">
        <v>4.7474999999999996</v>
      </c>
      <c r="AM504" s="24"/>
    </row>
    <row r="505" spans="1:39" ht="15" x14ac:dyDescent="0.25">
      <c r="A505" s="16" t="str">
        <f t="shared" si="53"/>
        <v>CF08GPDuff_311:23-M_D-10</v>
      </c>
      <c r="B505" s="11">
        <v>311</v>
      </c>
      <c r="C505" s="11">
        <v>23</v>
      </c>
      <c r="D505" s="19" t="s">
        <v>126</v>
      </c>
      <c r="E505" s="20">
        <v>493917.40765800001</v>
      </c>
      <c r="F505" s="20">
        <v>5180967.5535500003</v>
      </c>
      <c r="G505" s="11">
        <v>6</v>
      </c>
      <c r="H505" s="11" t="s">
        <v>44</v>
      </c>
      <c r="I505" s="11" t="s">
        <v>370</v>
      </c>
      <c r="J505" s="19" t="s">
        <v>53</v>
      </c>
      <c r="K505" s="11">
        <v>2</v>
      </c>
      <c r="L505" s="16" t="s">
        <v>496</v>
      </c>
      <c r="M505" s="16" t="s">
        <v>54</v>
      </c>
      <c r="N505" s="16">
        <v>6.25</v>
      </c>
      <c r="O505" s="16">
        <v>5.75</v>
      </c>
      <c r="P505" s="16">
        <v>6.25</v>
      </c>
      <c r="Q505" s="16">
        <v>18.25</v>
      </c>
      <c r="R505" s="16">
        <f t="shared" si="54"/>
        <v>18.25</v>
      </c>
      <c r="S505" s="16">
        <v>183.92</v>
      </c>
      <c r="T505" s="16">
        <v>6.31</v>
      </c>
      <c r="U505" s="16">
        <f t="shared" si="60"/>
        <v>177.60999999999999</v>
      </c>
      <c r="V505" s="16">
        <v>1.55</v>
      </c>
      <c r="W505" s="20">
        <f t="shared" si="56"/>
        <v>137.74509339205301</v>
      </c>
      <c r="X505" s="20">
        <v>2.1121039805036395</v>
      </c>
      <c r="Y505" s="20">
        <f t="shared" si="57"/>
        <v>173.85869212022746</v>
      </c>
      <c r="Z505" s="20">
        <f t="shared" si="58"/>
        <v>1.2621770245230235</v>
      </c>
      <c r="AA505" s="20">
        <f>((Z504*Q504)+(Z505*Q505))/(SUM(Q504:Q505))</f>
        <v>0.92445922981761242</v>
      </c>
      <c r="AB505" s="22" t="s">
        <v>556</v>
      </c>
      <c r="AC505" s="16" t="s">
        <v>823</v>
      </c>
      <c r="AD505" s="19" t="s">
        <v>51</v>
      </c>
      <c r="AE505" s="23">
        <v>311</v>
      </c>
      <c r="AF505" s="23">
        <v>23</v>
      </c>
      <c r="AG505" s="19" t="s">
        <v>126</v>
      </c>
      <c r="AH505" s="11">
        <f t="shared" si="59"/>
        <v>0</v>
      </c>
      <c r="AI505" s="19" t="s">
        <v>53</v>
      </c>
      <c r="AJ505" s="16" t="s">
        <v>824</v>
      </c>
      <c r="AK505" s="16">
        <v>0.20482</v>
      </c>
      <c r="AL505" s="16">
        <v>2.5446</v>
      </c>
      <c r="AM505" s="24"/>
    </row>
    <row r="506" spans="1:39" ht="15" x14ac:dyDescent="0.2">
      <c r="A506" s="16" t="str">
        <f t="shared" si="53"/>
        <v>CF08GPDuff_312:24-M_0-D</v>
      </c>
      <c r="B506" s="11">
        <v>312</v>
      </c>
      <c r="C506" s="11">
        <v>24</v>
      </c>
      <c r="D506" s="19" t="s">
        <v>126</v>
      </c>
      <c r="E506" s="20">
        <v>493946.579880998</v>
      </c>
      <c r="F506" s="20">
        <v>5180965.7970000003</v>
      </c>
      <c r="G506" s="11">
        <v>6</v>
      </c>
      <c r="H506" s="11" t="s">
        <v>44</v>
      </c>
      <c r="I506" s="11" t="s">
        <v>370</v>
      </c>
      <c r="J506" s="19" t="s">
        <v>47</v>
      </c>
      <c r="K506" s="11">
        <v>1</v>
      </c>
      <c r="L506" s="16" t="s">
        <v>496</v>
      </c>
      <c r="M506" s="16">
        <v>4</v>
      </c>
      <c r="N506" s="16">
        <v>3</v>
      </c>
      <c r="O506" s="16">
        <v>3</v>
      </c>
      <c r="P506" s="16">
        <v>2.5</v>
      </c>
      <c r="Q506" s="16">
        <f>SUM(M506:P506)</f>
        <v>12.5</v>
      </c>
      <c r="R506" s="16">
        <f t="shared" si="54"/>
        <v>8.5</v>
      </c>
      <c r="S506" s="16">
        <v>679.62</v>
      </c>
      <c r="T506" s="16">
        <v>17.149999999999999</v>
      </c>
      <c r="U506" s="16">
        <f t="shared" si="60"/>
        <v>662.47</v>
      </c>
      <c r="V506" s="16">
        <v>6.2</v>
      </c>
      <c r="W506" s="20">
        <f t="shared" si="56"/>
        <v>1509.5352700498959</v>
      </c>
      <c r="X506" s="21">
        <v>2.1327864004982708</v>
      </c>
      <c r="Y506" s="20">
        <f t="shared" si="57"/>
        <v>648.34092993261913</v>
      </c>
      <c r="Z506" s="20">
        <f t="shared" si="58"/>
        <v>0.42949703978177933</v>
      </c>
      <c r="AA506" s="28"/>
      <c r="AB506" s="31" t="s">
        <v>129</v>
      </c>
      <c r="AC506" s="16" t="s">
        <v>825</v>
      </c>
      <c r="AD506" s="19" t="s">
        <v>51</v>
      </c>
      <c r="AE506" s="23">
        <v>312</v>
      </c>
      <c r="AF506" s="23">
        <v>24</v>
      </c>
      <c r="AG506" s="19" t="s">
        <v>126</v>
      </c>
      <c r="AH506" s="11">
        <f t="shared" si="59"/>
        <v>0</v>
      </c>
      <c r="AI506" s="19" t="s">
        <v>47</v>
      </c>
      <c r="AJ506" s="16">
        <v>0.23350000000000001</v>
      </c>
      <c r="AK506" s="16">
        <v>0.32790000000000002</v>
      </c>
      <c r="AL506" s="16">
        <v>5.4405000000000001</v>
      </c>
      <c r="AM506" s="24"/>
    </row>
    <row r="507" spans="1:39" ht="15" x14ac:dyDescent="0.25">
      <c r="A507" s="16" t="str">
        <f t="shared" si="53"/>
        <v>CF08GPDuff_312:24-M_D-10</v>
      </c>
      <c r="B507" s="11">
        <v>312</v>
      </c>
      <c r="C507" s="11">
        <v>24</v>
      </c>
      <c r="D507" s="19" t="s">
        <v>126</v>
      </c>
      <c r="E507" s="20">
        <v>493946.579880998</v>
      </c>
      <c r="F507" s="20">
        <v>5180965.7970000003</v>
      </c>
      <c r="G507" s="11">
        <v>6</v>
      </c>
      <c r="H507" s="11" t="s">
        <v>44</v>
      </c>
      <c r="I507" s="11" t="s">
        <v>370</v>
      </c>
      <c r="J507" s="19" t="s">
        <v>53</v>
      </c>
      <c r="K507" s="11">
        <v>2</v>
      </c>
      <c r="L507" s="16" t="s">
        <v>496</v>
      </c>
      <c r="M507" s="16" t="s">
        <v>54</v>
      </c>
      <c r="N507" s="16">
        <v>7</v>
      </c>
      <c r="O507" s="16">
        <v>7</v>
      </c>
      <c r="P507" s="16">
        <v>7.5</v>
      </c>
      <c r="Q507" s="16">
        <v>21.5</v>
      </c>
      <c r="R507" s="16">
        <f t="shared" si="54"/>
        <v>21.5</v>
      </c>
      <c r="S507" s="16">
        <v>195.98</v>
      </c>
      <c r="T507" s="16">
        <v>6.31</v>
      </c>
      <c r="U507" s="16">
        <f t="shared" si="60"/>
        <v>189.67</v>
      </c>
      <c r="V507" s="16">
        <v>1.55</v>
      </c>
      <c r="W507" s="20">
        <f t="shared" si="56"/>
        <v>162.27504153036381</v>
      </c>
      <c r="X507" s="20">
        <v>2.2009374363154639</v>
      </c>
      <c r="Y507" s="20">
        <f t="shared" si="57"/>
        <v>185.49548196454046</v>
      </c>
      <c r="Z507" s="20">
        <f t="shared" si="58"/>
        <v>1.1430931104080586</v>
      </c>
      <c r="AA507" s="20">
        <f>((Z506*Q506)+(Z507*Q507))/(SUM(Q506:Q507))</f>
        <v>0.8807416138542794</v>
      </c>
      <c r="AB507" s="22" t="s">
        <v>556</v>
      </c>
      <c r="AC507" s="16" t="s">
        <v>826</v>
      </c>
      <c r="AD507" s="19" t="s">
        <v>51</v>
      </c>
      <c r="AE507" s="23">
        <v>312</v>
      </c>
      <c r="AF507" s="23">
        <v>24</v>
      </c>
      <c r="AG507" s="19" t="s">
        <v>126</v>
      </c>
      <c r="AH507" s="11">
        <f t="shared" si="59"/>
        <v>0</v>
      </c>
      <c r="AI507" s="19" t="s">
        <v>53</v>
      </c>
      <c r="AJ507" s="16" t="s">
        <v>802</v>
      </c>
      <c r="AK507" s="16">
        <v>0.23286999999999999</v>
      </c>
      <c r="AL507" s="16">
        <v>3.1057999999999999</v>
      </c>
      <c r="AM507" s="24"/>
    </row>
    <row r="508" spans="1:39" ht="15" x14ac:dyDescent="0.2">
      <c r="A508" s="16" t="str">
        <f t="shared" si="53"/>
        <v>CF08GPDuff_337:24-N_0-D</v>
      </c>
      <c r="B508" s="11">
        <v>337</v>
      </c>
      <c r="C508" s="11">
        <v>24</v>
      </c>
      <c r="D508" s="19" t="s">
        <v>134</v>
      </c>
      <c r="E508" s="20">
        <v>493945.450232998</v>
      </c>
      <c r="F508" s="20">
        <v>5180995.3057500003</v>
      </c>
      <c r="G508" s="11">
        <v>6</v>
      </c>
      <c r="H508" s="11" t="s">
        <v>44</v>
      </c>
      <c r="I508" s="11" t="s">
        <v>370</v>
      </c>
      <c r="J508" s="19" t="s">
        <v>47</v>
      </c>
      <c r="K508" s="11">
        <v>1</v>
      </c>
      <c r="L508" s="16" t="s">
        <v>496</v>
      </c>
      <c r="M508" s="16">
        <v>2.25</v>
      </c>
      <c r="N508" s="16">
        <v>2.75</v>
      </c>
      <c r="O508" s="16">
        <v>2.75</v>
      </c>
      <c r="P508" s="16">
        <v>5</v>
      </c>
      <c r="Q508" s="16">
        <f>SUM(M508:P508)</f>
        <v>12.75</v>
      </c>
      <c r="R508" s="16">
        <f t="shared" si="54"/>
        <v>10.5</v>
      </c>
      <c r="S508" s="16">
        <v>1004.8</v>
      </c>
      <c r="T508" s="16">
        <v>17.149999999999999</v>
      </c>
      <c r="U508" s="16">
        <f t="shared" si="60"/>
        <v>987.65</v>
      </c>
      <c r="V508" s="16">
        <v>6.2</v>
      </c>
      <c r="W508" s="20">
        <f t="shared" si="56"/>
        <v>1539.7259754508937</v>
      </c>
      <c r="X508" s="21">
        <v>2.1182771882487934</v>
      </c>
      <c r="Y508" s="20">
        <f t="shared" si="57"/>
        <v>966.72883535026074</v>
      </c>
      <c r="Z508" s="20">
        <f t="shared" si="58"/>
        <v>0.62785771673895652</v>
      </c>
      <c r="AA508" s="20"/>
      <c r="AB508" s="31" t="s">
        <v>135</v>
      </c>
      <c r="AC508" s="16" t="s">
        <v>827</v>
      </c>
      <c r="AD508" s="19" t="s">
        <v>51</v>
      </c>
      <c r="AE508" s="23">
        <v>337</v>
      </c>
      <c r="AF508" s="23">
        <v>24</v>
      </c>
      <c r="AG508" s="19" t="s">
        <v>134</v>
      </c>
      <c r="AH508" s="11">
        <f t="shared" si="59"/>
        <v>0</v>
      </c>
      <c r="AI508" s="19" t="s">
        <v>47</v>
      </c>
      <c r="AJ508" s="16">
        <v>0.23219999999999999</v>
      </c>
      <c r="AK508" s="16">
        <v>0.27615000000000001</v>
      </c>
      <c r="AL508" s="16">
        <v>3.9762</v>
      </c>
      <c r="AM508" s="24"/>
    </row>
    <row r="509" spans="1:39" ht="15" x14ac:dyDescent="0.25">
      <c r="A509" s="16" t="str">
        <f t="shared" si="53"/>
        <v>CF08GPDuff_337:24-N_D-10</v>
      </c>
      <c r="B509" s="11">
        <v>337</v>
      </c>
      <c r="C509" s="11">
        <v>24</v>
      </c>
      <c r="D509" s="19" t="s">
        <v>134</v>
      </c>
      <c r="E509" s="20">
        <v>493945.450232998</v>
      </c>
      <c r="F509" s="20">
        <v>5180995.3057500003</v>
      </c>
      <c r="G509" s="11">
        <v>6</v>
      </c>
      <c r="H509" s="11" t="s">
        <v>44</v>
      </c>
      <c r="I509" s="11" t="s">
        <v>370</v>
      </c>
      <c r="J509" s="19" t="s">
        <v>53</v>
      </c>
      <c r="K509" s="11">
        <v>2</v>
      </c>
      <c r="L509" s="16" t="s">
        <v>496</v>
      </c>
      <c r="M509" s="16" t="s">
        <v>54</v>
      </c>
      <c r="N509" s="16">
        <v>7.25</v>
      </c>
      <c r="O509" s="16">
        <v>7.25</v>
      </c>
      <c r="P509" s="16">
        <v>5</v>
      </c>
      <c r="Q509" s="16">
        <v>19.5</v>
      </c>
      <c r="R509" s="16">
        <f t="shared" si="54"/>
        <v>19.5</v>
      </c>
      <c r="S509" s="16">
        <v>202.93</v>
      </c>
      <c r="T509" s="16">
        <v>6.31</v>
      </c>
      <c r="U509" s="16">
        <f t="shared" si="60"/>
        <v>196.62</v>
      </c>
      <c r="V509" s="16">
        <v>1.55</v>
      </c>
      <c r="W509" s="20">
        <f t="shared" si="56"/>
        <v>147.17968882986486</v>
      </c>
      <c r="X509" s="20">
        <v>1.9987762594329792</v>
      </c>
      <c r="Y509" s="20">
        <f t="shared" si="57"/>
        <v>192.69000611870288</v>
      </c>
      <c r="Z509" s="20">
        <f t="shared" si="58"/>
        <v>1.30921601785316</v>
      </c>
      <c r="AA509" s="20">
        <f>((Z508*Q508)+(Z509*Q509))/(SUM(Q508:Q509))</f>
        <v>1.039841805784754</v>
      </c>
      <c r="AB509" s="22" t="s">
        <v>556</v>
      </c>
      <c r="AC509" s="16" t="s">
        <v>828</v>
      </c>
      <c r="AD509" s="19" t="s">
        <v>51</v>
      </c>
      <c r="AE509" s="23">
        <v>337</v>
      </c>
      <c r="AF509" s="23">
        <v>24</v>
      </c>
      <c r="AG509" s="19" t="s">
        <v>134</v>
      </c>
      <c r="AH509" s="11">
        <f t="shared" si="59"/>
        <v>0</v>
      </c>
      <c r="AI509" s="19" t="s">
        <v>53</v>
      </c>
      <c r="AJ509" s="16" t="s">
        <v>428</v>
      </c>
      <c r="AK509" s="16">
        <v>0.19903999999999999</v>
      </c>
      <c r="AL509" s="16">
        <v>2.6274000000000002</v>
      </c>
      <c r="AM509" s="24"/>
    </row>
    <row r="510" spans="1:39" ht="15" x14ac:dyDescent="0.25">
      <c r="A510" s="16" t="str">
        <f t="shared" si="53"/>
        <v>CF08GPDuff_13:17-A_0-D</v>
      </c>
      <c r="B510" s="11">
        <v>13</v>
      </c>
      <c r="C510" s="11">
        <v>17</v>
      </c>
      <c r="D510" s="19" t="s">
        <v>45</v>
      </c>
      <c r="E510" s="20">
        <v>493702.19999400002</v>
      </c>
      <c r="F510" s="20">
        <v>5180582.7370800003</v>
      </c>
      <c r="G510" s="11">
        <v>1</v>
      </c>
      <c r="H510" s="11" t="s">
        <v>58</v>
      </c>
      <c r="I510" s="11" t="s">
        <v>227</v>
      </c>
      <c r="J510" s="19" t="s">
        <v>47</v>
      </c>
      <c r="K510" s="11">
        <v>1</v>
      </c>
      <c r="L510" s="16" t="str">
        <f t="shared" ref="L510:L573" si="61">IF(G510=1, "Fallow", IF(G510=4, "WT", IF(G510 = 2, "CP",I510)))</f>
        <v>Fallow</v>
      </c>
      <c r="M510" s="16">
        <v>4.5</v>
      </c>
      <c r="N510" s="16">
        <v>1.25</v>
      </c>
      <c r="O510" s="16">
        <v>2.75</v>
      </c>
      <c r="P510" s="16">
        <v>3</v>
      </c>
      <c r="Q510" s="16">
        <f>SUM(M510:P510)</f>
        <v>11.5</v>
      </c>
      <c r="R510" s="16">
        <f t="shared" si="54"/>
        <v>7</v>
      </c>
      <c r="S510" s="16">
        <v>371.24</v>
      </c>
      <c r="T510" s="16">
        <v>17.149999999999999</v>
      </c>
      <c r="U510" s="16">
        <f t="shared" si="60"/>
        <v>354.09000000000003</v>
      </c>
      <c r="V510" s="16">
        <v>6.2</v>
      </c>
      <c r="W510" s="20">
        <f t="shared" si="56"/>
        <v>1388.7724484459043</v>
      </c>
      <c r="X510" s="21">
        <v>2.4594141521086876</v>
      </c>
      <c r="Y510" s="20">
        <f t="shared" si="57"/>
        <v>345.38146042879839</v>
      </c>
      <c r="Z510" s="20">
        <f t="shared" si="58"/>
        <v>0.2486955014230697</v>
      </c>
      <c r="AA510" s="20"/>
      <c r="AB510" s="22" t="s">
        <v>49</v>
      </c>
      <c r="AC510" s="16" t="s">
        <v>829</v>
      </c>
      <c r="AD510" s="19" t="s">
        <v>51</v>
      </c>
      <c r="AE510" s="23">
        <v>13</v>
      </c>
      <c r="AF510" s="23">
        <v>17</v>
      </c>
      <c r="AG510" s="19" t="s">
        <v>45</v>
      </c>
      <c r="AH510" s="11">
        <f t="shared" si="59"/>
        <v>0</v>
      </c>
      <c r="AI510" s="19" t="s">
        <v>47</v>
      </c>
      <c r="AJ510" s="16" t="s">
        <v>653</v>
      </c>
      <c r="AK510" s="16">
        <v>0.32166</v>
      </c>
      <c r="AL510" s="16">
        <v>6.5959000000000003</v>
      </c>
      <c r="AM510" s="24"/>
    </row>
    <row r="511" spans="1:39" ht="15" x14ac:dyDescent="0.25">
      <c r="A511" s="16" t="str">
        <f t="shared" si="53"/>
        <v>CF08GPDuff_13:17-A_D-10</v>
      </c>
      <c r="B511" s="11">
        <v>13</v>
      </c>
      <c r="C511" s="11">
        <v>17</v>
      </c>
      <c r="D511" s="19" t="s">
        <v>45</v>
      </c>
      <c r="E511" s="20">
        <v>493702.19999400002</v>
      </c>
      <c r="F511" s="20">
        <v>5180582.7370800003</v>
      </c>
      <c r="G511" s="11">
        <v>1</v>
      </c>
      <c r="H511" s="11" t="s">
        <v>58</v>
      </c>
      <c r="I511" s="11" t="s">
        <v>227</v>
      </c>
      <c r="J511" s="19" t="s">
        <v>53</v>
      </c>
      <c r="K511" s="11">
        <v>2</v>
      </c>
      <c r="L511" s="16" t="str">
        <f t="shared" si="61"/>
        <v>Fallow</v>
      </c>
      <c r="M511" s="16" t="s">
        <v>54</v>
      </c>
      <c r="N511" s="16">
        <v>8.75</v>
      </c>
      <c r="O511" s="16">
        <v>7.25</v>
      </c>
      <c r="P511" s="16">
        <v>7</v>
      </c>
      <c r="Q511" s="16">
        <v>23</v>
      </c>
      <c r="R511" s="16">
        <f t="shared" si="54"/>
        <v>23</v>
      </c>
      <c r="S511" s="16">
        <v>284.14999999999998</v>
      </c>
      <c r="T511" s="16">
        <v>6.31</v>
      </c>
      <c r="U511" s="16">
        <f t="shared" si="60"/>
        <v>277.83999999999997</v>
      </c>
      <c r="V511" s="16">
        <v>1.55</v>
      </c>
      <c r="W511" s="20">
        <f t="shared" si="56"/>
        <v>173.59655605573803</v>
      </c>
      <c r="X511" s="20">
        <v>2.2272986864648807</v>
      </c>
      <c r="Y511" s="20">
        <f t="shared" si="57"/>
        <v>271.65167332952598</v>
      </c>
      <c r="Z511" s="20">
        <f t="shared" si="58"/>
        <v>1.5648448304602576</v>
      </c>
      <c r="AA511" s="20">
        <f>((Z510*Q510)+(Z511*Q511))/(SUM(Q510:Q511))</f>
        <v>1.1261283874478618</v>
      </c>
      <c r="AB511" s="22" t="s">
        <v>564</v>
      </c>
      <c r="AC511" s="16" t="s">
        <v>830</v>
      </c>
      <c r="AD511" s="19" t="s">
        <v>51</v>
      </c>
      <c r="AE511" s="23">
        <v>13</v>
      </c>
      <c r="AF511" s="23">
        <v>17</v>
      </c>
      <c r="AG511" s="19" t="s">
        <v>45</v>
      </c>
      <c r="AH511" s="11">
        <f t="shared" si="59"/>
        <v>0</v>
      </c>
      <c r="AI511" s="19" t="s">
        <v>53</v>
      </c>
      <c r="AJ511" s="16" t="s">
        <v>379</v>
      </c>
      <c r="AK511" s="16">
        <v>0.17129</v>
      </c>
      <c r="AL511" s="16">
        <v>1.9430000000000001</v>
      </c>
      <c r="AM511" s="24"/>
    </row>
    <row r="512" spans="1:39" ht="15" x14ac:dyDescent="0.25">
      <c r="A512" s="16" t="str">
        <f t="shared" si="53"/>
        <v>CF08GPDuff_34:17-B_0-D</v>
      </c>
      <c r="B512" s="11">
        <v>34</v>
      </c>
      <c r="C512" s="11">
        <v>17</v>
      </c>
      <c r="D512" s="19" t="s">
        <v>44</v>
      </c>
      <c r="E512" s="20">
        <v>493724.06612700003</v>
      </c>
      <c r="F512" s="20">
        <v>5180614.4951200001</v>
      </c>
      <c r="G512" s="11">
        <v>1</v>
      </c>
      <c r="H512" s="11" t="s">
        <v>58</v>
      </c>
      <c r="I512" s="11" t="s">
        <v>227</v>
      </c>
      <c r="J512" s="19" t="s">
        <v>47</v>
      </c>
      <c r="K512" s="11">
        <v>1</v>
      </c>
      <c r="L512" s="16" t="str">
        <f t="shared" si="61"/>
        <v>Fallow</v>
      </c>
      <c r="M512" s="16">
        <v>2</v>
      </c>
      <c r="N512" s="16">
        <v>1.75</v>
      </c>
      <c r="O512" s="16">
        <v>2</v>
      </c>
      <c r="P512" s="16">
        <v>1.75</v>
      </c>
      <c r="Q512" s="16">
        <f>SUM(M512:P512)</f>
        <v>7.5</v>
      </c>
      <c r="R512" s="16">
        <f t="shared" si="54"/>
        <v>5.5</v>
      </c>
      <c r="S512" s="16">
        <v>384.24</v>
      </c>
      <c r="T512" s="16">
        <v>17.149999999999999</v>
      </c>
      <c r="U512" s="16">
        <f t="shared" si="60"/>
        <v>367.09000000000003</v>
      </c>
      <c r="V512" s="16">
        <v>6.2</v>
      </c>
      <c r="W512" s="20">
        <f t="shared" si="56"/>
        <v>905.72116202993755</v>
      </c>
      <c r="X512" s="21">
        <v>2.1636320643177869</v>
      </c>
      <c r="Y512" s="20">
        <f t="shared" si="57"/>
        <v>359.14752305509586</v>
      </c>
      <c r="Z512" s="20">
        <f t="shared" si="58"/>
        <v>0.39653210956246232</v>
      </c>
      <c r="AA512" s="20"/>
      <c r="AB512" s="22" t="s">
        <v>49</v>
      </c>
      <c r="AC512" s="16" t="s">
        <v>831</v>
      </c>
      <c r="AD512" s="19" t="s">
        <v>51</v>
      </c>
      <c r="AE512" s="23">
        <v>34</v>
      </c>
      <c r="AF512" s="23">
        <v>17</v>
      </c>
      <c r="AG512" s="19" t="s">
        <v>44</v>
      </c>
      <c r="AH512" s="11">
        <f t="shared" si="59"/>
        <v>0</v>
      </c>
      <c r="AI512" s="19" t="s">
        <v>47</v>
      </c>
      <c r="AJ512" s="16" t="s">
        <v>832</v>
      </c>
      <c r="AK512" s="16">
        <v>0.27828000000000003</v>
      </c>
      <c r="AL512" s="16">
        <v>4.9611999999999998</v>
      </c>
      <c r="AM512" s="24"/>
    </row>
    <row r="513" spans="1:39" ht="15" x14ac:dyDescent="0.25">
      <c r="A513" s="16" t="str">
        <f t="shared" si="53"/>
        <v>CF08GPDuff_34:17-B_D-10</v>
      </c>
      <c r="B513" s="11">
        <v>34</v>
      </c>
      <c r="C513" s="11">
        <v>17</v>
      </c>
      <c r="D513" s="19" t="s">
        <v>44</v>
      </c>
      <c r="E513" s="20">
        <v>493724.06612700003</v>
      </c>
      <c r="F513" s="20">
        <v>5180614.4951200001</v>
      </c>
      <c r="G513" s="11">
        <v>1</v>
      </c>
      <c r="H513" s="11" t="s">
        <v>58</v>
      </c>
      <c r="I513" s="11" t="s">
        <v>227</v>
      </c>
      <c r="J513" s="19" t="s">
        <v>53</v>
      </c>
      <c r="K513" s="11">
        <v>2</v>
      </c>
      <c r="L513" s="16" t="str">
        <f t="shared" si="61"/>
        <v>Fallow</v>
      </c>
      <c r="M513" s="16" t="s">
        <v>54</v>
      </c>
      <c r="N513" s="16">
        <v>8.25</v>
      </c>
      <c r="O513" s="16">
        <v>8</v>
      </c>
      <c r="P513" s="16">
        <v>8.25</v>
      </c>
      <c r="Q513" s="16">
        <v>24.5</v>
      </c>
      <c r="R513" s="16">
        <f t="shared" si="54"/>
        <v>24.5</v>
      </c>
      <c r="S513" s="16">
        <v>289.8</v>
      </c>
      <c r="T513" s="16">
        <v>6.31</v>
      </c>
      <c r="U513" s="16">
        <f t="shared" si="60"/>
        <v>283.49</v>
      </c>
      <c r="V513" s="16">
        <v>1.55</v>
      </c>
      <c r="W513" s="20">
        <f t="shared" si="56"/>
        <v>184.91807058111223</v>
      </c>
      <c r="X513" s="20">
        <v>2.2917424518006642</v>
      </c>
      <c r="Y513" s="20">
        <f t="shared" si="57"/>
        <v>276.99313932339032</v>
      </c>
      <c r="Z513" s="20">
        <f t="shared" si="58"/>
        <v>1.497923585579974</v>
      </c>
      <c r="AA513" s="20">
        <f>((Z512*Q512)+(Z513*Q513))/(SUM(Q512:Q513))</f>
        <v>1.2397849583883696</v>
      </c>
      <c r="AB513" s="22" t="s">
        <v>564</v>
      </c>
      <c r="AC513" s="16" t="s">
        <v>833</v>
      </c>
      <c r="AD513" s="19" t="s">
        <v>51</v>
      </c>
      <c r="AE513" s="23">
        <v>34</v>
      </c>
      <c r="AF513" s="23">
        <v>17</v>
      </c>
      <c r="AG513" s="19" t="s">
        <v>44</v>
      </c>
      <c r="AH513" s="11">
        <f t="shared" si="59"/>
        <v>0</v>
      </c>
      <c r="AI513" s="19" t="s">
        <v>53</v>
      </c>
      <c r="AJ513" s="16" t="s">
        <v>411</v>
      </c>
      <c r="AK513" s="16">
        <v>0.15978000000000001</v>
      </c>
      <c r="AL513" s="16">
        <v>1.8512</v>
      </c>
      <c r="AM513" s="24"/>
    </row>
    <row r="514" spans="1:39" ht="15" x14ac:dyDescent="0.2">
      <c r="A514" s="16" t="str">
        <f t="shared" si="53"/>
        <v>CF08GPDuff_58:18-C_0-D</v>
      </c>
      <c r="B514" s="11">
        <v>58</v>
      </c>
      <c r="C514" s="11">
        <v>18</v>
      </c>
      <c r="D514" s="19" t="s">
        <v>58</v>
      </c>
      <c r="E514" s="20">
        <v>493736.59583100001</v>
      </c>
      <c r="F514" s="20">
        <v>5180624.2607800001</v>
      </c>
      <c r="G514" s="11">
        <v>1</v>
      </c>
      <c r="H514" s="11" t="s">
        <v>58</v>
      </c>
      <c r="I514" s="11" t="s">
        <v>227</v>
      </c>
      <c r="J514" s="19" t="s">
        <v>47</v>
      </c>
      <c r="K514" s="11">
        <v>1</v>
      </c>
      <c r="L514" s="16" t="str">
        <f t="shared" si="61"/>
        <v>Fallow</v>
      </c>
      <c r="M514" s="16">
        <v>4</v>
      </c>
      <c r="N514" s="16">
        <v>4.5</v>
      </c>
      <c r="O514" s="16">
        <v>3.5</v>
      </c>
      <c r="P514" s="16">
        <v>3.5</v>
      </c>
      <c r="Q514" s="16">
        <f>SUM(M514:P514)</f>
        <v>15.5</v>
      </c>
      <c r="R514" s="16">
        <f t="shared" si="54"/>
        <v>11.5</v>
      </c>
      <c r="S514" s="16">
        <v>409.19</v>
      </c>
      <c r="T514" s="16">
        <v>17.149999999999999</v>
      </c>
      <c r="U514" s="16">
        <f t="shared" si="60"/>
        <v>392.04</v>
      </c>
      <c r="V514" s="16">
        <v>6.2</v>
      </c>
      <c r="W514" s="20">
        <f t="shared" si="56"/>
        <v>1871.8237348618709</v>
      </c>
      <c r="X514" s="21">
        <v>2.5591073095943462</v>
      </c>
      <c r="Y514" s="20">
        <f t="shared" si="57"/>
        <v>382.00727570346635</v>
      </c>
      <c r="Z514" s="20">
        <f t="shared" si="58"/>
        <v>0.20408293184275503</v>
      </c>
      <c r="AA514" s="20"/>
      <c r="AB514" s="31" t="s">
        <v>66</v>
      </c>
      <c r="AC514" s="16" t="s">
        <v>834</v>
      </c>
      <c r="AD514" s="19" t="s">
        <v>51</v>
      </c>
      <c r="AE514" s="23">
        <v>58</v>
      </c>
      <c r="AF514" s="23">
        <v>18</v>
      </c>
      <c r="AG514" s="19" t="s">
        <v>58</v>
      </c>
      <c r="AH514" s="11">
        <f t="shared" si="59"/>
        <v>0</v>
      </c>
      <c r="AI514" s="19" t="s">
        <v>47</v>
      </c>
      <c r="AJ514" s="16">
        <v>0.22900000000000001</v>
      </c>
      <c r="AK514" s="16">
        <v>0.31853999999999999</v>
      </c>
      <c r="AL514" s="16">
        <v>6.4730999999999996</v>
      </c>
      <c r="AM514" s="24"/>
    </row>
    <row r="515" spans="1:39" ht="15" x14ac:dyDescent="0.25">
      <c r="A515" s="16" t="str">
        <f t="shared" si="53"/>
        <v>CF08GPDuff_58:18-C_D-10</v>
      </c>
      <c r="B515" s="11">
        <v>58</v>
      </c>
      <c r="C515" s="11">
        <v>18</v>
      </c>
      <c r="D515" s="19" t="s">
        <v>58</v>
      </c>
      <c r="E515" s="20">
        <v>493736.59583100001</v>
      </c>
      <c r="F515" s="20">
        <v>5180624.2607800001</v>
      </c>
      <c r="G515" s="11">
        <v>1</v>
      </c>
      <c r="H515" s="11" t="s">
        <v>58</v>
      </c>
      <c r="I515" s="11" t="s">
        <v>227</v>
      </c>
      <c r="J515" s="19" t="s">
        <v>53</v>
      </c>
      <c r="K515" s="11">
        <v>2</v>
      </c>
      <c r="L515" s="16" t="str">
        <f t="shared" si="61"/>
        <v>Fallow</v>
      </c>
      <c r="M515" s="16" t="s">
        <v>54</v>
      </c>
      <c r="N515" s="16">
        <v>5.5</v>
      </c>
      <c r="O515" s="16">
        <v>6.5</v>
      </c>
      <c r="P515" s="16">
        <v>6.5</v>
      </c>
      <c r="Q515" s="16">
        <v>18.5</v>
      </c>
      <c r="R515" s="16">
        <f t="shared" si="54"/>
        <v>18.5</v>
      </c>
      <c r="S515" s="16">
        <v>202.74</v>
      </c>
      <c r="T515" s="16">
        <v>6.31</v>
      </c>
      <c r="U515" s="16">
        <f t="shared" si="60"/>
        <v>196.43</v>
      </c>
      <c r="V515" s="16">
        <v>1.55</v>
      </c>
      <c r="W515" s="20">
        <f t="shared" si="56"/>
        <v>139.63201247961536</v>
      </c>
      <c r="X515" s="20">
        <v>2.1357285429141575</v>
      </c>
      <c r="Y515" s="20">
        <f t="shared" si="57"/>
        <v>192.23478842315373</v>
      </c>
      <c r="Z515" s="20">
        <f t="shared" si="58"/>
        <v>1.3767243271038421</v>
      </c>
      <c r="AA515" s="20">
        <f>((Z514*Q514)+(Z515*Q515))/(SUM(Q514:Q515))</f>
        <v>0.84213780867599364</v>
      </c>
      <c r="AB515" s="22"/>
      <c r="AC515" s="16"/>
      <c r="AD515" s="19"/>
      <c r="AE515" s="23"/>
      <c r="AF515" s="23"/>
      <c r="AG515" s="19"/>
      <c r="AH515" s="11"/>
      <c r="AI515" s="19"/>
      <c r="AJ515" s="16"/>
      <c r="AK515" s="16"/>
      <c r="AL515" s="16"/>
      <c r="AM515" s="24"/>
    </row>
    <row r="516" spans="1:39" ht="15" x14ac:dyDescent="0.2">
      <c r="A516" s="16" t="str">
        <f t="shared" ref="A516:A579" si="62">"CF08GPDuff_"&amp;B516&amp;":"&amp;C516&amp;"-"&amp;D516&amp;"_"&amp;J516</f>
        <v>CF08GPDuff_83:18-D_0-D</v>
      </c>
      <c r="B516" s="11">
        <v>83</v>
      </c>
      <c r="C516" s="11">
        <v>18</v>
      </c>
      <c r="D516" s="19" t="s">
        <v>65</v>
      </c>
      <c r="E516" s="20">
        <v>493743.27039100003</v>
      </c>
      <c r="F516" s="20">
        <v>5180656.0347600002</v>
      </c>
      <c r="G516" s="11">
        <v>1</v>
      </c>
      <c r="H516" s="11" t="s">
        <v>58</v>
      </c>
      <c r="I516" s="11" t="s">
        <v>227</v>
      </c>
      <c r="J516" s="19" t="s">
        <v>47</v>
      </c>
      <c r="K516" s="11">
        <v>1</v>
      </c>
      <c r="L516" s="16" t="str">
        <f t="shared" si="61"/>
        <v>Fallow</v>
      </c>
      <c r="M516" s="16">
        <v>3.5</v>
      </c>
      <c r="N516" s="16">
        <v>5</v>
      </c>
      <c r="O516" s="16">
        <v>1</v>
      </c>
      <c r="P516" s="16">
        <v>4</v>
      </c>
      <c r="Q516" s="16">
        <f>SUM(M516:P516)</f>
        <v>13.5</v>
      </c>
      <c r="R516" s="16">
        <f t="shared" si="54"/>
        <v>10</v>
      </c>
      <c r="S516" s="16">
        <v>377.66</v>
      </c>
      <c r="T516" s="16">
        <v>17.149999999999999</v>
      </c>
      <c r="U516" s="16">
        <f t="shared" si="60"/>
        <v>360.51000000000005</v>
      </c>
      <c r="V516" s="16">
        <v>6.2</v>
      </c>
      <c r="W516" s="20">
        <f t="shared" si="56"/>
        <v>1630.2980916538875</v>
      </c>
      <c r="X516" s="21">
        <v>2.3018170404212905</v>
      </c>
      <c r="Y516" s="20">
        <f t="shared" si="57"/>
        <v>352.21171938757726</v>
      </c>
      <c r="Z516" s="20">
        <f t="shared" si="58"/>
        <v>0.21604130017122775</v>
      </c>
      <c r="AA516" s="20"/>
      <c r="AB516" s="31" t="s">
        <v>66</v>
      </c>
      <c r="AC516" s="16" t="s">
        <v>835</v>
      </c>
      <c r="AD516" s="19" t="s">
        <v>51</v>
      </c>
      <c r="AE516" s="23">
        <v>83</v>
      </c>
      <c r="AF516" s="23">
        <v>18</v>
      </c>
      <c r="AG516" s="19" t="s">
        <v>65</v>
      </c>
      <c r="AH516" s="11">
        <f>C516-AF516</f>
        <v>0</v>
      </c>
      <c r="AI516" s="19" t="s">
        <v>47</v>
      </c>
      <c r="AJ516" s="16" t="s">
        <v>241</v>
      </c>
      <c r="AK516" s="16">
        <v>0.36679</v>
      </c>
      <c r="AL516" s="16">
        <v>6.9375999999999998</v>
      </c>
      <c r="AM516" s="24"/>
    </row>
    <row r="517" spans="1:39" ht="15" x14ac:dyDescent="0.25">
      <c r="A517" s="16" t="str">
        <f t="shared" si="62"/>
        <v>CF08GPDuff_83:18-D_D-10</v>
      </c>
      <c r="B517" s="11">
        <v>83</v>
      </c>
      <c r="C517" s="11">
        <v>18</v>
      </c>
      <c r="D517" s="19" t="s">
        <v>65</v>
      </c>
      <c r="E517" s="20">
        <v>493743.27039100003</v>
      </c>
      <c r="F517" s="20">
        <v>5180656.0347600002</v>
      </c>
      <c r="G517" s="11">
        <v>1</v>
      </c>
      <c r="H517" s="11" t="s">
        <v>58</v>
      </c>
      <c r="I517" s="11" t="s">
        <v>227</v>
      </c>
      <c r="J517" s="19" t="s">
        <v>53</v>
      </c>
      <c r="K517" s="11">
        <v>2</v>
      </c>
      <c r="L517" s="16" t="str">
        <f t="shared" si="61"/>
        <v>Fallow</v>
      </c>
      <c r="M517" s="16" t="s">
        <v>54</v>
      </c>
      <c r="N517" s="16">
        <v>5</v>
      </c>
      <c r="O517" s="16">
        <v>9</v>
      </c>
      <c r="P517" s="16">
        <v>6</v>
      </c>
      <c r="Q517" s="16">
        <v>20</v>
      </c>
      <c r="R517" s="16">
        <f t="shared" ref="R517:R580" si="63">SUM(N517:P517)</f>
        <v>20</v>
      </c>
      <c r="S517" s="16">
        <v>236.83</v>
      </c>
      <c r="T517" s="16">
        <v>6.31</v>
      </c>
      <c r="U517" s="16">
        <f t="shared" si="60"/>
        <v>230.52</v>
      </c>
      <c r="V517" s="16">
        <v>1.55</v>
      </c>
      <c r="W517" s="20">
        <f t="shared" si="56"/>
        <v>150.95352700498958</v>
      </c>
      <c r="X517" s="20">
        <v>2.0132876988121602</v>
      </c>
      <c r="Y517" s="20">
        <f t="shared" si="57"/>
        <v>225.87896919669822</v>
      </c>
      <c r="Z517" s="20">
        <f t="shared" si="58"/>
        <v>1.4963477414425175</v>
      </c>
      <c r="AA517" s="20">
        <f>((Z516*Q516)+(Z517*Q517))/(SUM(Q516:Q517))</f>
        <v>0.98040335466154993</v>
      </c>
      <c r="AB517" s="22"/>
      <c r="AC517" s="16"/>
      <c r="AD517" s="19"/>
      <c r="AE517" s="23"/>
      <c r="AF517" s="23"/>
      <c r="AG517" s="19"/>
      <c r="AH517" s="11"/>
      <c r="AI517" s="19"/>
      <c r="AJ517" s="16"/>
      <c r="AK517" s="16"/>
      <c r="AL517" s="16"/>
      <c r="AM517" s="24"/>
    </row>
    <row r="518" spans="1:39" ht="15" x14ac:dyDescent="0.2">
      <c r="A518" s="16" t="str">
        <f t="shared" si="62"/>
        <v>CF08GPDuff_110:18-E_0-D</v>
      </c>
      <c r="B518" s="11">
        <v>110</v>
      </c>
      <c r="C518" s="11">
        <v>18</v>
      </c>
      <c r="D518" s="19" t="s">
        <v>29</v>
      </c>
      <c r="E518" s="20">
        <v>493759.15355300001</v>
      </c>
      <c r="F518" s="20">
        <v>5180683.4043399803</v>
      </c>
      <c r="G518" s="11">
        <v>1</v>
      </c>
      <c r="H518" s="11" t="s">
        <v>58</v>
      </c>
      <c r="I518" s="11" t="s">
        <v>227</v>
      </c>
      <c r="J518" s="19" t="s">
        <v>47</v>
      </c>
      <c r="K518" s="11">
        <v>1</v>
      </c>
      <c r="L518" s="16" t="str">
        <f t="shared" si="61"/>
        <v>Fallow</v>
      </c>
      <c r="M518" s="16">
        <v>3.75</v>
      </c>
      <c r="N518" s="16">
        <v>3</v>
      </c>
      <c r="O518" s="16">
        <v>3.25</v>
      </c>
      <c r="P518" s="16">
        <v>2.75</v>
      </c>
      <c r="Q518" s="16">
        <f>SUM(M518:P518)</f>
        <v>12.75</v>
      </c>
      <c r="R518" s="16">
        <f t="shared" si="63"/>
        <v>9</v>
      </c>
      <c r="S518" s="16">
        <v>494.3</v>
      </c>
      <c r="T518" s="16">
        <v>17.149999999999999</v>
      </c>
      <c r="U518" s="16">
        <f t="shared" si="60"/>
        <v>477.15000000000003</v>
      </c>
      <c r="V518" s="16">
        <v>6.2</v>
      </c>
      <c r="W518" s="20">
        <f t="shared" si="56"/>
        <v>1539.7259754508937</v>
      </c>
      <c r="X518" s="21">
        <v>2.445793581960098</v>
      </c>
      <c r="Y518" s="20">
        <f t="shared" si="57"/>
        <v>465.47989592367742</v>
      </c>
      <c r="Z518" s="20">
        <f t="shared" si="58"/>
        <v>0.30231346573689272</v>
      </c>
      <c r="AA518" s="20"/>
      <c r="AB518" s="31" t="s">
        <v>66</v>
      </c>
      <c r="AC518" s="16" t="s">
        <v>836</v>
      </c>
      <c r="AD518" s="19" t="s">
        <v>51</v>
      </c>
      <c r="AE518" s="23">
        <v>110</v>
      </c>
      <c r="AF518" s="23">
        <v>18</v>
      </c>
      <c r="AG518" s="19" t="s">
        <v>29</v>
      </c>
      <c r="AH518" s="11">
        <f>C518-AF518</f>
        <v>0</v>
      </c>
      <c r="AI518" s="19" t="s">
        <v>47</v>
      </c>
      <c r="AJ518" s="16">
        <v>0.23180000000000001</v>
      </c>
      <c r="AK518" s="16">
        <v>0.30695</v>
      </c>
      <c r="AL518" s="16">
        <v>5.8423999999999996</v>
      </c>
      <c r="AM518" s="24"/>
    </row>
    <row r="519" spans="1:39" ht="15" x14ac:dyDescent="0.25">
      <c r="A519" s="16" t="str">
        <f t="shared" si="62"/>
        <v>CF08GPDuff_110:18-E_D-10</v>
      </c>
      <c r="B519" s="11">
        <v>110</v>
      </c>
      <c r="C519" s="11">
        <v>18</v>
      </c>
      <c r="D519" s="19" t="s">
        <v>29</v>
      </c>
      <c r="E519" s="20">
        <v>493759.15355300001</v>
      </c>
      <c r="F519" s="20">
        <v>5180683.4043399803</v>
      </c>
      <c r="G519" s="11">
        <v>1</v>
      </c>
      <c r="H519" s="11" t="s">
        <v>58</v>
      </c>
      <c r="I519" s="11" t="s">
        <v>227</v>
      </c>
      <c r="J519" s="19" t="s">
        <v>53</v>
      </c>
      <c r="K519" s="11">
        <v>2</v>
      </c>
      <c r="L519" s="16" t="str">
        <f t="shared" si="61"/>
        <v>Fallow</v>
      </c>
      <c r="M519" s="16" t="s">
        <v>54</v>
      </c>
      <c r="N519" s="16">
        <v>7</v>
      </c>
      <c r="O519" s="16">
        <v>6.75</v>
      </c>
      <c r="P519" s="16">
        <v>7.25</v>
      </c>
      <c r="Q519" s="16">
        <v>21</v>
      </c>
      <c r="R519" s="16">
        <f t="shared" si="63"/>
        <v>21</v>
      </c>
      <c r="S519" s="16">
        <v>256.38</v>
      </c>
      <c r="T519" s="16">
        <v>6.31</v>
      </c>
      <c r="U519" s="16">
        <f t="shared" si="60"/>
        <v>250.07</v>
      </c>
      <c r="V519" s="16">
        <v>1.55</v>
      </c>
      <c r="W519" s="20">
        <f t="shared" ref="W519:W582" si="64">PI()*(V519^2)*Q519</f>
        <v>158.50120335523906</v>
      </c>
      <c r="X519" s="20">
        <v>2.4101307189542327</v>
      </c>
      <c r="Y519" s="20">
        <f t="shared" ref="Y519:Y582" si="65">U519-(U519*(X519/100))</f>
        <v>244.04298611111113</v>
      </c>
      <c r="Z519" s="20">
        <f t="shared" ref="Z519:Z582" si="66">Y519/W519</f>
        <v>1.5396916928394071</v>
      </c>
      <c r="AA519" s="20">
        <f>((Z518*Q518)+(Z519*Q519))/(SUM(Q518:Q519))</f>
        <v>1.0722376959340127</v>
      </c>
      <c r="AB519" s="22" t="s">
        <v>837</v>
      </c>
      <c r="AC519" s="16" t="s">
        <v>838</v>
      </c>
      <c r="AD519" s="19" t="s">
        <v>51</v>
      </c>
      <c r="AE519" s="23">
        <v>110</v>
      </c>
      <c r="AF519" s="23">
        <v>18</v>
      </c>
      <c r="AG519" s="19" t="s">
        <v>29</v>
      </c>
      <c r="AH519" s="11">
        <f>C519-AF519</f>
        <v>0</v>
      </c>
      <c r="AI519" s="19" t="s">
        <v>53</v>
      </c>
      <c r="AJ519" s="16" t="s">
        <v>269</v>
      </c>
      <c r="AK519" s="16">
        <v>0.14202999999999999</v>
      </c>
      <c r="AL519" s="16">
        <v>1.8514999999999999</v>
      </c>
      <c r="AM519" s="24"/>
    </row>
    <row r="520" spans="1:39" ht="15" x14ac:dyDescent="0.2">
      <c r="A520" s="16" t="str">
        <f t="shared" si="62"/>
        <v>CF08GPDuff_84:19-D_0-D</v>
      </c>
      <c r="B520" s="11">
        <v>84</v>
      </c>
      <c r="C520" s="11">
        <v>19</v>
      </c>
      <c r="D520" s="19" t="s">
        <v>65</v>
      </c>
      <c r="E520" s="20">
        <v>493775.195645998</v>
      </c>
      <c r="F520" s="20">
        <v>5180671.4475499904</v>
      </c>
      <c r="G520" s="11">
        <v>1</v>
      </c>
      <c r="H520" s="11" t="s">
        <v>58</v>
      </c>
      <c r="I520" s="11" t="s">
        <v>227</v>
      </c>
      <c r="J520" s="19" t="s">
        <v>47</v>
      </c>
      <c r="K520" s="11">
        <v>1</v>
      </c>
      <c r="L520" s="16" t="str">
        <f t="shared" si="61"/>
        <v>Fallow</v>
      </c>
      <c r="M520" s="16">
        <v>3</v>
      </c>
      <c r="N520" s="16">
        <v>4.25</v>
      </c>
      <c r="O520" s="16">
        <v>4</v>
      </c>
      <c r="P520" s="16">
        <v>2.75</v>
      </c>
      <c r="Q520" s="16">
        <f>SUM(M520:P520)</f>
        <v>14</v>
      </c>
      <c r="R520" s="16">
        <f t="shared" si="63"/>
        <v>11</v>
      </c>
      <c r="S520" s="16">
        <v>498.6</v>
      </c>
      <c r="T520" s="16">
        <v>17.149999999999999</v>
      </c>
      <c r="U520" s="16">
        <f t="shared" si="60"/>
        <v>481.45000000000005</v>
      </c>
      <c r="V520" s="16">
        <v>6.2</v>
      </c>
      <c r="W520" s="20">
        <f t="shared" si="64"/>
        <v>1690.6795024558833</v>
      </c>
      <c r="X520" s="21">
        <v>2.5891491114510869</v>
      </c>
      <c r="Y520" s="20">
        <f t="shared" si="65"/>
        <v>468.9845416029188</v>
      </c>
      <c r="Z520" s="20">
        <f t="shared" si="66"/>
        <v>0.27739411338557735</v>
      </c>
      <c r="AA520" s="20"/>
      <c r="AB520" s="31" t="s">
        <v>66</v>
      </c>
      <c r="AC520" s="16" t="s">
        <v>839</v>
      </c>
      <c r="AD520" s="19" t="s">
        <v>51</v>
      </c>
      <c r="AE520" s="23">
        <v>84</v>
      </c>
      <c r="AF520" s="23">
        <v>19</v>
      </c>
      <c r="AG520" s="19" t="s">
        <v>65</v>
      </c>
      <c r="AH520" s="11">
        <f>C520-AF520</f>
        <v>0</v>
      </c>
      <c r="AI520" s="19" t="s">
        <v>47</v>
      </c>
      <c r="AJ520" s="16" t="s">
        <v>99</v>
      </c>
      <c r="AK520" s="16">
        <v>0.37944</v>
      </c>
      <c r="AL520" s="16">
        <v>7.2786999999999997</v>
      </c>
      <c r="AM520" s="24"/>
    </row>
    <row r="521" spans="1:39" ht="15" x14ac:dyDescent="0.25">
      <c r="A521" s="16" t="str">
        <f t="shared" si="62"/>
        <v>CF08GPDuff_84:19-D_D-10</v>
      </c>
      <c r="B521" s="11">
        <v>84</v>
      </c>
      <c r="C521" s="11">
        <v>19</v>
      </c>
      <c r="D521" s="19" t="s">
        <v>65</v>
      </c>
      <c r="E521" s="20">
        <v>493775.195645998</v>
      </c>
      <c r="F521" s="20">
        <v>5180671.4475499904</v>
      </c>
      <c r="G521" s="11">
        <v>1</v>
      </c>
      <c r="H521" s="11" t="s">
        <v>58</v>
      </c>
      <c r="I521" s="11" t="s">
        <v>227</v>
      </c>
      <c r="J521" s="19" t="s">
        <v>53</v>
      </c>
      <c r="K521" s="11">
        <v>2</v>
      </c>
      <c r="L521" s="16" t="str">
        <f t="shared" si="61"/>
        <v>Fallow</v>
      </c>
      <c r="M521" s="16" t="s">
        <v>54</v>
      </c>
      <c r="N521" s="16">
        <v>5.75</v>
      </c>
      <c r="O521" s="16">
        <v>6</v>
      </c>
      <c r="P521" s="16">
        <v>7.25</v>
      </c>
      <c r="Q521" s="16">
        <v>19</v>
      </c>
      <c r="R521" s="16">
        <f t="shared" si="63"/>
        <v>19</v>
      </c>
      <c r="S521" s="16">
        <v>210.73</v>
      </c>
      <c r="T521" s="16">
        <v>6.31</v>
      </c>
      <c r="U521" s="16">
        <f t="shared" si="60"/>
        <v>204.42</v>
      </c>
      <c r="V521" s="16">
        <v>1.55</v>
      </c>
      <c r="W521" s="20">
        <f t="shared" si="64"/>
        <v>143.40585065474011</v>
      </c>
      <c r="X521" s="20">
        <v>1.9129019129019085</v>
      </c>
      <c r="Y521" s="20">
        <f t="shared" si="65"/>
        <v>200.50964590964591</v>
      </c>
      <c r="Z521" s="20">
        <f t="shared" si="66"/>
        <v>1.3981971097705581</v>
      </c>
      <c r="AA521" s="20">
        <f>((Z520*Q520)+(Z521*Q521))/(SUM(Q520:Q521))</f>
        <v>0.92270492948602079</v>
      </c>
      <c r="AB521" s="22"/>
      <c r="AC521" s="16"/>
      <c r="AD521" s="19"/>
      <c r="AE521" s="23"/>
      <c r="AF521" s="23"/>
      <c r="AG521" s="19"/>
      <c r="AH521" s="11"/>
      <c r="AI521" s="19"/>
      <c r="AJ521" s="16"/>
      <c r="AK521" s="16"/>
      <c r="AL521" s="16"/>
      <c r="AM521" s="24"/>
    </row>
    <row r="522" spans="1:39" ht="15" x14ac:dyDescent="0.2">
      <c r="A522" s="16" t="str">
        <f t="shared" si="62"/>
        <v>CF08GPDuff_111:19-E_0-D</v>
      </c>
      <c r="B522" s="11">
        <v>111</v>
      </c>
      <c r="C522" s="11">
        <v>19</v>
      </c>
      <c r="D522" s="19" t="s">
        <v>29</v>
      </c>
      <c r="E522" s="20">
        <v>493786.67919900001</v>
      </c>
      <c r="F522" s="20">
        <v>5180703.2165999804</v>
      </c>
      <c r="G522" s="11">
        <v>1</v>
      </c>
      <c r="H522" s="11" t="s">
        <v>58</v>
      </c>
      <c r="I522" s="11" t="s">
        <v>227</v>
      </c>
      <c r="J522" s="19" t="s">
        <v>47</v>
      </c>
      <c r="K522" s="11">
        <v>1</v>
      </c>
      <c r="L522" s="16" t="str">
        <f t="shared" si="61"/>
        <v>Fallow</v>
      </c>
      <c r="M522" s="16">
        <v>3.25</v>
      </c>
      <c r="N522" s="16">
        <v>4.5</v>
      </c>
      <c r="O522" s="16">
        <v>3.25</v>
      </c>
      <c r="P522" s="16">
        <v>2.75</v>
      </c>
      <c r="Q522" s="16">
        <f>SUM(M522:P522)</f>
        <v>13.75</v>
      </c>
      <c r="R522" s="16">
        <f t="shared" si="63"/>
        <v>10.5</v>
      </c>
      <c r="S522" s="16">
        <v>427.6</v>
      </c>
      <c r="T522" s="16">
        <v>17.149999999999999</v>
      </c>
      <c r="U522" s="16">
        <f t="shared" si="60"/>
        <v>410.45000000000005</v>
      </c>
      <c r="V522" s="16">
        <v>6.2</v>
      </c>
      <c r="W522" s="20">
        <f t="shared" si="64"/>
        <v>1660.4887970548855</v>
      </c>
      <c r="X522" s="21">
        <v>2.1521023990817638</v>
      </c>
      <c r="Y522" s="20">
        <f t="shared" si="65"/>
        <v>401.61669570296897</v>
      </c>
      <c r="Z522" s="20">
        <f t="shared" si="66"/>
        <v>0.24186654942526181</v>
      </c>
      <c r="AA522" s="20"/>
      <c r="AB522" s="31" t="s">
        <v>66</v>
      </c>
      <c r="AC522" s="16" t="s">
        <v>840</v>
      </c>
      <c r="AD522" s="19" t="s">
        <v>51</v>
      </c>
      <c r="AE522" s="23">
        <v>111</v>
      </c>
      <c r="AF522" s="23">
        <v>19</v>
      </c>
      <c r="AG522" s="19" t="s">
        <v>29</v>
      </c>
      <c r="AH522" s="11">
        <f t="shared" ref="AH522:AH550" si="67">C522-AF522</f>
        <v>0</v>
      </c>
      <c r="AI522" s="19" t="s">
        <v>47</v>
      </c>
      <c r="AJ522" s="16">
        <v>0.23019999999999999</v>
      </c>
      <c r="AK522" s="16">
        <v>0.31705</v>
      </c>
      <c r="AL522" s="16">
        <v>6.7370999999999999</v>
      </c>
      <c r="AM522" s="24"/>
    </row>
    <row r="523" spans="1:39" ht="15" x14ac:dyDescent="0.25">
      <c r="A523" s="16" t="str">
        <f t="shared" si="62"/>
        <v>CF08GPDuff_111:19-E_D-10</v>
      </c>
      <c r="B523" s="11">
        <v>111</v>
      </c>
      <c r="C523" s="11">
        <v>19</v>
      </c>
      <c r="D523" s="19" t="s">
        <v>29</v>
      </c>
      <c r="E523" s="20">
        <v>493786.67919900001</v>
      </c>
      <c r="F523" s="20">
        <v>5180703.2165999804</v>
      </c>
      <c r="G523" s="11">
        <v>1</v>
      </c>
      <c r="H523" s="11" t="s">
        <v>58</v>
      </c>
      <c r="I523" s="11" t="s">
        <v>227</v>
      </c>
      <c r="J523" s="19" t="s">
        <v>53</v>
      </c>
      <c r="K523" s="11">
        <v>2</v>
      </c>
      <c r="L523" s="16" t="str">
        <f t="shared" si="61"/>
        <v>Fallow</v>
      </c>
      <c r="M523" s="16" t="s">
        <v>54</v>
      </c>
      <c r="N523" s="16">
        <v>5.5</v>
      </c>
      <c r="O523" s="16">
        <v>6.75</v>
      </c>
      <c r="P523" s="16">
        <v>7.25</v>
      </c>
      <c r="Q523" s="16">
        <v>19.5</v>
      </c>
      <c r="R523" s="16">
        <f t="shared" si="63"/>
        <v>19.5</v>
      </c>
      <c r="S523" s="16">
        <v>230.93</v>
      </c>
      <c r="T523" s="16">
        <v>6.31</v>
      </c>
      <c r="U523" s="16">
        <f t="shared" si="60"/>
        <v>224.62</v>
      </c>
      <c r="V523" s="16">
        <v>1.55</v>
      </c>
      <c r="W523" s="20">
        <f t="shared" si="64"/>
        <v>147.17968882986486</v>
      </c>
      <c r="X523" s="20">
        <v>2.028397565922921</v>
      </c>
      <c r="Y523" s="20">
        <f t="shared" si="65"/>
        <v>220.06381338742395</v>
      </c>
      <c r="Z523" s="20">
        <f t="shared" si="66"/>
        <v>1.4952050458661512</v>
      </c>
      <c r="AA523" s="20">
        <f>((Z522*Q522)+(Z523*Q523))/(SUM(Q522:Q523))</f>
        <v>0.97690717139811434</v>
      </c>
      <c r="AB523" s="22" t="s">
        <v>837</v>
      </c>
      <c r="AC523" s="16" t="s">
        <v>841</v>
      </c>
      <c r="AD523" s="19" t="s">
        <v>51</v>
      </c>
      <c r="AE523" s="23">
        <v>111</v>
      </c>
      <c r="AF523" s="23">
        <v>19</v>
      </c>
      <c r="AG523" s="19" t="s">
        <v>29</v>
      </c>
      <c r="AH523" s="11">
        <f t="shared" si="67"/>
        <v>0</v>
      </c>
      <c r="AI523" s="19" t="s">
        <v>53</v>
      </c>
      <c r="AJ523" s="16" t="s">
        <v>199</v>
      </c>
      <c r="AK523" s="16">
        <v>0.16266</v>
      </c>
      <c r="AL523" s="16">
        <v>2.0777000000000001</v>
      </c>
      <c r="AM523" s="24"/>
    </row>
    <row r="524" spans="1:39" ht="15" x14ac:dyDescent="0.2">
      <c r="A524" s="16" t="str">
        <f t="shared" si="62"/>
        <v>CF08GPDuff_138:20-F_0-D</v>
      </c>
      <c r="B524" s="11">
        <v>138</v>
      </c>
      <c r="C524" s="11">
        <v>20</v>
      </c>
      <c r="D524" s="19" t="s">
        <v>78</v>
      </c>
      <c r="E524" s="20">
        <v>493815.87301600003</v>
      </c>
      <c r="F524" s="20">
        <v>5180735.1896400005</v>
      </c>
      <c r="G524" s="11">
        <v>1</v>
      </c>
      <c r="H524" s="11" t="s">
        <v>58</v>
      </c>
      <c r="I524" s="11" t="s">
        <v>227</v>
      </c>
      <c r="J524" s="19" t="s">
        <v>47</v>
      </c>
      <c r="K524" s="11">
        <v>1</v>
      </c>
      <c r="L524" s="16" t="str">
        <f t="shared" si="61"/>
        <v>Fallow</v>
      </c>
      <c r="M524" s="16">
        <v>2</v>
      </c>
      <c r="N524" s="16">
        <v>4.5</v>
      </c>
      <c r="O524" s="16">
        <v>4.25</v>
      </c>
      <c r="P524" s="16">
        <v>2.5</v>
      </c>
      <c r="Q524" s="16">
        <f>SUM(M524:P524)</f>
        <v>13.25</v>
      </c>
      <c r="R524" s="16">
        <f t="shared" si="63"/>
        <v>11.25</v>
      </c>
      <c r="S524" s="16">
        <v>458.9</v>
      </c>
      <c r="T524" s="16">
        <v>17.149999999999999</v>
      </c>
      <c r="U524" s="16">
        <f t="shared" si="60"/>
        <v>441.75</v>
      </c>
      <c r="V524" s="16">
        <v>6.2</v>
      </c>
      <c r="W524" s="20">
        <f t="shared" si="64"/>
        <v>1600.1073862528897</v>
      </c>
      <c r="X524" s="21">
        <v>2.2167064737195648</v>
      </c>
      <c r="Y524" s="20">
        <f t="shared" si="65"/>
        <v>431.95769915234382</v>
      </c>
      <c r="Z524" s="20">
        <f t="shared" si="66"/>
        <v>0.26995544353050993</v>
      </c>
      <c r="AA524" s="20"/>
      <c r="AB524" s="31" t="s">
        <v>79</v>
      </c>
      <c r="AC524" s="16" t="s">
        <v>842</v>
      </c>
      <c r="AD524" s="19" t="s">
        <v>51</v>
      </c>
      <c r="AE524" s="23">
        <v>138</v>
      </c>
      <c r="AF524" s="23">
        <v>20</v>
      </c>
      <c r="AG524" s="19" t="s">
        <v>78</v>
      </c>
      <c r="AH524" s="11">
        <f t="shared" si="67"/>
        <v>0</v>
      </c>
      <c r="AI524" s="19" t="s">
        <v>47</v>
      </c>
      <c r="AJ524" s="16" t="s">
        <v>843</v>
      </c>
      <c r="AK524" s="16">
        <v>0.24914</v>
      </c>
      <c r="AL524" s="16">
        <v>5.5888</v>
      </c>
      <c r="AM524" s="24"/>
    </row>
    <row r="525" spans="1:39" ht="15" x14ac:dyDescent="0.25">
      <c r="A525" s="16" t="str">
        <f t="shared" si="62"/>
        <v>CF08GPDuff_138:20-F_D-10</v>
      </c>
      <c r="B525" s="11">
        <v>138</v>
      </c>
      <c r="C525" s="11">
        <v>20</v>
      </c>
      <c r="D525" s="19" t="s">
        <v>78</v>
      </c>
      <c r="E525" s="20">
        <v>493815.87301600003</v>
      </c>
      <c r="F525" s="20">
        <v>5180735.1896400005</v>
      </c>
      <c r="G525" s="11">
        <v>1</v>
      </c>
      <c r="H525" s="11" t="s">
        <v>58</v>
      </c>
      <c r="I525" s="11" t="s">
        <v>227</v>
      </c>
      <c r="J525" s="19" t="s">
        <v>53</v>
      </c>
      <c r="K525" s="11">
        <v>2</v>
      </c>
      <c r="L525" s="16" t="str">
        <f t="shared" si="61"/>
        <v>Fallow</v>
      </c>
      <c r="M525" s="16" t="s">
        <v>54</v>
      </c>
      <c r="N525" s="16">
        <v>5.5</v>
      </c>
      <c r="O525" s="16">
        <v>5.75</v>
      </c>
      <c r="P525" s="16">
        <v>7.5</v>
      </c>
      <c r="Q525" s="16">
        <v>18.75</v>
      </c>
      <c r="R525" s="16">
        <f t="shared" si="63"/>
        <v>18.75</v>
      </c>
      <c r="S525" s="16">
        <v>222.42</v>
      </c>
      <c r="T525" s="16">
        <v>6.31</v>
      </c>
      <c r="U525" s="16">
        <f t="shared" si="60"/>
        <v>216.10999999999999</v>
      </c>
      <c r="V525" s="16">
        <v>1.55</v>
      </c>
      <c r="W525" s="20">
        <f t="shared" si="64"/>
        <v>141.51893156717773</v>
      </c>
      <c r="X525" s="20">
        <v>2.1146807645384431</v>
      </c>
      <c r="Y525" s="20">
        <f t="shared" si="65"/>
        <v>211.53996339975595</v>
      </c>
      <c r="Z525" s="20">
        <f t="shared" si="66"/>
        <v>1.4947820836206629</v>
      </c>
      <c r="AA525" s="20">
        <f>((Z524*Q524)+(Z525*Q525))/(SUM(Q524:Q525))</f>
        <v>0.98762730295833401</v>
      </c>
      <c r="AB525" s="22" t="s">
        <v>837</v>
      </c>
      <c r="AC525" s="16" t="s">
        <v>844</v>
      </c>
      <c r="AD525" s="19" t="s">
        <v>51</v>
      </c>
      <c r="AE525" s="23">
        <v>138</v>
      </c>
      <c r="AF525" s="23">
        <v>20</v>
      </c>
      <c r="AG525" s="19" t="s">
        <v>78</v>
      </c>
      <c r="AH525" s="11">
        <f t="shared" si="67"/>
        <v>0</v>
      </c>
      <c r="AI525" s="19" t="s">
        <v>53</v>
      </c>
      <c r="AJ525" s="16" t="s">
        <v>845</v>
      </c>
      <c r="AK525" s="16">
        <v>0.15339</v>
      </c>
      <c r="AL525" s="16">
        <v>1.8689</v>
      </c>
      <c r="AM525" s="24"/>
    </row>
    <row r="526" spans="1:39" ht="15" x14ac:dyDescent="0.2">
      <c r="A526" s="16" t="str">
        <f t="shared" si="62"/>
        <v>CF08GPDuff_164:21-G_0-D</v>
      </c>
      <c r="B526" s="11">
        <v>164</v>
      </c>
      <c r="C526" s="11">
        <v>21</v>
      </c>
      <c r="D526" s="19" t="s">
        <v>86</v>
      </c>
      <c r="E526" s="20">
        <v>493829.477202999</v>
      </c>
      <c r="F526" s="20">
        <v>5180750.9549900005</v>
      </c>
      <c r="G526" s="11">
        <v>1</v>
      </c>
      <c r="H526" s="11" t="s">
        <v>58</v>
      </c>
      <c r="I526" s="11" t="s">
        <v>227</v>
      </c>
      <c r="J526" s="19" t="s">
        <v>47</v>
      </c>
      <c r="K526" s="11">
        <v>1</v>
      </c>
      <c r="L526" s="16" t="str">
        <f t="shared" si="61"/>
        <v>Fallow</v>
      </c>
      <c r="M526" s="16">
        <v>2.5</v>
      </c>
      <c r="N526" s="16">
        <v>2.5</v>
      </c>
      <c r="O526" s="16">
        <v>3</v>
      </c>
      <c r="P526" s="16">
        <v>2.75</v>
      </c>
      <c r="Q526" s="16">
        <f>SUM(M526:P526)</f>
        <v>10.75</v>
      </c>
      <c r="R526" s="16">
        <f t="shared" si="63"/>
        <v>8.25</v>
      </c>
      <c r="S526" s="16">
        <v>539.20000000000005</v>
      </c>
      <c r="T526" s="16">
        <v>17.149999999999999</v>
      </c>
      <c r="U526" s="16">
        <f t="shared" si="60"/>
        <v>522.05000000000007</v>
      </c>
      <c r="V526" s="16">
        <v>6.2</v>
      </c>
      <c r="W526" s="20">
        <f t="shared" si="64"/>
        <v>1298.2003322429105</v>
      </c>
      <c r="X526" s="21">
        <v>2.2182421663188587</v>
      </c>
      <c r="Y526" s="20">
        <f t="shared" si="65"/>
        <v>510.46966677073249</v>
      </c>
      <c r="Z526" s="20">
        <f t="shared" si="66"/>
        <v>0.3932133231616034</v>
      </c>
      <c r="AA526" s="20"/>
      <c r="AB526" s="31" t="s">
        <v>79</v>
      </c>
      <c r="AC526" s="16" t="s">
        <v>846</v>
      </c>
      <c r="AD526" s="19" t="s">
        <v>51</v>
      </c>
      <c r="AE526" s="23">
        <v>164</v>
      </c>
      <c r="AF526" s="23">
        <v>21</v>
      </c>
      <c r="AG526" s="19" t="s">
        <v>86</v>
      </c>
      <c r="AH526" s="11">
        <f t="shared" si="67"/>
        <v>0</v>
      </c>
      <c r="AI526" s="19" t="s">
        <v>47</v>
      </c>
      <c r="AJ526" s="16">
        <v>0.23319999999999999</v>
      </c>
      <c r="AK526" s="16">
        <v>0.2422</v>
      </c>
      <c r="AL526" s="16">
        <v>3.8957000000000002</v>
      </c>
      <c r="AM526" s="24"/>
    </row>
    <row r="527" spans="1:39" ht="15" x14ac:dyDescent="0.25">
      <c r="A527" s="16" t="str">
        <f t="shared" si="62"/>
        <v>CF08GPDuff_164:21-G_D-10</v>
      </c>
      <c r="B527" s="11">
        <v>164</v>
      </c>
      <c r="C527" s="11">
        <v>21</v>
      </c>
      <c r="D527" s="19" t="s">
        <v>86</v>
      </c>
      <c r="E527" s="20">
        <v>493829.477202999</v>
      </c>
      <c r="F527" s="20">
        <v>5180750.9549900005</v>
      </c>
      <c r="G527" s="11">
        <v>1</v>
      </c>
      <c r="H527" s="11" t="s">
        <v>58</v>
      </c>
      <c r="I527" s="11" t="s">
        <v>227</v>
      </c>
      <c r="J527" s="19" t="s">
        <v>53</v>
      </c>
      <c r="K527" s="11">
        <v>2</v>
      </c>
      <c r="L527" s="16" t="str">
        <f t="shared" si="61"/>
        <v>Fallow</v>
      </c>
      <c r="M527" s="16" t="s">
        <v>54</v>
      </c>
      <c r="N527" s="16">
        <v>7.5</v>
      </c>
      <c r="O527" s="16">
        <v>7</v>
      </c>
      <c r="P527" s="16">
        <v>7.25</v>
      </c>
      <c r="Q527" s="16">
        <v>21.75</v>
      </c>
      <c r="R527" s="16">
        <f t="shared" si="63"/>
        <v>21.75</v>
      </c>
      <c r="S527" s="16">
        <v>243.7</v>
      </c>
      <c r="T527" s="16">
        <v>6.31</v>
      </c>
      <c r="U527" s="16">
        <f t="shared" si="60"/>
        <v>237.39</v>
      </c>
      <c r="V527" s="16">
        <v>1.55</v>
      </c>
      <c r="W527" s="20">
        <f t="shared" si="64"/>
        <v>164.16196061792618</v>
      </c>
      <c r="X527" s="20">
        <v>2.2542648253452469</v>
      </c>
      <c r="Y527" s="20">
        <f t="shared" si="65"/>
        <v>232.03860073111289</v>
      </c>
      <c r="Z527" s="20">
        <f t="shared" si="66"/>
        <v>1.4134736199402744</v>
      </c>
      <c r="AA527" s="20">
        <f>((Z526*Q526)+(Z527*Q527))/(SUM(Q526:Q527))</f>
        <v>1.0760029063904064</v>
      </c>
      <c r="AB527" s="22" t="s">
        <v>847</v>
      </c>
      <c r="AC527" s="16" t="s">
        <v>848</v>
      </c>
      <c r="AD527" s="19" t="s">
        <v>51</v>
      </c>
      <c r="AE527" s="23">
        <v>164</v>
      </c>
      <c r="AF527" s="23">
        <v>21</v>
      </c>
      <c r="AG527" s="19" t="s">
        <v>86</v>
      </c>
      <c r="AH527" s="11">
        <f t="shared" si="67"/>
        <v>0</v>
      </c>
      <c r="AI527" s="19" t="s">
        <v>53</v>
      </c>
      <c r="AJ527" s="16" t="s">
        <v>324</v>
      </c>
      <c r="AK527" s="16">
        <v>0.15198999999999999</v>
      </c>
      <c r="AL527" s="16">
        <v>1.9885999999999999</v>
      </c>
      <c r="AM527" s="24"/>
    </row>
    <row r="528" spans="1:39" ht="15" x14ac:dyDescent="0.2">
      <c r="A528" s="16" t="str">
        <f t="shared" si="62"/>
        <v>CF08GPDuff_190:21-H_0-D</v>
      </c>
      <c r="B528" s="11">
        <v>190</v>
      </c>
      <c r="C528" s="11">
        <v>21</v>
      </c>
      <c r="D528" s="19" t="s">
        <v>92</v>
      </c>
      <c r="E528" s="20">
        <v>493846.60920200002</v>
      </c>
      <c r="F528" s="20">
        <v>5180782.7183499904</v>
      </c>
      <c r="G528" s="11">
        <v>1</v>
      </c>
      <c r="H528" s="11" t="s">
        <v>58</v>
      </c>
      <c r="I528" s="11" t="s">
        <v>227</v>
      </c>
      <c r="J528" s="19" t="s">
        <v>47</v>
      </c>
      <c r="K528" s="11">
        <v>1</v>
      </c>
      <c r="L528" s="16" t="str">
        <f t="shared" si="61"/>
        <v>Fallow</v>
      </c>
      <c r="M528" s="16">
        <v>2.5</v>
      </c>
      <c r="N528" s="16">
        <v>2.75</v>
      </c>
      <c r="O528" s="16">
        <v>3.5</v>
      </c>
      <c r="P528" s="16">
        <v>3.25</v>
      </c>
      <c r="Q528" s="16">
        <f>SUM(M528:P528)</f>
        <v>12</v>
      </c>
      <c r="R528" s="16">
        <f t="shared" si="63"/>
        <v>9.5</v>
      </c>
      <c r="S528" s="16">
        <v>544.20000000000005</v>
      </c>
      <c r="T528" s="16">
        <v>17.149999999999999</v>
      </c>
      <c r="U528" s="16">
        <f t="shared" si="60"/>
        <v>527.05000000000007</v>
      </c>
      <c r="V528" s="16">
        <v>6.2</v>
      </c>
      <c r="W528" s="20">
        <f t="shared" si="64"/>
        <v>1449.1538592479001</v>
      </c>
      <c r="X528" s="21">
        <v>2.0804260164550628</v>
      </c>
      <c r="Y528" s="20">
        <f t="shared" si="65"/>
        <v>516.0851146802737</v>
      </c>
      <c r="Z528" s="20">
        <f t="shared" si="66"/>
        <v>0.35612858592400809</v>
      </c>
      <c r="AA528" s="20"/>
      <c r="AB528" s="31" t="s">
        <v>93</v>
      </c>
      <c r="AC528" s="16" t="s">
        <v>849</v>
      </c>
      <c r="AD528" s="19" t="s">
        <v>51</v>
      </c>
      <c r="AE528" s="23">
        <v>190</v>
      </c>
      <c r="AF528" s="23">
        <v>21</v>
      </c>
      <c r="AG528" s="19" t="s">
        <v>92</v>
      </c>
      <c r="AH528" s="11">
        <f t="shared" si="67"/>
        <v>0</v>
      </c>
      <c r="AI528" s="19" t="s">
        <v>47</v>
      </c>
      <c r="AJ528" s="16">
        <v>0.2339</v>
      </c>
      <c r="AK528" s="16">
        <v>0.28205999999999998</v>
      </c>
      <c r="AL528" s="16">
        <v>4.4222000000000001</v>
      </c>
      <c r="AM528" s="24"/>
    </row>
    <row r="529" spans="1:39" ht="15" x14ac:dyDescent="0.25">
      <c r="A529" s="16" t="str">
        <f t="shared" si="62"/>
        <v>CF08GPDuff_190:21-H_D-10</v>
      </c>
      <c r="B529" s="11">
        <v>190</v>
      </c>
      <c r="C529" s="11">
        <v>21</v>
      </c>
      <c r="D529" s="19" t="s">
        <v>92</v>
      </c>
      <c r="E529" s="20">
        <v>493846.60920200002</v>
      </c>
      <c r="F529" s="20">
        <v>5180782.7183499904</v>
      </c>
      <c r="G529" s="11">
        <v>1</v>
      </c>
      <c r="H529" s="11" t="s">
        <v>58</v>
      </c>
      <c r="I529" s="11" t="s">
        <v>227</v>
      </c>
      <c r="J529" s="19" t="s">
        <v>53</v>
      </c>
      <c r="K529" s="11">
        <v>2</v>
      </c>
      <c r="L529" s="16" t="str">
        <f t="shared" si="61"/>
        <v>Fallow</v>
      </c>
      <c r="M529" s="16" t="s">
        <v>54</v>
      </c>
      <c r="N529" s="16">
        <v>7.25</v>
      </c>
      <c r="O529" s="16">
        <v>6.5</v>
      </c>
      <c r="P529" s="16">
        <v>6.75</v>
      </c>
      <c r="Q529" s="16">
        <v>20.5</v>
      </c>
      <c r="R529" s="16">
        <f t="shared" si="63"/>
        <v>20.5</v>
      </c>
      <c r="S529" s="16">
        <v>239.72</v>
      </c>
      <c r="T529" s="16">
        <v>6.31</v>
      </c>
      <c r="U529" s="16">
        <f t="shared" si="60"/>
        <v>233.41</v>
      </c>
      <c r="V529" s="16">
        <v>1.55</v>
      </c>
      <c r="W529" s="20">
        <f t="shared" si="64"/>
        <v>154.72736518011433</v>
      </c>
      <c r="X529" s="20">
        <v>2.1818923327895456</v>
      </c>
      <c r="Y529" s="20">
        <f t="shared" si="65"/>
        <v>228.31724510603593</v>
      </c>
      <c r="Z529" s="20">
        <f t="shared" si="66"/>
        <v>1.4756099856044043</v>
      </c>
      <c r="AA529" s="20">
        <f>((Z528*Q528)+(Z529*Q529))/(SUM(Q528:Q529))</f>
        <v>1.0622630072608734</v>
      </c>
      <c r="AB529" s="22" t="s">
        <v>850</v>
      </c>
      <c r="AC529" s="16" t="s">
        <v>851</v>
      </c>
      <c r="AD529" s="19" t="s">
        <v>51</v>
      </c>
      <c r="AE529" s="23">
        <v>190</v>
      </c>
      <c r="AF529" s="23">
        <v>21</v>
      </c>
      <c r="AG529" s="19" t="s">
        <v>92</v>
      </c>
      <c r="AH529" s="11">
        <f t="shared" si="67"/>
        <v>0</v>
      </c>
      <c r="AI529" s="19" t="s">
        <v>53</v>
      </c>
      <c r="AJ529" s="16" t="s">
        <v>743</v>
      </c>
      <c r="AK529" s="16">
        <v>0.18964</v>
      </c>
      <c r="AL529" s="16">
        <v>2.3033999999999999</v>
      </c>
      <c r="AM529" s="24"/>
    </row>
    <row r="530" spans="1:39" ht="15" x14ac:dyDescent="0.2">
      <c r="A530" s="16" t="str">
        <f t="shared" si="62"/>
        <v>CF08GPDuff_165:22-G_0-D</v>
      </c>
      <c r="B530" s="11">
        <v>165</v>
      </c>
      <c r="C530" s="11">
        <v>22</v>
      </c>
      <c r="D530" s="19" t="s">
        <v>86</v>
      </c>
      <c r="E530" s="20">
        <v>493861.415824998</v>
      </c>
      <c r="F530" s="20">
        <v>5180780.14738</v>
      </c>
      <c r="G530" s="11">
        <v>1</v>
      </c>
      <c r="H530" s="11" t="s">
        <v>58</v>
      </c>
      <c r="I530" s="11" t="s">
        <v>227</v>
      </c>
      <c r="J530" s="19" t="s">
        <v>47</v>
      </c>
      <c r="K530" s="11">
        <v>1</v>
      </c>
      <c r="L530" s="16" t="str">
        <f t="shared" si="61"/>
        <v>Fallow</v>
      </c>
      <c r="M530" s="16">
        <v>3.5</v>
      </c>
      <c r="N530" s="16">
        <v>4.5</v>
      </c>
      <c r="O530" s="16">
        <v>4.25</v>
      </c>
      <c r="P530" s="16">
        <v>2.75</v>
      </c>
      <c r="Q530" s="16">
        <f>SUM(M530:P530)</f>
        <v>15</v>
      </c>
      <c r="R530" s="16">
        <f t="shared" si="63"/>
        <v>11.5</v>
      </c>
      <c r="S530" s="16">
        <v>594.19000000000005</v>
      </c>
      <c r="T530" s="16">
        <v>17.149999999999999</v>
      </c>
      <c r="U530" s="16">
        <f t="shared" si="60"/>
        <v>577.04000000000008</v>
      </c>
      <c r="V530" s="16">
        <v>6.2</v>
      </c>
      <c r="W530" s="20">
        <f t="shared" si="64"/>
        <v>1811.4423240598751</v>
      </c>
      <c r="X530" s="21">
        <v>2.0539547917650771</v>
      </c>
      <c r="Y530" s="20">
        <f t="shared" si="65"/>
        <v>565.1878592695989</v>
      </c>
      <c r="Z530" s="20">
        <f t="shared" si="66"/>
        <v>0.31200985632425648</v>
      </c>
      <c r="AA530" s="20"/>
      <c r="AB530" s="31" t="s">
        <v>79</v>
      </c>
      <c r="AC530" s="16" t="s">
        <v>852</v>
      </c>
      <c r="AD530" s="19" t="s">
        <v>51</v>
      </c>
      <c r="AE530" s="23">
        <v>165</v>
      </c>
      <c r="AF530" s="23">
        <v>22</v>
      </c>
      <c r="AG530" s="19" t="s">
        <v>86</v>
      </c>
      <c r="AH530" s="11">
        <f t="shared" si="67"/>
        <v>0</v>
      </c>
      <c r="AI530" s="19" t="s">
        <v>47</v>
      </c>
      <c r="AJ530" s="16">
        <v>0.23599999999999999</v>
      </c>
      <c r="AK530" s="16">
        <v>0.27593000000000001</v>
      </c>
      <c r="AL530" s="16">
        <v>5.6433</v>
      </c>
      <c r="AM530" s="24"/>
    </row>
    <row r="531" spans="1:39" ht="15" x14ac:dyDescent="0.25">
      <c r="A531" s="16" t="str">
        <f t="shared" si="62"/>
        <v>CF08GPDuff_165:22-G_D-10</v>
      </c>
      <c r="B531" s="11">
        <v>165</v>
      </c>
      <c r="C531" s="11">
        <v>22</v>
      </c>
      <c r="D531" s="19" t="s">
        <v>86</v>
      </c>
      <c r="E531" s="20">
        <v>493861.415824998</v>
      </c>
      <c r="F531" s="20">
        <v>5180780.14738</v>
      </c>
      <c r="G531" s="11">
        <v>1</v>
      </c>
      <c r="H531" s="11" t="s">
        <v>58</v>
      </c>
      <c r="I531" s="11" t="s">
        <v>227</v>
      </c>
      <c r="J531" s="19" t="s">
        <v>53</v>
      </c>
      <c r="K531" s="11">
        <v>2</v>
      </c>
      <c r="L531" s="16" t="str">
        <f t="shared" si="61"/>
        <v>Fallow</v>
      </c>
      <c r="M531" s="16" t="s">
        <v>54</v>
      </c>
      <c r="N531" s="16">
        <v>5.5</v>
      </c>
      <c r="O531" s="16">
        <v>5.75</v>
      </c>
      <c r="P531" s="16">
        <v>7.25</v>
      </c>
      <c r="Q531" s="16">
        <v>18.5</v>
      </c>
      <c r="R531" s="16">
        <f t="shared" si="63"/>
        <v>18.5</v>
      </c>
      <c r="S531" s="16">
        <v>199.16</v>
      </c>
      <c r="T531" s="16">
        <v>6.31</v>
      </c>
      <c r="U531" s="16">
        <f t="shared" si="60"/>
        <v>192.85</v>
      </c>
      <c r="V531" s="16">
        <v>1.55</v>
      </c>
      <c r="W531" s="20">
        <f t="shared" si="64"/>
        <v>139.63201247961536</v>
      </c>
      <c r="X531" s="20">
        <v>2.1324126726238775</v>
      </c>
      <c r="Y531" s="20">
        <f t="shared" si="65"/>
        <v>188.73764216084484</v>
      </c>
      <c r="Z531" s="20">
        <f t="shared" si="66"/>
        <v>1.3516788794288725</v>
      </c>
      <c r="AA531" s="20">
        <f>((Z530*Q530)+(Z531*Q531))/(SUM(Q530:Q531))</f>
        <v>0.88615543624770121</v>
      </c>
      <c r="AB531" s="22" t="s">
        <v>847</v>
      </c>
      <c r="AC531" s="16" t="s">
        <v>853</v>
      </c>
      <c r="AD531" s="19" t="s">
        <v>51</v>
      </c>
      <c r="AE531" s="23">
        <v>165</v>
      </c>
      <c r="AF531" s="23">
        <v>22</v>
      </c>
      <c r="AG531" s="19" t="s">
        <v>86</v>
      </c>
      <c r="AH531" s="11">
        <f t="shared" si="67"/>
        <v>0</v>
      </c>
      <c r="AI531" s="19" t="s">
        <v>53</v>
      </c>
      <c r="AJ531" s="16" t="s">
        <v>160</v>
      </c>
      <c r="AK531" s="16">
        <v>0.20238</v>
      </c>
      <c r="AL531" s="16">
        <v>2.4838</v>
      </c>
      <c r="AM531" s="24"/>
    </row>
    <row r="532" spans="1:39" ht="15" x14ac:dyDescent="0.2">
      <c r="A532" s="16" t="str">
        <f t="shared" si="62"/>
        <v>CF08GPDuff_191:22-H_0-D</v>
      </c>
      <c r="B532" s="11">
        <v>191</v>
      </c>
      <c r="C532" s="11">
        <v>22</v>
      </c>
      <c r="D532" s="19" t="s">
        <v>92</v>
      </c>
      <c r="E532" s="20">
        <v>493878.54757200001</v>
      </c>
      <c r="F532" s="20">
        <v>5180811.9108300004</v>
      </c>
      <c r="G532" s="11">
        <v>1</v>
      </c>
      <c r="H532" s="11" t="s">
        <v>58</v>
      </c>
      <c r="I532" s="11" t="s">
        <v>227</v>
      </c>
      <c r="J532" s="19" t="s">
        <v>47</v>
      </c>
      <c r="K532" s="11">
        <v>1</v>
      </c>
      <c r="L532" s="16" t="str">
        <f t="shared" si="61"/>
        <v>Fallow</v>
      </c>
      <c r="M532" s="16">
        <v>3.5</v>
      </c>
      <c r="N532" s="16">
        <v>3</v>
      </c>
      <c r="O532" s="16">
        <v>2</v>
      </c>
      <c r="P532" s="16">
        <v>3</v>
      </c>
      <c r="Q532" s="16">
        <f>SUM(M532:P532)</f>
        <v>11.5</v>
      </c>
      <c r="R532" s="16">
        <f t="shared" si="63"/>
        <v>8</v>
      </c>
      <c r="S532" s="16">
        <v>342.61</v>
      </c>
      <c r="T532" s="16">
        <v>17.149999999999999</v>
      </c>
      <c r="U532" s="16">
        <f t="shared" si="60"/>
        <v>325.46000000000004</v>
      </c>
      <c r="V532" s="16">
        <v>6.2</v>
      </c>
      <c r="W532" s="20">
        <f t="shared" si="64"/>
        <v>1388.7724484459043</v>
      </c>
      <c r="X532" s="21">
        <v>2.0261037553597498</v>
      </c>
      <c r="Y532" s="20">
        <f t="shared" si="65"/>
        <v>318.86584271780617</v>
      </c>
      <c r="Z532" s="20">
        <f t="shared" si="66"/>
        <v>0.229602655982001</v>
      </c>
      <c r="AA532" s="20"/>
      <c r="AB532" s="31" t="s">
        <v>93</v>
      </c>
      <c r="AC532" s="16" t="s">
        <v>854</v>
      </c>
      <c r="AD532" s="19" t="s">
        <v>51</v>
      </c>
      <c r="AE532" s="23">
        <v>191</v>
      </c>
      <c r="AF532" s="23">
        <v>22</v>
      </c>
      <c r="AG532" s="19" t="s">
        <v>92</v>
      </c>
      <c r="AH532" s="11">
        <f t="shared" si="67"/>
        <v>0</v>
      </c>
      <c r="AI532" s="19" t="s">
        <v>47</v>
      </c>
      <c r="AJ532" s="16" t="s">
        <v>258</v>
      </c>
      <c r="AK532" s="16">
        <v>0.33551999999999998</v>
      </c>
      <c r="AL532" s="16">
        <v>5.7626999999999997</v>
      </c>
      <c r="AM532" s="24"/>
    </row>
    <row r="533" spans="1:39" ht="15" x14ac:dyDescent="0.25">
      <c r="A533" s="16" t="str">
        <f t="shared" si="62"/>
        <v>CF08GPDuff_191:22-H_D-10</v>
      </c>
      <c r="B533" s="11">
        <v>191</v>
      </c>
      <c r="C533" s="11">
        <v>22</v>
      </c>
      <c r="D533" s="19" t="s">
        <v>92</v>
      </c>
      <c r="E533" s="20">
        <v>493878.54757200001</v>
      </c>
      <c r="F533" s="20">
        <v>5180811.9108300004</v>
      </c>
      <c r="G533" s="11">
        <v>1</v>
      </c>
      <c r="H533" s="11" t="s">
        <v>58</v>
      </c>
      <c r="I533" s="11" t="s">
        <v>227</v>
      </c>
      <c r="J533" s="19" t="s">
        <v>53</v>
      </c>
      <c r="K533" s="11">
        <v>2</v>
      </c>
      <c r="L533" s="16" t="str">
        <f t="shared" si="61"/>
        <v>Fallow</v>
      </c>
      <c r="M533" s="16" t="s">
        <v>54</v>
      </c>
      <c r="N533" s="16">
        <v>7</v>
      </c>
      <c r="O533" s="16">
        <v>8</v>
      </c>
      <c r="P533" s="16">
        <v>7</v>
      </c>
      <c r="Q533" s="16">
        <v>22</v>
      </c>
      <c r="R533" s="16">
        <f t="shared" si="63"/>
        <v>22</v>
      </c>
      <c r="S533" s="16">
        <v>224.29</v>
      </c>
      <c r="T533" s="16">
        <v>6.31</v>
      </c>
      <c r="U533" s="16">
        <f t="shared" si="60"/>
        <v>217.98</v>
      </c>
      <c r="V533" s="16">
        <v>1.55</v>
      </c>
      <c r="W533" s="20">
        <f t="shared" si="64"/>
        <v>166.04887970548853</v>
      </c>
      <c r="X533" s="20">
        <v>2.0867098865478146</v>
      </c>
      <c r="Y533" s="20">
        <f t="shared" si="65"/>
        <v>213.43138978930307</v>
      </c>
      <c r="Z533" s="20">
        <f t="shared" si="66"/>
        <v>1.2853527838781822</v>
      </c>
      <c r="AA533" s="20">
        <f>((Z532*Q532)+(Z533*Q533))/(SUM(Q532:Q533))</f>
        <v>0.9229310981824782</v>
      </c>
      <c r="AB533" s="22" t="s">
        <v>850</v>
      </c>
      <c r="AC533" s="16" t="s">
        <v>855</v>
      </c>
      <c r="AD533" s="19" t="s">
        <v>51</v>
      </c>
      <c r="AE533" s="23">
        <v>191</v>
      </c>
      <c r="AF533" s="23">
        <v>22</v>
      </c>
      <c r="AG533" s="19" t="s">
        <v>92</v>
      </c>
      <c r="AH533" s="11">
        <f t="shared" si="67"/>
        <v>0</v>
      </c>
      <c r="AI533" s="19" t="s">
        <v>53</v>
      </c>
      <c r="AJ533" s="16" t="s">
        <v>272</v>
      </c>
      <c r="AK533" s="16">
        <v>0.20951</v>
      </c>
      <c r="AL533" s="16">
        <v>2.5110000000000001</v>
      </c>
      <c r="AM533" s="24"/>
    </row>
    <row r="534" spans="1:39" ht="15" x14ac:dyDescent="0.2">
      <c r="A534" s="16" t="str">
        <f t="shared" si="62"/>
        <v>CF08GPDuff_216:23-I_0-D</v>
      </c>
      <c r="B534" s="11">
        <v>216</v>
      </c>
      <c r="C534" s="11">
        <v>23</v>
      </c>
      <c r="D534" s="19" t="s">
        <v>102</v>
      </c>
      <c r="E534" s="20">
        <v>493895.294181998</v>
      </c>
      <c r="F534" s="20">
        <v>5180840.45218</v>
      </c>
      <c r="G534" s="11">
        <v>1</v>
      </c>
      <c r="H534" s="11" t="s">
        <v>58</v>
      </c>
      <c r="I534" s="11" t="s">
        <v>227</v>
      </c>
      <c r="J534" s="19" t="s">
        <v>47</v>
      </c>
      <c r="K534" s="11">
        <v>1</v>
      </c>
      <c r="L534" s="16" t="str">
        <f t="shared" si="61"/>
        <v>Fallow</v>
      </c>
      <c r="M534" s="16">
        <v>3.25</v>
      </c>
      <c r="N534" s="16">
        <v>4</v>
      </c>
      <c r="O534" s="16">
        <v>3.25</v>
      </c>
      <c r="P534" s="16">
        <v>2.75</v>
      </c>
      <c r="Q534" s="16">
        <f>SUM(M534:P534)</f>
        <v>13.25</v>
      </c>
      <c r="R534" s="16">
        <f t="shared" si="63"/>
        <v>10</v>
      </c>
      <c r="S534" s="16">
        <v>527.29999999999995</v>
      </c>
      <c r="T534" s="16">
        <v>17.149999999999999</v>
      </c>
      <c r="U534" s="16">
        <f t="shared" si="60"/>
        <v>510.15</v>
      </c>
      <c r="V534" s="16">
        <v>6.2</v>
      </c>
      <c r="W534" s="20">
        <f t="shared" si="64"/>
        <v>1600.1073862528897</v>
      </c>
      <c r="X534" s="21">
        <v>2.2932910811825042</v>
      </c>
      <c r="Y534" s="20">
        <f t="shared" si="65"/>
        <v>498.45077554934744</v>
      </c>
      <c r="Z534" s="20">
        <f t="shared" si="66"/>
        <v>0.31151082723054785</v>
      </c>
      <c r="AA534" s="20"/>
      <c r="AB534" s="31" t="s">
        <v>93</v>
      </c>
      <c r="AC534" s="16" t="s">
        <v>856</v>
      </c>
      <c r="AD534" s="19" t="s">
        <v>51</v>
      </c>
      <c r="AE534" s="23">
        <v>216</v>
      </c>
      <c r="AF534" s="23">
        <v>23</v>
      </c>
      <c r="AG534" s="19" t="s">
        <v>102</v>
      </c>
      <c r="AH534" s="11">
        <f t="shared" si="67"/>
        <v>0</v>
      </c>
      <c r="AI534" s="19" t="s">
        <v>47</v>
      </c>
      <c r="AJ534" s="16" t="s">
        <v>313</v>
      </c>
      <c r="AK534" s="16">
        <v>0.33832000000000001</v>
      </c>
      <c r="AL534" s="16">
        <v>7.2576000000000001</v>
      </c>
      <c r="AM534" s="24"/>
    </row>
    <row r="535" spans="1:39" ht="15" x14ac:dyDescent="0.25">
      <c r="A535" s="16" t="str">
        <f t="shared" si="62"/>
        <v>CF08GPDuff_216:23-I_D-10</v>
      </c>
      <c r="B535" s="11">
        <v>216</v>
      </c>
      <c r="C535" s="11">
        <v>23</v>
      </c>
      <c r="D535" s="19" t="s">
        <v>102</v>
      </c>
      <c r="E535" s="20">
        <v>493895.294181998</v>
      </c>
      <c r="F535" s="20">
        <v>5180840.45218</v>
      </c>
      <c r="G535" s="11">
        <v>1</v>
      </c>
      <c r="H535" s="11" t="s">
        <v>58</v>
      </c>
      <c r="I535" s="11" t="s">
        <v>227</v>
      </c>
      <c r="J535" s="19" t="s">
        <v>53</v>
      </c>
      <c r="K535" s="11">
        <v>2</v>
      </c>
      <c r="L535" s="16" t="str">
        <f t="shared" si="61"/>
        <v>Fallow</v>
      </c>
      <c r="M535" s="16" t="s">
        <v>54</v>
      </c>
      <c r="N535" s="16">
        <v>6</v>
      </c>
      <c r="O535" s="16">
        <v>6.75</v>
      </c>
      <c r="P535" s="16">
        <v>7.25</v>
      </c>
      <c r="Q535" s="16">
        <v>20</v>
      </c>
      <c r="R535" s="16">
        <f t="shared" si="63"/>
        <v>20</v>
      </c>
      <c r="S535" s="16">
        <v>230.15</v>
      </c>
      <c r="T535" s="16">
        <v>6.31</v>
      </c>
      <c r="U535" s="16">
        <f t="shared" si="60"/>
        <v>223.84</v>
      </c>
      <c r="V535" s="16">
        <v>1.55</v>
      </c>
      <c r="W535" s="20">
        <f t="shared" si="64"/>
        <v>150.95352700498958</v>
      </c>
      <c r="X535" s="20">
        <v>1.9039902774964506</v>
      </c>
      <c r="Y535" s="20">
        <f t="shared" si="65"/>
        <v>219.57810816285195</v>
      </c>
      <c r="Z535" s="20">
        <f t="shared" si="66"/>
        <v>1.4546073385591982</v>
      </c>
      <c r="AA535" s="20">
        <f>((Z534*Q534)+(Z535*Q535))/(SUM(Q534:Q535))</f>
        <v>0.99908767615003669</v>
      </c>
      <c r="AB535" s="22" t="s">
        <v>850</v>
      </c>
      <c r="AC535" s="16" t="s">
        <v>857</v>
      </c>
      <c r="AD535" s="19" t="s">
        <v>51</v>
      </c>
      <c r="AE535" s="23">
        <v>216</v>
      </c>
      <c r="AF535" s="23">
        <v>23</v>
      </c>
      <c r="AG535" s="19" t="s">
        <v>102</v>
      </c>
      <c r="AH535" s="11">
        <f t="shared" si="67"/>
        <v>0</v>
      </c>
      <c r="AI535" s="19" t="s">
        <v>53</v>
      </c>
      <c r="AJ535" s="16" t="s">
        <v>668</v>
      </c>
      <c r="AK535" s="16">
        <v>0.20313000000000001</v>
      </c>
      <c r="AL535" s="16">
        <v>2.6282000000000001</v>
      </c>
      <c r="AM535" s="24"/>
    </row>
    <row r="536" spans="1:39" ht="15" x14ac:dyDescent="0.2">
      <c r="A536" s="16" t="str">
        <f t="shared" si="62"/>
        <v>CF08GPDuff_241:23-J_0-D</v>
      </c>
      <c r="B536" s="11">
        <v>241</v>
      </c>
      <c r="C536" s="11">
        <v>23</v>
      </c>
      <c r="D536" s="19" t="s">
        <v>108</v>
      </c>
      <c r="E536" s="20">
        <v>493923.18883200001</v>
      </c>
      <c r="F536" s="20">
        <v>5180872.2048300002</v>
      </c>
      <c r="G536" s="11">
        <v>1</v>
      </c>
      <c r="H536" s="11" t="s">
        <v>58</v>
      </c>
      <c r="I536" s="11" t="s">
        <v>227</v>
      </c>
      <c r="J536" s="19" t="s">
        <v>47</v>
      </c>
      <c r="K536" s="11">
        <v>1</v>
      </c>
      <c r="L536" s="16" t="str">
        <f t="shared" si="61"/>
        <v>Fallow</v>
      </c>
      <c r="M536" s="16">
        <v>4</v>
      </c>
      <c r="N536" s="16">
        <v>4.25</v>
      </c>
      <c r="O536" s="16">
        <v>5.5</v>
      </c>
      <c r="P536" s="16">
        <v>5.25</v>
      </c>
      <c r="Q536" s="16">
        <f>SUM(M536:P536)</f>
        <v>19</v>
      </c>
      <c r="R536" s="16">
        <f t="shared" si="63"/>
        <v>15</v>
      </c>
      <c r="S536" s="16">
        <v>421.2</v>
      </c>
      <c r="T536" s="16">
        <v>17.149999999999999</v>
      </c>
      <c r="U536" s="16">
        <f t="shared" si="60"/>
        <v>404.05</v>
      </c>
      <c r="V536" s="16">
        <v>6.2</v>
      </c>
      <c r="W536" s="20">
        <f t="shared" si="64"/>
        <v>2294.4936104758417</v>
      </c>
      <c r="X536" s="21">
        <v>2.5286561146959956</v>
      </c>
      <c r="Y536" s="20">
        <f t="shared" si="65"/>
        <v>393.83296496857082</v>
      </c>
      <c r="Z536" s="20">
        <f t="shared" si="66"/>
        <v>0.17164265054845634</v>
      </c>
      <c r="AA536" s="20"/>
      <c r="AB536" s="31" t="s">
        <v>116</v>
      </c>
      <c r="AC536" s="16" t="s">
        <v>858</v>
      </c>
      <c r="AD536" s="19" t="s">
        <v>51</v>
      </c>
      <c r="AE536" s="23">
        <v>241</v>
      </c>
      <c r="AF536" s="23">
        <v>23</v>
      </c>
      <c r="AG536" s="19" t="s">
        <v>108</v>
      </c>
      <c r="AH536" s="11">
        <f t="shared" si="67"/>
        <v>0</v>
      </c>
      <c r="AI536" s="19" t="s">
        <v>47</v>
      </c>
      <c r="AJ536" s="16" t="s">
        <v>320</v>
      </c>
      <c r="AK536" s="16">
        <v>0.43118000000000001</v>
      </c>
      <c r="AL536" s="16">
        <v>11.747999999999999</v>
      </c>
      <c r="AM536" s="24"/>
    </row>
    <row r="537" spans="1:39" ht="15" x14ac:dyDescent="0.25">
      <c r="A537" s="16" t="str">
        <f t="shared" si="62"/>
        <v>CF08GPDuff_241:23-J_D-10</v>
      </c>
      <c r="B537" s="11">
        <v>241</v>
      </c>
      <c r="C537" s="11">
        <v>23</v>
      </c>
      <c r="D537" s="19" t="s">
        <v>108</v>
      </c>
      <c r="E537" s="20">
        <v>493923.18883200001</v>
      </c>
      <c r="F537" s="20">
        <v>5180872.2048300002</v>
      </c>
      <c r="G537" s="11">
        <v>1</v>
      </c>
      <c r="H537" s="11" t="s">
        <v>58</v>
      </c>
      <c r="I537" s="11" t="s">
        <v>227</v>
      </c>
      <c r="J537" s="19" t="s">
        <v>53</v>
      </c>
      <c r="K537" s="11">
        <v>2</v>
      </c>
      <c r="L537" s="16" t="str">
        <f t="shared" si="61"/>
        <v>Fallow</v>
      </c>
      <c r="M537" s="16" t="s">
        <v>54</v>
      </c>
      <c r="N537" s="16">
        <v>5.75</v>
      </c>
      <c r="O537" s="16">
        <v>4.5</v>
      </c>
      <c r="P537" s="16">
        <v>4.75</v>
      </c>
      <c r="Q537" s="16">
        <v>15</v>
      </c>
      <c r="R537" s="16">
        <f t="shared" si="63"/>
        <v>15</v>
      </c>
      <c r="S537" s="16">
        <v>150.47</v>
      </c>
      <c r="T537" s="16">
        <v>6.31</v>
      </c>
      <c r="U537" s="16">
        <f t="shared" si="60"/>
        <v>144.16</v>
      </c>
      <c r="V537" s="16">
        <v>1.55</v>
      </c>
      <c r="W537" s="20">
        <f t="shared" si="64"/>
        <v>113.21514525374219</v>
      </c>
      <c r="X537" s="20">
        <v>2.0561889250814143</v>
      </c>
      <c r="Y537" s="20">
        <f t="shared" si="65"/>
        <v>141.19579804560263</v>
      </c>
      <c r="Z537" s="20">
        <f t="shared" si="66"/>
        <v>1.2471458454533544</v>
      </c>
      <c r="AA537" s="20">
        <f>((Z536*Q536)+(Z537*Q537))/(SUM(Q536:Q537))</f>
        <v>0.64612935418297024</v>
      </c>
      <c r="AB537" s="22" t="s">
        <v>859</v>
      </c>
      <c r="AC537" s="16" t="s">
        <v>860</v>
      </c>
      <c r="AD537" s="19" t="s">
        <v>51</v>
      </c>
      <c r="AE537" s="23">
        <v>241</v>
      </c>
      <c r="AF537" s="23">
        <v>23</v>
      </c>
      <c r="AG537" s="19" t="s">
        <v>108</v>
      </c>
      <c r="AH537" s="11">
        <f t="shared" si="67"/>
        <v>0</v>
      </c>
      <c r="AI537" s="19" t="s">
        <v>53</v>
      </c>
      <c r="AJ537" s="16" t="s">
        <v>211</v>
      </c>
      <c r="AK537" s="16">
        <v>0.17602999999999999</v>
      </c>
      <c r="AL537" s="16">
        <v>2.2039</v>
      </c>
      <c r="AM537" s="24"/>
    </row>
    <row r="538" spans="1:39" ht="15" x14ac:dyDescent="0.2">
      <c r="A538" s="16" t="str">
        <f t="shared" si="62"/>
        <v>CF08GPDuff_264:24-K_0-D</v>
      </c>
      <c r="B538" s="11">
        <v>264</v>
      </c>
      <c r="C538" s="11">
        <v>24</v>
      </c>
      <c r="D538" s="19" t="s">
        <v>115</v>
      </c>
      <c r="E538" s="20">
        <v>493924.20931300003</v>
      </c>
      <c r="F538" s="20">
        <v>5180899.9843499903</v>
      </c>
      <c r="G538" s="11">
        <v>1</v>
      </c>
      <c r="H538" s="11" t="s">
        <v>58</v>
      </c>
      <c r="I538" s="11" t="s">
        <v>227</v>
      </c>
      <c r="J538" s="19" t="s">
        <v>47</v>
      </c>
      <c r="K538" s="11">
        <v>1</v>
      </c>
      <c r="L538" s="16" t="str">
        <f t="shared" si="61"/>
        <v>Fallow</v>
      </c>
      <c r="M538" s="16">
        <v>3.5</v>
      </c>
      <c r="N538" s="16">
        <v>3.25</v>
      </c>
      <c r="O538" s="16">
        <v>4.5</v>
      </c>
      <c r="P538" s="16">
        <v>4.75</v>
      </c>
      <c r="Q538" s="16">
        <f>SUM(M538:P538)</f>
        <v>16</v>
      </c>
      <c r="R538" s="16">
        <f t="shared" si="63"/>
        <v>12.5</v>
      </c>
      <c r="S538" s="16">
        <v>300.58999999999997</v>
      </c>
      <c r="T538" s="16">
        <v>17.149999999999999</v>
      </c>
      <c r="U538" s="16">
        <f t="shared" si="60"/>
        <v>283.44</v>
      </c>
      <c r="V538" s="16">
        <v>6.2</v>
      </c>
      <c r="W538" s="20">
        <f t="shared" si="64"/>
        <v>1932.2051456638667</v>
      </c>
      <c r="X538" s="21">
        <v>2.2583949352717019</v>
      </c>
      <c r="Y538" s="20">
        <f t="shared" si="65"/>
        <v>277.03880539546589</v>
      </c>
      <c r="Z538" s="20">
        <f t="shared" si="66"/>
        <v>0.14337960232492858</v>
      </c>
      <c r="AA538" s="20"/>
      <c r="AB538" s="31" t="s">
        <v>116</v>
      </c>
      <c r="AC538" s="16" t="s">
        <v>861</v>
      </c>
      <c r="AD538" s="19" t="s">
        <v>51</v>
      </c>
      <c r="AE538" s="23">
        <v>264</v>
      </c>
      <c r="AF538" s="23">
        <v>24</v>
      </c>
      <c r="AG538" s="19" t="s">
        <v>115</v>
      </c>
      <c r="AH538" s="11">
        <f t="shared" si="67"/>
        <v>0</v>
      </c>
      <c r="AI538" s="19" t="s">
        <v>47</v>
      </c>
      <c r="AJ538" s="16" t="s">
        <v>796</v>
      </c>
      <c r="AK538" s="16">
        <v>0.37126999999999999</v>
      </c>
      <c r="AL538" s="16">
        <v>8.8810000000000002</v>
      </c>
      <c r="AM538" s="24"/>
    </row>
    <row r="539" spans="1:39" ht="15" x14ac:dyDescent="0.25">
      <c r="A539" s="16" t="str">
        <f t="shared" si="62"/>
        <v>CF08GPDuff_264:24-K_D-10</v>
      </c>
      <c r="B539" s="11">
        <v>264</v>
      </c>
      <c r="C539" s="11">
        <v>24</v>
      </c>
      <c r="D539" s="19" t="s">
        <v>115</v>
      </c>
      <c r="E539" s="20">
        <v>493924.20931300003</v>
      </c>
      <c r="F539" s="20">
        <v>5180899.9843499903</v>
      </c>
      <c r="G539" s="11">
        <v>1</v>
      </c>
      <c r="H539" s="11" t="s">
        <v>58</v>
      </c>
      <c r="I539" s="11" t="s">
        <v>227</v>
      </c>
      <c r="J539" s="19" t="s">
        <v>53</v>
      </c>
      <c r="K539" s="11">
        <v>2</v>
      </c>
      <c r="L539" s="16" t="str">
        <f t="shared" si="61"/>
        <v>Fallow</v>
      </c>
      <c r="M539" s="16" t="s">
        <v>54</v>
      </c>
      <c r="N539" s="16">
        <v>6.75</v>
      </c>
      <c r="O539" s="16">
        <v>5.5</v>
      </c>
      <c r="P539" s="16">
        <v>5.25</v>
      </c>
      <c r="Q539" s="16">
        <v>17.5</v>
      </c>
      <c r="R539" s="16">
        <f t="shared" si="63"/>
        <v>17.5</v>
      </c>
      <c r="S539" s="16">
        <v>188.95</v>
      </c>
      <c r="T539" s="16">
        <v>6.31</v>
      </c>
      <c r="U539" s="16">
        <f t="shared" si="60"/>
        <v>182.64</v>
      </c>
      <c r="V539" s="16">
        <v>1.55</v>
      </c>
      <c r="W539" s="20">
        <f t="shared" si="64"/>
        <v>132.08433612936588</v>
      </c>
      <c r="X539" s="20">
        <v>1.8096787311915421</v>
      </c>
      <c r="Y539" s="20">
        <f t="shared" si="65"/>
        <v>179.33480276535175</v>
      </c>
      <c r="Z539" s="20">
        <f t="shared" si="66"/>
        <v>1.3577295235803577</v>
      </c>
      <c r="AA539" s="20">
        <f>((Z538*Q538)+(Z539*Q539))/(SUM(Q538:Q539))</f>
        <v>0.77774150148821242</v>
      </c>
      <c r="AB539" s="22" t="s">
        <v>859</v>
      </c>
      <c r="AC539" s="16" t="s">
        <v>862</v>
      </c>
      <c r="AD539" s="19" t="s">
        <v>51</v>
      </c>
      <c r="AE539" s="23">
        <v>264</v>
      </c>
      <c r="AF539" s="23">
        <v>24</v>
      </c>
      <c r="AG539" s="19" t="s">
        <v>115</v>
      </c>
      <c r="AH539" s="11">
        <f t="shared" si="67"/>
        <v>0</v>
      </c>
      <c r="AI539" s="19" t="s">
        <v>53</v>
      </c>
      <c r="AJ539" s="16" t="s">
        <v>139</v>
      </c>
      <c r="AK539" s="16">
        <v>0.12950999999999999</v>
      </c>
      <c r="AL539" s="16">
        <v>1.4276</v>
      </c>
      <c r="AM539" s="24"/>
    </row>
    <row r="540" spans="1:39" ht="15" x14ac:dyDescent="0.2">
      <c r="A540" s="16" t="str">
        <f t="shared" si="62"/>
        <v>CF08GPDuff_287:24-L_0-D</v>
      </c>
      <c r="B540" s="11">
        <v>287</v>
      </c>
      <c r="C540" s="11">
        <v>24</v>
      </c>
      <c r="D540" s="19" t="s">
        <v>120</v>
      </c>
      <c r="E540" s="20">
        <v>493945.157106</v>
      </c>
      <c r="F540" s="20">
        <v>5180931.7441299902</v>
      </c>
      <c r="G540" s="11">
        <v>1</v>
      </c>
      <c r="H540" s="11" t="s">
        <v>58</v>
      </c>
      <c r="I540" s="11" t="s">
        <v>227</v>
      </c>
      <c r="J540" s="19" t="s">
        <v>47</v>
      </c>
      <c r="K540" s="11">
        <v>1</v>
      </c>
      <c r="L540" s="16" t="str">
        <f t="shared" si="61"/>
        <v>Fallow</v>
      </c>
      <c r="M540" s="16">
        <v>4</v>
      </c>
      <c r="N540" s="16">
        <v>3.75</v>
      </c>
      <c r="O540" s="16">
        <v>3.5</v>
      </c>
      <c r="P540" s="16">
        <v>3</v>
      </c>
      <c r="Q540" s="16">
        <f>SUM(M540:P540)</f>
        <v>14.25</v>
      </c>
      <c r="R540" s="16">
        <f t="shared" si="63"/>
        <v>10.25</v>
      </c>
      <c r="S540" s="16">
        <v>504.28</v>
      </c>
      <c r="T540" s="16">
        <v>17.149999999999999</v>
      </c>
      <c r="U540" s="16">
        <f t="shared" si="60"/>
        <v>487.13</v>
      </c>
      <c r="V540" s="16">
        <v>6.2</v>
      </c>
      <c r="W540" s="20">
        <f t="shared" si="64"/>
        <v>1720.8702078568813</v>
      </c>
      <c r="X540" s="21">
        <v>2.5771270635691255</v>
      </c>
      <c r="Y540" s="20">
        <f t="shared" si="65"/>
        <v>474.57604093523571</v>
      </c>
      <c r="Z540" s="20">
        <f t="shared" si="66"/>
        <v>0.27577677780026078</v>
      </c>
      <c r="AA540" s="20"/>
      <c r="AB540" s="31" t="s">
        <v>129</v>
      </c>
      <c r="AC540" s="16" t="s">
        <v>863</v>
      </c>
      <c r="AD540" s="19" t="s">
        <v>51</v>
      </c>
      <c r="AE540" s="23">
        <v>287</v>
      </c>
      <c r="AF540" s="23">
        <v>24</v>
      </c>
      <c r="AG540" s="19" t="s">
        <v>120</v>
      </c>
      <c r="AH540" s="11">
        <f t="shared" si="67"/>
        <v>0</v>
      </c>
      <c r="AI540" s="19" t="s">
        <v>47</v>
      </c>
      <c r="AJ540" s="16" t="s">
        <v>104</v>
      </c>
      <c r="AK540" s="16">
        <v>0.39577000000000001</v>
      </c>
      <c r="AL540" s="16">
        <v>6.9484000000000004</v>
      </c>
      <c r="AM540" s="24"/>
    </row>
    <row r="541" spans="1:39" ht="15" x14ac:dyDescent="0.25">
      <c r="A541" s="16" t="str">
        <f t="shared" si="62"/>
        <v>CF08GPDuff_287:24-L_D-10</v>
      </c>
      <c r="B541" s="11">
        <v>287</v>
      </c>
      <c r="C541" s="11">
        <v>24</v>
      </c>
      <c r="D541" s="19" t="s">
        <v>120</v>
      </c>
      <c r="E541" s="20">
        <v>493945.157106</v>
      </c>
      <c r="F541" s="20">
        <v>5180931.7441299902</v>
      </c>
      <c r="G541" s="11">
        <v>1</v>
      </c>
      <c r="H541" s="11" t="s">
        <v>58</v>
      </c>
      <c r="I541" s="11" t="s">
        <v>227</v>
      </c>
      <c r="J541" s="19" t="s">
        <v>53</v>
      </c>
      <c r="K541" s="11">
        <v>2</v>
      </c>
      <c r="L541" s="16" t="str">
        <f t="shared" si="61"/>
        <v>Fallow</v>
      </c>
      <c r="M541" s="16" t="s">
        <v>54</v>
      </c>
      <c r="N541" s="16">
        <v>6.25</v>
      </c>
      <c r="O541" s="16">
        <v>6.5</v>
      </c>
      <c r="P541" s="16">
        <v>7</v>
      </c>
      <c r="Q541" s="16">
        <v>19.75</v>
      </c>
      <c r="R541" s="16">
        <f t="shared" si="63"/>
        <v>19.75</v>
      </c>
      <c r="S541" s="16">
        <v>210.35</v>
      </c>
      <c r="T541" s="16">
        <v>6.31</v>
      </c>
      <c r="U541" s="16">
        <f t="shared" si="60"/>
        <v>204.04</v>
      </c>
      <c r="V541" s="16">
        <v>1.55</v>
      </c>
      <c r="W541" s="20">
        <f t="shared" si="64"/>
        <v>149.06660791742721</v>
      </c>
      <c r="X541" s="20">
        <v>1.9739519739520008</v>
      </c>
      <c r="Y541" s="20">
        <f t="shared" si="65"/>
        <v>200.01234839234834</v>
      </c>
      <c r="Z541" s="20">
        <f t="shared" si="66"/>
        <v>1.3417649411003008</v>
      </c>
      <c r="AA541" s="20">
        <f>((Z540*Q540)+(Z541*Q541))/(SUM(Q540:Q541))</f>
        <v>0.89499049030543099</v>
      </c>
      <c r="AB541" s="22" t="s">
        <v>864</v>
      </c>
      <c r="AC541" s="16" t="s">
        <v>865</v>
      </c>
      <c r="AD541" s="19" t="s">
        <v>51</v>
      </c>
      <c r="AE541" s="23">
        <v>287</v>
      </c>
      <c r="AF541" s="23">
        <v>24</v>
      </c>
      <c r="AG541" s="19" t="s">
        <v>120</v>
      </c>
      <c r="AH541" s="11">
        <f t="shared" si="67"/>
        <v>0</v>
      </c>
      <c r="AI541" s="19" t="s">
        <v>53</v>
      </c>
      <c r="AJ541" s="16" t="s">
        <v>614</v>
      </c>
      <c r="AK541" s="16">
        <v>0.24715999999999999</v>
      </c>
      <c r="AL541" s="16">
        <v>3.1983000000000001</v>
      </c>
      <c r="AM541" s="24"/>
    </row>
    <row r="542" spans="1:39" ht="15" x14ac:dyDescent="0.2">
      <c r="A542" s="16" t="str">
        <f t="shared" si="62"/>
        <v>CF08GPDuff_313:25-M_0-D</v>
      </c>
      <c r="B542" s="11">
        <v>313</v>
      </c>
      <c r="C542" s="11">
        <v>25</v>
      </c>
      <c r="D542" s="19" t="s">
        <v>126</v>
      </c>
      <c r="E542" s="20">
        <v>493981.20999900001</v>
      </c>
      <c r="F542" s="20">
        <v>5180954.7101699803</v>
      </c>
      <c r="G542" s="11">
        <v>1</v>
      </c>
      <c r="H542" s="11" t="s">
        <v>58</v>
      </c>
      <c r="I542" s="11" t="s">
        <v>227</v>
      </c>
      <c r="J542" s="19" t="s">
        <v>47</v>
      </c>
      <c r="K542" s="11">
        <v>1</v>
      </c>
      <c r="L542" s="16" t="str">
        <f t="shared" si="61"/>
        <v>Fallow</v>
      </c>
      <c r="M542" s="16">
        <v>6</v>
      </c>
      <c r="N542" s="16">
        <v>3.75</v>
      </c>
      <c r="O542" s="16">
        <v>4.5</v>
      </c>
      <c r="P542" s="16">
        <v>2.75</v>
      </c>
      <c r="Q542" s="16">
        <f>SUM(M542:P542)</f>
        <v>17</v>
      </c>
      <c r="R542" s="16">
        <f t="shared" si="63"/>
        <v>11</v>
      </c>
      <c r="S542" s="16">
        <v>579.26</v>
      </c>
      <c r="T542" s="16">
        <v>17.149999999999999</v>
      </c>
      <c r="U542" s="16">
        <f t="shared" si="60"/>
        <v>562.11</v>
      </c>
      <c r="V542" s="16">
        <v>6.2</v>
      </c>
      <c r="W542" s="20">
        <f t="shared" si="64"/>
        <v>2052.9679672678585</v>
      </c>
      <c r="X542" s="21">
        <v>2.5423440002726108</v>
      </c>
      <c r="Y542" s="20">
        <f t="shared" si="65"/>
        <v>547.81923014006759</v>
      </c>
      <c r="Z542" s="20">
        <f t="shared" si="66"/>
        <v>0.26684256105034082</v>
      </c>
      <c r="AA542" s="20"/>
      <c r="AB542" s="31" t="s">
        <v>135</v>
      </c>
      <c r="AC542" s="16" t="s">
        <v>866</v>
      </c>
      <c r="AD542" s="19" t="s">
        <v>51</v>
      </c>
      <c r="AE542" s="23">
        <v>313</v>
      </c>
      <c r="AF542" s="23">
        <v>25</v>
      </c>
      <c r="AG542" s="19" t="s">
        <v>126</v>
      </c>
      <c r="AH542" s="11">
        <f t="shared" si="67"/>
        <v>0</v>
      </c>
      <c r="AI542" s="19" t="s">
        <v>47</v>
      </c>
      <c r="AJ542" s="16">
        <v>0.2319</v>
      </c>
      <c r="AK542" s="16">
        <v>0.33134000000000002</v>
      </c>
      <c r="AL542" s="16">
        <v>5.9386999999999999</v>
      </c>
      <c r="AM542" s="24"/>
    </row>
    <row r="543" spans="1:39" ht="15" x14ac:dyDescent="0.25">
      <c r="A543" s="16" t="str">
        <f t="shared" si="62"/>
        <v>CF08GPDuff_313:25-M_D-10</v>
      </c>
      <c r="B543" s="11">
        <v>313</v>
      </c>
      <c r="C543" s="11">
        <v>25</v>
      </c>
      <c r="D543" s="19" t="s">
        <v>126</v>
      </c>
      <c r="E543" s="20">
        <v>493981.20999900001</v>
      </c>
      <c r="F543" s="20">
        <v>5180954.7101699803</v>
      </c>
      <c r="G543" s="11">
        <v>1</v>
      </c>
      <c r="H543" s="11" t="s">
        <v>58</v>
      </c>
      <c r="I543" s="11" t="s">
        <v>227</v>
      </c>
      <c r="J543" s="19" t="s">
        <v>53</v>
      </c>
      <c r="K543" s="11">
        <v>2</v>
      </c>
      <c r="L543" s="16" t="str">
        <f t="shared" si="61"/>
        <v>Fallow</v>
      </c>
      <c r="M543" s="16" t="s">
        <v>54</v>
      </c>
      <c r="N543" s="16">
        <v>6.25</v>
      </c>
      <c r="O543" s="16">
        <v>5.5</v>
      </c>
      <c r="P543" s="16">
        <v>7.25</v>
      </c>
      <c r="Q543" s="16">
        <v>19</v>
      </c>
      <c r="R543" s="16">
        <f t="shared" si="63"/>
        <v>19</v>
      </c>
      <c r="S543" s="16">
        <v>208.53</v>
      </c>
      <c r="T543" s="16">
        <v>6.31</v>
      </c>
      <c r="U543" s="16">
        <f t="shared" si="60"/>
        <v>202.22</v>
      </c>
      <c r="V543" s="16">
        <v>1.55</v>
      </c>
      <c r="W543" s="20">
        <f t="shared" si="64"/>
        <v>143.40585065474011</v>
      </c>
      <c r="X543" s="20">
        <v>2.1440129449837939</v>
      </c>
      <c r="Y543" s="20">
        <f t="shared" si="65"/>
        <v>197.88437702265378</v>
      </c>
      <c r="Z543" s="20">
        <f t="shared" si="66"/>
        <v>1.3798905422560104</v>
      </c>
      <c r="AA543" s="20">
        <f>((Z542*Q542)+(Z543*Q543))/(SUM(Q542:Q543))</f>
        <v>0.85428455113111079</v>
      </c>
      <c r="AB543" s="22" t="s">
        <v>864</v>
      </c>
      <c r="AC543" s="16" t="s">
        <v>867</v>
      </c>
      <c r="AD543" s="19" t="s">
        <v>51</v>
      </c>
      <c r="AE543" s="23">
        <v>313</v>
      </c>
      <c r="AF543" s="23">
        <v>25</v>
      </c>
      <c r="AG543" s="19" t="s">
        <v>126</v>
      </c>
      <c r="AH543" s="11">
        <f t="shared" si="67"/>
        <v>0</v>
      </c>
      <c r="AI543" s="19" t="s">
        <v>53</v>
      </c>
      <c r="AJ543" s="16" t="s">
        <v>366</v>
      </c>
      <c r="AK543" s="16">
        <v>0.21223</v>
      </c>
      <c r="AL543" s="16">
        <v>2.6027999999999998</v>
      </c>
      <c r="AM543" s="24"/>
    </row>
    <row r="544" spans="1:39" ht="15" x14ac:dyDescent="0.2">
      <c r="A544" s="16" t="str">
        <f t="shared" si="62"/>
        <v>CF08GPDuff_338:25-N_0-D</v>
      </c>
      <c r="B544" s="11">
        <v>338</v>
      </c>
      <c r="C544" s="11">
        <v>25</v>
      </c>
      <c r="D544" s="19" t="s">
        <v>134</v>
      </c>
      <c r="E544" s="20">
        <v>493977.955288</v>
      </c>
      <c r="F544" s="20">
        <v>5180985.8885700004</v>
      </c>
      <c r="G544" s="11">
        <v>1</v>
      </c>
      <c r="H544" s="11" t="s">
        <v>58</v>
      </c>
      <c r="I544" s="11" t="s">
        <v>227</v>
      </c>
      <c r="J544" s="19" t="s">
        <v>47</v>
      </c>
      <c r="K544" s="11">
        <v>1</v>
      </c>
      <c r="L544" s="16" t="str">
        <f t="shared" si="61"/>
        <v>Fallow</v>
      </c>
      <c r="M544" s="16">
        <v>3.5</v>
      </c>
      <c r="N544" s="16">
        <v>4.5</v>
      </c>
      <c r="O544" s="16">
        <v>2.75</v>
      </c>
      <c r="P544" s="16">
        <v>2.75</v>
      </c>
      <c r="Q544" s="16">
        <f>SUM(M544:P544)</f>
        <v>13.5</v>
      </c>
      <c r="R544" s="16">
        <f t="shared" si="63"/>
        <v>10</v>
      </c>
      <c r="S544" s="16">
        <v>560.5</v>
      </c>
      <c r="T544" s="16">
        <v>17.149999999999999</v>
      </c>
      <c r="U544" s="16">
        <f t="shared" si="60"/>
        <v>543.35</v>
      </c>
      <c r="V544" s="16">
        <v>6.2</v>
      </c>
      <c r="W544" s="20">
        <f t="shared" si="64"/>
        <v>1630.2980916538875</v>
      </c>
      <c r="X544" s="21">
        <v>2.3578000030820929</v>
      </c>
      <c r="Y544" s="20">
        <f t="shared" si="65"/>
        <v>530.53889368325349</v>
      </c>
      <c r="Z544" s="20">
        <f t="shared" si="66"/>
        <v>0.32542447077579417</v>
      </c>
      <c r="AA544" s="20"/>
      <c r="AB544" s="31" t="s">
        <v>135</v>
      </c>
      <c r="AC544" s="16" t="s">
        <v>868</v>
      </c>
      <c r="AD544" s="19" t="s">
        <v>51</v>
      </c>
      <c r="AE544" s="23">
        <v>338</v>
      </c>
      <c r="AF544" s="23">
        <v>25</v>
      </c>
      <c r="AG544" s="19" t="s">
        <v>134</v>
      </c>
      <c r="AH544" s="11">
        <f t="shared" si="67"/>
        <v>0</v>
      </c>
      <c r="AI544" s="19" t="s">
        <v>47</v>
      </c>
      <c r="AJ544" s="16">
        <v>0.23380000000000001</v>
      </c>
      <c r="AK544" s="16">
        <v>0.32327</v>
      </c>
      <c r="AL544" s="16">
        <v>4.7866</v>
      </c>
      <c r="AM544" s="24"/>
    </row>
    <row r="545" spans="1:39" ht="15" x14ac:dyDescent="0.25">
      <c r="A545" s="16" t="str">
        <f t="shared" si="62"/>
        <v>CF08GPDuff_338:25-N_D-10</v>
      </c>
      <c r="B545" s="11">
        <v>338</v>
      </c>
      <c r="C545" s="11">
        <v>25</v>
      </c>
      <c r="D545" s="19" t="s">
        <v>134</v>
      </c>
      <c r="E545" s="20">
        <v>493977.955288</v>
      </c>
      <c r="F545" s="20">
        <v>5180985.8885700004</v>
      </c>
      <c r="G545" s="11">
        <v>1</v>
      </c>
      <c r="H545" s="11" t="s">
        <v>58</v>
      </c>
      <c r="I545" s="11" t="s">
        <v>227</v>
      </c>
      <c r="J545" s="19" t="s">
        <v>53</v>
      </c>
      <c r="K545" s="11">
        <v>2</v>
      </c>
      <c r="L545" s="16" t="str">
        <f t="shared" si="61"/>
        <v>Fallow</v>
      </c>
      <c r="M545" s="16" t="s">
        <v>54</v>
      </c>
      <c r="N545" s="16">
        <v>5.5</v>
      </c>
      <c r="O545" s="16">
        <v>7.25</v>
      </c>
      <c r="P545" s="16">
        <v>7.25</v>
      </c>
      <c r="Q545" s="16">
        <v>20</v>
      </c>
      <c r="R545" s="16">
        <f t="shared" si="63"/>
        <v>20</v>
      </c>
      <c r="S545" s="16">
        <v>213.57</v>
      </c>
      <c r="T545" s="16">
        <v>6.31</v>
      </c>
      <c r="U545" s="16">
        <f t="shared" si="60"/>
        <v>207.26</v>
      </c>
      <c r="V545" s="16">
        <v>1.55</v>
      </c>
      <c r="W545" s="20">
        <f t="shared" si="64"/>
        <v>150.95352700498958</v>
      </c>
      <c r="X545" s="20">
        <v>2.5798525798525902</v>
      </c>
      <c r="Y545" s="20">
        <f t="shared" si="65"/>
        <v>201.91299754299752</v>
      </c>
      <c r="Z545" s="20">
        <f t="shared" si="66"/>
        <v>1.3375838348998863</v>
      </c>
      <c r="AA545" s="20">
        <f>((Z544*Q544)+(Z545*Q545))/(SUM(Q544:Q545))</f>
        <v>0.92969871801405812</v>
      </c>
      <c r="AB545" s="22" t="s">
        <v>864</v>
      </c>
      <c r="AC545" s="16" t="s">
        <v>869</v>
      </c>
      <c r="AD545" s="19" t="s">
        <v>51</v>
      </c>
      <c r="AE545" s="23">
        <v>338</v>
      </c>
      <c r="AF545" s="23">
        <v>25</v>
      </c>
      <c r="AG545" s="19" t="s">
        <v>134</v>
      </c>
      <c r="AH545" s="11">
        <f t="shared" si="67"/>
        <v>0</v>
      </c>
      <c r="AI545" s="19" t="s">
        <v>53</v>
      </c>
      <c r="AJ545" s="16" t="s">
        <v>668</v>
      </c>
      <c r="AK545" s="16">
        <v>0.2354</v>
      </c>
      <c r="AL545" s="16">
        <v>2.9085999999999999</v>
      </c>
      <c r="AM545" s="24"/>
    </row>
    <row r="546" spans="1:39" ht="15" x14ac:dyDescent="0.25">
      <c r="A546" s="16" t="str">
        <f t="shared" si="62"/>
        <v>CF08GPDuff_35:18-B_0-D</v>
      </c>
      <c r="B546" s="11">
        <v>35</v>
      </c>
      <c r="C546" s="11">
        <v>18</v>
      </c>
      <c r="D546" s="19" t="s">
        <v>44</v>
      </c>
      <c r="E546" s="20">
        <v>493755.952693998</v>
      </c>
      <c r="F546" s="20">
        <v>5180592.4596699905</v>
      </c>
      <c r="G546" s="11">
        <v>2</v>
      </c>
      <c r="H546" s="11" t="s">
        <v>58</v>
      </c>
      <c r="I546" s="11" t="s">
        <v>150</v>
      </c>
      <c r="J546" s="19" t="s">
        <v>47</v>
      </c>
      <c r="K546" s="11">
        <v>1</v>
      </c>
      <c r="L546" s="16" t="str">
        <f t="shared" si="61"/>
        <v>CP</v>
      </c>
      <c r="M546" s="16">
        <v>6</v>
      </c>
      <c r="N546" s="16">
        <v>3.5</v>
      </c>
      <c r="O546" s="16">
        <v>3.5</v>
      </c>
      <c r="P546" s="16">
        <v>2</v>
      </c>
      <c r="Q546" s="16">
        <f>SUM(M546:P546)</f>
        <v>15</v>
      </c>
      <c r="R546" s="16">
        <f t="shared" si="63"/>
        <v>9</v>
      </c>
      <c r="S546" s="16">
        <v>447.08</v>
      </c>
      <c r="T546" s="16">
        <v>17.149999999999999</v>
      </c>
      <c r="U546" s="16">
        <f t="shared" si="60"/>
        <v>429.93</v>
      </c>
      <c r="V546" s="16">
        <v>6.2</v>
      </c>
      <c r="W546" s="20">
        <f t="shared" si="64"/>
        <v>1811.4423240598751</v>
      </c>
      <c r="X546" s="21">
        <v>3.9910338417800983</v>
      </c>
      <c r="Y546" s="20">
        <f t="shared" si="65"/>
        <v>412.77134820403484</v>
      </c>
      <c r="Z546" s="20">
        <f t="shared" si="66"/>
        <v>0.22786888807970193</v>
      </c>
      <c r="AA546" s="20"/>
      <c r="AB546" s="22" t="s">
        <v>49</v>
      </c>
      <c r="AC546" s="16" t="s">
        <v>870</v>
      </c>
      <c r="AD546" s="19" t="s">
        <v>51</v>
      </c>
      <c r="AE546" s="23">
        <v>35</v>
      </c>
      <c r="AF546" s="23">
        <v>18</v>
      </c>
      <c r="AG546" s="19" t="s">
        <v>44</v>
      </c>
      <c r="AH546" s="11">
        <f t="shared" si="67"/>
        <v>0</v>
      </c>
      <c r="AI546" s="19" t="s">
        <v>47</v>
      </c>
      <c r="AJ546" s="16" t="s">
        <v>685</v>
      </c>
      <c r="AK546" s="16">
        <v>0.32819999999999999</v>
      </c>
      <c r="AL546" s="16">
        <v>10.087</v>
      </c>
      <c r="AM546" s="24"/>
    </row>
    <row r="547" spans="1:39" ht="15" x14ac:dyDescent="0.25">
      <c r="A547" s="16" t="str">
        <f t="shared" si="62"/>
        <v>CF08GPDuff_35:18-B_D-10</v>
      </c>
      <c r="B547" s="11">
        <v>35</v>
      </c>
      <c r="C547" s="11">
        <v>18</v>
      </c>
      <c r="D547" s="19" t="s">
        <v>44</v>
      </c>
      <c r="E547" s="20">
        <v>493755.952693998</v>
      </c>
      <c r="F547" s="20">
        <v>5180592.4596699905</v>
      </c>
      <c r="G547" s="11">
        <v>2</v>
      </c>
      <c r="H547" s="11" t="s">
        <v>58</v>
      </c>
      <c r="I547" s="11" t="s">
        <v>150</v>
      </c>
      <c r="J547" s="19" t="s">
        <v>53</v>
      </c>
      <c r="K547" s="11">
        <v>2</v>
      </c>
      <c r="L547" s="16" t="str">
        <f t="shared" si="61"/>
        <v>CP</v>
      </c>
      <c r="M547" s="16" t="s">
        <v>54</v>
      </c>
      <c r="N547" s="16">
        <v>6.5</v>
      </c>
      <c r="O547" s="16">
        <v>6.5</v>
      </c>
      <c r="P547" s="16">
        <v>8</v>
      </c>
      <c r="Q547" s="16">
        <v>21</v>
      </c>
      <c r="R547" s="16">
        <f t="shared" si="63"/>
        <v>21</v>
      </c>
      <c r="S547" s="16">
        <v>250.6</v>
      </c>
      <c r="T547" s="16">
        <v>6.31</v>
      </c>
      <c r="U547" s="16">
        <f t="shared" si="60"/>
        <v>244.29</v>
      </c>
      <c r="V547" s="16">
        <v>1.55</v>
      </c>
      <c r="W547" s="20">
        <f t="shared" si="64"/>
        <v>158.50120335523906</v>
      </c>
      <c r="X547" s="20">
        <v>1.853534435762304</v>
      </c>
      <c r="Y547" s="20">
        <f t="shared" si="65"/>
        <v>239.76200072687627</v>
      </c>
      <c r="Z547" s="20">
        <f t="shared" si="66"/>
        <v>1.5126825263875905</v>
      </c>
      <c r="AA547" s="20">
        <f>((Z546*Q546)+(Z547*Q547))/(SUM(Q546:Q547))</f>
        <v>0.97734351042597034</v>
      </c>
      <c r="AB547" s="22" t="s">
        <v>564</v>
      </c>
      <c r="AC547" s="16" t="s">
        <v>871</v>
      </c>
      <c r="AD547" s="19" t="s">
        <v>51</v>
      </c>
      <c r="AE547" s="23">
        <v>35</v>
      </c>
      <c r="AF547" s="23">
        <v>18</v>
      </c>
      <c r="AG547" s="19" t="s">
        <v>44</v>
      </c>
      <c r="AH547" s="11">
        <f t="shared" si="67"/>
        <v>0</v>
      </c>
      <c r="AI547" s="19" t="s">
        <v>53</v>
      </c>
      <c r="AJ547" s="16" t="s">
        <v>533</v>
      </c>
      <c r="AK547" s="16">
        <v>0.15221000000000001</v>
      </c>
      <c r="AL547" s="16">
        <v>1.911</v>
      </c>
      <c r="AM547" s="24"/>
    </row>
    <row r="548" spans="1:39" ht="15" x14ac:dyDescent="0.25">
      <c r="A548" s="16" t="str">
        <f t="shared" si="62"/>
        <v>CF08GPDuff_36:19-B_0-D</v>
      </c>
      <c r="B548" s="11">
        <v>36</v>
      </c>
      <c r="C548" s="11">
        <v>19</v>
      </c>
      <c r="D548" s="19" t="s">
        <v>44</v>
      </c>
      <c r="E548" s="20">
        <v>493785.60215200001</v>
      </c>
      <c r="F548" s="20">
        <v>5180609.6934099803</v>
      </c>
      <c r="G548" s="11">
        <v>2</v>
      </c>
      <c r="H548" s="11" t="s">
        <v>58</v>
      </c>
      <c r="I548" s="11" t="s">
        <v>150</v>
      </c>
      <c r="J548" s="19" t="s">
        <v>47</v>
      </c>
      <c r="K548" s="11">
        <v>1</v>
      </c>
      <c r="L548" s="16" t="str">
        <f t="shared" si="61"/>
        <v>CP</v>
      </c>
      <c r="M548" s="16">
        <v>3.25</v>
      </c>
      <c r="N548" s="16">
        <v>5</v>
      </c>
      <c r="O548" s="16">
        <v>3</v>
      </c>
      <c r="P548" s="16">
        <v>4.25</v>
      </c>
      <c r="Q548" s="16">
        <f>SUM(M548:P548)</f>
        <v>15.5</v>
      </c>
      <c r="R548" s="16">
        <f t="shared" si="63"/>
        <v>12.25</v>
      </c>
      <c r="S548" s="16">
        <v>827.57</v>
      </c>
      <c r="T548" s="16">
        <v>17.149999999999999</v>
      </c>
      <c r="U548" s="16">
        <f t="shared" si="60"/>
        <v>810.42000000000007</v>
      </c>
      <c r="V548" s="16">
        <v>6.2</v>
      </c>
      <c r="W548" s="20">
        <f t="shared" si="64"/>
        <v>1871.8237348618709</v>
      </c>
      <c r="X548" s="21">
        <v>1.984724465493154</v>
      </c>
      <c r="Y548" s="20">
        <f t="shared" si="65"/>
        <v>794.33539598675043</v>
      </c>
      <c r="Z548" s="20">
        <f t="shared" si="66"/>
        <v>0.42436442128209656</v>
      </c>
      <c r="AA548" s="20"/>
      <c r="AB548" s="22" t="s">
        <v>49</v>
      </c>
      <c r="AC548" s="16" t="s">
        <v>872</v>
      </c>
      <c r="AD548" s="19" t="s">
        <v>51</v>
      </c>
      <c r="AE548" s="23">
        <v>36</v>
      </c>
      <c r="AF548" s="23">
        <v>19</v>
      </c>
      <c r="AG548" s="19" t="s">
        <v>44</v>
      </c>
      <c r="AH548" s="11">
        <f t="shared" si="67"/>
        <v>0</v>
      </c>
      <c r="AI548" s="19" t="s">
        <v>47</v>
      </c>
      <c r="AJ548" s="16" t="s">
        <v>57</v>
      </c>
      <c r="AK548" s="16">
        <v>0.30145</v>
      </c>
      <c r="AL548" s="16">
        <v>5.6420000000000003</v>
      </c>
      <c r="AM548" s="24"/>
    </row>
    <row r="549" spans="1:39" ht="15" x14ac:dyDescent="0.25">
      <c r="A549" s="16" t="str">
        <f t="shared" si="62"/>
        <v>CF08GPDuff_36:19-B_D-10</v>
      </c>
      <c r="B549" s="11">
        <v>36</v>
      </c>
      <c r="C549" s="11">
        <v>19</v>
      </c>
      <c r="D549" s="19" t="s">
        <v>44</v>
      </c>
      <c r="E549" s="20">
        <v>493785.60215200001</v>
      </c>
      <c r="F549" s="20">
        <v>5180609.6934099803</v>
      </c>
      <c r="G549" s="11">
        <v>2</v>
      </c>
      <c r="H549" s="11" t="s">
        <v>58</v>
      </c>
      <c r="I549" s="11" t="s">
        <v>150</v>
      </c>
      <c r="J549" s="19" t="s">
        <v>53</v>
      </c>
      <c r="K549" s="11">
        <v>2</v>
      </c>
      <c r="L549" s="16" t="str">
        <f t="shared" si="61"/>
        <v>CP</v>
      </c>
      <c r="M549" s="16" t="s">
        <v>54</v>
      </c>
      <c r="N549" s="16">
        <v>5</v>
      </c>
      <c r="O549" s="16">
        <v>7</v>
      </c>
      <c r="P549" s="16">
        <v>5.75</v>
      </c>
      <c r="Q549" s="16">
        <v>17.75</v>
      </c>
      <c r="R549" s="16">
        <f t="shared" si="63"/>
        <v>17.75</v>
      </c>
      <c r="S549" s="16">
        <v>199.38</v>
      </c>
      <c r="T549" s="16">
        <v>6.31</v>
      </c>
      <c r="U549" s="16">
        <f t="shared" ref="U549:U612" si="68">S549-T549</f>
        <v>193.07</v>
      </c>
      <c r="V549" s="16">
        <v>1.55</v>
      </c>
      <c r="W549" s="20">
        <f t="shared" si="64"/>
        <v>133.97125521692826</v>
      </c>
      <c r="X549" s="20">
        <v>1.708074534161482</v>
      </c>
      <c r="Y549" s="20">
        <f t="shared" si="65"/>
        <v>189.77222049689442</v>
      </c>
      <c r="Z549" s="20">
        <f t="shared" si="66"/>
        <v>1.4165144619240329</v>
      </c>
      <c r="AA549" s="20">
        <f>((Z548*Q548)+(Z549*Q549))/(SUM(Q548:Q549))</f>
        <v>0.95400842794057383</v>
      </c>
      <c r="AB549" s="22" t="s">
        <v>564</v>
      </c>
      <c r="AC549" s="16" t="s">
        <v>873</v>
      </c>
      <c r="AD549" s="19" t="s">
        <v>51</v>
      </c>
      <c r="AE549" s="23">
        <v>36</v>
      </c>
      <c r="AF549" s="23">
        <v>19</v>
      </c>
      <c r="AG549" s="19" t="s">
        <v>44</v>
      </c>
      <c r="AH549" s="11">
        <f t="shared" si="67"/>
        <v>0</v>
      </c>
      <c r="AI549" s="19" t="s">
        <v>53</v>
      </c>
      <c r="AJ549" s="16" t="s">
        <v>139</v>
      </c>
      <c r="AK549" s="16">
        <v>0.17768</v>
      </c>
      <c r="AL549" s="16">
        <v>2.3567</v>
      </c>
      <c r="AM549" s="24"/>
    </row>
    <row r="550" spans="1:39" ht="15" x14ac:dyDescent="0.25">
      <c r="A550" s="16" t="str">
        <f t="shared" si="62"/>
        <v>CF08GPDuff_59:19-C_0-D</v>
      </c>
      <c r="B550" s="11">
        <v>59</v>
      </c>
      <c r="C550" s="11">
        <v>19</v>
      </c>
      <c r="D550" s="19" t="s">
        <v>58</v>
      </c>
      <c r="E550" s="20">
        <v>493770.79737400002</v>
      </c>
      <c r="F550" s="20">
        <v>5180636.94221</v>
      </c>
      <c r="G550" s="11">
        <v>2</v>
      </c>
      <c r="H550" s="11" t="s">
        <v>58</v>
      </c>
      <c r="I550" s="11" t="s">
        <v>150</v>
      </c>
      <c r="J550" s="19" t="s">
        <v>47</v>
      </c>
      <c r="K550" s="11">
        <v>1</v>
      </c>
      <c r="L550" s="16" t="str">
        <f t="shared" si="61"/>
        <v>CP</v>
      </c>
      <c r="M550" s="16">
        <v>2.75</v>
      </c>
      <c r="N550" s="16">
        <v>2.75</v>
      </c>
      <c r="O550" s="16">
        <v>3.5</v>
      </c>
      <c r="P550" s="16">
        <v>3.25</v>
      </c>
      <c r="Q550" s="16">
        <f>SUM(M550:P550)</f>
        <v>12.25</v>
      </c>
      <c r="R550" s="16">
        <f t="shared" si="63"/>
        <v>9.5</v>
      </c>
      <c r="S550" s="16">
        <v>864.9</v>
      </c>
      <c r="T550" s="16">
        <v>17.149999999999999</v>
      </c>
      <c r="U550" s="16">
        <f t="shared" si="68"/>
        <v>847.75</v>
      </c>
      <c r="V550" s="16">
        <v>6.2</v>
      </c>
      <c r="W550" s="20">
        <f t="shared" si="64"/>
        <v>1479.3445646488979</v>
      </c>
      <c r="X550" s="21">
        <v>1.9676491342343914</v>
      </c>
      <c r="Y550" s="20">
        <f t="shared" si="65"/>
        <v>831.06925446452794</v>
      </c>
      <c r="Z550" s="20">
        <f t="shared" si="66"/>
        <v>0.56178207182027995</v>
      </c>
      <c r="AA550" s="20"/>
      <c r="AB550" s="22" t="s">
        <v>49</v>
      </c>
      <c r="AC550" s="16" t="s">
        <v>874</v>
      </c>
      <c r="AD550" s="19" t="s">
        <v>51</v>
      </c>
      <c r="AE550" s="23">
        <v>59</v>
      </c>
      <c r="AF550" s="23">
        <v>19</v>
      </c>
      <c r="AG550" s="19" t="s">
        <v>58</v>
      </c>
      <c r="AH550" s="11">
        <f t="shared" si="67"/>
        <v>0</v>
      </c>
      <c r="AI550" s="19" t="s">
        <v>47</v>
      </c>
      <c r="AJ550" s="16" t="s">
        <v>306</v>
      </c>
      <c r="AK550" s="16">
        <v>0.28528999999999999</v>
      </c>
      <c r="AL550" s="16">
        <v>4.6952999999999996</v>
      </c>
      <c r="AM550" s="24"/>
    </row>
    <row r="551" spans="1:39" ht="15" x14ac:dyDescent="0.25">
      <c r="A551" s="16" t="str">
        <f t="shared" si="62"/>
        <v>CF08GPDuff_59:19-C_D-10</v>
      </c>
      <c r="B551" s="11">
        <v>59</v>
      </c>
      <c r="C551" s="11">
        <v>19</v>
      </c>
      <c r="D551" s="19" t="s">
        <v>58</v>
      </c>
      <c r="E551" s="20">
        <v>493770.79737400002</v>
      </c>
      <c r="F551" s="20">
        <v>5180636.94221</v>
      </c>
      <c r="G551" s="11">
        <v>2</v>
      </c>
      <c r="H551" s="11" t="s">
        <v>58</v>
      </c>
      <c r="I551" s="11" t="s">
        <v>150</v>
      </c>
      <c r="J551" s="19" t="s">
        <v>53</v>
      </c>
      <c r="K551" s="11">
        <v>2</v>
      </c>
      <c r="L551" s="16" t="str">
        <f t="shared" si="61"/>
        <v>CP</v>
      </c>
      <c r="M551" s="16" t="s">
        <v>54</v>
      </c>
      <c r="N551" s="16">
        <v>7.25</v>
      </c>
      <c r="O551" s="16">
        <v>6.5</v>
      </c>
      <c r="P551" s="16">
        <v>6.75</v>
      </c>
      <c r="Q551" s="16">
        <v>20.5</v>
      </c>
      <c r="R551" s="16">
        <f t="shared" si="63"/>
        <v>20.5</v>
      </c>
      <c r="S551" s="16">
        <v>256.11</v>
      </c>
      <c r="T551" s="16">
        <v>6.31</v>
      </c>
      <c r="U551" s="16">
        <f t="shared" si="68"/>
        <v>249.8</v>
      </c>
      <c r="V551" s="16">
        <v>1.55</v>
      </c>
      <c r="W551" s="20">
        <f t="shared" si="64"/>
        <v>154.72736518011433</v>
      </c>
      <c r="X551" s="20">
        <v>2.0024271844660091</v>
      </c>
      <c r="Y551" s="20">
        <f t="shared" si="65"/>
        <v>244.79793689320391</v>
      </c>
      <c r="Z551" s="20">
        <f t="shared" si="66"/>
        <v>1.5821243812188015</v>
      </c>
      <c r="AA551" s="20">
        <f>((Z550*Q550)+(Z551*Q551))/(SUM(Q550:Q551))</f>
        <v>1.2004696242682096</v>
      </c>
      <c r="AB551" s="22"/>
      <c r="AC551" s="16"/>
      <c r="AD551" s="19"/>
      <c r="AE551" s="23"/>
      <c r="AF551" s="23"/>
      <c r="AG551" s="19"/>
      <c r="AH551" s="11"/>
      <c r="AI551" s="19"/>
      <c r="AJ551" s="16"/>
      <c r="AK551" s="16"/>
      <c r="AL551" s="16"/>
      <c r="AM551" s="24"/>
    </row>
    <row r="552" spans="1:39" ht="15" x14ac:dyDescent="0.2">
      <c r="A552" s="16" t="str">
        <f t="shared" si="62"/>
        <v>CF08GPDuff_60:20-C_0-D</v>
      </c>
      <c r="B552" s="11">
        <v>60</v>
      </c>
      <c r="C552" s="11">
        <v>20</v>
      </c>
      <c r="D552" s="19" t="s">
        <v>58</v>
      </c>
      <c r="E552" s="20">
        <v>493800.430823998</v>
      </c>
      <c r="F552" s="20">
        <v>5180639.8627300002</v>
      </c>
      <c r="G552" s="11">
        <v>2</v>
      </c>
      <c r="H552" s="11" t="s">
        <v>58</v>
      </c>
      <c r="I552" s="11" t="s">
        <v>150</v>
      </c>
      <c r="J552" s="19" t="s">
        <v>47</v>
      </c>
      <c r="K552" s="11">
        <v>1</v>
      </c>
      <c r="L552" s="16" t="str">
        <f t="shared" si="61"/>
        <v>CP</v>
      </c>
      <c r="M552" s="16">
        <v>3.25</v>
      </c>
      <c r="N552" s="16">
        <v>3</v>
      </c>
      <c r="O552" s="16">
        <v>3.5</v>
      </c>
      <c r="P552" s="16">
        <v>2.75</v>
      </c>
      <c r="Q552" s="16">
        <f>SUM(M552:P552)</f>
        <v>12.5</v>
      </c>
      <c r="R552" s="16">
        <f t="shared" si="63"/>
        <v>9.25</v>
      </c>
      <c r="S552" s="16">
        <v>573.1</v>
      </c>
      <c r="T552" s="16">
        <v>17.149999999999999</v>
      </c>
      <c r="U552" s="16">
        <f t="shared" si="68"/>
        <v>555.95000000000005</v>
      </c>
      <c r="V552" s="16">
        <v>6.2</v>
      </c>
      <c r="W552" s="20">
        <f t="shared" si="64"/>
        <v>1509.5352700498959</v>
      </c>
      <c r="X552" s="21">
        <v>2.2296623450634163</v>
      </c>
      <c r="Y552" s="20">
        <f t="shared" si="65"/>
        <v>543.55419219262001</v>
      </c>
      <c r="Z552" s="20">
        <f t="shared" si="66"/>
        <v>0.36008048501884521</v>
      </c>
      <c r="AA552" s="20"/>
      <c r="AB552" s="31" t="s">
        <v>66</v>
      </c>
      <c r="AC552" s="16" t="s">
        <v>875</v>
      </c>
      <c r="AD552" s="19" t="s">
        <v>51</v>
      </c>
      <c r="AE552" s="23">
        <v>60</v>
      </c>
      <c r="AF552" s="23">
        <v>20</v>
      </c>
      <c r="AG552" s="19" t="s">
        <v>58</v>
      </c>
      <c r="AH552" s="11">
        <f>C552-AF552</f>
        <v>0</v>
      </c>
      <c r="AI552" s="19" t="s">
        <v>47</v>
      </c>
      <c r="AJ552" s="16" t="s">
        <v>702</v>
      </c>
      <c r="AK552" s="16">
        <v>0.29857</v>
      </c>
      <c r="AL552" s="16">
        <v>7.1638000000000002</v>
      </c>
      <c r="AM552" s="24"/>
    </row>
    <row r="553" spans="1:39" ht="15" x14ac:dyDescent="0.25">
      <c r="A553" s="16" t="str">
        <f t="shared" si="62"/>
        <v>CF08GPDuff_60:20-C_D-10</v>
      </c>
      <c r="B553" s="11">
        <v>60</v>
      </c>
      <c r="C553" s="11">
        <v>20</v>
      </c>
      <c r="D553" s="19" t="s">
        <v>58</v>
      </c>
      <c r="E553" s="20">
        <v>493800.430823998</v>
      </c>
      <c r="F553" s="20">
        <v>5180639.8627300002</v>
      </c>
      <c r="G553" s="11">
        <v>2</v>
      </c>
      <c r="H553" s="11" t="s">
        <v>58</v>
      </c>
      <c r="I553" s="11" t="s">
        <v>150</v>
      </c>
      <c r="J553" s="19" t="s">
        <v>53</v>
      </c>
      <c r="K553" s="11">
        <v>2</v>
      </c>
      <c r="L553" s="16" t="str">
        <f t="shared" si="61"/>
        <v>CP</v>
      </c>
      <c r="M553" s="16" t="s">
        <v>54</v>
      </c>
      <c r="N553" s="16">
        <v>7</v>
      </c>
      <c r="O553" s="16">
        <v>6.5</v>
      </c>
      <c r="P553" s="16">
        <v>7.25</v>
      </c>
      <c r="Q553" s="16">
        <v>20.75</v>
      </c>
      <c r="R553" s="16">
        <f t="shared" si="63"/>
        <v>20.75</v>
      </c>
      <c r="S553" s="16">
        <v>197.78</v>
      </c>
      <c r="T553" s="16">
        <v>6.31</v>
      </c>
      <c r="U553" s="16">
        <f t="shared" si="68"/>
        <v>191.47</v>
      </c>
      <c r="V553" s="16">
        <v>1.55</v>
      </c>
      <c r="W553" s="20">
        <f t="shared" si="64"/>
        <v>156.61428426767668</v>
      </c>
      <c r="X553" s="20">
        <v>1.8185492018589731</v>
      </c>
      <c r="Y553" s="20">
        <f t="shared" si="65"/>
        <v>187.98802384320064</v>
      </c>
      <c r="Z553" s="20">
        <f t="shared" si="66"/>
        <v>1.2003248919613339</v>
      </c>
      <c r="AA553" s="20">
        <f>((Z552*Q552)+(Z553*Q553))/(SUM(Q552:Q553))</f>
        <v>0.88444353596791703</v>
      </c>
      <c r="AB553" s="22"/>
      <c r="AC553" s="16"/>
      <c r="AD553" s="19"/>
      <c r="AE553" s="23"/>
      <c r="AF553" s="23"/>
      <c r="AG553" s="19"/>
      <c r="AH553" s="11"/>
      <c r="AI553" s="19"/>
      <c r="AJ553" s="16"/>
      <c r="AK553" s="16"/>
      <c r="AL553" s="16"/>
      <c r="AM553" s="24"/>
    </row>
    <row r="554" spans="1:39" ht="15" x14ac:dyDescent="0.2">
      <c r="A554" s="16" t="str">
        <f t="shared" si="62"/>
        <v>CF08GPDuff_85:20-D_0-D</v>
      </c>
      <c r="B554" s="11">
        <v>85</v>
      </c>
      <c r="C554" s="11">
        <v>20</v>
      </c>
      <c r="D554" s="19" t="s">
        <v>65</v>
      </c>
      <c r="E554" s="20">
        <v>493807.10502900003</v>
      </c>
      <c r="F554" s="20">
        <v>5180671.6367899803</v>
      </c>
      <c r="G554" s="11">
        <v>2</v>
      </c>
      <c r="H554" s="11" t="s">
        <v>58</v>
      </c>
      <c r="I554" s="11" t="s">
        <v>150</v>
      </c>
      <c r="J554" s="19" t="s">
        <v>47</v>
      </c>
      <c r="K554" s="11">
        <v>1</v>
      </c>
      <c r="L554" s="16" t="str">
        <f t="shared" si="61"/>
        <v>CP</v>
      </c>
      <c r="M554" s="16">
        <v>2.5</v>
      </c>
      <c r="N554" s="16">
        <v>4.5</v>
      </c>
      <c r="O554" s="16">
        <v>2</v>
      </c>
      <c r="P554" s="16">
        <v>3.5</v>
      </c>
      <c r="Q554" s="16">
        <f>SUM(M554:P554)</f>
        <v>12.5</v>
      </c>
      <c r="R554" s="16">
        <f t="shared" si="63"/>
        <v>10</v>
      </c>
      <c r="S554" s="16">
        <v>879.1</v>
      </c>
      <c r="T554" s="16">
        <v>17.149999999999999</v>
      </c>
      <c r="U554" s="16">
        <f t="shared" si="68"/>
        <v>861.95</v>
      </c>
      <c r="V554" s="16">
        <v>6.2</v>
      </c>
      <c r="W554" s="20">
        <f t="shared" si="64"/>
        <v>1509.5352700498959</v>
      </c>
      <c r="X554" s="21">
        <v>2.0941484570165807</v>
      </c>
      <c r="Y554" s="20">
        <f t="shared" si="65"/>
        <v>843.8994873747456</v>
      </c>
      <c r="Z554" s="20">
        <f t="shared" si="66"/>
        <v>0.5590458892337451</v>
      </c>
      <c r="AA554" s="20"/>
      <c r="AB554" s="31" t="s">
        <v>66</v>
      </c>
      <c r="AC554" s="16" t="s">
        <v>876</v>
      </c>
      <c r="AD554" s="19" t="s">
        <v>51</v>
      </c>
      <c r="AE554" s="23">
        <v>85</v>
      </c>
      <c r="AF554" s="23">
        <v>20</v>
      </c>
      <c r="AG554" s="19" t="s">
        <v>65</v>
      </c>
      <c r="AH554" s="11">
        <f>C554-AF554</f>
        <v>0</v>
      </c>
      <c r="AI554" s="19" t="s">
        <v>47</v>
      </c>
      <c r="AJ554" s="16" t="s">
        <v>313</v>
      </c>
      <c r="AK554" s="16">
        <v>0.27918999999999999</v>
      </c>
      <c r="AL554" s="16">
        <v>5.0369000000000002</v>
      </c>
      <c r="AM554" s="24"/>
    </row>
    <row r="555" spans="1:39" ht="15" x14ac:dyDescent="0.25">
      <c r="A555" s="16" t="str">
        <f t="shared" si="62"/>
        <v>CF08GPDuff_85:20-D_D-10</v>
      </c>
      <c r="B555" s="11">
        <v>85</v>
      </c>
      <c r="C555" s="11">
        <v>20</v>
      </c>
      <c r="D555" s="19" t="s">
        <v>65</v>
      </c>
      <c r="E555" s="20">
        <v>493807.10502900003</v>
      </c>
      <c r="F555" s="20">
        <v>5180671.6367899803</v>
      </c>
      <c r="G555" s="11">
        <v>2</v>
      </c>
      <c r="H555" s="11" t="s">
        <v>58</v>
      </c>
      <c r="I555" s="11" t="s">
        <v>150</v>
      </c>
      <c r="J555" s="19" t="s">
        <v>53</v>
      </c>
      <c r="K555" s="11">
        <v>2</v>
      </c>
      <c r="L555" s="16" t="str">
        <f t="shared" si="61"/>
        <v>CP</v>
      </c>
      <c r="M555" s="16" t="s">
        <v>54</v>
      </c>
      <c r="N555" s="16">
        <v>5.5</v>
      </c>
      <c r="O555" s="16">
        <v>8</v>
      </c>
      <c r="P555" s="16">
        <v>6.5</v>
      </c>
      <c r="Q555" s="16">
        <v>20</v>
      </c>
      <c r="R555" s="16">
        <f t="shared" si="63"/>
        <v>20</v>
      </c>
      <c r="S555" s="16">
        <v>215.09</v>
      </c>
      <c r="T555" s="16">
        <v>6.31</v>
      </c>
      <c r="U555" s="16">
        <f t="shared" si="68"/>
        <v>208.78</v>
      </c>
      <c r="V555" s="16">
        <v>1.55</v>
      </c>
      <c r="W555" s="20">
        <f t="shared" si="64"/>
        <v>150.95352700498958</v>
      </c>
      <c r="X555" s="20">
        <v>2.0934959349593516</v>
      </c>
      <c r="Y555" s="20">
        <f t="shared" si="65"/>
        <v>204.40919918699186</v>
      </c>
      <c r="Z555" s="20">
        <f t="shared" si="66"/>
        <v>1.3541200609392543</v>
      </c>
      <c r="AA555" s="20">
        <f>((Z554*Q554)+(Z555*Q555))/(SUM(Q554:Q555))</f>
        <v>1.0483223025909816</v>
      </c>
      <c r="AB555" s="22"/>
      <c r="AC555" s="16"/>
      <c r="AD555" s="19"/>
      <c r="AE555" s="23"/>
      <c r="AF555" s="23"/>
      <c r="AG555" s="19"/>
      <c r="AH555" s="11"/>
      <c r="AI555" s="19"/>
      <c r="AJ555" s="16"/>
      <c r="AK555" s="16"/>
      <c r="AL555" s="16"/>
      <c r="AM555" s="24"/>
    </row>
    <row r="556" spans="1:39" ht="15" x14ac:dyDescent="0.2">
      <c r="A556" s="16" t="str">
        <f t="shared" si="62"/>
        <v>CF08GPDuff_112:20-E_0-D</v>
      </c>
      <c r="B556" s="11">
        <v>112</v>
      </c>
      <c r="C556" s="11">
        <v>20</v>
      </c>
      <c r="D556" s="19" t="s">
        <v>29</v>
      </c>
      <c r="E556" s="20">
        <v>493818.588412999</v>
      </c>
      <c r="F556" s="20">
        <v>5180703.4058999904</v>
      </c>
      <c r="G556" s="11">
        <v>2</v>
      </c>
      <c r="H556" s="11" t="s">
        <v>58</v>
      </c>
      <c r="I556" s="11" t="s">
        <v>150</v>
      </c>
      <c r="J556" s="19" t="s">
        <v>47</v>
      </c>
      <c r="K556" s="11">
        <v>1</v>
      </c>
      <c r="L556" s="16" t="str">
        <f t="shared" si="61"/>
        <v>CP</v>
      </c>
      <c r="M556" s="16">
        <v>2</v>
      </c>
      <c r="N556" s="16">
        <v>3.5</v>
      </c>
      <c r="O556" s="16">
        <v>3</v>
      </c>
      <c r="P556" s="16">
        <v>2.75</v>
      </c>
      <c r="Q556" s="16">
        <f>SUM(M556:P556)</f>
        <v>11.25</v>
      </c>
      <c r="R556" s="16">
        <f t="shared" si="63"/>
        <v>9.25</v>
      </c>
      <c r="S556" s="16">
        <v>842.5</v>
      </c>
      <c r="T556" s="16">
        <v>17.149999999999999</v>
      </c>
      <c r="U556" s="16">
        <f t="shared" si="68"/>
        <v>825.35</v>
      </c>
      <c r="V556" s="16">
        <v>6.2</v>
      </c>
      <c r="W556" s="20">
        <f t="shared" si="64"/>
        <v>1358.5817430449063</v>
      </c>
      <c r="X556" s="21">
        <v>1.9815529463283819</v>
      </c>
      <c r="Y556" s="20">
        <f t="shared" si="65"/>
        <v>808.99525275747874</v>
      </c>
      <c r="Z556" s="20">
        <f t="shared" si="66"/>
        <v>0.59547042855465371</v>
      </c>
      <c r="AA556" s="28"/>
      <c r="AB556" s="31" t="s">
        <v>66</v>
      </c>
      <c r="AC556" s="16" t="s">
        <v>877</v>
      </c>
      <c r="AD556" s="19" t="s">
        <v>51</v>
      </c>
      <c r="AE556" s="23">
        <v>112</v>
      </c>
      <c r="AF556" s="23">
        <v>20</v>
      </c>
      <c r="AG556" s="19" t="s">
        <v>29</v>
      </c>
      <c r="AH556" s="11">
        <f t="shared" ref="AH556:AH588" si="69">C556-AF556</f>
        <v>0</v>
      </c>
      <c r="AI556" s="19" t="s">
        <v>47</v>
      </c>
      <c r="AJ556" s="16">
        <v>0.23130000000000001</v>
      </c>
      <c r="AK556" s="16">
        <v>0.2402</v>
      </c>
      <c r="AL556" s="16">
        <v>3.8837999999999999</v>
      </c>
      <c r="AM556" s="24"/>
    </row>
    <row r="557" spans="1:39" ht="15" x14ac:dyDescent="0.25">
      <c r="A557" s="16" t="str">
        <f t="shared" si="62"/>
        <v>CF08GPDuff_112:20-E_D-10</v>
      </c>
      <c r="B557" s="11">
        <v>112</v>
      </c>
      <c r="C557" s="11">
        <v>20</v>
      </c>
      <c r="D557" s="19" t="s">
        <v>29</v>
      </c>
      <c r="E557" s="20">
        <v>493818.588412999</v>
      </c>
      <c r="F557" s="20">
        <v>5180703.4058999904</v>
      </c>
      <c r="G557" s="11">
        <v>2</v>
      </c>
      <c r="H557" s="11" t="s">
        <v>58</v>
      </c>
      <c r="I557" s="11" t="s">
        <v>150</v>
      </c>
      <c r="J557" s="19" t="s">
        <v>53</v>
      </c>
      <c r="K557" s="11">
        <v>2</v>
      </c>
      <c r="L557" s="16" t="str">
        <f t="shared" si="61"/>
        <v>CP</v>
      </c>
      <c r="M557" s="16" t="s">
        <v>54</v>
      </c>
      <c r="N557" s="16">
        <v>6.5</v>
      </c>
      <c r="O557" s="16">
        <v>7</v>
      </c>
      <c r="P557" s="16">
        <v>7.25</v>
      </c>
      <c r="Q557" s="16">
        <v>20.75</v>
      </c>
      <c r="R557" s="16">
        <f t="shared" si="63"/>
        <v>20.75</v>
      </c>
      <c r="S557" s="16">
        <v>226.95</v>
      </c>
      <c r="T557" s="16">
        <v>6.31</v>
      </c>
      <c r="U557" s="16">
        <f t="shared" si="68"/>
        <v>220.64</v>
      </c>
      <c r="V557" s="16">
        <v>1.55</v>
      </c>
      <c r="W557" s="20">
        <f t="shared" si="64"/>
        <v>156.61428426767668</v>
      </c>
      <c r="X557" s="20">
        <v>2.030456852791878</v>
      </c>
      <c r="Y557" s="20">
        <f t="shared" si="65"/>
        <v>216.16</v>
      </c>
      <c r="Z557" s="20">
        <f t="shared" si="66"/>
        <v>1.38020616070084</v>
      </c>
      <c r="AA557" s="20">
        <f>((Z556*Q556)+(Z557*Q557))/(SUM(Q556:Q557))</f>
        <v>1.1043225048681964</v>
      </c>
      <c r="AB557" s="22" t="s">
        <v>837</v>
      </c>
      <c r="AC557" s="16" t="s">
        <v>878</v>
      </c>
      <c r="AD557" s="19" t="s">
        <v>51</v>
      </c>
      <c r="AE557" s="23">
        <v>112</v>
      </c>
      <c r="AF557" s="23">
        <v>20</v>
      </c>
      <c r="AG557" s="19" t="s">
        <v>29</v>
      </c>
      <c r="AH557" s="11">
        <f t="shared" si="69"/>
        <v>0</v>
      </c>
      <c r="AI557" s="19" t="s">
        <v>53</v>
      </c>
      <c r="AJ557" s="16" t="s">
        <v>879</v>
      </c>
      <c r="AK557" s="16">
        <v>0.17255999999999999</v>
      </c>
      <c r="AL557" s="16">
        <v>2.3546999999999998</v>
      </c>
      <c r="AM557" s="24"/>
    </row>
    <row r="558" spans="1:39" ht="15" x14ac:dyDescent="0.2">
      <c r="A558" s="16" t="str">
        <f t="shared" si="62"/>
        <v>CF08GPDuff_139:21-F_0-D</v>
      </c>
      <c r="B558" s="11">
        <v>139</v>
      </c>
      <c r="C558" s="11">
        <v>21</v>
      </c>
      <c r="D558" s="19" t="s">
        <v>78</v>
      </c>
      <c r="E558" s="20">
        <v>493847.76542900002</v>
      </c>
      <c r="F558" s="20">
        <v>5180719.15527</v>
      </c>
      <c r="G558" s="11">
        <v>2</v>
      </c>
      <c r="H558" s="11" t="s">
        <v>58</v>
      </c>
      <c r="I558" s="11" t="s">
        <v>150</v>
      </c>
      <c r="J558" s="19" t="s">
        <v>47</v>
      </c>
      <c r="K558" s="11">
        <v>1</v>
      </c>
      <c r="L558" s="16" t="str">
        <f t="shared" si="61"/>
        <v>CP</v>
      </c>
      <c r="M558" s="16">
        <v>4.5</v>
      </c>
      <c r="N558" s="16">
        <v>2.5</v>
      </c>
      <c r="O558" s="16">
        <v>4</v>
      </c>
      <c r="P558" s="16">
        <v>5.75</v>
      </c>
      <c r="Q558" s="16">
        <f>SUM(M558:P558)</f>
        <v>16.75</v>
      </c>
      <c r="R558" s="16">
        <f t="shared" si="63"/>
        <v>12.25</v>
      </c>
      <c r="S558" s="16">
        <v>851.89</v>
      </c>
      <c r="T558" s="16">
        <v>17.149999999999999</v>
      </c>
      <c r="U558" s="16">
        <f t="shared" si="68"/>
        <v>834.74</v>
      </c>
      <c r="V558" s="16">
        <v>6.2</v>
      </c>
      <c r="W558" s="20">
        <f t="shared" si="64"/>
        <v>2022.7772618668605</v>
      </c>
      <c r="X558" s="21">
        <v>2.0307863501483658</v>
      </c>
      <c r="Y558" s="20">
        <f t="shared" si="65"/>
        <v>817.78821402077153</v>
      </c>
      <c r="Z558" s="20">
        <f t="shared" si="66"/>
        <v>0.40428979969154827</v>
      </c>
      <c r="AA558" s="20"/>
      <c r="AB558" s="31" t="s">
        <v>79</v>
      </c>
      <c r="AC558" s="16" t="s">
        <v>880</v>
      </c>
      <c r="AD558" s="19" t="s">
        <v>51</v>
      </c>
      <c r="AE558" s="23">
        <v>139</v>
      </c>
      <c r="AF558" s="23">
        <v>21</v>
      </c>
      <c r="AG558" s="19" t="s">
        <v>78</v>
      </c>
      <c r="AH558" s="11">
        <f t="shared" si="69"/>
        <v>0</v>
      </c>
      <c r="AI558" s="19" t="s">
        <v>47</v>
      </c>
      <c r="AJ558" s="16" t="s">
        <v>881</v>
      </c>
      <c r="AK558" s="16">
        <v>0.24285000000000001</v>
      </c>
      <c r="AL558" s="16">
        <v>4.6786000000000003</v>
      </c>
      <c r="AM558" s="24"/>
    </row>
    <row r="559" spans="1:39" ht="15" x14ac:dyDescent="0.25">
      <c r="A559" s="16" t="str">
        <f t="shared" si="62"/>
        <v>CF08GPDuff_139:21-F_D-10</v>
      </c>
      <c r="B559" s="11">
        <v>139</v>
      </c>
      <c r="C559" s="11">
        <v>21</v>
      </c>
      <c r="D559" s="19" t="s">
        <v>78</v>
      </c>
      <c r="E559" s="20">
        <v>493847.76542900002</v>
      </c>
      <c r="F559" s="20">
        <v>5180719.15527</v>
      </c>
      <c r="G559" s="11">
        <v>2</v>
      </c>
      <c r="H559" s="11" t="s">
        <v>58</v>
      </c>
      <c r="I559" s="11" t="s">
        <v>150</v>
      </c>
      <c r="J559" s="19" t="s">
        <v>53</v>
      </c>
      <c r="K559" s="11">
        <v>2</v>
      </c>
      <c r="L559" s="16" t="str">
        <f t="shared" si="61"/>
        <v>CP</v>
      </c>
      <c r="M559" s="16" t="s">
        <v>54</v>
      </c>
      <c r="N559" s="16">
        <v>7.5</v>
      </c>
      <c r="O559" s="16">
        <v>6</v>
      </c>
      <c r="P559" s="16">
        <v>4.25</v>
      </c>
      <c r="Q559" s="16">
        <v>17.75</v>
      </c>
      <c r="R559" s="16">
        <f t="shared" si="63"/>
        <v>17.75</v>
      </c>
      <c r="S559" s="16">
        <v>196.69</v>
      </c>
      <c r="T559" s="16">
        <v>6.31</v>
      </c>
      <c r="U559" s="16">
        <f t="shared" si="68"/>
        <v>190.38</v>
      </c>
      <c r="V559" s="16">
        <v>1.55</v>
      </c>
      <c r="W559" s="20">
        <f t="shared" si="64"/>
        <v>133.97125521692826</v>
      </c>
      <c r="X559" s="20">
        <v>1.8680203045685022</v>
      </c>
      <c r="Y559" s="20">
        <f t="shared" si="65"/>
        <v>186.82366294416249</v>
      </c>
      <c r="Z559" s="20">
        <f t="shared" si="66"/>
        <v>1.3945055798846913</v>
      </c>
      <c r="AA559" s="20">
        <f>((Z558*Q558)+(Z559*Q559))/(SUM(Q558:Q559))</f>
        <v>0.9137486431242523</v>
      </c>
      <c r="AB559" s="22" t="s">
        <v>847</v>
      </c>
      <c r="AC559" s="16" t="s">
        <v>882</v>
      </c>
      <c r="AD559" s="19" t="s">
        <v>51</v>
      </c>
      <c r="AE559" s="23">
        <v>139</v>
      </c>
      <c r="AF559" s="23">
        <v>21</v>
      </c>
      <c r="AG559" s="19" t="s">
        <v>78</v>
      </c>
      <c r="AH559" s="11">
        <f t="shared" si="69"/>
        <v>0</v>
      </c>
      <c r="AI559" s="19" t="s">
        <v>53</v>
      </c>
      <c r="AJ559" s="16" t="s">
        <v>614</v>
      </c>
      <c r="AK559" s="16">
        <v>0.17144999999999999</v>
      </c>
      <c r="AL559" s="16">
        <v>2.0937000000000001</v>
      </c>
      <c r="AM559" s="24"/>
    </row>
    <row r="560" spans="1:39" ht="15" x14ac:dyDescent="0.2">
      <c r="A560" s="16" t="str">
        <f t="shared" si="62"/>
        <v>CF08GPDuff_140:22-F_0-D</v>
      </c>
      <c r="B560" s="11">
        <v>140</v>
      </c>
      <c r="C560" s="11">
        <v>22</v>
      </c>
      <c r="D560" s="19" t="s">
        <v>78</v>
      </c>
      <c r="E560" s="20">
        <v>493879.70413000003</v>
      </c>
      <c r="F560" s="20">
        <v>5180748.3477499904</v>
      </c>
      <c r="G560" s="11">
        <v>2</v>
      </c>
      <c r="H560" s="11" t="s">
        <v>58</v>
      </c>
      <c r="I560" s="11" t="s">
        <v>150</v>
      </c>
      <c r="J560" s="19" t="s">
        <v>47</v>
      </c>
      <c r="K560" s="11">
        <v>1</v>
      </c>
      <c r="L560" s="16" t="str">
        <f t="shared" si="61"/>
        <v>CP</v>
      </c>
      <c r="M560" s="16">
        <v>4</v>
      </c>
      <c r="N560" s="16">
        <v>4.75</v>
      </c>
      <c r="O560" s="16">
        <v>3.5</v>
      </c>
      <c r="P560" s="16">
        <v>3</v>
      </c>
      <c r="Q560" s="16">
        <f>SUM(M560:P560)</f>
        <v>15.25</v>
      </c>
      <c r="R560" s="16">
        <f t="shared" si="63"/>
        <v>11.25</v>
      </c>
      <c r="S560" s="16">
        <v>1072.3</v>
      </c>
      <c r="T560" s="16">
        <v>17.149999999999999</v>
      </c>
      <c r="U560" s="16">
        <f t="shared" si="68"/>
        <v>1055.1499999999999</v>
      </c>
      <c r="V560" s="16">
        <v>6.2</v>
      </c>
      <c r="W560" s="20">
        <f t="shared" si="64"/>
        <v>1841.6330294608729</v>
      </c>
      <c r="X560" s="21">
        <v>2.2454548568427293</v>
      </c>
      <c r="Y560" s="20">
        <f t="shared" si="65"/>
        <v>1031.4570830780237</v>
      </c>
      <c r="Z560" s="20">
        <f t="shared" si="66"/>
        <v>0.56007742399145433</v>
      </c>
      <c r="AA560" s="20"/>
      <c r="AB560" s="31" t="s">
        <v>79</v>
      </c>
      <c r="AC560" s="16" t="s">
        <v>883</v>
      </c>
      <c r="AD560" s="19" t="s">
        <v>51</v>
      </c>
      <c r="AE560" s="23">
        <v>140</v>
      </c>
      <c r="AF560" s="23">
        <v>22</v>
      </c>
      <c r="AG560" s="19" t="s">
        <v>78</v>
      </c>
      <c r="AH560" s="11">
        <f t="shared" si="69"/>
        <v>0</v>
      </c>
      <c r="AI560" s="19" t="s">
        <v>47</v>
      </c>
      <c r="AJ560" s="16" t="s">
        <v>286</v>
      </c>
      <c r="AK560" s="16">
        <v>0.22122</v>
      </c>
      <c r="AL560" s="16">
        <v>3.6145</v>
      </c>
      <c r="AM560" s="24"/>
    </row>
    <row r="561" spans="1:39" ht="15" x14ac:dyDescent="0.25">
      <c r="A561" s="16" t="str">
        <f t="shared" si="62"/>
        <v>CF08GPDuff_140:22-F_D-10</v>
      </c>
      <c r="B561" s="11">
        <v>140</v>
      </c>
      <c r="C561" s="11">
        <v>22</v>
      </c>
      <c r="D561" s="19" t="s">
        <v>78</v>
      </c>
      <c r="E561" s="20">
        <v>493879.70413000003</v>
      </c>
      <c r="F561" s="20">
        <v>5180748.3477499904</v>
      </c>
      <c r="G561" s="11">
        <v>2</v>
      </c>
      <c r="H561" s="11" t="s">
        <v>58</v>
      </c>
      <c r="I561" s="11" t="s">
        <v>150</v>
      </c>
      <c r="J561" s="19" t="s">
        <v>53</v>
      </c>
      <c r="K561" s="11">
        <v>2</v>
      </c>
      <c r="L561" s="16" t="str">
        <f t="shared" si="61"/>
        <v>CP</v>
      </c>
      <c r="M561" s="16" t="s">
        <v>54</v>
      </c>
      <c r="N561" s="16">
        <v>5.25</v>
      </c>
      <c r="O561" s="16">
        <v>6.5</v>
      </c>
      <c r="P561" s="16">
        <v>7</v>
      </c>
      <c r="Q561" s="16">
        <v>18.75</v>
      </c>
      <c r="R561" s="16">
        <f t="shared" si="63"/>
        <v>18.75</v>
      </c>
      <c r="S561" s="16">
        <v>211.83</v>
      </c>
      <c r="T561" s="16">
        <v>6.31</v>
      </c>
      <c r="U561" s="16">
        <f t="shared" si="68"/>
        <v>205.52</v>
      </c>
      <c r="V561" s="16">
        <v>1.55</v>
      </c>
      <c r="W561" s="20">
        <f t="shared" si="64"/>
        <v>141.51893156717773</v>
      </c>
      <c r="X561" s="20">
        <v>2.106115836370984</v>
      </c>
      <c r="Y561" s="20">
        <f t="shared" si="65"/>
        <v>201.19151073309035</v>
      </c>
      <c r="Z561" s="20">
        <f t="shared" si="66"/>
        <v>1.421657925940365</v>
      </c>
      <c r="AA561" s="20">
        <f>((Z560*Q560)+(Z561*Q561))/(SUM(Q560:Q561))</f>
        <v>1.0352137302132802</v>
      </c>
      <c r="AB561" s="22" t="s">
        <v>847</v>
      </c>
      <c r="AC561" s="16" t="s">
        <v>884</v>
      </c>
      <c r="AD561" s="19" t="s">
        <v>51</v>
      </c>
      <c r="AE561" s="23">
        <v>140</v>
      </c>
      <c r="AF561" s="23">
        <v>22</v>
      </c>
      <c r="AG561" s="19" t="s">
        <v>78</v>
      </c>
      <c r="AH561" s="11">
        <f t="shared" si="69"/>
        <v>0</v>
      </c>
      <c r="AI561" s="19" t="s">
        <v>53</v>
      </c>
      <c r="AJ561" s="16" t="s">
        <v>818</v>
      </c>
      <c r="AK561" s="16">
        <v>0.15692999999999999</v>
      </c>
      <c r="AL561" s="16">
        <v>1.9085000000000001</v>
      </c>
      <c r="AM561" s="24"/>
    </row>
    <row r="562" spans="1:39" ht="15" x14ac:dyDescent="0.2">
      <c r="A562" s="16" t="str">
        <f t="shared" si="62"/>
        <v>CF08GPDuff_166:23-G_0-D</v>
      </c>
      <c r="B562" s="11">
        <v>166</v>
      </c>
      <c r="C562" s="11">
        <v>23</v>
      </c>
      <c r="D562" s="19" t="s">
        <v>86</v>
      </c>
      <c r="E562" s="20">
        <v>493893.321120999</v>
      </c>
      <c r="F562" s="20">
        <v>5180776.8922899803</v>
      </c>
      <c r="G562" s="11">
        <v>2</v>
      </c>
      <c r="H562" s="11" t="s">
        <v>58</v>
      </c>
      <c r="I562" s="11" t="s">
        <v>150</v>
      </c>
      <c r="J562" s="19" t="s">
        <v>47</v>
      </c>
      <c r="K562" s="11">
        <v>1</v>
      </c>
      <c r="L562" s="16" t="str">
        <f t="shared" si="61"/>
        <v>CP</v>
      </c>
      <c r="M562" s="16">
        <v>3.25</v>
      </c>
      <c r="N562" s="16">
        <v>3</v>
      </c>
      <c r="O562" s="16">
        <v>4</v>
      </c>
      <c r="P562" s="16">
        <v>4.25</v>
      </c>
      <c r="Q562" s="16">
        <f>SUM(M562:P562)</f>
        <v>14.5</v>
      </c>
      <c r="R562" s="16">
        <f t="shared" si="63"/>
        <v>11.25</v>
      </c>
      <c r="S562" s="16">
        <v>1182.5999999999999</v>
      </c>
      <c r="T562" s="16">
        <v>17.149999999999999</v>
      </c>
      <c r="U562" s="16">
        <f t="shared" si="68"/>
        <v>1165.4499999999998</v>
      </c>
      <c r="V562" s="16">
        <v>6.2</v>
      </c>
      <c r="W562" s="20">
        <f t="shared" si="64"/>
        <v>1751.0609132578793</v>
      </c>
      <c r="X562" s="21">
        <v>2.0681772827053169</v>
      </c>
      <c r="Y562" s="20">
        <f t="shared" si="65"/>
        <v>1141.3464278587107</v>
      </c>
      <c r="Z562" s="20">
        <f t="shared" si="66"/>
        <v>0.65180281235060855</v>
      </c>
      <c r="AA562" s="20"/>
      <c r="AB562" s="31" t="s">
        <v>79</v>
      </c>
      <c r="AC562" s="16" t="s">
        <v>885</v>
      </c>
      <c r="AD562" s="19" t="s">
        <v>51</v>
      </c>
      <c r="AE562" s="23">
        <v>166</v>
      </c>
      <c r="AF562" s="23">
        <v>23</v>
      </c>
      <c r="AG562" s="19" t="s">
        <v>86</v>
      </c>
      <c r="AH562" s="11">
        <f t="shared" si="69"/>
        <v>0</v>
      </c>
      <c r="AI562" s="19" t="s">
        <v>47</v>
      </c>
      <c r="AJ562" s="16">
        <v>0.23230000000000001</v>
      </c>
      <c r="AK562" s="16">
        <v>0.22305</v>
      </c>
      <c r="AL562" s="16">
        <v>3.0674999999999999</v>
      </c>
      <c r="AM562" s="24"/>
    </row>
    <row r="563" spans="1:39" ht="15" x14ac:dyDescent="0.25">
      <c r="A563" s="16" t="str">
        <f t="shared" si="62"/>
        <v>CF08GPDuff_166:23-G_D-10</v>
      </c>
      <c r="B563" s="11">
        <v>166</v>
      </c>
      <c r="C563" s="11">
        <v>23</v>
      </c>
      <c r="D563" s="19" t="s">
        <v>86</v>
      </c>
      <c r="E563" s="20">
        <v>493893.321120999</v>
      </c>
      <c r="F563" s="20">
        <v>5180776.8922899803</v>
      </c>
      <c r="G563" s="11">
        <v>2</v>
      </c>
      <c r="H563" s="11" t="s">
        <v>58</v>
      </c>
      <c r="I563" s="11" t="s">
        <v>150</v>
      </c>
      <c r="J563" s="19" t="s">
        <v>53</v>
      </c>
      <c r="K563" s="11">
        <v>2</v>
      </c>
      <c r="L563" s="16" t="str">
        <f t="shared" si="61"/>
        <v>CP</v>
      </c>
      <c r="M563" s="16" t="s">
        <v>54</v>
      </c>
      <c r="N563" s="16">
        <v>7</v>
      </c>
      <c r="O563" s="16">
        <v>6</v>
      </c>
      <c r="P563" s="16">
        <v>5.75</v>
      </c>
      <c r="Q563" s="16">
        <v>18.75</v>
      </c>
      <c r="R563" s="16">
        <f t="shared" si="63"/>
        <v>18.75</v>
      </c>
      <c r="S563" s="16">
        <v>208.09</v>
      </c>
      <c r="T563" s="16">
        <v>6.31</v>
      </c>
      <c r="U563" s="16">
        <f t="shared" si="68"/>
        <v>201.78</v>
      </c>
      <c r="V563" s="16">
        <v>1.55</v>
      </c>
      <c r="W563" s="20">
        <f t="shared" si="64"/>
        <v>141.51893156717773</v>
      </c>
      <c r="X563" s="20">
        <v>2.3538961038961261</v>
      </c>
      <c r="Y563" s="20">
        <f t="shared" si="65"/>
        <v>197.03030844155839</v>
      </c>
      <c r="Z563" s="20">
        <f t="shared" si="66"/>
        <v>1.3922540698947401</v>
      </c>
      <c r="AA563" s="20">
        <f>((Z562*Q562)+(Z563*Q563))/(SUM(Q562:Q563))</f>
        <v>1.0693505139732391</v>
      </c>
      <c r="AB563" s="22" t="s">
        <v>847</v>
      </c>
      <c r="AC563" s="16" t="s">
        <v>886</v>
      </c>
      <c r="AD563" s="19" t="s">
        <v>51</v>
      </c>
      <c r="AE563" s="23">
        <v>166</v>
      </c>
      <c r="AF563" s="23">
        <v>23</v>
      </c>
      <c r="AG563" s="19" t="s">
        <v>86</v>
      </c>
      <c r="AH563" s="11">
        <f t="shared" si="69"/>
        <v>0</v>
      </c>
      <c r="AI563" s="19" t="s">
        <v>53</v>
      </c>
      <c r="AJ563" s="16" t="s">
        <v>644</v>
      </c>
      <c r="AK563" s="16">
        <v>0.1789</v>
      </c>
      <c r="AL563" s="16">
        <v>2.0484</v>
      </c>
      <c r="AM563" s="24"/>
    </row>
    <row r="564" spans="1:39" ht="15" x14ac:dyDescent="0.2">
      <c r="A564" s="16" t="str">
        <f t="shared" si="62"/>
        <v>CF08GPDuff_192:23-H_0-D</v>
      </c>
      <c r="B564" s="11">
        <v>192</v>
      </c>
      <c r="C564" s="11">
        <v>23</v>
      </c>
      <c r="D564" s="19" t="s">
        <v>92</v>
      </c>
      <c r="E564" s="20">
        <v>493910.45270800003</v>
      </c>
      <c r="F564" s="20">
        <v>5180808.6558299903</v>
      </c>
      <c r="G564" s="11">
        <v>2</v>
      </c>
      <c r="H564" s="11" t="s">
        <v>58</v>
      </c>
      <c r="I564" s="11" t="s">
        <v>150</v>
      </c>
      <c r="J564" s="19" t="s">
        <v>47</v>
      </c>
      <c r="K564" s="11">
        <v>1</v>
      </c>
      <c r="L564" s="16" t="str">
        <f t="shared" si="61"/>
        <v>CP</v>
      </c>
      <c r="M564" s="16">
        <v>3</v>
      </c>
      <c r="N564" s="16">
        <v>4.5</v>
      </c>
      <c r="O564" s="16">
        <v>4.25</v>
      </c>
      <c r="P564" s="16">
        <v>2</v>
      </c>
      <c r="Q564" s="16">
        <f>SUM(M564:P564)</f>
        <v>13.75</v>
      </c>
      <c r="R564" s="16">
        <f t="shared" si="63"/>
        <v>10.75</v>
      </c>
      <c r="S564" s="16">
        <v>898.56</v>
      </c>
      <c r="T564" s="16">
        <v>17.149999999999999</v>
      </c>
      <c r="U564" s="16">
        <f t="shared" si="68"/>
        <v>881.41</v>
      </c>
      <c r="V564" s="16">
        <v>6.2</v>
      </c>
      <c r="W564" s="20">
        <f t="shared" si="64"/>
        <v>1660.4887970548855</v>
      </c>
      <c r="X564" s="21">
        <v>2.0512473997422664</v>
      </c>
      <c r="Y564" s="20">
        <f t="shared" si="65"/>
        <v>863.33010029393165</v>
      </c>
      <c r="Z564" s="20">
        <f t="shared" si="66"/>
        <v>0.51992527852351134</v>
      </c>
      <c r="AA564" s="20"/>
      <c r="AB564" s="31" t="s">
        <v>93</v>
      </c>
      <c r="AC564" s="16" t="s">
        <v>887</v>
      </c>
      <c r="AD564" s="19" t="s">
        <v>51</v>
      </c>
      <c r="AE564" s="23">
        <v>192</v>
      </c>
      <c r="AF564" s="23">
        <v>23</v>
      </c>
      <c r="AG564" s="19" t="s">
        <v>92</v>
      </c>
      <c r="AH564" s="11">
        <f t="shared" si="69"/>
        <v>0</v>
      </c>
      <c r="AI564" s="19" t="s">
        <v>47</v>
      </c>
      <c r="AJ564" s="16" t="s">
        <v>503</v>
      </c>
      <c r="AK564" s="16">
        <v>0.26149</v>
      </c>
      <c r="AL564" s="16">
        <v>4.2836999999999996</v>
      </c>
      <c r="AM564" s="24"/>
    </row>
    <row r="565" spans="1:39" ht="15" x14ac:dyDescent="0.25">
      <c r="A565" s="16" t="str">
        <f t="shared" si="62"/>
        <v>CF08GPDuff_192:23-H_D-10</v>
      </c>
      <c r="B565" s="11">
        <v>192</v>
      </c>
      <c r="C565" s="11">
        <v>23</v>
      </c>
      <c r="D565" s="19" t="s">
        <v>92</v>
      </c>
      <c r="E565" s="20">
        <v>493910.45270800003</v>
      </c>
      <c r="F565" s="20">
        <v>5180808.6558299903</v>
      </c>
      <c r="G565" s="11">
        <v>2</v>
      </c>
      <c r="H565" s="11" t="s">
        <v>58</v>
      </c>
      <c r="I565" s="11" t="s">
        <v>150</v>
      </c>
      <c r="J565" s="19" t="s">
        <v>53</v>
      </c>
      <c r="K565" s="11">
        <v>2</v>
      </c>
      <c r="L565" s="16" t="str">
        <f t="shared" si="61"/>
        <v>CP</v>
      </c>
      <c r="M565" s="16" t="s">
        <v>54</v>
      </c>
      <c r="N565" s="16">
        <v>5.5</v>
      </c>
      <c r="O565" s="16">
        <v>5.75</v>
      </c>
      <c r="P565" s="16">
        <v>8</v>
      </c>
      <c r="Q565" s="16">
        <v>19.25</v>
      </c>
      <c r="R565" s="16">
        <f t="shared" si="63"/>
        <v>19.25</v>
      </c>
      <c r="S565" s="16">
        <v>213.21</v>
      </c>
      <c r="T565" s="16">
        <v>6.31</v>
      </c>
      <c r="U565" s="16">
        <f t="shared" si="68"/>
        <v>206.9</v>
      </c>
      <c r="V565" s="16">
        <v>1.55</v>
      </c>
      <c r="W565" s="20">
        <f t="shared" si="64"/>
        <v>145.29276974230248</v>
      </c>
      <c r="X565" s="20">
        <v>1.964755924650595</v>
      </c>
      <c r="Y565" s="20">
        <f t="shared" si="65"/>
        <v>202.83491999189792</v>
      </c>
      <c r="Z565" s="20">
        <f t="shared" si="66"/>
        <v>1.3960427649060216</v>
      </c>
      <c r="AA565" s="20">
        <f>((Z564*Q564)+(Z565*Q565))/(SUM(Q564:Q565))</f>
        <v>1.0309938122466422</v>
      </c>
      <c r="AB565" s="22" t="s">
        <v>850</v>
      </c>
      <c r="AC565" s="16" t="s">
        <v>888</v>
      </c>
      <c r="AD565" s="19" t="s">
        <v>51</v>
      </c>
      <c r="AE565" s="23">
        <v>192</v>
      </c>
      <c r="AF565" s="23">
        <v>23</v>
      </c>
      <c r="AG565" s="19" t="s">
        <v>92</v>
      </c>
      <c r="AH565" s="11">
        <f t="shared" si="69"/>
        <v>0</v>
      </c>
      <c r="AI565" s="19" t="s">
        <v>53</v>
      </c>
      <c r="AJ565" s="16" t="s">
        <v>675</v>
      </c>
      <c r="AK565" s="16">
        <v>0.21628</v>
      </c>
      <c r="AL565" s="16">
        <v>2.6804999999999999</v>
      </c>
      <c r="AM565" s="24"/>
    </row>
    <row r="566" spans="1:39" ht="15" x14ac:dyDescent="0.2">
      <c r="A566" s="16" t="str">
        <f t="shared" si="62"/>
        <v>CF08GPDuff_217:24-I_0-D</v>
      </c>
      <c r="B566" s="11">
        <v>217</v>
      </c>
      <c r="C566" s="11">
        <v>24</v>
      </c>
      <c r="D566" s="19" t="s">
        <v>102</v>
      </c>
      <c r="E566" s="20">
        <v>493927.19838900003</v>
      </c>
      <c r="F566" s="20">
        <v>5180836.4194099903</v>
      </c>
      <c r="G566" s="11">
        <v>2</v>
      </c>
      <c r="H566" s="11" t="s">
        <v>58</v>
      </c>
      <c r="I566" s="11" t="s">
        <v>150</v>
      </c>
      <c r="J566" s="19" t="s">
        <v>47</v>
      </c>
      <c r="K566" s="11">
        <v>1</v>
      </c>
      <c r="L566" s="16" t="str">
        <f t="shared" si="61"/>
        <v>CP</v>
      </c>
      <c r="M566" s="16">
        <v>1.25</v>
      </c>
      <c r="N566" s="16">
        <v>2.5</v>
      </c>
      <c r="O566" s="16">
        <v>2.5</v>
      </c>
      <c r="P566" s="16">
        <v>4.5</v>
      </c>
      <c r="Q566" s="16">
        <f>SUM(M566:P566)</f>
        <v>10.75</v>
      </c>
      <c r="R566" s="16">
        <f t="shared" si="63"/>
        <v>9.5</v>
      </c>
      <c r="S566" s="16">
        <v>910.3</v>
      </c>
      <c r="T566" s="16">
        <v>17.149999999999999</v>
      </c>
      <c r="U566" s="16">
        <f t="shared" si="68"/>
        <v>893.15</v>
      </c>
      <c r="V566" s="16">
        <v>6.2</v>
      </c>
      <c r="W566" s="20">
        <f t="shared" si="64"/>
        <v>1298.2003322429105</v>
      </c>
      <c r="X566" s="21">
        <v>2.0515456480178962</v>
      </c>
      <c r="Y566" s="20">
        <f t="shared" si="65"/>
        <v>874.82662004472809</v>
      </c>
      <c r="Z566" s="20">
        <f t="shared" si="66"/>
        <v>0.67387644134498381</v>
      </c>
      <c r="AA566" s="20"/>
      <c r="AB566" s="31" t="s">
        <v>93</v>
      </c>
      <c r="AC566" s="16" t="s">
        <v>889</v>
      </c>
      <c r="AD566" s="19" t="s">
        <v>51</v>
      </c>
      <c r="AE566" s="23">
        <v>217</v>
      </c>
      <c r="AF566" s="23">
        <v>24</v>
      </c>
      <c r="AG566" s="19" t="s">
        <v>102</v>
      </c>
      <c r="AH566" s="11">
        <f t="shared" si="69"/>
        <v>0</v>
      </c>
      <c r="AI566" s="19" t="s">
        <v>47</v>
      </c>
      <c r="AJ566" s="16" t="s">
        <v>224</v>
      </c>
      <c r="AK566" s="16">
        <v>0.24229000000000001</v>
      </c>
      <c r="AL566" s="16">
        <v>3.6025999999999998</v>
      </c>
      <c r="AM566" s="24"/>
    </row>
    <row r="567" spans="1:39" ht="15" x14ac:dyDescent="0.25">
      <c r="A567" s="16" t="str">
        <f t="shared" si="62"/>
        <v>CF08GPDuff_217:24-I_D-10</v>
      </c>
      <c r="B567" s="11">
        <v>217</v>
      </c>
      <c r="C567" s="11">
        <v>24</v>
      </c>
      <c r="D567" s="19" t="s">
        <v>102</v>
      </c>
      <c r="E567" s="20">
        <v>493927.19838900003</v>
      </c>
      <c r="F567" s="20">
        <v>5180836.4194099903</v>
      </c>
      <c r="G567" s="11">
        <v>2</v>
      </c>
      <c r="H567" s="11" t="s">
        <v>58</v>
      </c>
      <c r="I567" s="11" t="s">
        <v>150</v>
      </c>
      <c r="J567" s="19" t="s">
        <v>53</v>
      </c>
      <c r="K567" s="11">
        <v>2</v>
      </c>
      <c r="L567" s="16" t="str">
        <f t="shared" si="61"/>
        <v>CP</v>
      </c>
      <c r="M567" s="16" t="s">
        <v>54</v>
      </c>
      <c r="N567" s="16">
        <v>7.5</v>
      </c>
      <c r="O567" s="16">
        <v>7.5</v>
      </c>
      <c r="P567" s="16">
        <v>5.5</v>
      </c>
      <c r="Q567" s="16">
        <v>20.5</v>
      </c>
      <c r="R567" s="16">
        <f t="shared" si="63"/>
        <v>20.5</v>
      </c>
      <c r="S567" s="16">
        <v>255.38</v>
      </c>
      <c r="T567" s="16">
        <v>6.31</v>
      </c>
      <c r="U567" s="16">
        <f t="shared" si="68"/>
        <v>249.07</v>
      </c>
      <c r="V567" s="16">
        <v>1.55</v>
      </c>
      <c r="W567" s="20">
        <f t="shared" si="64"/>
        <v>154.72736518011433</v>
      </c>
      <c r="X567" s="20">
        <v>1.9188042819632454</v>
      </c>
      <c r="Y567" s="20">
        <f t="shared" si="65"/>
        <v>244.29083417491412</v>
      </c>
      <c r="Z567" s="20">
        <f t="shared" si="66"/>
        <v>1.5788469860553829</v>
      </c>
      <c r="AA567" s="20">
        <f>((Z566*Q566)+(Z567*Q567))/(SUM(Q566:Q567))</f>
        <v>1.2675371186750055</v>
      </c>
      <c r="AB567" s="22" t="s">
        <v>850</v>
      </c>
      <c r="AC567" s="16" t="s">
        <v>890</v>
      </c>
      <c r="AD567" s="19" t="s">
        <v>51</v>
      </c>
      <c r="AE567" s="23">
        <v>217</v>
      </c>
      <c r="AF567" s="23">
        <v>24</v>
      </c>
      <c r="AG567" s="19" t="s">
        <v>102</v>
      </c>
      <c r="AH567" s="11">
        <f t="shared" si="69"/>
        <v>0</v>
      </c>
      <c r="AI567" s="19" t="s">
        <v>53</v>
      </c>
      <c r="AJ567" s="16" t="s">
        <v>596</v>
      </c>
      <c r="AK567" s="16">
        <v>0.20105999999999999</v>
      </c>
      <c r="AL567" s="16">
        <v>2.5322</v>
      </c>
      <c r="AM567" s="24"/>
    </row>
    <row r="568" spans="1:39" ht="15" x14ac:dyDescent="0.2">
      <c r="A568" s="16" t="str">
        <f t="shared" si="62"/>
        <v>CF08GPDuff_242:24-J_0-D</v>
      </c>
      <c r="B568" s="11">
        <v>242</v>
      </c>
      <c r="C568" s="11">
        <v>24</v>
      </c>
      <c r="D568" s="19" t="s">
        <v>108</v>
      </c>
      <c r="E568" s="20">
        <v>493955.09288900002</v>
      </c>
      <c r="F568" s="20">
        <v>5180868.1722100005</v>
      </c>
      <c r="G568" s="11">
        <v>2</v>
      </c>
      <c r="H568" s="11" t="s">
        <v>58</v>
      </c>
      <c r="I568" s="11" t="s">
        <v>150</v>
      </c>
      <c r="J568" s="19" t="s">
        <v>47</v>
      </c>
      <c r="K568" s="11">
        <v>1</v>
      </c>
      <c r="L568" s="16" t="str">
        <f t="shared" si="61"/>
        <v>CP</v>
      </c>
      <c r="M568" s="16">
        <v>1.5</v>
      </c>
      <c r="N568" s="16">
        <v>1.5</v>
      </c>
      <c r="O568" s="16">
        <v>3.75</v>
      </c>
      <c r="P568" s="16">
        <v>4.25</v>
      </c>
      <c r="Q568" s="16">
        <f>SUM(M568:P568)</f>
        <v>11</v>
      </c>
      <c r="R568" s="16">
        <f t="shared" si="63"/>
        <v>9.5</v>
      </c>
      <c r="S568" s="16">
        <v>670.8</v>
      </c>
      <c r="T568" s="16">
        <v>17.149999999999999</v>
      </c>
      <c r="U568" s="16">
        <f t="shared" si="68"/>
        <v>653.65</v>
      </c>
      <c r="V568" s="16">
        <v>6.2</v>
      </c>
      <c r="W568" s="20">
        <f t="shared" si="64"/>
        <v>1328.3910376439082</v>
      </c>
      <c r="X568" s="21">
        <v>2.0410397069144346</v>
      </c>
      <c r="Y568" s="20">
        <f t="shared" si="65"/>
        <v>640.30874395575381</v>
      </c>
      <c r="Z568" s="20">
        <f t="shared" si="66"/>
        <v>0.48201826556390587</v>
      </c>
      <c r="AA568" s="20"/>
      <c r="AB568" s="31" t="s">
        <v>116</v>
      </c>
      <c r="AC568" s="16" t="s">
        <v>891</v>
      </c>
      <c r="AD568" s="19" t="s">
        <v>51</v>
      </c>
      <c r="AE568" s="23">
        <v>242</v>
      </c>
      <c r="AF568" s="23">
        <v>24</v>
      </c>
      <c r="AG568" s="19" t="s">
        <v>108</v>
      </c>
      <c r="AH568" s="11">
        <f t="shared" si="69"/>
        <v>0</v>
      </c>
      <c r="AI568" s="19" t="s">
        <v>47</v>
      </c>
      <c r="AJ568" s="16" t="s">
        <v>84</v>
      </c>
      <c r="AK568" s="16">
        <v>0.25412000000000001</v>
      </c>
      <c r="AL568" s="16">
        <v>4.6904000000000003</v>
      </c>
      <c r="AM568" s="24"/>
    </row>
    <row r="569" spans="1:39" ht="15" x14ac:dyDescent="0.25">
      <c r="A569" s="16" t="str">
        <f t="shared" si="62"/>
        <v>CF08GPDuff_242:24-J_D-10</v>
      </c>
      <c r="B569" s="11">
        <v>242</v>
      </c>
      <c r="C569" s="11">
        <v>24</v>
      </c>
      <c r="D569" s="19" t="s">
        <v>108</v>
      </c>
      <c r="E569" s="20">
        <v>493955.09288900002</v>
      </c>
      <c r="F569" s="20">
        <v>5180868.1722100005</v>
      </c>
      <c r="G569" s="11">
        <v>2</v>
      </c>
      <c r="H569" s="11" t="s">
        <v>58</v>
      </c>
      <c r="I569" s="11" t="s">
        <v>150</v>
      </c>
      <c r="J569" s="19" t="s">
        <v>53</v>
      </c>
      <c r="K569" s="11">
        <v>2</v>
      </c>
      <c r="L569" s="16" t="str">
        <f t="shared" si="61"/>
        <v>CP</v>
      </c>
      <c r="M569" s="16" t="s">
        <v>54</v>
      </c>
      <c r="N569" s="16">
        <v>8.5</v>
      </c>
      <c r="O569" s="16">
        <v>6.25</v>
      </c>
      <c r="P569" s="16">
        <v>5.75</v>
      </c>
      <c r="Q569" s="16">
        <v>20.5</v>
      </c>
      <c r="R569" s="16">
        <f t="shared" si="63"/>
        <v>20.5</v>
      </c>
      <c r="S569" s="16">
        <v>206.71</v>
      </c>
      <c r="T569" s="16">
        <v>6.31</v>
      </c>
      <c r="U569" s="16">
        <f t="shared" si="68"/>
        <v>200.4</v>
      </c>
      <c r="V569" s="16">
        <v>1.55</v>
      </c>
      <c r="W569" s="20">
        <f t="shared" si="64"/>
        <v>154.72736518011433</v>
      </c>
      <c r="X569" s="20">
        <v>1.925805797689039</v>
      </c>
      <c r="Y569" s="20">
        <f t="shared" si="65"/>
        <v>196.54068518143117</v>
      </c>
      <c r="Z569" s="20">
        <f t="shared" si="66"/>
        <v>1.2702386869487694</v>
      </c>
      <c r="AA569" s="20">
        <f>((Z568*Q568)+(Z569*Q569))/(SUM(Q568:Q569))</f>
        <v>0.99498711122707095</v>
      </c>
      <c r="AB569" s="22" t="s">
        <v>859</v>
      </c>
      <c r="AC569" s="16" t="s">
        <v>892</v>
      </c>
      <c r="AD569" s="19" t="s">
        <v>51</v>
      </c>
      <c r="AE569" s="23">
        <v>242</v>
      </c>
      <c r="AF569" s="23">
        <v>24</v>
      </c>
      <c r="AG569" s="19" t="s">
        <v>108</v>
      </c>
      <c r="AH569" s="11">
        <f t="shared" si="69"/>
        <v>0</v>
      </c>
      <c r="AI569" s="19" t="s">
        <v>53</v>
      </c>
      <c r="AJ569" s="16" t="s">
        <v>893</v>
      </c>
      <c r="AK569" s="16">
        <v>0.23164000000000001</v>
      </c>
      <c r="AL569" s="16">
        <v>3.1728999999999998</v>
      </c>
      <c r="AM569" s="24"/>
    </row>
    <row r="570" spans="1:39" ht="15" x14ac:dyDescent="0.2">
      <c r="A570" s="16" t="str">
        <f t="shared" si="62"/>
        <v>CF08GPDuff_265:25-K_0-D</v>
      </c>
      <c r="B570" s="11">
        <v>265</v>
      </c>
      <c r="C570" s="11">
        <v>25</v>
      </c>
      <c r="D570" s="19" t="s">
        <v>115</v>
      </c>
      <c r="E570" s="20">
        <v>493957.474071</v>
      </c>
      <c r="F570" s="20">
        <v>5180890.2630399903</v>
      </c>
      <c r="G570" s="11">
        <v>2</v>
      </c>
      <c r="H570" s="11" t="s">
        <v>58</v>
      </c>
      <c r="I570" s="11" t="s">
        <v>150</v>
      </c>
      <c r="J570" s="19" t="s">
        <v>47</v>
      </c>
      <c r="K570" s="11">
        <v>1</v>
      </c>
      <c r="L570" s="16" t="str">
        <f t="shared" si="61"/>
        <v>CP</v>
      </c>
      <c r="M570" s="16" t="s">
        <v>894</v>
      </c>
      <c r="N570" s="16">
        <v>3.5</v>
      </c>
      <c r="O570" s="16">
        <v>3.25</v>
      </c>
      <c r="P570" s="16">
        <v>3.5</v>
      </c>
      <c r="Q570" s="16">
        <f>SUM(M570:P570)</f>
        <v>10.25</v>
      </c>
      <c r="R570" s="16">
        <f t="shared" si="63"/>
        <v>10.25</v>
      </c>
      <c r="S570" s="16">
        <v>762.5</v>
      </c>
      <c r="T570" s="16">
        <v>17.149999999999999</v>
      </c>
      <c r="U570" s="16">
        <f t="shared" si="68"/>
        <v>745.35</v>
      </c>
      <c r="V570" s="16">
        <v>6.2</v>
      </c>
      <c r="W570" s="20">
        <f t="shared" si="64"/>
        <v>1237.8189214409147</v>
      </c>
      <c r="X570" s="21">
        <v>2.0147442648472973</v>
      </c>
      <c r="Y570" s="20">
        <f t="shared" si="65"/>
        <v>730.33310362196073</v>
      </c>
      <c r="Z570" s="20">
        <f t="shared" si="66"/>
        <v>0.59001610895703382</v>
      </c>
      <c r="AA570" s="28"/>
      <c r="AB570" s="31" t="s">
        <v>116</v>
      </c>
      <c r="AC570" s="16" t="s">
        <v>895</v>
      </c>
      <c r="AD570" s="19" t="s">
        <v>51</v>
      </c>
      <c r="AE570" s="23">
        <v>265</v>
      </c>
      <c r="AF570" s="23">
        <v>25</v>
      </c>
      <c r="AG570" s="19" t="s">
        <v>115</v>
      </c>
      <c r="AH570" s="11">
        <f t="shared" si="69"/>
        <v>0</v>
      </c>
      <c r="AI570" s="19" t="s">
        <v>47</v>
      </c>
      <c r="AJ570" s="16" t="s">
        <v>896</v>
      </c>
      <c r="AK570" s="16">
        <v>0.26574999999999999</v>
      </c>
      <c r="AL570" s="16">
        <v>4.4459999999999997</v>
      </c>
      <c r="AM570" s="24"/>
    </row>
    <row r="571" spans="1:39" ht="15" x14ac:dyDescent="0.25">
      <c r="A571" s="16" t="str">
        <f t="shared" si="62"/>
        <v>CF08GPDuff_265:25-K_D-10</v>
      </c>
      <c r="B571" s="11">
        <v>265</v>
      </c>
      <c r="C571" s="11">
        <v>25</v>
      </c>
      <c r="D571" s="19" t="s">
        <v>115</v>
      </c>
      <c r="E571" s="20">
        <v>493957.474071</v>
      </c>
      <c r="F571" s="20">
        <v>5180890.2630399903</v>
      </c>
      <c r="G571" s="11">
        <v>2</v>
      </c>
      <c r="H571" s="11" t="s">
        <v>58</v>
      </c>
      <c r="I571" s="11" t="s">
        <v>150</v>
      </c>
      <c r="J571" s="19" t="s">
        <v>53</v>
      </c>
      <c r="K571" s="11">
        <v>2</v>
      </c>
      <c r="L571" s="16" t="str">
        <f t="shared" si="61"/>
        <v>CP</v>
      </c>
      <c r="M571" s="16" t="s">
        <v>54</v>
      </c>
      <c r="N571" s="16">
        <v>6.5</v>
      </c>
      <c r="O571" s="16">
        <v>6.75</v>
      </c>
      <c r="P571" s="16">
        <v>6.5</v>
      </c>
      <c r="Q571" s="16">
        <v>19.75</v>
      </c>
      <c r="R571" s="16">
        <f t="shared" si="63"/>
        <v>19.75</v>
      </c>
      <c r="S571" s="16">
        <v>200.73</v>
      </c>
      <c r="T571" s="16">
        <v>6.31</v>
      </c>
      <c r="U571" s="16">
        <f t="shared" si="68"/>
        <v>194.42</v>
      </c>
      <c r="V571" s="16">
        <v>1.55</v>
      </c>
      <c r="W571" s="20">
        <f t="shared" si="64"/>
        <v>149.06660791742721</v>
      </c>
      <c r="X571" s="20">
        <v>1.9536019536019407</v>
      </c>
      <c r="Y571" s="20">
        <f t="shared" si="65"/>
        <v>190.62180708180711</v>
      </c>
      <c r="Z571" s="20">
        <f t="shared" si="66"/>
        <v>1.278769335030409</v>
      </c>
      <c r="AA571" s="20">
        <f>((Z570*Q570)+(Z571*Q571))/(SUM(Q570:Q571))</f>
        <v>1.0434453161220059</v>
      </c>
      <c r="AB571" s="22" t="s">
        <v>859</v>
      </c>
      <c r="AC571" s="16" t="s">
        <v>897</v>
      </c>
      <c r="AD571" s="19" t="s">
        <v>51</v>
      </c>
      <c r="AE571" s="23">
        <v>265</v>
      </c>
      <c r="AF571" s="23">
        <v>25</v>
      </c>
      <c r="AG571" s="19" t="s">
        <v>115</v>
      </c>
      <c r="AH571" s="11">
        <f t="shared" si="69"/>
        <v>0</v>
      </c>
      <c r="AI571" s="19" t="s">
        <v>53</v>
      </c>
      <c r="AJ571" s="16" t="s">
        <v>446</v>
      </c>
      <c r="AK571" s="16">
        <v>0.21214</v>
      </c>
      <c r="AL571" s="16">
        <v>2.7321</v>
      </c>
      <c r="AM571" s="24"/>
    </row>
    <row r="572" spans="1:39" ht="15" x14ac:dyDescent="0.2">
      <c r="A572" s="16" t="str">
        <f t="shared" si="62"/>
        <v>CF08GPDuff_288:25-L_0-D</v>
      </c>
      <c r="B572" s="11">
        <v>288</v>
      </c>
      <c r="C572" s="11">
        <v>25</v>
      </c>
      <c r="D572" s="19" t="s">
        <v>120</v>
      </c>
      <c r="E572" s="20">
        <v>493979.78699200001</v>
      </c>
      <c r="F572" s="20">
        <v>5180920.0508399904</v>
      </c>
      <c r="G572" s="11">
        <v>2</v>
      </c>
      <c r="H572" s="11" t="s">
        <v>58</v>
      </c>
      <c r="I572" s="11" t="s">
        <v>150</v>
      </c>
      <c r="J572" s="19" t="s">
        <v>47</v>
      </c>
      <c r="K572" s="11">
        <v>1</v>
      </c>
      <c r="L572" s="16" t="str">
        <f t="shared" si="61"/>
        <v>CP</v>
      </c>
      <c r="M572" s="16" t="s">
        <v>894</v>
      </c>
      <c r="N572" s="16">
        <v>4.5</v>
      </c>
      <c r="O572" s="16">
        <v>4</v>
      </c>
      <c r="P572" s="16">
        <v>6</v>
      </c>
      <c r="Q572" s="16">
        <f>SUM(M572:P572)</f>
        <v>14.5</v>
      </c>
      <c r="R572" s="16">
        <f t="shared" si="63"/>
        <v>14.5</v>
      </c>
      <c r="S572" s="16">
        <v>816.8</v>
      </c>
      <c r="T572" s="16">
        <v>17.149999999999999</v>
      </c>
      <c r="U572" s="16">
        <f t="shared" si="68"/>
        <v>799.65</v>
      </c>
      <c r="V572" s="16">
        <v>6.2</v>
      </c>
      <c r="W572" s="20">
        <f t="shared" si="64"/>
        <v>1751.0609132578793</v>
      </c>
      <c r="X572" s="21">
        <v>2.0268077777500446</v>
      </c>
      <c r="Y572" s="20">
        <f t="shared" si="65"/>
        <v>783.44263160522178</v>
      </c>
      <c r="Z572" s="20">
        <f t="shared" si="66"/>
        <v>0.44741026749755558</v>
      </c>
      <c r="AA572" s="20"/>
      <c r="AB572" s="31" t="s">
        <v>129</v>
      </c>
      <c r="AC572" s="16" t="s">
        <v>898</v>
      </c>
      <c r="AD572" s="19" t="s">
        <v>51</v>
      </c>
      <c r="AE572" s="23">
        <v>288</v>
      </c>
      <c r="AF572" s="23">
        <v>25</v>
      </c>
      <c r="AG572" s="19" t="s">
        <v>120</v>
      </c>
      <c r="AH572" s="11">
        <f t="shared" si="69"/>
        <v>0</v>
      </c>
      <c r="AI572" s="19" t="s">
        <v>47</v>
      </c>
      <c r="AJ572" s="16" t="s">
        <v>99</v>
      </c>
      <c r="AK572" s="16">
        <v>0.26156000000000001</v>
      </c>
      <c r="AL572" s="16">
        <v>4.5381999999999998</v>
      </c>
      <c r="AM572" s="24"/>
    </row>
    <row r="573" spans="1:39" ht="15" x14ac:dyDescent="0.25">
      <c r="A573" s="16" t="str">
        <f t="shared" si="62"/>
        <v>CF08GPDuff_288:25-L_D-10</v>
      </c>
      <c r="B573" s="11">
        <v>288</v>
      </c>
      <c r="C573" s="11">
        <v>25</v>
      </c>
      <c r="D573" s="19" t="s">
        <v>120</v>
      </c>
      <c r="E573" s="20">
        <v>493979.78699200001</v>
      </c>
      <c r="F573" s="20">
        <v>5180920.0508399904</v>
      </c>
      <c r="G573" s="11">
        <v>2</v>
      </c>
      <c r="H573" s="11" t="s">
        <v>58</v>
      </c>
      <c r="I573" s="11" t="s">
        <v>150</v>
      </c>
      <c r="J573" s="19" t="s">
        <v>53</v>
      </c>
      <c r="K573" s="11">
        <v>2</v>
      </c>
      <c r="L573" s="16" t="str">
        <f t="shared" si="61"/>
        <v>CP</v>
      </c>
      <c r="M573" s="16" t="s">
        <v>54</v>
      </c>
      <c r="N573" s="16">
        <v>5.5</v>
      </c>
      <c r="O573" s="16">
        <v>6</v>
      </c>
      <c r="P573" s="16">
        <v>4</v>
      </c>
      <c r="Q573" s="16">
        <v>15.5</v>
      </c>
      <c r="R573" s="16">
        <f t="shared" si="63"/>
        <v>15.5</v>
      </c>
      <c r="S573" s="16">
        <v>148.30000000000001</v>
      </c>
      <c r="T573" s="16">
        <v>6.31</v>
      </c>
      <c r="U573" s="16">
        <f t="shared" si="68"/>
        <v>141.99</v>
      </c>
      <c r="V573" s="16">
        <v>1.55</v>
      </c>
      <c r="W573" s="20">
        <f t="shared" si="64"/>
        <v>116.98898342886693</v>
      </c>
      <c r="X573" s="20">
        <v>1.9747557003257303</v>
      </c>
      <c r="Y573" s="20">
        <f t="shared" si="65"/>
        <v>139.18604438110751</v>
      </c>
      <c r="Z573" s="20">
        <f t="shared" si="66"/>
        <v>1.1897363350091601</v>
      </c>
      <c r="AA573" s="20">
        <f>((Z572*Q572)+(Z573*Q573))/(SUM(Q572:Q573))</f>
        <v>0.8309454023785513</v>
      </c>
      <c r="AB573" s="22" t="s">
        <v>864</v>
      </c>
      <c r="AC573" s="16" t="s">
        <v>899</v>
      </c>
      <c r="AD573" s="19" t="s">
        <v>51</v>
      </c>
      <c r="AE573" s="23">
        <v>288</v>
      </c>
      <c r="AF573" s="23">
        <v>25</v>
      </c>
      <c r="AG573" s="19" t="s">
        <v>120</v>
      </c>
      <c r="AH573" s="11">
        <f t="shared" si="69"/>
        <v>0</v>
      </c>
      <c r="AI573" s="19" t="s">
        <v>53</v>
      </c>
      <c r="AJ573" s="16" t="s">
        <v>490</v>
      </c>
      <c r="AK573" s="16">
        <v>0.2127</v>
      </c>
      <c r="AL573" s="16">
        <v>2.8730000000000002</v>
      </c>
      <c r="AM573" s="24"/>
    </row>
    <row r="574" spans="1:39" ht="15" x14ac:dyDescent="0.2">
      <c r="A574" s="16" t="str">
        <f t="shared" si="62"/>
        <v>CF08GPDuff_266:26-K_0-D</v>
      </c>
      <c r="B574" s="11">
        <v>266</v>
      </c>
      <c r="C574" s="11">
        <v>26</v>
      </c>
      <c r="D574" s="19" t="s">
        <v>115</v>
      </c>
      <c r="E574" s="20">
        <v>493988.01773100003</v>
      </c>
      <c r="F574" s="20">
        <v>5180892.4748999802</v>
      </c>
      <c r="G574" s="11">
        <v>2</v>
      </c>
      <c r="H574" s="11" t="s">
        <v>58</v>
      </c>
      <c r="I574" s="11" t="s">
        <v>150</v>
      </c>
      <c r="J574" s="19" t="s">
        <v>47</v>
      </c>
      <c r="K574" s="11">
        <v>1</v>
      </c>
      <c r="L574" s="16" t="str">
        <f t="shared" ref="L574:L637" si="70">IF(G574=1, "Fallow", IF(G574=4, "WT", IF(G574 = 2, "CP",I574)))</f>
        <v>CP</v>
      </c>
      <c r="M574" s="16">
        <v>4.75</v>
      </c>
      <c r="N574" s="16">
        <v>5</v>
      </c>
      <c r="O574" s="16">
        <v>4.75</v>
      </c>
      <c r="P574" s="16">
        <v>4</v>
      </c>
      <c r="Q574" s="16">
        <f>SUM(M574:P574)</f>
        <v>18.5</v>
      </c>
      <c r="R574" s="16">
        <f t="shared" si="63"/>
        <v>13.75</v>
      </c>
      <c r="S574" s="16">
        <v>957.69</v>
      </c>
      <c r="T574" s="16">
        <v>17.149999999999999</v>
      </c>
      <c r="U574" s="16">
        <f t="shared" si="68"/>
        <v>940.54000000000008</v>
      </c>
      <c r="V574" s="16">
        <v>6.2</v>
      </c>
      <c r="W574" s="20">
        <f t="shared" si="64"/>
        <v>2234.1121996738457</v>
      </c>
      <c r="X574" s="21">
        <v>2.3372500219366525</v>
      </c>
      <c r="Y574" s="20">
        <f t="shared" si="65"/>
        <v>918.55722864367704</v>
      </c>
      <c r="Z574" s="20">
        <f t="shared" si="66"/>
        <v>0.41115089420207979</v>
      </c>
      <c r="AA574" s="20"/>
      <c r="AB574" s="31" t="s">
        <v>116</v>
      </c>
      <c r="AC574" s="16" t="s">
        <v>900</v>
      </c>
      <c r="AD574" s="19" t="s">
        <v>51</v>
      </c>
      <c r="AE574" s="23">
        <v>266</v>
      </c>
      <c r="AF574" s="23">
        <v>26</v>
      </c>
      <c r="AG574" s="19" t="s">
        <v>115</v>
      </c>
      <c r="AH574" s="11">
        <f t="shared" si="69"/>
        <v>0</v>
      </c>
      <c r="AI574" s="19" t="s">
        <v>47</v>
      </c>
      <c r="AJ574" s="16" t="s">
        <v>806</v>
      </c>
      <c r="AK574" s="16">
        <v>0.32882</v>
      </c>
      <c r="AL574" s="16">
        <v>6.1661000000000001</v>
      </c>
      <c r="AM574" s="24"/>
    </row>
    <row r="575" spans="1:39" ht="15" x14ac:dyDescent="0.25">
      <c r="A575" s="16" t="str">
        <f t="shared" si="62"/>
        <v>CF08GPDuff_266:26-K_D-10</v>
      </c>
      <c r="B575" s="11">
        <v>266</v>
      </c>
      <c r="C575" s="11">
        <v>26</v>
      </c>
      <c r="D575" s="19" t="s">
        <v>115</v>
      </c>
      <c r="E575" s="20">
        <v>493988.01773100003</v>
      </c>
      <c r="F575" s="20">
        <v>5180892.4748999802</v>
      </c>
      <c r="G575" s="11">
        <v>2</v>
      </c>
      <c r="H575" s="11" t="s">
        <v>58</v>
      </c>
      <c r="I575" s="11" t="s">
        <v>150</v>
      </c>
      <c r="J575" s="19" t="s">
        <v>53</v>
      </c>
      <c r="K575" s="11">
        <v>2</v>
      </c>
      <c r="L575" s="16" t="str">
        <f t="shared" si="70"/>
        <v>CP</v>
      </c>
      <c r="M575" s="16" t="s">
        <v>54</v>
      </c>
      <c r="N575" s="16">
        <v>5</v>
      </c>
      <c r="O575" s="16">
        <v>5.25</v>
      </c>
      <c r="P575" s="16">
        <v>6</v>
      </c>
      <c r="Q575" s="16">
        <v>16.25</v>
      </c>
      <c r="R575" s="16">
        <f t="shared" si="63"/>
        <v>16.25</v>
      </c>
      <c r="S575" s="16">
        <v>153.31</v>
      </c>
      <c r="T575" s="16">
        <v>6.31</v>
      </c>
      <c r="U575" s="16">
        <f t="shared" si="68"/>
        <v>147</v>
      </c>
      <c r="V575" s="16">
        <v>1.55</v>
      </c>
      <c r="W575" s="20">
        <f t="shared" si="64"/>
        <v>122.64974069155404</v>
      </c>
      <c r="X575" s="20">
        <v>2.0162932790224222</v>
      </c>
      <c r="Y575" s="20">
        <f t="shared" si="65"/>
        <v>144.03604887983704</v>
      </c>
      <c r="Z575" s="20">
        <f t="shared" si="66"/>
        <v>1.1743689637474766</v>
      </c>
      <c r="AA575" s="20">
        <f>((Z574*Q574)+(Z575*Q575))/(SUM(Q574:Q575))</f>
        <v>0.76805143032043077</v>
      </c>
      <c r="AB575" s="22" t="s">
        <v>859</v>
      </c>
      <c r="AC575" s="16" t="s">
        <v>901</v>
      </c>
      <c r="AD575" s="19" t="s">
        <v>51</v>
      </c>
      <c r="AE575" s="23">
        <v>266</v>
      </c>
      <c r="AF575" s="23">
        <v>26</v>
      </c>
      <c r="AG575" s="19" t="s">
        <v>115</v>
      </c>
      <c r="AH575" s="11">
        <f t="shared" si="69"/>
        <v>0</v>
      </c>
      <c r="AI575" s="19" t="s">
        <v>53</v>
      </c>
      <c r="AJ575" s="16" t="s">
        <v>617</v>
      </c>
      <c r="AK575" s="16">
        <v>0.25023000000000001</v>
      </c>
      <c r="AL575" s="16">
        <v>3.4436</v>
      </c>
      <c r="AM575" s="24"/>
    </row>
    <row r="576" spans="1:39" ht="15" x14ac:dyDescent="0.2">
      <c r="A576" s="16" t="str">
        <f t="shared" si="62"/>
        <v>CF08GPDuff_289:26-L_0-D</v>
      </c>
      <c r="B576" s="11">
        <v>289</v>
      </c>
      <c r="C576" s="11">
        <v>26</v>
      </c>
      <c r="D576" s="19" t="s">
        <v>120</v>
      </c>
      <c r="E576" s="20">
        <v>494008.965211</v>
      </c>
      <c r="F576" s="20">
        <v>5180924.2349100001</v>
      </c>
      <c r="G576" s="11">
        <v>2</v>
      </c>
      <c r="H576" s="11" t="s">
        <v>58</v>
      </c>
      <c r="I576" s="11" t="s">
        <v>150</v>
      </c>
      <c r="J576" s="19" t="s">
        <v>47</v>
      </c>
      <c r="K576" s="11">
        <v>1</v>
      </c>
      <c r="L576" s="16" t="str">
        <f t="shared" si="70"/>
        <v>CP</v>
      </c>
      <c r="M576" s="16">
        <v>2.5</v>
      </c>
      <c r="N576" s="16">
        <v>6</v>
      </c>
      <c r="O576" s="16">
        <v>4.5</v>
      </c>
      <c r="P576" s="16">
        <v>3.75</v>
      </c>
      <c r="Q576" s="16">
        <f>SUM(M576:P576)</f>
        <v>16.75</v>
      </c>
      <c r="R576" s="16">
        <f t="shared" si="63"/>
        <v>14.25</v>
      </c>
      <c r="S576" s="16">
        <v>941.34</v>
      </c>
      <c r="T576" s="16">
        <v>17.149999999999999</v>
      </c>
      <c r="U576" s="16">
        <f t="shared" si="68"/>
        <v>924.19</v>
      </c>
      <c r="V576" s="16">
        <v>6.2</v>
      </c>
      <c r="W576" s="20">
        <f t="shared" si="64"/>
        <v>2022.7772618668605</v>
      </c>
      <c r="X576" s="21">
        <v>2.0454391777672729</v>
      </c>
      <c r="Y576" s="20">
        <f t="shared" si="65"/>
        <v>905.28625566299274</v>
      </c>
      <c r="Z576" s="20">
        <f t="shared" si="66"/>
        <v>0.4475461894541401</v>
      </c>
      <c r="AA576" s="28"/>
      <c r="AB576" s="31" t="s">
        <v>129</v>
      </c>
      <c r="AC576" s="16" t="s">
        <v>902</v>
      </c>
      <c r="AD576" s="19" t="s">
        <v>51</v>
      </c>
      <c r="AE576" s="23">
        <v>289</v>
      </c>
      <c r="AF576" s="23">
        <v>26</v>
      </c>
      <c r="AG576" s="19" t="s">
        <v>120</v>
      </c>
      <c r="AH576" s="11">
        <f t="shared" si="69"/>
        <v>0</v>
      </c>
      <c r="AI576" s="19" t="s">
        <v>47</v>
      </c>
      <c r="AJ576" s="16" t="s">
        <v>286</v>
      </c>
      <c r="AK576" s="16">
        <v>0.24576999999999999</v>
      </c>
      <c r="AL576" s="16">
        <v>4.1166</v>
      </c>
      <c r="AM576" s="24"/>
    </row>
    <row r="577" spans="1:39" ht="15" x14ac:dyDescent="0.25">
      <c r="A577" s="16" t="str">
        <f t="shared" si="62"/>
        <v>CF08GPDuff_289:26-L_D-10</v>
      </c>
      <c r="B577" s="11">
        <v>289</v>
      </c>
      <c r="C577" s="11">
        <v>26</v>
      </c>
      <c r="D577" s="19" t="s">
        <v>120</v>
      </c>
      <c r="E577" s="20">
        <v>494008.965211</v>
      </c>
      <c r="F577" s="20">
        <v>5180924.2349100001</v>
      </c>
      <c r="G577" s="11">
        <v>2</v>
      </c>
      <c r="H577" s="11" t="s">
        <v>58</v>
      </c>
      <c r="I577" s="11" t="s">
        <v>150</v>
      </c>
      <c r="J577" s="19" t="s">
        <v>53</v>
      </c>
      <c r="K577" s="11">
        <v>2</v>
      </c>
      <c r="L577" s="16" t="str">
        <f t="shared" si="70"/>
        <v>CP</v>
      </c>
      <c r="M577" s="16" t="s">
        <v>54</v>
      </c>
      <c r="N577" s="16">
        <v>4</v>
      </c>
      <c r="O577" s="16">
        <v>5.5</v>
      </c>
      <c r="P577" s="16">
        <v>6.25</v>
      </c>
      <c r="Q577" s="16">
        <v>15.75</v>
      </c>
      <c r="R577" s="16">
        <f t="shared" si="63"/>
        <v>15.75</v>
      </c>
      <c r="S577" s="16">
        <v>165.53</v>
      </c>
      <c r="T577" s="16">
        <v>6.31</v>
      </c>
      <c r="U577" s="16">
        <f t="shared" si="68"/>
        <v>159.22</v>
      </c>
      <c r="V577" s="16">
        <v>1.55</v>
      </c>
      <c r="W577" s="20">
        <f t="shared" si="64"/>
        <v>118.87590251642929</v>
      </c>
      <c r="X577" s="20">
        <v>2.0757758968158027</v>
      </c>
      <c r="Y577" s="20">
        <f t="shared" si="65"/>
        <v>155.91494961708989</v>
      </c>
      <c r="Z577" s="20">
        <f t="shared" si="66"/>
        <v>1.3115774207942741</v>
      </c>
      <c r="AA577" s="20">
        <f>((Z576*Q576)+(Z577*Q577))/(SUM(Q576:Q577))</f>
        <v>0.86626901694974345</v>
      </c>
      <c r="AB577" s="22" t="s">
        <v>864</v>
      </c>
      <c r="AC577" s="16" t="s">
        <v>903</v>
      </c>
      <c r="AD577" s="19" t="s">
        <v>51</v>
      </c>
      <c r="AE577" s="23">
        <v>289</v>
      </c>
      <c r="AF577" s="23">
        <v>26</v>
      </c>
      <c r="AG577" s="19" t="s">
        <v>120</v>
      </c>
      <c r="AH577" s="11">
        <f t="shared" si="69"/>
        <v>0</v>
      </c>
      <c r="AI577" s="19" t="s">
        <v>53</v>
      </c>
      <c r="AJ577" s="16" t="s">
        <v>526</v>
      </c>
      <c r="AK577" s="16">
        <v>0.20665</v>
      </c>
      <c r="AL577" s="16">
        <v>2.6667000000000001</v>
      </c>
      <c r="AM577" s="24"/>
    </row>
    <row r="578" spans="1:39" ht="15" x14ac:dyDescent="0.2">
      <c r="A578" s="16" t="str">
        <f t="shared" si="62"/>
        <v>CF08GPDuff_314:26-M_0-D</v>
      </c>
      <c r="B578" s="11">
        <v>314</v>
      </c>
      <c r="C578" s="11">
        <v>26</v>
      </c>
      <c r="D578" s="19" t="s">
        <v>126</v>
      </c>
      <c r="E578" s="20">
        <v>494013.118976</v>
      </c>
      <c r="F578" s="20">
        <v>5180956.0117199803</v>
      </c>
      <c r="G578" s="11">
        <v>2</v>
      </c>
      <c r="H578" s="11" t="s">
        <v>58</v>
      </c>
      <c r="I578" s="11" t="s">
        <v>150</v>
      </c>
      <c r="J578" s="19" t="s">
        <v>47</v>
      </c>
      <c r="K578" s="11">
        <v>1</v>
      </c>
      <c r="L578" s="16" t="str">
        <f t="shared" si="70"/>
        <v>CP</v>
      </c>
      <c r="M578" s="16">
        <v>3.25</v>
      </c>
      <c r="N578" s="16">
        <v>6.5</v>
      </c>
      <c r="O578" s="16">
        <v>4</v>
      </c>
      <c r="P578" s="16">
        <v>2.25</v>
      </c>
      <c r="Q578" s="16">
        <f>SUM(M578:P578)</f>
        <v>16</v>
      </c>
      <c r="R578" s="16">
        <f t="shared" si="63"/>
        <v>12.75</v>
      </c>
      <c r="S578" s="16">
        <v>1206.0999999999999</v>
      </c>
      <c r="T578" s="16">
        <v>17.149999999999999</v>
      </c>
      <c r="U578" s="16">
        <f t="shared" si="68"/>
        <v>1188.9499999999998</v>
      </c>
      <c r="V578" s="16">
        <v>6.2</v>
      </c>
      <c r="W578" s="20">
        <f t="shared" si="64"/>
        <v>1932.2051456638667</v>
      </c>
      <c r="X578" s="21">
        <v>1.8742806646213455</v>
      </c>
      <c r="Y578" s="20">
        <f t="shared" si="65"/>
        <v>1166.6657400379843</v>
      </c>
      <c r="Z578" s="20">
        <f t="shared" si="66"/>
        <v>0.60380014133392734</v>
      </c>
      <c r="AA578" s="20"/>
      <c r="AB578" s="31" t="s">
        <v>135</v>
      </c>
      <c r="AC578" s="16" t="s">
        <v>904</v>
      </c>
      <c r="AD578" s="19" t="s">
        <v>51</v>
      </c>
      <c r="AE578" s="23">
        <v>314</v>
      </c>
      <c r="AF578" s="23">
        <v>26</v>
      </c>
      <c r="AG578" s="19" t="s">
        <v>126</v>
      </c>
      <c r="AH578" s="11">
        <f t="shared" si="69"/>
        <v>0</v>
      </c>
      <c r="AI578" s="19" t="s">
        <v>47</v>
      </c>
      <c r="AJ578" s="16">
        <v>0.2319</v>
      </c>
      <c r="AK578" s="16">
        <v>0.25452000000000002</v>
      </c>
      <c r="AL578" s="16">
        <v>4.1342999999999996</v>
      </c>
      <c r="AM578" s="24"/>
    </row>
    <row r="579" spans="1:39" ht="15" x14ac:dyDescent="0.25">
      <c r="A579" s="16" t="str">
        <f t="shared" si="62"/>
        <v>CF08GPDuff_314:26-M_D-10</v>
      </c>
      <c r="B579" s="11">
        <v>314</v>
      </c>
      <c r="C579" s="11">
        <v>26</v>
      </c>
      <c r="D579" s="19" t="s">
        <v>126</v>
      </c>
      <c r="E579" s="20">
        <v>494013.118976</v>
      </c>
      <c r="F579" s="20">
        <v>5180956.0117199803</v>
      </c>
      <c r="G579" s="11">
        <v>2</v>
      </c>
      <c r="H579" s="11" t="s">
        <v>58</v>
      </c>
      <c r="I579" s="11" t="s">
        <v>150</v>
      </c>
      <c r="J579" s="19" t="s">
        <v>53</v>
      </c>
      <c r="K579" s="11">
        <v>2</v>
      </c>
      <c r="L579" s="16" t="str">
        <f t="shared" si="70"/>
        <v>CP</v>
      </c>
      <c r="M579" s="16" t="s">
        <v>54</v>
      </c>
      <c r="N579" s="16">
        <v>3.5</v>
      </c>
      <c r="O579" s="16">
        <v>6</v>
      </c>
      <c r="P579" s="16">
        <v>7.75</v>
      </c>
      <c r="Q579" s="16">
        <v>17.25</v>
      </c>
      <c r="R579" s="16">
        <f t="shared" si="63"/>
        <v>17.25</v>
      </c>
      <c r="S579" s="16">
        <v>184.88</v>
      </c>
      <c r="T579" s="16">
        <v>6.31</v>
      </c>
      <c r="U579" s="16">
        <f t="shared" si="68"/>
        <v>178.57</v>
      </c>
      <c r="V579" s="16">
        <v>1.55</v>
      </c>
      <c r="W579" s="20">
        <f t="shared" si="64"/>
        <v>130.1974170418035</v>
      </c>
      <c r="X579" s="20">
        <v>1.9727476103315007</v>
      </c>
      <c r="Y579" s="20">
        <f t="shared" si="65"/>
        <v>175.04726459223104</v>
      </c>
      <c r="Z579" s="20">
        <f t="shared" si="66"/>
        <v>1.3444757090382773</v>
      </c>
      <c r="AA579" s="20">
        <f>((Z578*Q578)+(Z579*Q579))/(SUM(Q578:Q579))</f>
        <v>0.98806039826325187</v>
      </c>
      <c r="AB579" s="22" t="s">
        <v>864</v>
      </c>
      <c r="AC579" s="16" t="s">
        <v>905</v>
      </c>
      <c r="AD579" s="19" t="s">
        <v>51</v>
      </c>
      <c r="AE579" s="23">
        <v>314</v>
      </c>
      <c r="AF579" s="23">
        <v>26</v>
      </c>
      <c r="AG579" s="19" t="s">
        <v>126</v>
      </c>
      <c r="AH579" s="11">
        <f t="shared" si="69"/>
        <v>0</v>
      </c>
      <c r="AI579" s="19" t="s">
        <v>53</v>
      </c>
      <c r="AJ579" s="16" t="s">
        <v>226</v>
      </c>
      <c r="AK579" s="16">
        <v>0.18099000000000001</v>
      </c>
      <c r="AL579" s="16">
        <v>2.4634999999999998</v>
      </c>
      <c r="AM579" s="24"/>
    </row>
    <row r="580" spans="1:39" ht="15" x14ac:dyDescent="0.2">
      <c r="A580" s="16" t="str">
        <f t="shared" ref="A580:A643" si="71">"CF08GPDuff_"&amp;B580&amp;":"&amp;C580&amp;"-"&amp;D580&amp;"_"&amp;J580</f>
        <v>CF08GPDuff_315:27-M_0-D</v>
      </c>
      <c r="B580" s="11">
        <v>315</v>
      </c>
      <c r="C580" s="11">
        <v>27</v>
      </c>
      <c r="D580" s="19" t="s">
        <v>126</v>
      </c>
      <c r="E580" s="20">
        <v>494042.75106500002</v>
      </c>
      <c r="F580" s="20">
        <v>5180958.35647</v>
      </c>
      <c r="G580" s="11">
        <v>2</v>
      </c>
      <c r="H580" s="11" t="s">
        <v>58</v>
      </c>
      <c r="I580" s="11" t="s">
        <v>150</v>
      </c>
      <c r="J580" s="19" t="s">
        <v>47</v>
      </c>
      <c r="K580" s="11">
        <v>1</v>
      </c>
      <c r="L580" s="16" t="str">
        <f t="shared" si="70"/>
        <v>CP</v>
      </c>
      <c r="M580" s="16">
        <v>2.75</v>
      </c>
      <c r="N580" s="16">
        <v>2.5</v>
      </c>
      <c r="O580" s="16">
        <v>2.75</v>
      </c>
      <c r="P580" s="16">
        <v>4</v>
      </c>
      <c r="Q580" s="16">
        <f>SUM(M580:P580)</f>
        <v>12</v>
      </c>
      <c r="R580" s="16">
        <f t="shared" si="63"/>
        <v>9.25</v>
      </c>
      <c r="S580" s="16">
        <v>516.4</v>
      </c>
      <c r="T580" s="16">
        <v>17.149999999999999</v>
      </c>
      <c r="U580" s="16">
        <f t="shared" si="68"/>
        <v>499.25</v>
      </c>
      <c r="V580" s="16">
        <v>6.2</v>
      </c>
      <c r="W580" s="20">
        <f t="shared" si="64"/>
        <v>1449.1538592479001</v>
      </c>
      <c r="X580" s="21">
        <v>2.1608535819958719</v>
      </c>
      <c r="Y580" s="20">
        <f t="shared" si="65"/>
        <v>488.46193849188563</v>
      </c>
      <c r="Z580" s="20">
        <f t="shared" si="66"/>
        <v>0.33706699628526243</v>
      </c>
      <c r="AA580" s="20"/>
      <c r="AB580" s="31" t="s">
        <v>135</v>
      </c>
      <c r="AC580" s="16" t="s">
        <v>906</v>
      </c>
      <c r="AD580" s="19" t="s">
        <v>51</v>
      </c>
      <c r="AE580" s="23">
        <v>315</v>
      </c>
      <c r="AF580" s="23">
        <v>27</v>
      </c>
      <c r="AG580" s="19" t="s">
        <v>126</v>
      </c>
      <c r="AH580" s="11">
        <f t="shared" si="69"/>
        <v>0</v>
      </c>
      <c r="AI580" s="19" t="s">
        <v>47</v>
      </c>
      <c r="AJ580" s="16">
        <v>0.23300000000000001</v>
      </c>
      <c r="AK580" s="16">
        <v>0.39063999999999999</v>
      </c>
      <c r="AL580" s="16">
        <v>6.1277999999999997</v>
      </c>
      <c r="AM580" s="24"/>
    </row>
    <row r="581" spans="1:39" ht="15" x14ac:dyDescent="0.25">
      <c r="A581" s="16" t="str">
        <f t="shared" si="71"/>
        <v>CF08GPDuff_315:27-M_D-10</v>
      </c>
      <c r="B581" s="11">
        <v>315</v>
      </c>
      <c r="C581" s="11">
        <v>27</v>
      </c>
      <c r="D581" s="19" t="s">
        <v>126</v>
      </c>
      <c r="E581" s="20">
        <v>494042.75106500002</v>
      </c>
      <c r="F581" s="20">
        <v>5180958.35647</v>
      </c>
      <c r="G581" s="11">
        <v>2</v>
      </c>
      <c r="H581" s="11" t="s">
        <v>58</v>
      </c>
      <c r="I581" s="11" t="s">
        <v>150</v>
      </c>
      <c r="J581" s="19" t="s">
        <v>53</v>
      </c>
      <c r="K581" s="11">
        <v>2</v>
      </c>
      <c r="L581" s="16" t="str">
        <f t="shared" si="70"/>
        <v>CP</v>
      </c>
      <c r="M581" s="16" t="s">
        <v>54</v>
      </c>
      <c r="N581" s="16">
        <v>7.5</v>
      </c>
      <c r="O581" s="16">
        <v>7.25</v>
      </c>
      <c r="P581" s="16">
        <v>6</v>
      </c>
      <c r="Q581" s="16">
        <v>20.75</v>
      </c>
      <c r="R581" s="16">
        <f t="shared" ref="R581:R644" si="72">SUM(N581:P581)</f>
        <v>20.75</v>
      </c>
      <c r="S581" s="16">
        <v>235.49</v>
      </c>
      <c r="T581" s="16">
        <v>6.31</v>
      </c>
      <c r="U581" s="16">
        <f t="shared" si="68"/>
        <v>229.18</v>
      </c>
      <c r="V581" s="16">
        <v>1.55</v>
      </c>
      <c r="W581" s="20">
        <f t="shared" si="64"/>
        <v>156.61428426767668</v>
      </c>
      <c r="X581" s="20">
        <v>1.9464720194647072</v>
      </c>
      <c r="Y581" s="20">
        <f t="shared" si="65"/>
        <v>224.71907542579078</v>
      </c>
      <c r="Z581" s="20">
        <f t="shared" si="66"/>
        <v>1.4348568298004865</v>
      </c>
      <c r="AA581" s="20">
        <f>((Z580*Q580)+(Z581*Q581))/(SUM(Q580:Q581))</f>
        <v>1.0326132266804045</v>
      </c>
      <c r="AB581" s="22" t="s">
        <v>864</v>
      </c>
      <c r="AC581" s="16" t="s">
        <v>907</v>
      </c>
      <c r="AD581" s="19" t="s">
        <v>51</v>
      </c>
      <c r="AE581" s="23">
        <v>315</v>
      </c>
      <c r="AF581" s="23">
        <v>27</v>
      </c>
      <c r="AG581" s="19" t="s">
        <v>126</v>
      </c>
      <c r="AH581" s="11">
        <f t="shared" si="69"/>
        <v>0</v>
      </c>
      <c r="AI581" s="19" t="s">
        <v>53</v>
      </c>
      <c r="AJ581" s="16" t="s">
        <v>226</v>
      </c>
      <c r="AK581" s="16">
        <v>0.21006</v>
      </c>
      <c r="AL581" s="16">
        <v>2.5146000000000002</v>
      </c>
      <c r="AM581" s="24"/>
    </row>
    <row r="582" spans="1:39" ht="15" x14ac:dyDescent="0.25">
      <c r="A582" s="16" t="str">
        <f t="shared" si="71"/>
        <v>CF08GPDuff_14:19-A_0-D</v>
      </c>
      <c r="B582" s="11">
        <v>14</v>
      </c>
      <c r="C582" s="11">
        <v>19</v>
      </c>
      <c r="D582" s="19" t="s">
        <v>45</v>
      </c>
      <c r="E582" s="20">
        <v>493768.28853800002</v>
      </c>
      <c r="F582" s="20">
        <v>5180574.2933700001</v>
      </c>
      <c r="G582" s="11">
        <v>3</v>
      </c>
      <c r="H582" s="11" t="s">
        <v>58</v>
      </c>
      <c r="I582" s="11" t="s">
        <v>432</v>
      </c>
      <c r="J582" s="19" t="s">
        <v>47</v>
      </c>
      <c r="K582" s="11">
        <v>1</v>
      </c>
      <c r="L582" s="16" t="str">
        <f t="shared" si="70"/>
        <v>SB</v>
      </c>
      <c r="M582" s="16">
        <v>2.5</v>
      </c>
      <c r="N582" s="16">
        <v>2</v>
      </c>
      <c r="O582" s="16">
        <v>3</v>
      </c>
      <c r="P582" s="16">
        <v>1</v>
      </c>
      <c r="Q582" s="16">
        <f>SUM(M582:P582)</f>
        <v>8.5</v>
      </c>
      <c r="R582" s="16">
        <f t="shared" si="72"/>
        <v>6</v>
      </c>
      <c r="S582" s="16">
        <v>519.96</v>
      </c>
      <c r="T582" s="16">
        <v>17.149999999999999</v>
      </c>
      <c r="U582" s="16">
        <f t="shared" si="68"/>
        <v>502.81000000000006</v>
      </c>
      <c r="V582" s="16">
        <v>6.2</v>
      </c>
      <c r="W582" s="20">
        <f t="shared" si="64"/>
        <v>1026.4839836339293</v>
      </c>
      <c r="X582" s="21">
        <v>2.1980719450147266</v>
      </c>
      <c r="Y582" s="20">
        <f t="shared" si="65"/>
        <v>491.75787445327148</v>
      </c>
      <c r="Z582" s="20">
        <f t="shared" si="66"/>
        <v>0.47907018744935925</v>
      </c>
      <c r="AA582" s="20"/>
      <c r="AB582" s="22" t="s">
        <v>49</v>
      </c>
      <c r="AC582" s="16" t="s">
        <v>908</v>
      </c>
      <c r="AD582" s="19" t="s">
        <v>51</v>
      </c>
      <c r="AE582" s="23">
        <v>14</v>
      </c>
      <c r="AF582" s="23">
        <v>19</v>
      </c>
      <c r="AG582" s="19" t="s">
        <v>45</v>
      </c>
      <c r="AH582" s="11">
        <f t="shared" si="69"/>
        <v>0</v>
      </c>
      <c r="AI582" s="19" t="s">
        <v>47</v>
      </c>
      <c r="AJ582" s="16" t="s">
        <v>302</v>
      </c>
      <c r="AK582" s="16">
        <v>0.38258999999999999</v>
      </c>
      <c r="AL582" s="16">
        <v>6.4172000000000002</v>
      </c>
      <c r="AM582" s="24"/>
    </row>
    <row r="583" spans="1:39" ht="15" x14ac:dyDescent="0.25">
      <c r="A583" s="16" t="str">
        <f t="shared" si="71"/>
        <v>CF08GPDuff_14:19-A_D-10</v>
      </c>
      <c r="B583" s="11">
        <v>14</v>
      </c>
      <c r="C583" s="11">
        <v>19</v>
      </c>
      <c r="D583" s="19" t="s">
        <v>45</v>
      </c>
      <c r="E583" s="20">
        <v>493768.28853800002</v>
      </c>
      <c r="F583" s="20">
        <v>5180574.2933700001</v>
      </c>
      <c r="G583" s="11">
        <v>3</v>
      </c>
      <c r="H583" s="11" t="s">
        <v>58</v>
      </c>
      <c r="I583" s="11" t="s">
        <v>432</v>
      </c>
      <c r="J583" s="19" t="s">
        <v>53</v>
      </c>
      <c r="K583" s="11">
        <v>2</v>
      </c>
      <c r="L583" s="16" t="str">
        <f t="shared" si="70"/>
        <v>SB</v>
      </c>
      <c r="M583" s="16" t="s">
        <v>54</v>
      </c>
      <c r="N583" s="16">
        <v>8</v>
      </c>
      <c r="O583" s="16">
        <v>7</v>
      </c>
      <c r="P583" s="16">
        <v>9</v>
      </c>
      <c r="Q583" s="16">
        <v>24</v>
      </c>
      <c r="R583" s="16">
        <f t="shared" si="72"/>
        <v>24</v>
      </c>
      <c r="S583" s="16">
        <v>270.43</v>
      </c>
      <c r="T583" s="16">
        <v>6.31</v>
      </c>
      <c r="U583" s="16">
        <f t="shared" si="68"/>
        <v>264.12</v>
      </c>
      <c r="V583" s="16">
        <v>1.55</v>
      </c>
      <c r="W583" s="20">
        <f t="shared" ref="W583:W646" si="73">PI()*(V583^2)*Q583</f>
        <v>181.14423240598751</v>
      </c>
      <c r="X583" s="20">
        <v>2.0535386872020354</v>
      </c>
      <c r="Y583" s="20">
        <f t="shared" ref="Y583:Y646" si="74">U583-(U583*(X583/100))</f>
        <v>258.69619361936196</v>
      </c>
      <c r="Z583" s="20">
        <f t="shared" ref="Z583:Z646" si="75">Y583/W583</f>
        <v>1.4281227184731005</v>
      </c>
      <c r="AA583" s="20">
        <f>((Z582*Q582)+(Z583*Q583))/(SUM(Q582:Q583))</f>
        <v>1.1799089795899682</v>
      </c>
      <c r="AB583" s="22" t="s">
        <v>564</v>
      </c>
      <c r="AC583" s="16" t="s">
        <v>909</v>
      </c>
      <c r="AD583" s="19" t="s">
        <v>51</v>
      </c>
      <c r="AE583" s="23">
        <v>14</v>
      </c>
      <c r="AF583" s="23">
        <v>19</v>
      </c>
      <c r="AG583" s="19" t="s">
        <v>45</v>
      </c>
      <c r="AH583" s="11">
        <f t="shared" si="69"/>
        <v>0</v>
      </c>
      <c r="AI583" s="19" t="s">
        <v>53</v>
      </c>
      <c r="AJ583" s="16" t="s">
        <v>328</v>
      </c>
      <c r="AK583" s="16">
        <v>0.18564</v>
      </c>
      <c r="AL583" s="16">
        <v>2.2957000000000001</v>
      </c>
      <c r="AM583" s="24"/>
    </row>
    <row r="584" spans="1:39" ht="15" x14ac:dyDescent="0.25">
      <c r="A584" s="16" t="str">
        <f t="shared" si="71"/>
        <v>CF08GPDuff_15:20-A_0-D</v>
      </c>
      <c r="B584" s="11">
        <v>15</v>
      </c>
      <c r="C584" s="11">
        <v>20</v>
      </c>
      <c r="D584" s="19" t="s">
        <v>45</v>
      </c>
      <c r="E584" s="20">
        <v>493797.922326</v>
      </c>
      <c r="F584" s="20">
        <v>5180576.3034399804</v>
      </c>
      <c r="G584" s="11">
        <v>3</v>
      </c>
      <c r="H584" s="11" t="s">
        <v>58</v>
      </c>
      <c r="I584" s="11" t="s">
        <v>432</v>
      </c>
      <c r="J584" s="19" t="s">
        <v>47</v>
      </c>
      <c r="K584" s="11">
        <v>1</v>
      </c>
      <c r="L584" s="16" t="str">
        <f t="shared" si="70"/>
        <v>SB</v>
      </c>
      <c r="M584" s="16">
        <v>2.5</v>
      </c>
      <c r="N584" s="16">
        <v>3.25</v>
      </c>
      <c r="O584" s="16">
        <v>3</v>
      </c>
      <c r="P584" s="16">
        <v>4.5</v>
      </c>
      <c r="Q584" s="16">
        <f>SUM(M584:P584)</f>
        <v>13.25</v>
      </c>
      <c r="R584" s="16">
        <f t="shared" si="72"/>
        <v>10.75</v>
      </c>
      <c r="S584" s="16">
        <v>614.37</v>
      </c>
      <c r="T584" s="16">
        <v>17.149999999999999</v>
      </c>
      <c r="U584" s="16">
        <f t="shared" si="68"/>
        <v>597.22</v>
      </c>
      <c r="V584" s="16">
        <v>6.2</v>
      </c>
      <c r="W584" s="20">
        <f t="shared" si="73"/>
        <v>1600.1073862528897</v>
      </c>
      <c r="X584" s="21">
        <v>2.3716803794688675</v>
      </c>
      <c r="Y584" s="20">
        <f t="shared" si="74"/>
        <v>583.05585043773601</v>
      </c>
      <c r="Z584" s="20">
        <f t="shared" si="75"/>
        <v>0.36438545028101427</v>
      </c>
      <c r="AA584" s="20"/>
      <c r="AB584" s="22" t="s">
        <v>49</v>
      </c>
      <c r="AC584" s="16" t="s">
        <v>910</v>
      </c>
      <c r="AD584" s="19" t="s">
        <v>51</v>
      </c>
      <c r="AE584" s="23">
        <v>15</v>
      </c>
      <c r="AF584" s="23">
        <v>20</v>
      </c>
      <c r="AG584" s="19" t="s">
        <v>45</v>
      </c>
      <c r="AH584" s="11">
        <f t="shared" si="69"/>
        <v>0</v>
      </c>
      <c r="AI584" s="19" t="s">
        <v>47</v>
      </c>
      <c r="AJ584" s="16" t="s">
        <v>233</v>
      </c>
      <c r="AK584" s="16">
        <v>0.38120999999999999</v>
      </c>
      <c r="AL584" s="16">
        <v>5.9603000000000002</v>
      </c>
      <c r="AM584" s="24"/>
    </row>
    <row r="585" spans="1:39" ht="15" x14ac:dyDescent="0.25">
      <c r="A585" s="16" t="str">
        <f t="shared" si="71"/>
        <v>CF08GPDuff_15:20-A_D-10</v>
      </c>
      <c r="B585" s="11">
        <v>15</v>
      </c>
      <c r="C585" s="11">
        <v>20</v>
      </c>
      <c r="D585" s="19" t="s">
        <v>45</v>
      </c>
      <c r="E585" s="20">
        <v>493797.922326</v>
      </c>
      <c r="F585" s="20">
        <v>5180576.3034399804</v>
      </c>
      <c r="G585" s="11">
        <v>3</v>
      </c>
      <c r="H585" s="11" t="s">
        <v>58</v>
      </c>
      <c r="I585" s="11" t="s">
        <v>432</v>
      </c>
      <c r="J585" s="19" t="s">
        <v>53</v>
      </c>
      <c r="K585" s="11">
        <v>2</v>
      </c>
      <c r="L585" s="16" t="str">
        <f t="shared" si="70"/>
        <v>SB</v>
      </c>
      <c r="M585" s="16" t="s">
        <v>54</v>
      </c>
      <c r="N585" s="16">
        <v>6.75</v>
      </c>
      <c r="O585" s="16">
        <v>7</v>
      </c>
      <c r="P585" s="16">
        <v>5.5</v>
      </c>
      <c r="Q585" s="16">
        <v>19.25</v>
      </c>
      <c r="R585" s="16">
        <f t="shared" si="72"/>
        <v>19.25</v>
      </c>
      <c r="S585" s="16">
        <v>194.53</v>
      </c>
      <c r="T585" s="16">
        <v>6.31</v>
      </c>
      <c r="U585" s="16">
        <f t="shared" si="68"/>
        <v>188.22</v>
      </c>
      <c r="V585" s="16">
        <v>1.55</v>
      </c>
      <c r="W585" s="20">
        <f t="shared" si="73"/>
        <v>145.29276974230248</v>
      </c>
      <c r="X585" s="20">
        <v>2.2102747909199509</v>
      </c>
      <c r="Y585" s="20">
        <f t="shared" si="74"/>
        <v>184.05982078853046</v>
      </c>
      <c r="Z585" s="20">
        <f t="shared" si="75"/>
        <v>1.2668202355491391</v>
      </c>
      <c r="AA585" s="20">
        <f>((Z584*Q584)+(Z585*Q585))/(SUM(Q584:Q585))</f>
        <v>0.89890451540136518</v>
      </c>
      <c r="AB585" s="22" t="s">
        <v>564</v>
      </c>
      <c r="AC585" s="16" t="s">
        <v>911</v>
      </c>
      <c r="AD585" s="19" t="s">
        <v>51</v>
      </c>
      <c r="AE585" s="23">
        <v>15</v>
      </c>
      <c r="AF585" s="23">
        <v>20</v>
      </c>
      <c r="AG585" s="19" t="s">
        <v>45</v>
      </c>
      <c r="AH585" s="11">
        <f t="shared" si="69"/>
        <v>0</v>
      </c>
      <c r="AI585" s="19" t="s">
        <v>53</v>
      </c>
      <c r="AJ585" s="16" t="s">
        <v>912</v>
      </c>
      <c r="AK585" s="16">
        <v>0.18911</v>
      </c>
      <c r="AL585" s="16">
        <v>2.5345</v>
      </c>
      <c r="AM585" s="24"/>
    </row>
    <row r="586" spans="1:39" ht="15" x14ac:dyDescent="0.25">
      <c r="A586" s="16" t="str">
        <f t="shared" si="71"/>
        <v>CF08GPDuff_37:20-B_0-D</v>
      </c>
      <c r="B586" s="11">
        <v>37</v>
      </c>
      <c r="C586" s="11">
        <v>20</v>
      </c>
      <c r="D586" s="19" t="s">
        <v>44</v>
      </c>
      <c r="E586" s="20">
        <v>493819.787974999</v>
      </c>
      <c r="F586" s="20">
        <v>5180608.06183</v>
      </c>
      <c r="G586" s="11">
        <v>3</v>
      </c>
      <c r="H586" s="11" t="s">
        <v>58</v>
      </c>
      <c r="I586" s="11" t="s">
        <v>432</v>
      </c>
      <c r="J586" s="19" t="s">
        <v>47</v>
      </c>
      <c r="K586" s="11">
        <v>1</v>
      </c>
      <c r="L586" s="16" t="str">
        <f t="shared" si="70"/>
        <v>SB</v>
      </c>
      <c r="M586" s="16">
        <v>2.75</v>
      </c>
      <c r="N586" s="16">
        <v>1.25</v>
      </c>
      <c r="O586" s="16">
        <v>3</v>
      </c>
      <c r="P586" s="16">
        <v>3.25</v>
      </c>
      <c r="Q586" s="16">
        <f>SUM(M586:P586)</f>
        <v>10.25</v>
      </c>
      <c r="R586" s="16">
        <f t="shared" si="72"/>
        <v>7.5</v>
      </c>
      <c r="S586" s="16">
        <v>474.02</v>
      </c>
      <c r="T586" s="16">
        <v>17.149999999999999</v>
      </c>
      <c r="U586" s="16">
        <f t="shared" si="68"/>
        <v>456.87</v>
      </c>
      <c r="V586" s="16">
        <v>6.2</v>
      </c>
      <c r="W586" s="20">
        <f t="shared" si="73"/>
        <v>1237.8189214409147</v>
      </c>
      <c r="X586" s="21">
        <v>2.0648089586666161</v>
      </c>
      <c r="Y586" s="20">
        <f t="shared" si="74"/>
        <v>447.43650731053981</v>
      </c>
      <c r="Z586" s="20">
        <f t="shared" si="75"/>
        <v>0.36147169796830214</v>
      </c>
      <c r="AA586" s="20"/>
      <c r="AB586" s="22" t="s">
        <v>49</v>
      </c>
      <c r="AC586" s="16" t="s">
        <v>913</v>
      </c>
      <c r="AD586" s="19" t="s">
        <v>51</v>
      </c>
      <c r="AE586" s="23">
        <v>37</v>
      </c>
      <c r="AF586" s="23">
        <v>20</v>
      </c>
      <c r="AG586" s="19" t="s">
        <v>44</v>
      </c>
      <c r="AH586" s="11">
        <f t="shared" si="69"/>
        <v>0</v>
      </c>
      <c r="AI586" s="19" t="s">
        <v>47</v>
      </c>
      <c r="AJ586" s="16" t="s">
        <v>306</v>
      </c>
      <c r="AK586" s="16">
        <v>0.23672000000000001</v>
      </c>
      <c r="AL586" s="16">
        <v>4.3666999999999998</v>
      </c>
      <c r="AM586" s="24"/>
    </row>
    <row r="587" spans="1:39" ht="15" x14ac:dyDescent="0.25">
      <c r="A587" s="16" t="str">
        <f t="shared" si="71"/>
        <v>CF08GPDuff_37:20-B_D-10</v>
      </c>
      <c r="B587" s="11">
        <v>37</v>
      </c>
      <c r="C587" s="11">
        <v>20</v>
      </c>
      <c r="D587" s="19" t="s">
        <v>44</v>
      </c>
      <c r="E587" s="20">
        <v>493819.787974999</v>
      </c>
      <c r="F587" s="20">
        <v>5180608.06183</v>
      </c>
      <c r="G587" s="11">
        <v>3</v>
      </c>
      <c r="H587" s="11" t="s">
        <v>58</v>
      </c>
      <c r="I587" s="11" t="s">
        <v>432</v>
      </c>
      <c r="J587" s="19" t="s">
        <v>53</v>
      </c>
      <c r="K587" s="11">
        <v>2</v>
      </c>
      <c r="L587" s="16" t="str">
        <f t="shared" si="70"/>
        <v>SB</v>
      </c>
      <c r="M587" s="16" t="s">
        <v>54</v>
      </c>
      <c r="N587" s="16">
        <v>8.75</v>
      </c>
      <c r="O587" s="16">
        <v>7</v>
      </c>
      <c r="P587" s="16">
        <v>6.75</v>
      </c>
      <c r="Q587" s="16">
        <v>22.5</v>
      </c>
      <c r="R587" s="16">
        <f t="shared" si="72"/>
        <v>22.5</v>
      </c>
      <c r="S587" s="16">
        <v>231.15</v>
      </c>
      <c r="T587" s="16">
        <v>6.31</v>
      </c>
      <c r="U587" s="16">
        <f t="shared" si="68"/>
        <v>224.84</v>
      </c>
      <c r="V587" s="16">
        <v>1.55</v>
      </c>
      <c r="W587" s="20">
        <f t="shared" si="73"/>
        <v>169.82271788061328</v>
      </c>
      <c r="X587" s="20">
        <v>1.8558312170345828</v>
      </c>
      <c r="Y587" s="20">
        <f t="shared" si="74"/>
        <v>220.66734909161946</v>
      </c>
      <c r="Z587" s="20">
        <f t="shared" si="75"/>
        <v>1.2993982892603941</v>
      </c>
      <c r="AA587" s="20">
        <f>((Z586*Q586)+(Z587*Q587))/(SUM(Q586:Q587))</f>
        <v>1.0058487454208844</v>
      </c>
      <c r="AB587" s="22" t="s">
        <v>564</v>
      </c>
      <c r="AC587" s="16" t="s">
        <v>914</v>
      </c>
      <c r="AD587" s="19" t="s">
        <v>51</v>
      </c>
      <c r="AE587" s="23">
        <v>37</v>
      </c>
      <c r="AF587" s="23">
        <v>20</v>
      </c>
      <c r="AG587" s="19" t="s">
        <v>44</v>
      </c>
      <c r="AH587" s="11">
        <f t="shared" si="69"/>
        <v>0</v>
      </c>
      <c r="AI587" s="19" t="s">
        <v>53</v>
      </c>
      <c r="AJ587" s="16" t="s">
        <v>211</v>
      </c>
      <c r="AK587" s="16">
        <v>0.18267</v>
      </c>
      <c r="AL587" s="16">
        <v>2.3835000000000002</v>
      </c>
      <c r="AM587" s="24"/>
    </row>
    <row r="588" spans="1:39" ht="15" x14ac:dyDescent="0.2">
      <c r="A588" s="16" t="str">
        <f t="shared" si="71"/>
        <v>CF08GPDuff_61:21-C_0-D</v>
      </c>
      <c r="B588" s="11">
        <v>61</v>
      </c>
      <c r="C588" s="11">
        <v>21</v>
      </c>
      <c r="D588" s="19" t="s">
        <v>58</v>
      </c>
      <c r="E588" s="20">
        <v>493832.32370200002</v>
      </c>
      <c r="F588" s="20">
        <v>5180623.82828</v>
      </c>
      <c r="G588" s="11">
        <v>3</v>
      </c>
      <c r="H588" s="11" t="s">
        <v>58</v>
      </c>
      <c r="I588" s="11" t="s">
        <v>432</v>
      </c>
      <c r="J588" s="19" t="s">
        <v>47</v>
      </c>
      <c r="K588" s="11">
        <v>1</v>
      </c>
      <c r="L588" s="16" t="str">
        <f t="shared" si="70"/>
        <v>SB</v>
      </c>
      <c r="M588" s="16">
        <v>1.5</v>
      </c>
      <c r="N588" s="16">
        <v>1.25</v>
      </c>
      <c r="O588" s="16">
        <v>1.75</v>
      </c>
      <c r="P588" s="16">
        <v>1</v>
      </c>
      <c r="Q588" s="16">
        <f>SUM(M588:P588)</f>
        <v>5.5</v>
      </c>
      <c r="R588" s="16">
        <f t="shared" si="72"/>
        <v>4</v>
      </c>
      <c r="S588" s="16">
        <v>182.22</v>
      </c>
      <c r="T588" s="16">
        <v>17.149999999999999</v>
      </c>
      <c r="U588" s="16">
        <f t="shared" si="68"/>
        <v>165.07</v>
      </c>
      <c r="V588" s="16">
        <v>6.2</v>
      </c>
      <c r="W588" s="20">
        <f t="shared" si="73"/>
        <v>664.19551882195412</v>
      </c>
      <c r="X588" s="21">
        <v>2.2621275169659625</v>
      </c>
      <c r="Y588" s="20">
        <f t="shared" si="74"/>
        <v>161.33590610774428</v>
      </c>
      <c r="Z588" s="20">
        <f t="shared" si="75"/>
        <v>0.24290423758639115</v>
      </c>
      <c r="AA588" s="20"/>
      <c r="AB588" s="31" t="s">
        <v>66</v>
      </c>
      <c r="AC588" s="16" t="s">
        <v>915</v>
      </c>
      <c r="AD588" s="19" t="s">
        <v>51</v>
      </c>
      <c r="AE588" s="23">
        <v>61</v>
      </c>
      <c r="AF588" s="23">
        <v>21</v>
      </c>
      <c r="AG588" s="19" t="s">
        <v>58</v>
      </c>
      <c r="AH588" s="11">
        <f t="shared" si="69"/>
        <v>0</v>
      </c>
      <c r="AI588" s="19" t="s">
        <v>47</v>
      </c>
      <c r="AJ588" s="16">
        <v>0.23480000000000001</v>
      </c>
      <c r="AK588" s="16">
        <v>0.32827000000000001</v>
      </c>
      <c r="AL588" s="16">
        <v>9.8765000000000001</v>
      </c>
      <c r="AM588" s="24"/>
    </row>
    <row r="589" spans="1:39" ht="15" x14ac:dyDescent="0.25">
      <c r="A589" s="16" t="str">
        <f t="shared" si="71"/>
        <v>CF08GPDuff_61:21-C_D-10</v>
      </c>
      <c r="B589" s="11">
        <v>61</v>
      </c>
      <c r="C589" s="11">
        <v>21</v>
      </c>
      <c r="D589" s="19" t="s">
        <v>58</v>
      </c>
      <c r="E589" s="20">
        <v>493832.32370200002</v>
      </c>
      <c r="F589" s="20">
        <v>5180623.82828</v>
      </c>
      <c r="G589" s="11">
        <v>3</v>
      </c>
      <c r="H589" s="11" t="s">
        <v>58</v>
      </c>
      <c r="I589" s="11" t="s">
        <v>432</v>
      </c>
      <c r="J589" s="19" t="s">
        <v>53</v>
      </c>
      <c r="K589" s="11">
        <v>2</v>
      </c>
      <c r="L589" s="16" t="str">
        <f t="shared" si="70"/>
        <v>SB</v>
      </c>
      <c r="M589" s="16" t="s">
        <v>54</v>
      </c>
      <c r="N589" s="16">
        <v>8.75</v>
      </c>
      <c r="O589" s="16">
        <v>8.25</v>
      </c>
      <c r="P589" s="16">
        <v>9</v>
      </c>
      <c r="Q589" s="16">
        <v>26</v>
      </c>
      <c r="R589" s="16">
        <f t="shared" si="72"/>
        <v>26</v>
      </c>
      <c r="S589" s="16">
        <v>264.69</v>
      </c>
      <c r="T589" s="16">
        <v>6.31</v>
      </c>
      <c r="U589" s="16">
        <f t="shared" si="68"/>
        <v>258.38</v>
      </c>
      <c r="V589" s="16">
        <v>1.55</v>
      </c>
      <c r="W589" s="20">
        <f t="shared" si="73"/>
        <v>196.23958510648646</v>
      </c>
      <c r="X589" s="20">
        <v>2.0736863297765273</v>
      </c>
      <c r="Y589" s="20">
        <f t="shared" si="74"/>
        <v>253.0220092611234</v>
      </c>
      <c r="Z589" s="20">
        <f t="shared" si="75"/>
        <v>1.2893525489458451</v>
      </c>
      <c r="AA589" s="20">
        <f>((Z588*Q588)+(Z589*Q589))/(SUM(Q588:Q589))</f>
        <v>1.1066393517243531</v>
      </c>
      <c r="AB589" s="22"/>
      <c r="AC589" s="16"/>
      <c r="AD589" s="19"/>
      <c r="AE589" s="23"/>
      <c r="AF589" s="23"/>
      <c r="AG589" s="19"/>
      <c r="AH589" s="11"/>
      <c r="AI589" s="19"/>
      <c r="AJ589" s="16"/>
      <c r="AK589" s="16"/>
      <c r="AL589" s="16"/>
      <c r="AM589" s="24"/>
    </row>
    <row r="590" spans="1:39" ht="15" x14ac:dyDescent="0.2">
      <c r="A590" s="16" t="str">
        <f t="shared" si="71"/>
        <v>CF08GPDuff_86:21-D_0-D</v>
      </c>
      <c r="B590" s="11">
        <v>86</v>
      </c>
      <c r="C590" s="11">
        <v>21</v>
      </c>
      <c r="D590" s="19" t="s">
        <v>65</v>
      </c>
      <c r="E590" s="20">
        <v>493838.99775600003</v>
      </c>
      <c r="F590" s="20">
        <v>5180655.6023700004</v>
      </c>
      <c r="G590" s="11">
        <v>3</v>
      </c>
      <c r="H590" s="11" t="s">
        <v>58</v>
      </c>
      <c r="I590" s="11" t="s">
        <v>432</v>
      </c>
      <c r="J590" s="19" t="s">
        <v>47</v>
      </c>
      <c r="K590" s="11">
        <v>1</v>
      </c>
      <c r="L590" s="16" t="str">
        <f t="shared" si="70"/>
        <v>SB</v>
      </c>
      <c r="M590" s="16">
        <v>5</v>
      </c>
      <c r="N590" s="16">
        <v>6.5</v>
      </c>
      <c r="O590" s="16">
        <v>4</v>
      </c>
      <c r="P590" s="16">
        <v>5.75</v>
      </c>
      <c r="Q590" s="16">
        <f>SUM(M590:P590)</f>
        <v>21.25</v>
      </c>
      <c r="R590" s="16">
        <f t="shared" si="72"/>
        <v>16.25</v>
      </c>
      <c r="S590" s="16">
        <v>628.20000000000005</v>
      </c>
      <c r="T590" s="16">
        <v>17.149999999999999</v>
      </c>
      <c r="U590" s="16">
        <f t="shared" si="68"/>
        <v>611.05000000000007</v>
      </c>
      <c r="V590" s="16">
        <v>6.2</v>
      </c>
      <c r="W590" s="20">
        <f t="shared" si="73"/>
        <v>2566.2099590848229</v>
      </c>
      <c r="X590" s="21">
        <v>2.4271276844617242</v>
      </c>
      <c r="Y590" s="20">
        <f t="shared" si="74"/>
        <v>596.21903628409666</v>
      </c>
      <c r="Z590" s="20">
        <f t="shared" si="75"/>
        <v>0.23233447215547548</v>
      </c>
      <c r="AA590" s="20"/>
      <c r="AB590" s="31" t="s">
        <v>66</v>
      </c>
      <c r="AC590" s="16" t="s">
        <v>916</v>
      </c>
      <c r="AD590" s="19" t="s">
        <v>51</v>
      </c>
      <c r="AE590" s="23">
        <v>86</v>
      </c>
      <c r="AF590" s="23">
        <v>21</v>
      </c>
      <c r="AG590" s="19" t="s">
        <v>65</v>
      </c>
      <c r="AH590" s="11">
        <f>C590-AF590</f>
        <v>0</v>
      </c>
      <c r="AI590" s="19" t="s">
        <v>47</v>
      </c>
      <c r="AJ590" s="16" t="s">
        <v>917</v>
      </c>
      <c r="AK590" s="16">
        <v>0.33972999999999998</v>
      </c>
      <c r="AL590" s="16">
        <v>6.6416000000000004</v>
      </c>
      <c r="AM590" s="24"/>
    </row>
    <row r="591" spans="1:39" ht="15" x14ac:dyDescent="0.25">
      <c r="A591" s="16" t="str">
        <f t="shared" si="71"/>
        <v>CF08GPDuff_86:21-D_D-10</v>
      </c>
      <c r="B591" s="11">
        <v>86</v>
      </c>
      <c r="C591" s="11">
        <v>21</v>
      </c>
      <c r="D591" s="19" t="s">
        <v>65</v>
      </c>
      <c r="E591" s="20">
        <v>493838.99775600003</v>
      </c>
      <c r="F591" s="20">
        <v>5180655.6023700004</v>
      </c>
      <c r="G591" s="11">
        <v>3</v>
      </c>
      <c r="H591" s="11" t="s">
        <v>58</v>
      </c>
      <c r="I591" s="11" t="s">
        <v>432</v>
      </c>
      <c r="J591" s="19" t="s">
        <v>53</v>
      </c>
      <c r="K591" s="11">
        <v>2</v>
      </c>
      <c r="L591" s="16" t="str">
        <f t="shared" si="70"/>
        <v>SB</v>
      </c>
      <c r="M591" s="16" t="s">
        <v>54</v>
      </c>
      <c r="N591" s="16">
        <v>3.5</v>
      </c>
      <c r="O591" s="16">
        <v>6</v>
      </c>
      <c r="P591" s="16">
        <v>4.25</v>
      </c>
      <c r="Q591" s="16">
        <v>13.75</v>
      </c>
      <c r="R591" s="16">
        <f t="shared" si="72"/>
        <v>13.75</v>
      </c>
      <c r="S591" s="16">
        <v>125.86</v>
      </c>
      <c r="T591" s="16">
        <v>6.31</v>
      </c>
      <c r="U591" s="16">
        <f t="shared" si="68"/>
        <v>119.55</v>
      </c>
      <c r="V591" s="16">
        <v>1.55</v>
      </c>
      <c r="W591" s="20">
        <f t="shared" si="73"/>
        <v>103.78054981593034</v>
      </c>
      <c r="X591" s="20">
        <v>2.0790868324500531</v>
      </c>
      <c r="Y591" s="20">
        <f t="shared" si="74"/>
        <v>117.06445169180596</v>
      </c>
      <c r="Z591" s="20">
        <f t="shared" si="75"/>
        <v>1.1279999180909768</v>
      </c>
      <c r="AA591" s="20">
        <f>((Z590*Q590)+(Z591*Q591))/(SUM(Q590:Q591))</f>
        <v>0.58420304020156522</v>
      </c>
      <c r="AB591" s="22"/>
      <c r="AC591" s="16"/>
      <c r="AD591" s="19"/>
      <c r="AE591" s="23"/>
      <c r="AF591" s="23"/>
      <c r="AG591" s="19"/>
      <c r="AH591" s="11"/>
      <c r="AI591" s="19"/>
      <c r="AJ591" s="16"/>
      <c r="AK591" s="16"/>
      <c r="AL591" s="16"/>
      <c r="AM591" s="24"/>
    </row>
    <row r="592" spans="1:39" ht="15" x14ac:dyDescent="0.2">
      <c r="A592" s="16" t="str">
        <f t="shared" si="71"/>
        <v>CF08GPDuff_113:21-E_0-D</v>
      </c>
      <c r="B592" s="11">
        <v>113</v>
      </c>
      <c r="C592" s="11">
        <v>21</v>
      </c>
      <c r="D592" s="19" t="s">
        <v>29</v>
      </c>
      <c r="E592" s="20">
        <v>493851.846663</v>
      </c>
      <c r="F592" s="20">
        <v>5180685.5506600002</v>
      </c>
      <c r="G592" s="11">
        <v>3</v>
      </c>
      <c r="H592" s="11" t="s">
        <v>58</v>
      </c>
      <c r="I592" s="11" t="s">
        <v>432</v>
      </c>
      <c r="J592" s="19" t="s">
        <v>47</v>
      </c>
      <c r="K592" s="11">
        <v>1</v>
      </c>
      <c r="L592" s="16" t="str">
        <f t="shared" si="70"/>
        <v>SB</v>
      </c>
      <c r="M592" s="16">
        <v>3.75</v>
      </c>
      <c r="N592" s="16">
        <v>4</v>
      </c>
      <c r="O592" s="16">
        <v>2</v>
      </c>
      <c r="P592" s="16">
        <v>3.75</v>
      </c>
      <c r="Q592" s="16">
        <f>SUM(M592:P592)</f>
        <v>13.5</v>
      </c>
      <c r="R592" s="16">
        <f t="shared" si="72"/>
        <v>9.75</v>
      </c>
      <c r="S592" s="16">
        <v>617.29999999999995</v>
      </c>
      <c r="T592" s="16">
        <v>17.149999999999999</v>
      </c>
      <c r="U592" s="16">
        <f t="shared" si="68"/>
        <v>600.15</v>
      </c>
      <c r="V592" s="16">
        <v>6.2</v>
      </c>
      <c r="W592" s="20">
        <f t="shared" si="73"/>
        <v>1630.2980916538875</v>
      </c>
      <c r="X592" s="21">
        <v>2.2861278819334139</v>
      </c>
      <c r="Y592" s="20">
        <f t="shared" si="74"/>
        <v>586.42980351657661</v>
      </c>
      <c r="Z592" s="20">
        <f t="shared" si="75"/>
        <v>0.35970710296401165</v>
      </c>
      <c r="AA592" s="20"/>
      <c r="AB592" s="31" t="s">
        <v>66</v>
      </c>
      <c r="AC592" s="16" t="s">
        <v>918</v>
      </c>
      <c r="AD592" s="19" t="s">
        <v>51</v>
      </c>
      <c r="AE592" s="23">
        <v>113</v>
      </c>
      <c r="AF592" s="23">
        <v>21</v>
      </c>
      <c r="AG592" s="19" t="s">
        <v>29</v>
      </c>
      <c r="AH592" s="11">
        <f>C592-AF592</f>
        <v>0</v>
      </c>
      <c r="AI592" s="19" t="s">
        <v>47</v>
      </c>
      <c r="AJ592" s="16">
        <v>0.23080000000000001</v>
      </c>
      <c r="AK592" s="16">
        <v>0.26834000000000002</v>
      </c>
      <c r="AL592" s="16">
        <v>5.0989000000000004</v>
      </c>
      <c r="AM592" s="24"/>
    </row>
    <row r="593" spans="1:39" ht="15" x14ac:dyDescent="0.25">
      <c r="A593" s="16" t="str">
        <f t="shared" si="71"/>
        <v>CF08GPDuff_113:21-E_D-10</v>
      </c>
      <c r="B593" s="11">
        <v>113</v>
      </c>
      <c r="C593" s="11">
        <v>21</v>
      </c>
      <c r="D593" s="19" t="s">
        <v>29</v>
      </c>
      <c r="E593" s="20">
        <v>493851.846663</v>
      </c>
      <c r="F593" s="20">
        <v>5180685.5506600002</v>
      </c>
      <c r="G593" s="11">
        <v>3</v>
      </c>
      <c r="H593" s="11" t="s">
        <v>58</v>
      </c>
      <c r="I593" s="11" t="s">
        <v>432</v>
      </c>
      <c r="J593" s="19" t="s">
        <v>53</v>
      </c>
      <c r="K593" s="11">
        <v>2</v>
      </c>
      <c r="L593" s="16" t="str">
        <f t="shared" si="70"/>
        <v>SB</v>
      </c>
      <c r="M593" s="16" t="s">
        <v>54</v>
      </c>
      <c r="N593" s="16">
        <v>6</v>
      </c>
      <c r="O593" s="16">
        <v>8</v>
      </c>
      <c r="P593" s="16">
        <v>6.25</v>
      </c>
      <c r="Q593" s="16">
        <v>20.25</v>
      </c>
      <c r="R593" s="16">
        <f t="shared" si="72"/>
        <v>20.25</v>
      </c>
      <c r="S593" s="16">
        <v>232.56</v>
      </c>
      <c r="T593" s="16">
        <v>6.31</v>
      </c>
      <c r="U593" s="16">
        <f t="shared" si="68"/>
        <v>226.25</v>
      </c>
      <c r="V593" s="16">
        <v>1.55</v>
      </c>
      <c r="W593" s="20">
        <f t="shared" si="73"/>
        <v>152.84044609255196</v>
      </c>
      <c r="X593" s="20">
        <v>1.973021944835925</v>
      </c>
      <c r="Y593" s="20">
        <f t="shared" si="74"/>
        <v>221.78603784980871</v>
      </c>
      <c r="Z593" s="20">
        <f t="shared" si="75"/>
        <v>1.4510952010406133</v>
      </c>
      <c r="AA593" s="20">
        <f>((Z592*Q592)+(Z593*Q593))/(SUM(Q592:Q593))</f>
        <v>1.0145399618099726</v>
      </c>
      <c r="AB593" s="22" t="s">
        <v>837</v>
      </c>
      <c r="AC593" s="16" t="s">
        <v>919</v>
      </c>
      <c r="AD593" s="19" t="s">
        <v>51</v>
      </c>
      <c r="AE593" s="23">
        <v>113</v>
      </c>
      <c r="AF593" s="23">
        <v>21</v>
      </c>
      <c r="AG593" s="19" t="s">
        <v>29</v>
      </c>
      <c r="AH593" s="11">
        <f>C593-AF593</f>
        <v>0</v>
      </c>
      <c r="AI593" s="19" t="s">
        <v>53</v>
      </c>
      <c r="AJ593" s="16" t="s">
        <v>920</v>
      </c>
      <c r="AK593" s="16">
        <v>0.15393000000000001</v>
      </c>
      <c r="AL593" s="16">
        <v>2.0202</v>
      </c>
      <c r="AM593" s="24"/>
    </row>
    <row r="594" spans="1:39" ht="15" x14ac:dyDescent="0.2">
      <c r="A594" s="16" t="str">
        <f t="shared" si="71"/>
        <v>CF08GPDuff_62:22-C_0-D</v>
      </c>
      <c r="B594" s="11">
        <v>62</v>
      </c>
      <c r="C594" s="11">
        <v>22</v>
      </c>
      <c r="D594" s="19" t="s">
        <v>58</v>
      </c>
      <c r="E594" s="20">
        <v>493862.44210400002</v>
      </c>
      <c r="F594" s="20">
        <v>5180655.2967800004</v>
      </c>
      <c r="G594" s="11">
        <v>3</v>
      </c>
      <c r="H594" s="11" t="s">
        <v>58</v>
      </c>
      <c r="I594" s="11" t="s">
        <v>432</v>
      </c>
      <c r="J594" s="19" t="s">
        <v>47</v>
      </c>
      <c r="K594" s="11">
        <v>1</v>
      </c>
      <c r="L594" s="16" t="str">
        <f t="shared" si="70"/>
        <v>SB</v>
      </c>
      <c r="M594" s="16">
        <v>4.75</v>
      </c>
      <c r="N594" s="16">
        <v>5</v>
      </c>
      <c r="O594" s="16">
        <v>3.75</v>
      </c>
      <c r="P594" s="16">
        <v>4</v>
      </c>
      <c r="Q594" s="16">
        <f>SUM(M594:P594)</f>
        <v>17.5</v>
      </c>
      <c r="R594" s="16">
        <f t="shared" si="72"/>
        <v>12.75</v>
      </c>
      <c r="S594" s="16">
        <v>441.8</v>
      </c>
      <c r="T594" s="16">
        <v>17.149999999999999</v>
      </c>
      <c r="U594" s="16">
        <f t="shared" si="68"/>
        <v>424.65000000000003</v>
      </c>
      <c r="V594" s="16">
        <v>6.2</v>
      </c>
      <c r="W594" s="20">
        <f t="shared" si="73"/>
        <v>2113.3493780698541</v>
      </c>
      <c r="X594" s="21">
        <v>2.5128349544007027</v>
      </c>
      <c r="Y594" s="20">
        <f t="shared" si="74"/>
        <v>413.97924636613743</v>
      </c>
      <c r="Z594" s="20">
        <f t="shared" si="75"/>
        <v>0.19588774608779044</v>
      </c>
      <c r="AA594" s="20"/>
      <c r="AB594" s="31" t="s">
        <v>66</v>
      </c>
      <c r="AC594" s="16" t="s">
        <v>921</v>
      </c>
      <c r="AD594" s="19" t="s">
        <v>51</v>
      </c>
      <c r="AE594" s="23">
        <v>62</v>
      </c>
      <c r="AF594" s="23">
        <v>22</v>
      </c>
      <c r="AG594" s="19" t="s">
        <v>58</v>
      </c>
      <c r="AH594" s="11">
        <f>C594-AF594</f>
        <v>0</v>
      </c>
      <c r="AI594" s="19" t="s">
        <v>47</v>
      </c>
      <c r="AJ594" s="16">
        <v>0.2382</v>
      </c>
      <c r="AK594" s="16">
        <v>0.36312</v>
      </c>
      <c r="AL594" s="16">
        <v>7.92</v>
      </c>
      <c r="AM594" s="24"/>
    </row>
    <row r="595" spans="1:39" ht="15" x14ac:dyDescent="0.25">
      <c r="A595" s="16" t="str">
        <f t="shared" si="71"/>
        <v>CF08GPDuff_62:22-C_D-10</v>
      </c>
      <c r="B595" s="11">
        <v>62</v>
      </c>
      <c r="C595" s="11">
        <v>22</v>
      </c>
      <c r="D595" s="19" t="s">
        <v>58</v>
      </c>
      <c r="E595" s="20">
        <v>493862.44210400002</v>
      </c>
      <c r="F595" s="20">
        <v>5180655.2967800004</v>
      </c>
      <c r="G595" s="11">
        <v>3</v>
      </c>
      <c r="H595" s="11" t="s">
        <v>58</v>
      </c>
      <c r="I595" s="11" t="s">
        <v>432</v>
      </c>
      <c r="J595" s="19" t="s">
        <v>53</v>
      </c>
      <c r="K595" s="11">
        <v>2</v>
      </c>
      <c r="L595" s="16" t="str">
        <f t="shared" si="70"/>
        <v>SB</v>
      </c>
      <c r="M595" s="16" t="s">
        <v>54</v>
      </c>
      <c r="N595" s="16">
        <v>5</v>
      </c>
      <c r="O595" s="16">
        <v>6.25</v>
      </c>
      <c r="P595" s="16">
        <v>6</v>
      </c>
      <c r="Q595" s="16">
        <v>17.25</v>
      </c>
      <c r="R595" s="16">
        <f t="shared" si="72"/>
        <v>17.25</v>
      </c>
      <c r="S595" s="16">
        <v>156.53</v>
      </c>
      <c r="T595" s="16">
        <v>6.31</v>
      </c>
      <c r="U595" s="16">
        <f t="shared" si="68"/>
        <v>150.22</v>
      </c>
      <c r="V595" s="16">
        <v>1.55</v>
      </c>
      <c r="W595" s="20">
        <f t="shared" si="73"/>
        <v>130.1974170418035</v>
      </c>
      <c r="X595" s="20">
        <v>1.8503456689711488</v>
      </c>
      <c r="Y595" s="20">
        <f t="shared" si="74"/>
        <v>147.44041073607153</v>
      </c>
      <c r="Z595" s="20">
        <f t="shared" si="75"/>
        <v>1.1324372947332102</v>
      </c>
      <c r="AA595" s="20">
        <f>((Z594*Q594)+(Z595*Q595))/(SUM(Q594:Q595))</f>
        <v>0.66079363714199169</v>
      </c>
      <c r="AB595" s="22"/>
      <c r="AC595" s="16"/>
      <c r="AD595" s="19"/>
      <c r="AE595" s="23"/>
      <c r="AF595" s="23"/>
      <c r="AG595" s="19"/>
      <c r="AH595" s="11"/>
      <c r="AI595" s="19"/>
      <c r="AJ595" s="16"/>
      <c r="AK595" s="16"/>
      <c r="AL595" s="16"/>
      <c r="AM595" s="24"/>
    </row>
    <row r="596" spans="1:39" ht="15" x14ac:dyDescent="0.2">
      <c r="A596" s="16" t="str">
        <f t="shared" si="71"/>
        <v>CF08GPDuff_87:22-D_0-D</v>
      </c>
      <c r="B596" s="11">
        <v>87</v>
      </c>
      <c r="C596" s="11">
        <v>22</v>
      </c>
      <c r="D596" s="19" t="s">
        <v>65</v>
      </c>
      <c r="E596" s="20">
        <v>493870.93683800002</v>
      </c>
      <c r="F596" s="20">
        <v>5180684.7948000003</v>
      </c>
      <c r="G596" s="11">
        <v>3</v>
      </c>
      <c r="H596" s="11" t="s">
        <v>58</v>
      </c>
      <c r="I596" s="11" t="s">
        <v>432</v>
      </c>
      <c r="J596" s="19" t="s">
        <v>47</v>
      </c>
      <c r="K596" s="11">
        <v>1</v>
      </c>
      <c r="L596" s="16" t="str">
        <f t="shared" si="70"/>
        <v>SB</v>
      </c>
      <c r="M596" s="16">
        <v>4.75</v>
      </c>
      <c r="N596" s="16">
        <v>3</v>
      </c>
      <c r="O596" s="16">
        <v>3.75</v>
      </c>
      <c r="P596" s="16">
        <v>3.5</v>
      </c>
      <c r="Q596" s="16">
        <f>SUM(M596:P596)</f>
        <v>15</v>
      </c>
      <c r="R596" s="16">
        <f t="shared" si="72"/>
        <v>10.25</v>
      </c>
      <c r="S596" s="16">
        <v>549.29999999999995</v>
      </c>
      <c r="T596" s="16">
        <v>17.149999999999999</v>
      </c>
      <c r="U596" s="16">
        <f t="shared" si="68"/>
        <v>532.15</v>
      </c>
      <c r="V596" s="16">
        <v>6.2</v>
      </c>
      <c r="W596" s="20">
        <f t="shared" si="73"/>
        <v>1811.4423240598751</v>
      </c>
      <c r="X596" s="21">
        <v>2.1922359444996657</v>
      </c>
      <c r="Y596" s="20">
        <f t="shared" si="74"/>
        <v>520.48401642134502</v>
      </c>
      <c r="Z596" s="20">
        <f t="shared" si="75"/>
        <v>0.28733126609011539</v>
      </c>
      <c r="AA596" s="20"/>
      <c r="AB596" s="31" t="s">
        <v>66</v>
      </c>
      <c r="AC596" s="16" t="s">
        <v>922</v>
      </c>
      <c r="AD596" s="19" t="s">
        <v>51</v>
      </c>
      <c r="AE596" s="23">
        <v>87</v>
      </c>
      <c r="AF596" s="23">
        <v>22</v>
      </c>
      <c r="AG596" s="19" t="s">
        <v>65</v>
      </c>
      <c r="AH596" s="11">
        <f>C596-AF596</f>
        <v>0</v>
      </c>
      <c r="AI596" s="19" t="s">
        <v>47</v>
      </c>
      <c r="AJ596" s="16" t="s">
        <v>91</v>
      </c>
      <c r="AK596" s="16">
        <v>0.26751000000000003</v>
      </c>
      <c r="AL596" s="16">
        <v>5.4085999999999999</v>
      </c>
      <c r="AM596" s="24"/>
    </row>
    <row r="597" spans="1:39" ht="15" x14ac:dyDescent="0.25">
      <c r="A597" s="16" t="str">
        <f t="shared" si="71"/>
        <v>CF08GPDuff_87:22-D_D-10</v>
      </c>
      <c r="B597" s="11">
        <v>87</v>
      </c>
      <c r="C597" s="11">
        <v>22</v>
      </c>
      <c r="D597" s="19" t="s">
        <v>65</v>
      </c>
      <c r="E597" s="20">
        <v>493870.93683800002</v>
      </c>
      <c r="F597" s="20">
        <v>5180684.7948000003</v>
      </c>
      <c r="G597" s="11">
        <v>3</v>
      </c>
      <c r="H597" s="11" t="s">
        <v>58</v>
      </c>
      <c r="I597" s="11" t="s">
        <v>432</v>
      </c>
      <c r="J597" s="19" t="s">
        <v>53</v>
      </c>
      <c r="K597" s="11">
        <v>2</v>
      </c>
      <c r="L597" s="16" t="str">
        <f t="shared" si="70"/>
        <v>SB</v>
      </c>
      <c r="M597" s="16" t="s">
        <v>54</v>
      </c>
      <c r="N597" s="16">
        <v>7</v>
      </c>
      <c r="O597" s="16">
        <v>6.25</v>
      </c>
      <c r="P597" s="16">
        <v>6.5</v>
      </c>
      <c r="Q597" s="16">
        <v>19.75</v>
      </c>
      <c r="R597" s="16">
        <f t="shared" si="72"/>
        <v>19.75</v>
      </c>
      <c r="S597" s="16">
        <v>211.77</v>
      </c>
      <c r="T597" s="16">
        <v>6.31</v>
      </c>
      <c r="U597" s="16">
        <f t="shared" si="68"/>
        <v>205.46</v>
      </c>
      <c r="V597" s="16">
        <v>1.55</v>
      </c>
      <c r="W597" s="20">
        <f t="shared" si="73"/>
        <v>149.06660791742721</v>
      </c>
      <c r="X597" s="20">
        <v>2.2172497965825948</v>
      </c>
      <c r="Y597" s="20">
        <f t="shared" si="74"/>
        <v>200.90443856794141</v>
      </c>
      <c r="Z597" s="20">
        <f t="shared" si="75"/>
        <v>1.3477494482146455</v>
      </c>
      <c r="AA597" s="20">
        <f>((Z596*Q596)+(Z597*Q597))/(SUM(Q596:Q597))</f>
        <v>0.89001498111053179</v>
      </c>
      <c r="AB597" s="22"/>
      <c r="AC597" s="16"/>
      <c r="AD597" s="19"/>
      <c r="AE597" s="23"/>
      <c r="AF597" s="23"/>
      <c r="AG597" s="19"/>
      <c r="AH597" s="11"/>
      <c r="AI597" s="19"/>
      <c r="AJ597" s="16"/>
      <c r="AK597" s="16"/>
      <c r="AL597" s="16"/>
      <c r="AM597" s="24"/>
    </row>
    <row r="598" spans="1:39" ht="15" x14ac:dyDescent="0.2">
      <c r="A598" s="16" t="str">
        <f t="shared" si="71"/>
        <v>CF08GPDuff_114:22-E_0-D</v>
      </c>
      <c r="B598" s="11">
        <v>114</v>
      </c>
      <c r="C598" s="11">
        <v>22</v>
      </c>
      <c r="D598" s="19" t="s">
        <v>29</v>
      </c>
      <c r="E598" s="20">
        <v>493882.41985800001</v>
      </c>
      <c r="F598" s="20">
        <v>5180716.5640399903</v>
      </c>
      <c r="G598" s="11">
        <v>3</v>
      </c>
      <c r="H598" s="11" t="s">
        <v>58</v>
      </c>
      <c r="I598" s="11" t="s">
        <v>432</v>
      </c>
      <c r="J598" s="19" t="s">
        <v>47</v>
      </c>
      <c r="K598" s="11">
        <v>1</v>
      </c>
      <c r="L598" s="16" t="str">
        <f t="shared" si="70"/>
        <v>SB</v>
      </c>
      <c r="M598" s="16">
        <v>4.5</v>
      </c>
      <c r="N598" s="16">
        <v>3.5</v>
      </c>
      <c r="O598" s="16">
        <v>3.75</v>
      </c>
      <c r="P598" s="16">
        <v>4.5</v>
      </c>
      <c r="Q598" s="16">
        <f>SUM(M598:P598)</f>
        <v>16.25</v>
      </c>
      <c r="R598" s="16">
        <f t="shared" si="72"/>
        <v>11.75</v>
      </c>
      <c r="S598" s="16">
        <v>518.4</v>
      </c>
      <c r="T598" s="16">
        <v>17.149999999999999</v>
      </c>
      <c r="U598" s="16">
        <f t="shared" si="68"/>
        <v>501.25</v>
      </c>
      <c r="V598" s="16">
        <v>6.2</v>
      </c>
      <c r="W598" s="20">
        <f t="shared" si="73"/>
        <v>1962.3958510648647</v>
      </c>
      <c r="X598" s="21">
        <v>2.367803806300286</v>
      </c>
      <c r="Y598" s="20">
        <f t="shared" si="74"/>
        <v>489.3813834209198</v>
      </c>
      <c r="Z598" s="20">
        <f t="shared" si="75"/>
        <v>0.24937954447639316</v>
      </c>
      <c r="AA598" s="20"/>
      <c r="AB598" s="31" t="s">
        <v>66</v>
      </c>
      <c r="AC598" s="16" t="s">
        <v>923</v>
      </c>
      <c r="AD598" s="19" t="s">
        <v>51</v>
      </c>
      <c r="AE598" s="23">
        <v>114</v>
      </c>
      <c r="AF598" s="23">
        <v>22</v>
      </c>
      <c r="AG598" s="19" t="s">
        <v>29</v>
      </c>
      <c r="AH598" s="11">
        <f t="shared" ref="AH598:AH626" si="76">C598-AF598</f>
        <v>0</v>
      </c>
      <c r="AI598" s="19" t="s">
        <v>47</v>
      </c>
      <c r="AJ598" s="16">
        <v>0.23080000000000001</v>
      </c>
      <c r="AK598" s="16">
        <v>0.23150000000000001</v>
      </c>
      <c r="AL598" s="16">
        <v>4.3853</v>
      </c>
      <c r="AM598" s="24"/>
    </row>
    <row r="599" spans="1:39" ht="15" x14ac:dyDescent="0.25">
      <c r="A599" s="16" t="str">
        <f t="shared" si="71"/>
        <v>CF08GPDuff_114:22-E_D-10</v>
      </c>
      <c r="B599" s="11">
        <v>114</v>
      </c>
      <c r="C599" s="11">
        <v>22</v>
      </c>
      <c r="D599" s="19" t="s">
        <v>29</v>
      </c>
      <c r="E599" s="20">
        <v>493882.41985800001</v>
      </c>
      <c r="F599" s="20">
        <v>5180716.5640399903</v>
      </c>
      <c r="G599" s="11">
        <v>3</v>
      </c>
      <c r="H599" s="11" t="s">
        <v>58</v>
      </c>
      <c r="I599" s="11" t="s">
        <v>432</v>
      </c>
      <c r="J599" s="19" t="s">
        <v>53</v>
      </c>
      <c r="K599" s="11">
        <v>2</v>
      </c>
      <c r="L599" s="16" t="str">
        <f t="shared" si="70"/>
        <v>SB</v>
      </c>
      <c r="M599" s="16" t="s">
        <v>54</v>
      </c>
      <c r="N599" s="16">
        <v>6.5</v>
      </c>
      <c r="O599" s="16">
        <v>6.25</v>
      </c>
      <c r="P599" s="16">
        <v>5.5</v>
      </c>
      <c r="Q599" s="16">
        <v>18.25</v>
      </c>
      <c r="R599" s="16">
        <f t="shared" si="72"/>
        <v>18.25</v>
      </c>
      <c r="S599" s="16">
        <v>234.02</v>
      </c>
      <c r="T599" s="16">
        <v>6.31</v>
      </c>
      <c r="U599" s="16">
        <f t="shared" si="68"/>
        <v>227.71</v>
      </c>
      <c r="V599" s="16">
        <v>1.55</v>
      </c>
      <c r="W599" s="20">
        <f t="shared" si="73"/>
        <v>137.74509339205301</v>
      </c>
      <c r="X599" s="20">
        <v>2.111675126903537</v>
      </c>
      <c r="Y599" s="20">
        <f t="shared" si="74"/>
        <v>222.90150456852797</v>
      </c>
      <c r="Z599" s="20">
        <f t="shared" si="75"/>
        <v>1.6182173831346645</v>
      </c>
      <c r="AA599" s="20">
        <f>((Z598*Q598)+(Z599*Q599))/(SUM(Q598:Q599))</f>
        <v>0.97347492289707283</v>
      </c>
      <c r="AB599" s="22" t="s">
        <v>837</v>
      </c>
      <c r="AC599" s="16" t="s">
        <v>924</v>
      </c>
      <c r="AD599" s="19" t="s">
        <v>51</v>
      </c>
      <c r="AE599" s="23">
        <v>114</v>
      </c>
      <c r="AF599" s="23">
        <v>22</v>
      </c>
      <c r="AG599" s="19" t="s">
        <v>29</v>
      </c>
      <c r="AH599" s="11">
        <f t="shared" si="76"/>
        <v>0</v>
      </c>
      <c r="AI599" s="19" t="s">
        <v>53</v>
      </c>
      <c r="AJ599" s="16" t="s">
        <v>292</v>
      </c>
      <c r="AK599" s="16">
        <v>0.15656</v>
      </c>
      <c r="AL599" s="16">
        <v>1.8069999999999999</v>
      </c>
      <c r="AM599" s="24"/>
    </row>
    <row r="600" spans="1:39" ht="15" x14ac:dyDescent="0.2">
      <c r="A600" s="16" t="str">
        <f t="shared" si="71"/>
        <v>CF08GPDuff_141:23-F_0-D</v>
      </c>
      <c r="B600" s="11">
        <v>141</v>
      </c>
      <c r="C600" s="11">
        <v>23</v>
      </c>
      <c r="D600" s="19" t="s">
        <v>78</v>
      </c>
      <c r="E600" s="20">
        <v>493911.60960500001</v>
      </c>
      <c r="F600" s="20">
        <v>5180745.0927600004</v>
      </c>
      <c r="G600" s="11">
        <v>3</v>
      </c>
      <c r="H600" s="11" t="s">
        <v>58</v>
      </c>
      <c r="I600" s="11" t="s">
        <v>432</v>
      </c>
      <c r="J600" s="19" t="s">
        <v>47</v>
      </c>
      <c r="K600" s="11">
        <v>1</v>
      </c>
      <c r="L600" s="16" t="str">
        <f t="shared" si="70"/>
        <v>SB</v>
      </c>
      <c r="M600" s="16">
        <v>3.5</v>
      </c>
      <c r="N600" s="16">
        <v>3.25</v>
      </c>
      <c r="O600" s="16">
        <v>5</v>
      </c>
      <c r="P600" s="16">
        <v>1.5</v>
      </c>
      <c r="Q600" s="16">
        <f>SUM(M600:P600)</f>
        <v>13.25</v>
      </c>
      <c r="R600" s="16">
        <f t="shared" si="72"/>
        <v>9.75</v>
      </c>
      <c r="S600" s="16">
        <v>589.57000000000005</v>
      </c>
      <c r="T600" s="16">
        <v>17.149999999999999</v>
      </c>
      <c r="U600" s="16">
        <f t="shared" si="68"/>
        <v>572.42000000000007</v>
      </c>
      <c r="V600" s="16">
        <v>6.2</v>
      </c>
      <c r="W600" s="20">
        <f t="shared" si="73"/>
        <v>1600.1073862528897</v>
      </c>
      <c r="X600" s="21">
        <v>2.1802325581394952</v>
      </c>
      <c r="Y600" s="20">
        <f t="shared" si="74"/>
        <v>559.93991279069792</v>
      </c>
      <c r="Z600" s="20">
        <f t="shared" si="75"/>
        <v>0.34993895884822945</v>
      </c>
      <c r="AA600" s="28"/>
      <c r="AB600" s="31" t="s">
        <v>79</v>
      </c>
      <c r="AC600" s="16" t="s">
        <v>925</v>
      </c>
      <c r="AD600" s="19" t="s">
        <v>51</v>
      </c>
      <c r="AE600" s="23">
        <v>141</v>
      </c>
      <c r="AF600" s="23">
        <v>23</v>
      </c>
      <c r="AG600" s="19" t="s">
        <v>78</v>
      </c>
      <c r="AH600" s="11">
        <f t="shared" si="76"/>
        <v>0</v>
      </c>
      <c r="AI600" s="19" t="s">
        <v>47</v>
      </c>
      <c r="AJ600" s="16">
        <v>0.23749999999999999</v>
      </c>
      <c r="AK600" s="16">
        <v>0.26101000000000002</v>
      </c>
      <c r="AL600" s="16">
        <v>5.0678000000000001</v>
      </c>
      <c r="AM600" s="24"/>
    </row>
    <row r="601" spans="1:39" ht="15" x14ac:dyDescent="0.25">
      <c r="A601" s="16" t="str">
        <f t="shared" si="71"/>
        <v>CF08GPDuff_141:23-F_D-10</v>
      </c>
      <c r="B601" s="11">
        <v>141</v>
      </c>
      <c r="C601" s="11">
        <v>23</v>
      </c>
      <c r="D601" s="19" t="s">
        <v>78</v>
      </c>
      <c r="E601" s="20">
        <v>493911.60960500001</v>
      </c>
      <c r="F601" s="20">
        <v>5180745.0927600004</v>
      </c>
      <c r="G601" s="11">
        <v>3</v>
      </c>
      <c r="H601" s="11" t="s">
        <v>58</v>
      </c>
      <c r="I601" s="11" t="s">
        <v>432</v>
      </c>
      <c r="J601" s="19" t="s">
        <v>53</v>
      </c>
      <c r="K601" s="11">
        <v>2</v>
      </c>
      <c r="L601" s="16" t="str">
        <f t="shared" si="70"/>
        <v>SB</v>
      </c>
      <c r="M601" s="16" t="s">
        <v>54</v>
      </c>
      <c r="N601" s="16">
        <v>6.75</v>
      </c>
      <c r="O601" s="16">
        <v>5</v>
      </c>
      <c r="P601" s="16">
        <v>8.5</v>
      </c>
      <c r="Q601" s="16">
        <v>20.25</v>
      </c>
      <c r="R601" s="16">
        <f t="shared" si="72"/>
        <v>20.25</v>
      </c>
      <c r="S601" s="16">
        <v>223.61</v>
      </c>
      <c r="T601" s="16">
        <v>6.31</v>
      </c>
      <c r="U601" s="16">
        <f t="shared" si="68"/>
        <v>217.3</v>
      </c>
      <c r="V601" s="16">
        <v>1.55</v>
      </c>
      <c r="W601" s="20">
        <f t="shared" si="73"/>
        <v>152.84044609255196</v>
      </c>
      <c r="X601" s="20">
        <v>2.0786631342979334</v>
      </c>
      <c r="Y601" s="20">
        <f t="shared" si="74"/>
        <v>212.7830650091706</v>
      </c>
      <c r="Z601" s="20">
        <f t="shared" si="75"/>
        <v>1.3921908136823979</v>
      </c>
      <c r="AA601" s="20">
        <f>((Z600*Q600)+(Z601*Q601))/(SUM(Q600:Q601))</f>
        <v>0.97995687109873419</v>
      </c>
      <c r="AB601" s="22" t="s">
        <v>847</v>
      </c>
      <c r="AC601" s="16" t="s">
        <v>926</v>
      </c>
      <c r="AD601" s="19" t="s">
        <v>51</v>
      </c>
      <c r="AE601" s="23">
        <v>141</v>
      </c>
      <c r="AF601" s="23">
        <v>23</v>
      </c>
      <c r="AG601" s="19" t="s">
        <v>78</v>
      </c>
      <c r="AH601" s="11">
        <f t="shared" si="76"/>
        <v>0</v>
      </c>
      <c r="AI601" s="19" t="s">
        <v>53</v>
      </c>
      <c r="AJ601" s="16" t="s">
        <v>927</v>
      </c>
      <c r="AK601" s="16">
        <v>0.14621999999999999</v>
      </c>
      <c r="AL601" s="16">
        <v>1.867</v>
      </c>
      <c r="AM601" s="24"/>
    </row>
    <row r="602" spans="1:39" ht="15" x14ac:dyDescent="0.2">
      <c r="A602" s="16" t="str">
        <f t="shared" si="71"/>
        <v>CF08GPDuff_167:24-G_0-D</v>
      </c>
      <c r="B602" s="11">
        <v>167</v>
      </c>
      <c r="C602" s="11">
        <v>24</v>
      </c>
      <c r="D602" s="19" t="s">
        <v>86</v>
      </c>
      <c r="E602" s="20">
        <v>493925.225664998</v>
      </c>
      <c r="F602" s="20">
        <v>5180772.8595099803</v>
      </c>
      <c r="G602" s="11">
        <v>3</v>
      </c>
      <c r="H602" s="11" t="s">
        <v>58</v>
      </c>
      <c r="I602" s="11" t="s">
        <v>432</v>
      </c>
      <c r="J602" s="19" t="s">
        <v>47</v>
      </c>
      <c r="K602" s="11">
        <v>1</v>
      </c>
      <c r="L602" s="16" t="str">
        <f t="shared" si="70"/>
        <v>SB</v>
      </c>
      <c r="M602" s="16">
        <v>3.75</v>
      </c>
      <c r="N602" s="16">
        <v>4</v>
      </c>
      <c r="O602" s="16">
        <v>4</v>
      </c>
      <c r="P602" s="16">
        <v>3</v>
      </c>
      <c r="Q602" s="16">
        <f>SUM(M602:P602)</f>
        <v>14.75</v>
      </c>
      <c r="R602" s="16">
        <f t="shared" si="72"/>
        <v>11</v>
      </c>
      <c r="S602" s="16">
        <v>1084</v>
      </c>
      <c r="T602" s="16">
        <v>17.149999999999999</v>
      </c>
      <c r="U602" s="16">
        <f t="shared" si="68"/>
        <v>1066.8499999999999</v>
      </c>
      <c r="V602" s="16">
        <v>6.2</v>
      </c>
      <c r="W602" s="20">
        <f t="shared" si="73"/>
        <v>1781.2516186588771</v>
      </c>
      <c r="X602" s="21">
        <v>2.1000301640696293</v>
      </c>
      <c r="Y602" s="20">
        <f t="shared" si="74"/>
        <v>1044.4458281946231</v>
      </c>
      <c r="Z602" s="20">
        <f t="shared" si="75"/>
        <v>0.58635501983767868</v>
      </c>
      <c r="AA602" s="20"/>
      <c r="AB602" s="31" t="s">
        <v>79</v>
      </c>
      <c r="AC602" s="16" t="s">
        <v>928</v>
      </c>
      <c r="AD602" s="19" t="s">
        <v>51</v>
      </c>
      <c r="AE602" s="23">
        <v>167</v>
      </c>
      <c r="AF602" s="23">
        <v>24</v>
      </c>
      <c r="AG602" s="19" t="s">
        <v>86</v>
      </c>
      <c r="AH602" s="11">
        <f t="shared" si="76"/>
        <v>0</v>
      </c>
      <c r="AI602" s="19" t="s">
        <v>47</v>
      </c>
      <c r="AJ602" s="16">
        <v>0.2334</v>
      </c>
      <c r="AK602" s="16">
        <v>0.2447</v>
      </c>
      <c r="AL602" s="16">
        <v>3.7107999999999999</v>
      </c>
      <c r="AM602" s="24"/>
    </row>
    <row r="603" spans="1:39" ht="15" x14ac:dyDescent="0.25">
      <c r="A603" s="16" t="str">
        <f t="shared" si="71"/>
        <v>CF08GPDuff_167:24-G_D-10</v>
      </c>
      <c r="B603" s="11">
        <v>167</v>
      </c>
      <c r="C603" s="11">
        <v>24</v>
      </c>
      <c r="D603" s="19" t="s">
        <v>86</v>
      </c>
      <c r="E603" s="20">
        <v>493925.225664998</v>
      </c>
      <c r="F603" s="20">
        <v>5180772.8595099803</v>
      </c>
      <c r="G603" s="11">
        <v>3</v>
      </c>
      <c r="H603" s="11" t="s">
        <v>58</v>
      </c>
      <c r="I603" s="11" t="s">
        <v>432</v>
      </c>
      <c r="J603" s="19" t="s">
        <v>53</v>
      </c>
      <c r="K603" s="11">
        <v>2</v>
      </c>
      <c r="L603" s="16" t="str">
        <f t="shared" si="70"/>
        <v>SB</v>
      </c>
      <c r="M603" s="16" t="s">
        <v>54</v>
      </c>
      <c r="N603" s="16">
        <v>6</v>
      </c>
      <c r="O603" s="16">
        <v>6</v>
      </c>
      <c r="P603" s="16">
        <v>7</v>
      </c>
      <c r="Q603" s="16">
        <v>19</v>
      </c>
      <c r="R603" s="16">
        <f t="shared" si="72"/>
        <v>19</v>
      </c>
      <c r="S603" s="16">
        <v>214.28</v>
      </c>
      <c r="T603" s="16">
        <v>6.31</v>
      </c>
      <c r="U603" s="16">
        <f t="shared" si="68"/>
        <v>207.97</v>
      </c>
      <c r="V603" s="16">
        <v>1.55</v>
      </c>
      <c r="W603" s="20">
        <f t="shared" si="73"/>
        <v>143.40585065474011</v>
      </c>
      <c r="X603" s="20">
        <v>2.3459812321501254</v>
      </c>
      <c r="Y603" s="20">
        <f t="shared" si="74"/>
        <v>203.0910628314974</v>
      </c>
      <c r="Z603" s="20">
        <f t="shared" si="75"/>
        <v>1.4161978880516788</v>
      </c>
      <c r="AA603" s="20">
        <f>((Z602*Q602)+(Z603*Q603))/(SUM(Q602:Q603))</f>
        <v>1.0535258197211159</v>
      </c>
      <c r="AB603" s="22" t="s">
        <v>847</v>
      </c>
      <c r="AC603" s="16" t="s">
        <v>929</v>
      </c>
      <c r="AD603" s="19" t="s">
        <v>51</v>
      </c>
      <c r="AE603" s="23">
        <v>167</v>
      </c>
      <c r="AF603" s="23">
        <v>24</v>
      </c>
      <c r="AG603" s="19" t="s">
        <v>86</v>
      </c>
      <c r="AH603" s="11">
        <f t="shared" si="76"/>
        <v>0</v>
      </c>
      <c r="AI603" s="19" t="s">
        <v>53</v>
      </c>
      <c r="AJ603" s="16" t="s">
        <v>893</v>
      </c>
      <c r="AK603" s="16">
        <v>0.15098</v>
      </c>
      <c r="AL603" s="16">
        <v>1.8855</v>
      </c>
      <c r="AM603" s="24"/>
    </row>
    <row r="604" spans="1:39" ht="15" x14ac:dyDescent="0.2">
      <c r="A604" s="16" t="str">
        <f t="shared" si="71"/>
        <v>CF08GPDuff_193:24-H_0-D</v>
      </c>
      <c r="B604" s="11">
        <v>193</v>
      </c>
      <c r="C604" s="11">
        <v>24</v>
      </c>
      <c r="D604" s="19" t="s">
        <v>92</v>
      </c>
      <c r="E604" s="20">
        <v>493942.357093998</v>
      </c>
      <c r="F604" s="20">
        <v>5180804.6231500003</v>
      </c>
      <c r="G604" s="11">
        <v>3</v>
      </c>
      <c r="H604" s="11" t="s">
        <v>58</v>
      </c>
      <c r="I604" s="11" t="s">
        <v>432</v>
      </c>
      <c r="J604" s="19" t="s">
        <v>47</v>
      </c>
      <c r="K604" s="11">
        <v>1</v>
      </c>
      <c r="L604" s="16" t="str">
        <f t="shared" si="70"/>
        <v>SB</v>
      </c>
      <c r="M604" s="16">
        <v>4</v>
      </c>
      <c r="N604" s="16">
        <v>5</v>
      </c>
      <c r="O604" s="16">
        <v>4.5</v>
      </c>
      <c r="P604" s="16">
        <v>4</v>
      </c>
      <c r="Q604" s="16">
        <f>SUM(M604:P604)</f>
        <v>17.5</v>
      </c>
      <c r="R604" s="16">
        <f t="shared" si="72"/>
        <v>13.5</v>
      </c>
      <c r="S604" s="16">
        <v>618.5</v>
      </c>
      <c r="T604" s="16">
        <v>17.149999999999999</v>
      </c>
      <c r="U604" s="16">
        <f t="shared" si="68"/>
        <v>601.35</v>
      </c>
      <c r="V604" s="16">
        <v>6.2</v>
      </c>
      <c r="W604" s="20">
        <f t="shared" si="73"/>
        <v>2113.3493780698541</v>
      </c>
      <c r="X604" s="21">
        <v>2.1883214944907601</v>
      </c>
      <c r="Y604" s="20">
        <f t="shared" si="74"/>
        <v>588.19052869287987</v>
      </c>
      <c r="Z604" s="20">
        <f t="shared" si="75"/>
        <v>0.27832148096122228</v>
      </c>
      <c r="AA604" s="20"/>
      <c r="AB604" s="31" t="s">
        <v>93</v>
      </c>
      <c r="AC604" s="16" t="s">
        <v>930</v>
      </c>
      <c r="AD604" s="19" t="s">
        <v>51</v>
      </c>
      <c r="AE604" s="23">
        <v>193</v>
      </c>
      <c r="AF604" s="23">
        <v>24</v>
      </c>
      <c r="AG604" s="19" t="s">
        <v>92</v>
      </c>
      <c r="AH604" s="11">
        <f t="shared" si="76"/>
        <v>0</v>
      </c>
      <c r="AI604" s="19" t="s">
        <v>47</v>
      </c>
      <c r="AJ604" s="16" t="s">
        <v>752</v>
      </c>
      <c r="AK604" s="16">
        <v>0.30246000000000001</v>
      </c>
      <c r="AL604" s="16">
        <v>5.7808999999999999</v>
      </c>
      <c r="AM604" s="24"/>
    </row>
    <row r="605" spans="1:39" ht="15" x14ac:dyDescent="0.25">
      <c r="A605" s="16" t="str">
        <f t="shared" si="71"/>
        <v>CF08GPDuff_193:24-H_D-10</v>
      </c>
      <c r="B605" s="11">
        <v>193</v>
      </c>
      <c r="C605" s="11">
        <v>24</v>
      </c>
      <c r="D605" s="19" t="s">
        <v>92</v>
      </c>
      <c r="E605" s="20">
        <v>493942.357093998</v>
      </c>
      <c r="F605" s="20">
        <v>5180804.6231500003</v>
      </c>
      <c r="G605" s="11">
        <v>3</v>
      </c>
      <c r="H605" s="11" t="s">
        <v>58</v>
      </c>
      <c r="I605" s="11" t="s">
        <v>432</v>
      </c>
      <c r="J605" s="19" t="s">
        <v>53</v>
      </c>
      <c r="K605" s="11">
        <v>2</v>
      </c>
      <c r="L605" s="16" t="str">
        <f t="shared" si="70"/>
        <v>SB</v>
      </c>
      <c r="M605" s="16" t="s">
        <v>54</v>
      </c>
      <c r="N605" s="16">
        <v>5</v>
      </c>
      <c r="O605" s="16">
        <v>5.5</v>
      </c>
      <c r="P605" s="16">
        <v>6</v>
      </c>
      <c r="Q605" s="16">
        <v>16.5</v>
      </c>
      <c r="R605" s="16">
        <f t="shared" si="72"/>
        <v>16.5</v>
      </c>
      <c r="S605" s="16">
        <v>170.63</v>
      </c>
      <c r="T605" s="16">
        <v>6.31</v>
      </c>
      <c r="U605" s="16">
        <f t="shared" si="68"/>
        <v>164.32</v>
      </c>
      <c r="V605" s="16">
        <v>1.55</v>
      </c>
      <c r="W605" s="20">
        <f t="shared" si="73"/>
        <v>124.53665977911641</v>
      </c>
      <c r="X605" s="20">
        <v>1.9445007089325375</v>
      </c>
      <c r="Y605" s="20">
        <f t="shared" si="74"/>
        <v>161.12479643508206</v>
      </c>
      <c r="Z605" s="20">
        <f t="shared" si="75"/>
        <v>1.2937941062564224</v>
      </c>
      <c r="AA605" s="20">
        <f>((Z604*Q604)+(Z605*Q605))/(SUM(Q604:Q605))</f>
        <v>0.77112437264859879</v>
      </c>
      <c r="AB605" s="22" t="s">
        <v>850</v>
      </c>
      <c r="AC605" s="16" t="s">
        <v>931</v>
      </c>
      <c r="AD605" s="19" t="s">
        <v>51</v>
      </c>
      <c r="AE605" s="23">
        <v>193</v>
      </c>
      <c r="AF605" s="23">
        <v>24</v>
      </c>
      <c r="AG605" s="19" t="s">
        <v>92</v>
      </c>
      <c r="AH605" s="11">
        <f t="shared" si="76"/>
        <v>0</v>
      </c>
      <c r="AI605" s="19" t="s">
        <v>53</v>
      </c>
      <c r="AJ605" s="16" t="s">
        <v>154</v>
      </c>
      <c r="AK605" s="16">
        <v>0.20993999999999999</v>
      </c>
      <c r="AL605" s="16">
        <v>2.5455000000000001</v>
      </c>
      <c r="AM605" s="24"/>
    </row>
    <row r="606" spans="1:39" ht="15" x14ac:dyDescent="0.2">
      <c r="A606" s="16" t="str">
        <f t="shared" si="71"/>
        <v>CF08GPDuff_218:25-I_0-D</v>
      </c>
      <c r="B606" s="11">
        <v>218</v>
      </c>
      <c r="C606" s="11">
        <v>25</v>
      </c>
      <c r="D606" s="19" t="s">
        <v>102</v>
      </c>
      <c r="E606" s="20">
        <v>493959.097828998</v>
      </c>
      <c r="F606" s="20">
        <v>5180827.6085700002</v>
      </c>
      <c r="G606" s="11">
        <v>3</v>
      </c>
      <c r="H606" s="11" t="s">
        <v>58</v>
      </c>
      <c r="I606" s="11" t="s">
        <v>432</v>
      </c>
      <c r="J606" s="19" t="s">
        <v>47</v>
      </c>
      <c r="K606" s="11">
        <v>1</v>
      </c>
      <c r="L606" s="16" t="str">
        <f t="shared" si="70"/>
        <v>SB</v>
      </c>
      <c r="M606" s="16">
        <v>2.25</v>
      </c>
      <c r="N606" s="16">
        <v>5.5</v>
      </c>
      <c r="O606" s="16">
        <v>4</v>
      </c>
      <c r="P606" s="16">
        <v>8</v>
      </c>
      <c r="Q606" s="16">
        <f>SUM(M606:P606)</f>
        <v>19.75</v>
      </c>
      <c r="R606" s="16">
        <f t="shared" si="72"/>
        <v>17.5</v>
      </c>
      <c r="S606" s="16">
        <v>524.9</v>
      </c>
      <c r="T606" s="16">
        <v>17.149999999999999</v>
      </c>
      <c r="U606" s="16">
        <f t="shared" si="68"/>
        <v>507.75</v>
      </c>
      <c r="V606" s="16">
        <v>6.2</v>
      </c>
      <c r="W606" s="20">
        <f t="shared" si="73"/>
        <v>2385.0657266788353</v>
      </c>
      <c r="X606" s="21">
        <v>2.4049675852195107</v>
      </c>
      <c r="Y606" s="20">
        <f t="shared" si="74"/>
        <v>495.53877708604796</v>
      </c>
      <c r="Z606" s="20">
        <f t="shared" si="75"/>
        <v>0.20776734642700079</v>
      </c>
      <c r="AA606" s="20"/>
      <c r="AB606" s="31" t="s">
        <v>93</v>
      </c>
      <c r="AC606" s="16" t="s">
        <v>932</v>
      </c>
      <c r="AD606" s="19" t="s">
        <v>51</v>
      </c>
      <c r="AE606" s="23">
        <v>218</v>
      </c>
      <c r="AF606" s="23">
        <v>25</v>
      </c>
      <c r="AG606" s="19" t="s">
        <v>102</v>
      </c>
      <c r="AH606" s="11">
        <f t="shared" si="76"/>
        <v>0</v>
      </c>
      <c r="AI606" s="19" t="s">
        <v>47</v>
      </c>
      <c r="AJ606" s="16">
        <v>0.2326</v>
      </c>
      <c r="AK606" s="16">
        <v>0.33105000000000001</v>
      </c>
      <c r="AL606" s="16">
        <v>6.6764000000000001</v>
      </c>
      <c r="AM606" s="24"/>
    </row>
    <row r="607" spans="1:39" ht="15" x14ac:dyDescent="0.25">
      <c r="A607" s="16" t="str">
        <f t="shared" si="71"/>
        <v>CF08GPDuff_218:25-I_D-10</v>
      </c>
      <c r="B607" s="11">
        <v>218</v>
      </c>
      <c r="C607" s="11">
        <v>25</v>
      </c>
      <c r="D607" s="19" t="s">
        <v>102</v>
      </c>
      <c r="E607" s="20">
        <v>493959.097828998</v>
      </c>
      <c r="F607" s="20">
        <v>5180827.6085700002</v>
      </c>
      <c r="G607" s="11">
        <v>3</v>
      </c>
      <c r="H607" s="11" t="s">
        <v>58</v>
      </c>
      <c r="I607" s="11" t="s">
        <v>432</v>
      </c>
      <c r="J607" s="19" t="s">
        <v>53</v>
      </c>
      <c r="K607" s="11">
        <v>2</v>
      </c>
      <c r="L607" s="16" t="str">
        <f t="shared" si="70"/>
        <v>SB</v>
      </c>
      <c r="M607" s="16" t="s">
        <v>54</v>
      </c>
      <c r="N607" s="16">
        <v>4.5</v>
      </c>
      <c r="O607" s="16">
        <v>6</v>
      </c>
      <c r="P607" s="16">
        <v>2</v>
      </c>
      <c r="Q607" s="16">
        <v>12.5</v>
      </c>
      <c r="R607" s="16">
        <f t="shared" si="72"/>
        <v>12.5</v>
      </c>
      <c r="S607" s="16">
        <v>148.36000000000001</v>
      </c>
      <c r="T607" s="16">
        <v>6.31</v>
      </c>
      <c r="U607" s="16">
        <f t="shared" si="68"/>
        <v>142.05000000000001</v>
      </c>
      <c r="V607" s="16">
        <v>1.55</v>
      </c>
      <c r="W607" s="20">
        <f t="shared" si="73"/>
        <v>94.345954378118492</v>
      </c>
      <c r="X607" s="20">
        <v>1.9771708112515263</v>
      </c>
      <c r="Y607" s="20">
        <f t="shared" si="74"/>
        <v>139.24142886261723</v>
      </c>
      <c r="Z607" s="20">
        <f t="shared" si="75"/>
        <v>1.4758600915156068</v>
      </c>
      <c r="AA607" s="20">
        <f>((Z606*Q606)+(Z607*Q607))/(SUM(Q606:Q607))</f>
        <v>0.69927616235281709</v>
      </c>
      <c r="AB607" s="22" t="s">
        <v>850</v>
      </c>
      <c r="AC607" s="16" t="s">
        <v>933</v>
      </c>
      <c r="AD607" s="19" t="s">
        <v>51</v>
      </c>
      <c r="AE607" s="23">
        <v>218</v>
      </c>
      <c r="AF607" s="23">
        <v>25</v>
      </c>
      <c r="AG607" s="19" t="s">
        <v>102</v>
      </c>
      <c r="AH607" s="11">
        <f t="shared" si="76"/>
        <v>0</v>
      </c>
      <c r="AI607" s="19" t="s">
        <v>53</v>
      </c>
      <c r="AJ607" s="16" t="s">
        <v>641</v>
      </c>
      <c r="AK607" s="16">
        <v>0.22592999999999999</v>
      </c>
      <c r="AL607" s="16">
        <v>2.8744000000000001</v>
      </c>
      <c r="AM607" s="24"/>
    </row>
    <row r="608" spans="1:39" ht="15" x14ac:dyDescent="0.2">
      <c r="A608" s="16" t="str">
        <f t="shared" si="71"/>
        <v>CF08GPDuff_243:25-J_0-D</v>
      </c>
      <c r="B608" s="11">
        <v>243</v>
      </c>
      <c r="C608" s="11">
        <v>25</v>
      </c>
      <c r="D608" s="19" t="s">
        <v>108</v>
      </c>
      <c r="E608" s="20">
        <v>493986.992199998</v>
      </c>
      <c r="F608" s="20">
        <v>5180859.3615100002</v>
      </c>
      <c r="G608" s="11">
        <v>3</v>
      </c>
      <c r="H608" s="11" t="s">
        <v>58</v>
      </c>
      <c r="I608" s="11" t="s">
        <v>432</v>
      </c>
      <c r="J608" s="19" t="s">
        <v>47</v>
      </c>
      <c r="K608" s="11">
        <v>1</v>
      </c>
      <c r="L608" s="16" t="str">
        <f t="shared" si="70"/>
        <v>SB</v>
      </c>
      <c r="M608" s="16">
        <v>2.75</v>
      </c>
      <c r="N608" s="16">
        <v>6.5</v>
      </c>
      <c r="O608" s="16">
        <v>4</v>
      </c>
      <c r="P608" s="16">
        <v>5.5</v>
      </c>
      <c r="Q608" s="16">
        <f>SUM(M608:P608)</f>
        <v>18.75</v>
      </c>
      <c r="R608" s="16">
        <f t="shared" si="72"/>
        <v>16</v>
      </c>
      <c r="S608" s="16">
        <v>758.2</v>
      </c>
      <c r="T608" s="16">
        <v>17.149999999999999</v>
      </c>
      <c r="U608" s="16">
        <f t="shared" si="68"/>
        <v>741.05000000000007</v>
      </c>
      <c r="V608" s="16">
        <v>6.2</v>
      </c>
      <c r="W608" s="20">
        <f t="shared" si="73"/>
        <v>2264.3029050748437</v>
      </c>
      <c r="X608" s="21">
        <v>2.2627300154303254</v>
      </c>
      <c r="Y608" s="20">
        <f t="shared" si="74"/>
        <v>724.28203922065359</v>
      </c>
      <c r="Z608" s="20">
        <f t="shared" si="75"/>
        <v>0.31986976547941731</v>
      </c>
      <c r="AA608" s="20"/>
      <c r="AB608" s="31" t="s">
        <v>116</v>
      </c>
      <c r="AC608" s="16" t="s">
        <v>934</v>
      </c>
      <c r="AD608" s="19" t="s">
        <v>51</v>
      </c>
      <c r="AE608" s="23">
        <v>243</v>
      </c>
      <c r="AF608" s="23">
        <v>25</v>
      </c>
      <c r="AG608" s="19" t="s">
        <v>108</v>
      </c>
      <c r="AH608" s="11">
        <f t="shared" si="76"/>
        <v>0</v>
      </c>
      <c r="AI608" s="19" t="s">
        <v>47</v>
      </c>
      <c r="AJ608" s="16" t="s">
        <v>122</v>
      </c>
      <c r="AK608" s="16">
        <v>0.33339000000000002</v>
      </c>
      <c r="AL608" s="16">
        <v>6.0987999999999998</v>
      </c>
      <c r="AM608" s="24"/>
    </row>
    <row r="609" spans="1:39" ht="15" x14ac:dyDescent="0.25">
      <c r="A609" s="16" t="str">
        <f t="shared" si="71"/>
        <v>CF08GPDuff_243:25-J_D-10</v>
      </c>
      <c r="B609" s="11">
        <v>243</v>
      </c>
      <c r="C609" s="11">
        <v>25</v>
      </c>
      <c r="D609" s="19" t="s">
        <v>108</v>
      </c>
      <c r="E609" s="20">
        <v>493986.992199998</v>
      </c>
      <c r="F609" s="20">
        <v>5180859.3615100002</v>
      </c>
      <c r="G609" s="11">
        <v>3</v>
      </c>
      <c r="H609" s="11" t="s">
        <v>58</v>
      </c>
      <c r="I609" s="11" t="s">
        <v>432</v>
      </c>
      <c r="J609" s="19" t="s">
        <v>53</v>
      </c>
      <c r="K609" s="11">
        <v>2</v>
      </c>
      <c r="L609" s="16" t="str">
        <f t="shared" si="70"/>
        <v>SB</v>
      </c>
      <c r="M609" s="16" t="s">
        <v>54</v>
      </c>
      <c r="N609" s="16">
        <v>3.5</v>
      </c>
      <c r="O609" s="16">
        <v>6</v>
      </c>
      <c r="P609" s="16">
        <v>4.5</v>
      </c>
      <c r="Q609" s="16">
        <v>14</v>
      </c>
      <c r="R609" s="16">
        <f t="shared" si="72"/>
        <v>14</v>
      </c>
      <c r="S609" s="16">
        <v>146.38999999999999</v>
      </c>
      <c r="T609" s="16">
        <v>6.31</v>
      </c>
      <c r="U609" s="16">
        <f t="shared" si="68"/>
        <v>140.07999999999998</v>
      </c>
      <c r="V609" s="16">
        <v>1.55</v>
      </c>
      <c r="W609" s="20">
        <f t="shared" si="73"/>
        <v>105.6674689034927</v>
      </c>
      <c r="X609" s="20">
        <v>1.9703432866138508</v>
      </c>
      <c r="Y609" s="20">
        <f t="shared" si="74"/>
        <v>137.31994312411129</v>
      </c>
      <c r="Z609" s="20">
        <f t="shared" si="75"/>
        <v>1.2995479550052169</v>
      </c>
      <c r="AA609" s="20">
        <f>((Z608*Q608)+(Z609*Q609))/(SUM(Q608:Q609))</f>
        <v>0.73866349535304154</v>
      </c>
      <c r="AB609" s="22" t="s">
        <v>859</v>
      </c>
      <c r="AC609" s="16" t="s">
        <v>935</v>
      </c>
      <c r="AD609" s="19" t="s">
        <v>51</v>
      </c>
      <c r="AE609" s="23">
        <v>243</v>
      </c>
      <c r="AF609" s="23">
        <v>25</v>
      </c>
      <c r="AG609" s="19" t="s">
        <v>108</v>
      </c>
      <c r="AH609" s="11">
        <f t="shared" si="76"/>
        <v>0</v>
      </c>
      <c r="AI609" s="19" t="s">
        <v>53</v>
      </c>
      <c r="AJ609" s="16" t="s">
        <v>936</v>
      </c>
      <c r="AK609" s="16">
        <v>0.21637000000000001</v>
      </c>
      <c r="AL609" s="16">
        <v>2.6997</v>
      </c>
      <c r="AM609" s="24"/>
    </row>
    <row r="610" spans="1:39" ht="15" x14ac:dyDescent="0.2">
      <c r="A610" s="16" t="str">
        <f t="shared" si="71"/>
        <v>CF08GPDuff_219:26-I_0-D</v>
      </c>
      <c r="B610" s="11">
        <v>219</v>
      </c>
      <c r="C610" s="11">
        <v>26</v>
      </c>
      <c r="D610" s="19" t="s">
        <v>102</v>
      </c>
      <c r="E610" s="20">
        <v>493991.00748700002</v>
      </c>
      <c r="F610" s="20">
        <v>5180828.91</v>
      </c>
      <c r="G610" s="11">
        <v>3</v>
      </c>
      <c r="H610" s="11" t="s">
        <v>58</v>
      </c>
      <c r="I610" s="11" t="s">
        <v>432</v>
      </c>
      <c r="J610" s="19" t="s">
        <v>47</v>
      </c>
      <c r="K610" s="11">
        <v>1</v>
      </c>
      <c r="L610" s="16" t="str">
        <f t="shared" si="70"/>
        <v>SB</v>
      </c>
      <c r="M610" s="16">
        <v>4</v>
      </c>
      <c r="N610" s="16">
        <v>4.5</v>
      </c>
      <c r="O610" s="16">
        <v>4.25</v>
      </c>
      <c r="P610" s="16">
        <v>5</v>
      </c>
      <c r="Q610" s="16">
        <f>SUM(M610:P610)</f>
        <v>17.75</v>
      </c>
      <c r="R610" s="16">
        <f t="shared" si="72"/>
        <v>13.75</v>
      </c>
      <c r="S610" s="16">
        <v>473.6</v>
      </c>
      <c r="T610" s="16">
        <v>17.149999999999999</v>
      </c>
      <c r="U610" s="16">
        <f t="shared" si="68"/>
        <v>456.45000000000005</v>
      </c>
      <c r="V610" s="16">
        <v>6.2</v>
      </c>
      <c r="W610" s="20">
        <f t="shared" si="73"/>
        <v>2143.5400834708521</v>
      </c>
      <c r="X610" s="21">
        <v>2.6590982344303971</v>
      </c>
      <c r="Y610" s="20">
        <f t="shared" si="74"/>
        <v>444.31254610894251</v>
      </c>
      <c r="Z610" s="20">
        <f t="shared" si="75"/>
        <v>0.20727979361575782</v>
      </c>
      <c r="AA610" s="20"/>
      <c r="AB610" s="31" t="s">
        <v>93</v>
      </c>
      <c r="AC610" s="16" t="s">
        <v>937</v>
      </c>
      <c r="AD610" s="19" t="s">
        <v>51</v>
      </c>
      <c r="AE610" s="23">
        <v>219</v>
      </c>
      <c r="AF610" s="23">
        <v>26</v>
      </c>
      <c r="AG610" s="19" t="s">
        <v>102</v>
      </c>
      <c r="AH610" s="11">
        <f t="shared" si="76"/>
        <v>0</v>
      </c>
      <c r="AI610" s="19" t="s">
        <v>47</v>
      </c>
      <c r="AJ610" s="16">
        <v>0.23319999999999999</v>
      </c>
      <c r="AK610" s="16">
        <v>0.34038000000000002</v>
      </c>
      <c r="AL610" s="16">
        <v>6.0876000000000001</v>
      </c>
      <c r="AM610" s="24"/>
    </row>
    <row r="611" spans="1:39" ht="15" x14ac:dyDescent="0.25">
      <c r="A611" s="16" t="str">
        <f t="shared" si="71"/>
        <v>CF08GPDuff_219:26-I_D-10</v>
      </c>
      <c r="B611" s="11">
        <v>219</v>
      </c>
      <c r="C611" s="11">
        <v>26</v>
      </c>
      <c r="D611" s="19" t="s">
        <v>102</v>
      </c>
      <c r="E611" s="20">
        <v>493991.00748700002</v>
      </c>
      <c r="F611" s="20">
        <v>5180828.91</v>
      </c>
      <c r="G611" s="11">
        <v>3</v>
      </c>
      <c r="H611" s="11" t="s">
        <v>58</v>
      </c>
      <c r="I611" s="11" t="s">
        <v>432</v>
      </c>
      <c r="J611" s="19" t="s">
        <v>53</v>
      </c>
      <c r="K611" s="11">
        <v>2</v>
      </c>
      <c r="L611" s="16" t="str">
        <f t="shared" si="70"/>
        <v>SB</v>
      </c>
      <c r="M611" s="16" t="s">
        <v>54</v>
      </c>
      <c r="N611" s="16">
        <v>5.5</v>
      </c>
      <c r="O611" s="16">
        <v>5.75</v>
      </c>
      <c r="P611" s="16">
        <v>5</v>
      </c>
      <c r="Q611" s="16">
        <v>16.25</v>
      </c>
      <c r="R611" s="16">
        <f t="shared" si="72"/>
        <v>16.25</v>
      </c>
      <c r="S611" s="16">
        <v>168.38</v>
      </c>
      <c r="T611" s="16">
        <v>6.31</v>
      </c>
      <c r="U611" s="16">
        <f t="shared" si="68"/>
        <v>162.07</v>
      </c>
      <c r="V611" s="16">
        <v>1.55</v>
      </c>
      <c r="W611" s="20">
        <f t="shared" si="73"/>
        <v>122.64974069155404</v>
      </c>
      <c r="X611" s="20">
        <v>2.0786631342979334</v>
      </c>
      <c r="Y611" s="20">
        <f t="shared" si="74"/>
        <v>158.70111065824332</v>
      </c>
      <c r="Z611" s="20">
        <f t="shared" si="75"/>
        <v>1.2939375963081172</v>
      </c>
      <c r="AA611" s="20">
        <f>((Z610*Q610)+(Z611*Q611))/(SUM(Q610:Q611))</f>
        <v>0.72663830225548842</v>
      </c>
      <c r="AB611" s="22" t="s">
        <v>850</v>
      </c>
      <c r="AC611" s="16" t="s">
        <v>938</v>
      </c>
      <c r="AD611" s="19" t="s">
        <v>51</v>
      </c>
      <c r="AE611" s="23">
        <v>219</v>
      </c>
      <c r="AF611" s="23">
        <v>26</v>
      </c>
      <c r="AG611" s="19" t="s">
        <v>102</v>
      </c>
      <c r="AH611" s="11">
        <f t="shared" si="76"/>
        <v>0</v>
      </c>
      <c r="AI611" s="19" t="s">
        <v>53</v>
      </c>
      <c r="AJ611" s="16" t="s">
        <v>743</v>
      </c>
      <c r="AK611" s="16">
        <v>0.22123999999999999</v>
      </c>
      <c r="AL611" s="16">
        <v>2.9060999999999999</v>
      </c>
      <c r="AM611" s="24"/>
    </row>
    <row r="612" spans="1:39" ht="15" x14ac:dyDescent="0.2">
      <c r="A612" s="16" t="str">
        <f t="shared" si="71"/>
        <v>CF08GPDuff_244:26-J_0-D</v>
      </c>
      <c r="B612" s="11">
        <v>244</v>
      </c>
      <c r="C612" s="11">
        <v>26</v>
      </c>
      <c r="D612" s="19" t="s">
        <v>108</v>
      </c>
      <c r="E612" s="20">
        <v>494016.170361</v>
      </c>
      <c r="F612" s="20">
        <v>5180863.3944100002</v>
      </c>
      <c r="G612" s="11">
        <v>3</v>
      </c>
      <c r="H612" s="11" t="s">
        <v>58</v>
      </c>
      <c r="I612" s="11" t="s">
        <v>432</v>
      </c>
      <c r="J612" s="19" t="s">
        <v>47</v>
      </c>
      <c r="K612" s="11">
        <v>1</v>
      </c>
      <c r="L612" s="16" t="str">
        <f t="shared" si="70"/>
        <v>SB</v>
      </c>
      <c r="M612" s="16">
        <v>5.25</v>
      </c>
      <c r="N612" s="16">
        <v>5</v>
      </c>
      <c r="O612" s="16">
        <v>4.5</v>
      </c>
      <c r="P612" s="16">
        <v>5</v>
      </c>
      <c r="Q612" s="16">
        <f>SUM(M612:P612)</f>
        <v>19.75</v>
      </c>
      <c r="R612" s="16">
        <f t="shared" si="72"/>
        <v>14.5</v>
      </c>
      <c r="S612" s="16">
        <v>777.2</v>
      </c>
      <c r="T612" s="16">
        <v>17.149999999999999</v>
      </c>
      <c r="U612" s="16">
        <f t="shared" si="68"/>
        <v>760.05000000000007</v>
      </c>
      <c r="V612" s="16">
        <v>6.2</v>
      </c>
      <c r="W612" s="20">
        <f t="shared" si="73"/>
        <v>2385.0657266788353</v>
      </c>
      <c r="X612" s="21">
        <v>2.2839779450235258</v>
      </c>
      <c r="Y612" s="20">
        <f t="shared" si="74"/>
        <v>742.69062562884881</v>
      </c>
      <c r="Z612" s="20">
        <f t="shared" si="75"/>
        <v>0.31139210015106511</v>
      </c>
      <c r="AA612" s="20"/>
      <c r="AB612" s="31" t="s">
        <v>116</v>
      </c>
      <c r="AC612" s="16" t="s">
        <v>939</v>
      </c>
      <c r="AD612" s="19" t="s">
        <v>51</v>
      </c>
      <c r="AE612" s="23">
        <v>244</v>
      </c>
      <c r="AF612" s="23">
        <v>26</v>
      </c>
      <c r="AG612" s="19" t="s">
        <v>108</v>
      </c>
      <c r="AH612" s="11">
        <f t="shared" si="76"/>
        <v>0</v>
      </c>
      <c r="AI612" s="19" t="s">
        <v>47</v>
      </c>
      <c r="AJ612" s="16" t="s">
        <v>940</v>
      </c>
      <c r="AK612" s="16">
        <v>0.26450000000000001</v>
      </c>
      <c r="AL612" s="16">
        <v>4.4743000000000004</v>
      </c>
      <c r="AM612" s="24"/>
    </row>
    <row r="613" spans="1:39" ht="15" x14ac:dyDescent="0.25">
      <c r="A613" s="16" t="str">
        <f t="shared" si="71"/>
        <v>CF08GPDuff_244:26-J_D-10</v>
      </c>
      <c r="B613" s="11">
        <v>244</v>
      </c>
      <c r="C613" s="11">
        <v>26</v>
      </c>
      <c r="D613" s="19" t="s">
        <v>108</v>
      </c>
      <c r="E613" s="20">
        <v>494016.170361</v>
      </c>
      <c r="F613" s="20">
        <v>5180863.3944100002</v>
      </c>
      <c r="G613" s="11">
        <v>3</v>
      </c>
      <c r="H613" s="11" t="s">
        <v>58</v>
      </c>
      <c r="I613" s="11" t="s">
        <v>432</v>
      </c>
      <c r="J613" s="19" t="s">
        <v>53</v>
      </c>
      <c r="K613" s="11">
        <v>2</v>
      </c>
      <c r="L613" s="16" t="str">
        <f t="shared" si="70"/>
        <v>SB</v>
      </c>
      <c r="M613" s="16" t="s">
        <v>54</v>
      </c>
      <c r="N613" s="16">
        <v>5</v>
      </c>
      <c r="O613" s="16">
        <v>5.5</v>
      </c>
      <c r="P613" s="16">
        <v>5</v>
      </c>
      <c r="Q613" s="16">
        <v>15.5</v>
      </c>
      <c r="R613" s="16">
        <f t="shared" si="72"/>
        <v>15.5</v>
      </c>
      <c r="S613" s="16">
        <v>169.89</v>
      </c>
      <c r="T613" s="16">
        <v>6.31</v>
      </c>
      <c r="U613" s="16">
        <f t="shared" ref="U613:U676" si="77">S613-T613</f>
        <v>163.57999999999998</v>
      </c>
      <c r="V613" s="16">
        <v>1.55</v>
      </c>
      <c r="W613" s="20">
        <f t="shared" si="73"/>
        <v>116.98898342886693</v>
      </c>
      <c r="X613" s="20">
        <v>1.9943019943019735</v>
      </c>
      <c r="Y613" s="20">
        <f t="shared" si="74"/>
        <v>160.31772079772082</v>
      </c>
      <c r="Z613" s="20">
        <f t="shared" si="75"/>
        <v>1.3703659618104056</v>
      </c>
      <c r="AA613" s="20">
        <f>((Z612*Q612)+(Z613*Q613))/(SUM(Q612:Q613))</f>
        <v>0.77704018116439211</v>
      </c>
      <c r="AB613" s="22" t="s">
        <v>859</v>
      </c>
      <c r="AC613" s="16" t="s">
        <v>941</v>
      </c>
      <c r="AD613" s="19" t="s">
        <v>51</v>
      </c>
      <c r="AE613" s="23">
        <v>244</v>
      </c>
      <c r="AF613" s="23">
        <v>26</v>
      </c>
      <c r="AG613" s="19" t="s">
        <v>108</v>
      </c>
      <c r="AH613" s="11">
        <f t="shared" si="76"/>
        <v>0</v>
      </c>
      <c r="AI613" s="19" t="s">
        <v>53</v>
      </c>
      <c r="AJ613" s="16" t="s">
        <v>269</v>
      </c>
      <c r="AK613" s="16">
        <v>0.25802999999999998</v>
      </c>
      <c r="AL613" s="16">
        <v>3.4756999999999998</v>
      </c>
      <c r="AM613" s="24"/>
    </row>
    <row r="614" spans="1:39" ht="15" x14ac:dyDescent="0.2">
      <c r="A614" s="16" t="str">
        <f t="shared" si="71"/>
        <v>CF08GPDuff_267:27-K_0-D</v>
      </c>
      <c r="B614" s="11">
        <v>267</v>
      </c>
      <c r="C614" s="11">
        <v>27</v>
      </c>
      <c r="D614" s="19" t="s">
        <v>115</v>
      </c>
      <c r="E614" s="20">
        <v>494019.926261999</v>
      </c>
      <c r="F614" s="20">
        <v>5180892.9986300003</v>
      </c>
      <c r="G614" s="11">
        <v>3</v>
      </c>
      <c r="H614" s="11" t="s">
        <v>58</v>
      </c>
      <c r="I614" s="11" t="s">
        <v>432</v>
      </c>
      <c r="J614" s="19" t="s">
        <v>47</v>
      </c>
      <c r="K614" s="11">
        <v>1</v>
      </c>
      <c r="L614" s="16" t="str">
        <f t="shared" si="70"/>
        <v>SB</v>
      </c>
      <c r="M614" s="16">
        <v>6.5</v>
      </c>
      <c r="N614" s="16">
        <v>5.25</v>
      </c>
      <c r="O614" s="16">
        <v>6.25</v>
      </c>
      <c r="P614" s="16">
        <v>5.5</v>
      </c>
      <c r="Q614" s="16">
        <f>SUM(M614:P614)</f>
        <v>23.5</v>
      </c>
      <c r="R614" s="16">
        <f t="shared" si="72"/>
        <v>17</v>
      </c>
      <c r="S614" s="16">
        <v>743.9</v>
      </c>
      <c r="T614" s="16">
        <v>17.149999999999999</v>
      </c>
      <c r="U614" s="16">
        <f t="shared" si="77"/>
        <v>726.75</v>
      </c>
      <c r="V614" s="16">
        <v>6.2</v>
      </c>
      <c r="W614" s="20">
        <f t="shared" si="73"/>
        <v>2837.9263076938041</v>
      </c>
      <c r="X614" s="21">
        <v>2.3778586945915245</v>
      </c>
      <c r="Y614" s="20">
        <f t="shared" si="74"/>
        <v>709.46891193705608</v>
      </c>
      <c r="Z614" s="20">
        <f t="shared" si="75"/>
        <v>0.24999553723915924</v>
      </c>
      <c r="AA614" s="20"/>
      <c r="AB614" s="31" t="s">
        <v>116</v>
      </c>
      <c r="AC614" s="16" t="s">
        <v>942</v>
      </c>
      <c r="AD614" s="19" t="s">
        <v>51</v>
      </c>
      <c r="AE614" s="23">
        <v>267</v>
      </c>
      <c r="AF614" s="23">
        <v>27</v>
      </c>
      <c r="AG614" s="19" t="s">
        <v>115</v>
      </c>
      <c r="AH614" s="11">
        <f t="shared" si="76"/>
        <v>0</v>
      </c>
      <c r="AI614" s="19" t="s">
        <v>47</v>
      </c>
      <c r="AJ614" s="16" t="s">
        <v>943</v>
      </c>
      <c r="AK614" s="16">
        <v>0.34164</v>
      </c>
      <c r="AL614" s="16">
        <v>6.6890999999999998</v>
      </c>
      <c r="AM614" s="24"/>
    </row>
    <row r="615" spans="1:39" ht="15" x14ac:dyDescent="0.25">
      <c r="A615" s="16" t="str">
        <f t="shared" si="71"/>
        <v>CF08GPDuff_267:27-K_D-10</v>
      </c>
      <c r="B615" s="11">
        <v>267</v>
      </c>
      <c r="C615" s="11">
        <v>27</v>
      </c>
      <c r="D615" s="19" t="s">
        <v>115</v>
      </c>
      <c r="E615" s="20">
        <v>494019.926261999</v>
      </c>
      <c r="F615" s="20">
        <v>5180892.9986300003</v>
      </c>
      <c r="G615" s="11">
        <v>3</v>
      </c>
      <c r="H615" s="11" t="s">
        <v>58</v>
      </c>
      <c r="I615" s="11" t="s">
        <v>432</v>
      </c>
      <c r="J615" s="19" t="s">
        <v>53</v>
      </c>
      <c r="K615" s="11">
        <v>2</v>
      </c>
      <c r="L615" s="16" t="str">
        <f t="shared" si="70"/>
        <v>SB</v>
      </c>
      <c r="M615" s="16" t="s">
        <v>54</v>
      </c>
      <c r="N615" s="16">
        <v>4.75</v>
      </c>
      <c r="O615" s="16">
        <v>3.75</v>
      </c>
      <c r="P615" s="16">
        <v>4.5</v>
      </c>
      <c r="Q615" s="16">
        <v>13</v>
      </c>
      <c r="R615" s="16">
        <f t="shared" si="72"/>
        <v>13</v>
      </c>
      <c r="S615" s="16">
        <v>128.4</v>
      </c>
      <c r="T615" s="16">
        <v>6.31</v>
      </c>
      <c r="U615" s="16">
        <f t="shared" si="77"/>
        <v>122.09</v>
      </c>
      <c r="V615" s="16">
        <v>1.55</v>
      </c>
      <c r="W615" s="20">
        <f t="shared" si="73"/>
        <v>98.119792553243229</v>
      </c>
      <c r="X615" s="20">
        <v>2.0362451639177355</v>
      </c>
      <c r="Y615" s="20">
        <f t="shared" si="74"/>
        <v>119.60394827937284</v>
      </c>
      <c r="Z615" s="20">
        <f t="shared" si="75"/>
        <v>1.2189584299668343</v>
      </c>
      <c r="AA615" s="20">
        <f>((Z614*Q614)+(Z615*Q615))/(SUM(Q614:Q615))</f>
        <v>0.59510560862161888</v>
      </c>
      <c r="AB615" s="22" t="s">
        <v>859</v>
      </c>
      <c r="AC615" s="16" t="s">
        <v>944</v>
      </c>
      <c r="AD615" s="19" t="s">
        <v>51</v>
      </c>
      <c r="AE615" s="23">
        <v>267</v>
      </c>
      <c r="AF615" s="23">
        <v>27</v>
      </c>
      <c r="AG615" s="19" t="s">
        <v>115</v>
      </c>
      <c r="AH615" s="11">
        <f t="shared" si="76"/>
        <v>0</v>
      </c>
      <c r="AI615" s="19" t="s">
        <v>53</v>
      </c>
      <c r="AJ615" s="16" t="s">
        <v>255</v>
      </c>
      <c r="AK615" s="16">
        <v>0.25329000000000002</v>
      </c>
      <c r="AL615" s="16">
        <v>3.3889</v>
      </c>
      <c r="AM615" s="24"/>
    </row>
    <row r="616" spans="1:39" ht="15" x14ac:dyDescent="0.2">
      <c r="A616" s="16" t="str">
        <f t="shared" si="71"/>
        <v>CF08GPDuff_290:27-L_0-D</v>
      </c>
      <c r="B616" s="11">
        <v>290</v>
      </c>
      <c r="C616" s="11">
        <v>27</v>
      </c>
      <c r="D616" s="19" t="s">
        <v>120</v>
      </c>
      <c r="E616" s="20">
        <v>494040.87357200001</v>
      </c>
      <c r="F616" s="20">
        <v>5180924.75875</v>
      </c>
      <c r="G616" s="11">
        <v>3</v>
      </c>
      <c r="H616" s="11" t="s">
        <v>58</v>
      </c>
      <c r="I616" s="11" t="s">
        <v>432</v>
      </c>
      <c r="J616" s="19" t="s">
        <v>47</v>
      </c>
      <c r="K616" s="11">
        <v>1</v>
      </c>
      <c r="L616" s="16" t="str">
        <f t="shared" si="70"/>
        <v>SB</v>
      </c>
      <c r="M616" s="16">
        <v>4</v>
      </c>
      <c r="N616" s="16">
        <v>4.5</v>
      </c>
      <c r="O616" s="16">
        <v>4.75</v>
      </c>
      <c r="P616" s="16">
        <v>8</v>
      </c>
      <c r="Q616" s="16">
        <f>SUM(M616:P616)</f>
        <v>21.25</v>
      </c>
      <c r="R616" s="16">
        <f t="shared" si="72"/>
        <v>17.25</v>
      </c>
      <c r="S616" s="16">
        <v>1481</v>
      </c>
      <c r="T616" s="16">
        <v>17.149999999999999</v>
      </c>
      <c r="U616" s="16">
        <f t="shared" si="77"/>
        <v>1463.85</v>
      </c>
      <c r="V616" s="16">
        <v>6.2</v>
      </c>
      <c r="W616" s="20">
        <f t="shared" si="73"/>
        <v>2566.2099590848229</v>
      </c>
      <c r="X616" s="21">
        <v>1.9049770735239182</v>
      </c>
      <c r="Y616" s="20">
        <f t="shared" si="74"/>
        <v>1435.9639931092199</v>
      </c>
      <c r="Z616" s="20">
        <f t="shared" si="75"/>
        <v>0.55956605889773803</v>
      </c>
      <c r="AA616" s="20"/>
      <c r="AB616" s="31" t="s">
        <v>129</v>
      </c>
      <c r="AC616" s="16" t="s">
        <v>945</v>
      </c>
      <c r="AD616" s="19" t="s">
        <v>51</v>
      </c>
      <c r="AE616" s="23">
        <v>290</v>
      </c>
      <c r="AF616" s="23">
        <v>27</v>
      </c>
      <c r="AG616" s="19" t="s">
        <v>120</v>
      </c>
      <c r="AH616" s="11">
        <f t="shared" si="76"/>
        <v>0</v>
      </c>
      <c r="AI616" s="19" t="s">
        <v>47</v>
      </c>
      <c r="AJ616" s="16" t="s">
        <v>540</v>
      </c>
      <c r="AK616" s="16">
        <v>0.23247000000000001</v>
      </c>
      <c r="AL616" s="16">
        <v>4.0867000000000004</v>
      </c>
      <c r="AM616" s="24"/>
    </row>
    <row r="617" spans="1:39" ht="15" x14ac:dyDescent="0.25">
      <c r="A617" s="16" t="str">
        <f t="shared" si="71"/>
        <v>CF08GPDuff_290:27-L_D-10</v>
      </c>
      <c r="B617" s="11">
        <v>290</v>
      </c>
      <c r="C617" s="11">
        <v>27</v>
      </c>
      <c r="D617" s="19" t="s">
        <v>120</v>
      </c>
      <c r="E617" s="20">
        <v>494040.87357200001</v>
      </c>
      <c r="F617" s="20">
        <v>5180924.75875</v>
      </c>
      <c r="G617" s="11">
        <v>3</v>
      </c>
      <c r="H617" s="11" t="s">
        <v>58</v>
      </c>
      <c r="I617" s="11" t="s">
        <v>432</v>
      </c>
      <c r="J617" s="19" t="s">
        <v>53</v>
      </c>
      <c r="K617" s="11">
        <v>2</v>
      </c>
      <c r="L617" s="16" t="str">
        <f t="shared" si="70"/>
        <v>SB</v>
      </c>
      <c r="M617" s="16" t="s">
        <v>54</v>
      </c>
      <c r="N617" s="16">
        <v>5.5</v>
      </c>
      <c r="O617" s="16">
        <v>5.25</v>
      </c>
      <c r="P617" s="16">
        <v>2</v>
      </c>
      <c r="Q617" s="16">
        <v>12.75</v>
      </c>
      <c r="R617" s="16">
        <f t="shared" si="72"/>
        <v>12.75</v>
      </c>
      <c r="S617" s="16">
        <v>136.37</v>
      </c>
      <c r="T617" s="16">
        <v>6.31</v>
      </c>
      <c r="U617" s="16">
        <f t="shared" si="77"/>
        <v>130.06</v>
      </c>
      <c r="V617" s="16">
        <v>1.55</v>
      </c>
      <c r="W617" s="20">
        <f t="shared" si="73"/>
        <v>96.232873465680854</v>
      </c>
      <c r="X617" s="20">
        <v>2.0816326530612166</v>
      </c>
      <c r="Y617" s="20">
        <f t="shared" si="74"/>
        <v>127.35262857142858</v>
      </c>
      <c r="Z617" s="20">
        <f t="shared" si="75"/>
        <v>1.3233796725070861</v>
      </c>
      <c r="AA617" s="20">
        <f>((Z616*Q616)+(Z617*Q617))/(SUM(Q616:Q617))</f>
        <v>0.84599616400124356</v>
      </c>
      <c r="AB617" s="22" t="s">
        <v>864</v>
      </c>
      <c r="AC617" s="16" t="s">
        <v>946</v>
      </c>
      <c r="AD617" s="19" t="s">
        <v>51</v>
      </c>
      <c r="AE617" s="23">
        <v>290</v>
      </c>
      <c r="AF617" s="23">
        <v>27</v>
      </c>
      <c r="AG617" s="19" t="s">
        <v>120</v>
      </c>
      <c r="AH617" s="11">
        <f t="shared" si="76"/>
        <v>0</v>
      </c>
      <c r="AI617" s="19" t="s">
        <v>53</v>
      </c>
      <c r="AJ617" s="16" t="s">
        <v>160</v>
      </c>
      <c r="AK617" s="16">
        <v>0.15712999999999999</v>
      </c>
      <c r="AL617" s="16">
        <v>1.913</v>
      </c>
      <c r="AM617" s="24"/>
    </row>
    <row r="618" spans="1:39" ht="15" x14ac:dyDescent="0.2">
      <c r="A618" s="16" t="str">
        <f t="shared" si="71"/>
        <v>CF08GPDuff_316:28-M_0-D</v>
      </c>
      <c r="B618" s="11">
        <v>316</v>
      </c>
      <c r="C618" s="11">
        <v>28</v>
      </c>
      <c r="D618" s="19" t="s">
        <v>126</v>
      </c>
      <c r="E618" s="20">
        <v>494076.92789499799</v>
      </c>
      <c r="F618" s="20">
        <v>5180949.5033200001</v>
      </c>
      <c r="G618" s="11">
        <v>3</v>
      </c>
      <c r="H618" s="11" t="s">
        <v>58</v>
      </c>
      <c r="I618" s="11" t="s">
        <v>432</v>
      </c>
      <c r="J618" s="19" t="s">
        <v>47</v>
      </c>
      <c r="K618" s="11">
        <v>1</v>
      </c>
      <c r="L618" s="16" t="str">
        <f t="shared" si="70"/>
        <v>SB</v>
      </c>
      <c r="M618" s="16">
        <v>6</v>
      </c>
      <c r="N618" s="16">
        <v>3</v>
      </c>
      <c r="O618" s="16">
        <v>2</v>
      </c>
      <c r="P618" s="16">
        <v>2.5</v>
      </c>
      <c r="Q618" s="16">
        <f>SUM(M618:P618)</f>
        <v>13.5</v>
      </c>
      <c r="R618" s="16">
        <f t="shared" si="72"/>
        <v>7.5</v>
      </c>
      <c r="S618" s="16">
        <v>846.2</v>
      </c>
      <c r="T618" s="16">
        <v>17.149999999999999</v>
      </c>
      <c r="U618" s="16">
        <f t="shared" si="77"/>
        <v>829.05000000000007</v>
      </c>
      <c r="V618" s="16">
        <v>6.2</v>
      </c>
      <c r="W618" s="20">
        <f t="shared" si="73"/>
        <v>1630.2980916538875</v>
      </c>
      <c r="X618" s="21">
        <v>1.8826340811992632</v>
      </c>
      <c r="Y618" s="20">
        <f t="shared" si="74"/>
        <v>813.4420221498176</v>
      </c>
      <c r="Z618" s="20">
        <f t="shared" si="75"/>
        <v>0.49895293769534232</v>
      </c>
      <c r="AA618" s="20"/>
      <c r="AB618" s="31" t="s">
        <v>135</v>
      </c>
      <c r="AC618" s="16" t="s">
        <v>947</v>
      </c>
      <c r="AD618" s="19" t="s">
        <v>51</v>
      </c>
      <c r="AE618" s="23">
        <v>316</v>
      </c>
      <c r="AF618" s="23">
        <v>28</v>
      </c>
      <c r="AG618" s="19" t="s">
        <v>126</v>
      </c>
      <c r="AH618" s="11">
        <f t="shared" si="76"/>
        <v>0</v>
      </c>
      <c r="AI618" s="19" t="s">
        <v>47</v>
      </c>
      <c r="AJ618" s="16">
        <v>0.23769999999999999</v>
      </c>
      <c r="AK618" s="16">
        <v>0.31530000000000002</v>
      </c>
      <c r="AL618" s="16">
        <v>4.8712</v>
      </c>
      <c r="AM618" s="24"/>
    </row>
    <row r="619" spans="1:39" ht="15" x14ac:dyDescent="0.25">
      <c r="A619" s="16" t="str">
        <f t="shared" si="71"/>
        <v>CF08GPDuff_316:28-M_D-10</v>
      </c>
      <c r="B619" s="11">
        <v>316</v>
      </c>
      <c r="C619" s="11">
        <v>28</v>
      </c>
      <c r="D619" s="19" t="s">
        <v>126</v>
      </c>
      <c r="E619" s="20">
        <v>494076.92789499799</v>
      </c>
      <c r="F619" s="20">
        <v>5180949.5033200001</v>
      </c>
      <c r="G619" s="11">
        <v>3</v>
      </c>
      <c r="H619" s="11" t="s">
        <v>58</v>
      </c>
      <c r="I619" s="11" t="s">
        <v>432</v>
      </c>
      <c r="J619" s="19" t="s">
        <v>53</v>
      </c>
      <c r="K619" s="11">
        <v>2</v>
      </c>
      <c r="L619" s="16" t="str">
        <f t="shared" si="70"/>
        <v>SB</v>
      </c>
      <c r="M619" s="16" t="s">
        <v>54</v>
      </c>
      <c r="N619" s="16">
        <v>7</v>
      </c>
      <c r="O619" s="16">
        <v>8</v>
      </c>
      <c r="P619" s="16">
        <v>7.5</v>
      </c>
      <c r="Q619" s="16">
        <v>22.5</v>
      </c>
      <c r="R619" s="16">
        <f t="shared" si="72"/>
        <v>22.5</v>
      </c>
      <c r="S619" s="16">
        <v>250.33</v>
      </c>
      <c r="T619" s="16">
        <v>6.31</v>
      </c>
      <c r="U619" s="16">
        <f t="shared" si="77"/>
        <v>244.02</v>
      </c>
      <c r="V619" s="16">
        <v>1.55</v>
      </c>
      <c r="W619" s="20">
        <f t="shared" si="73"/>
        <v>169.82271788061328</v>
      </c>
      <c r="X619" s="20">
        <v>1.7255379618351485</v>
      </c>
      <c r="Y619" s="20">
        <f t="shared" si="74"/>
        <v>239.80934226552989</v>
      </c>
      <c r="Z619" s="20">
        <f t="shared" si="75"/>
        <v>1.4121157949793135</v>
      </c>
      <c r="AA619" s="20">
        <f>((Z618*Q618)+(Z619*Q619))/(SUM(Q618:Q619))</f>
        <v>1.0696797234978244</v>
      </c>
      <c r="AB619" s="22" t="s">
        <v>864</v>
      </c>
      <c r="AC619" s="16" t="s">
        <v>948</v>
      </c>
      <c r="AD619" s="19" t="s">
        <v>51</v>
      </c>
      <c r="AE619" s="23">
        <v>316</v>
      </c>
      <c r="AF619" s="23">
        <v>28</v>
      </c>
      <c r="AG619" s="19" t="s">
        <v>126</v>
      </c>
      <c r="AH619" s="11">
        <f t="shared" si="76"/>
        <v>0</v>
      </c>
      <c r="AI619" s="19" t="s">
        <v>53</v>
      </c>
      <c r="AJ619" s="16" t="s">
        <v>767</v>
      </c>
      <c r="AK619" s="16">
        <v>0.18625</v>
      </c>
      <c r="AL619" s="16">
        <v>2.2486000000000002</v>
      </c>
      <c r="AM619" s="24"/>
    </row>
    <row r="620" spans="1:39" ht="15" x14ac:dyDescent="0.25">
      <c r="A620" s="16" t="str">
        <f t="shared" si="71"/>
        <v>CF08GPDuff_38:21-B_0-D</v>
      </c>
      <c r="B620" s="11">
        <v>38</v>
      </c>
      <c r="C620" s="11">
        <v>21</v>
      </c>
      <c r="D620" s="19" t="s">
        <v>44</v>
      </c>
      <c r="E620" s="20">
        <v>493851.68107400002</v>
      </c>
      <c r="F620" s="20">
        <v>5180592.0274799904</v>
      </c>
      <c r="G620" s="11">
        <v>4</v>
      </c>
      <c r="H620" s="11" t="s">
        <v>58</v>
      </c>
      <c r="I620" s="11" t="s">
        <v>46</v>
      </c>
      <c r="J620" s="19" t="s">
        <v>47</v>
      </c>
      <c r="K620" s="11">
        <v>1</v>
      </c>
      <c r="L620" s="16" t="str">
        <f t="shared" si="70"/>
        <v>WT</v>
      </c>
      <c r="M620" s="16">
        <v>3.5</v>
      </c>
      <c r="N620" s="16">
        <v>3.25</v>
      </c>
      <c r="O620" s="16">
        <v>3.5</v>
      </c>
      <c r="P620" s="16">
        <v>4</v>
      </c>
      <c r="Q620" s="16">
        <f>SUM(M620:P620)</f>
        <v>14.25</v>
      </c>
      <c r="R620" s="16">
        <f t="shared" si="72"/>
        <v>10.75</v>
      </c>
      <c r="S620" s="16">
        <v>684.43</v>
      </c>
      <c r="T620" s="16">
        <v>17.149999999999999</v>
      </c>
      <c r="U620" s="16">
        <f t="shared" si="77"/>
        <v>667.28</v>
      </c>
      <c r="V620" s="16">
        <v>6.2</v>
      </c>
      <c r="W620" s="20">
        <f t="shared" si="73"/>
        <v>1720.8702078568813</v>
      </c>
      <c r="X620" s="21">
        <v>2.0078109353094282</v>
      </c>
      <c r="Y620" s="20">
        <f t="shared" si="74"/>
        <v>653.88227919086717</v>
      </c>
      <c r="Z620" s="20">
        <f t="shared" si="75"/>
        <v>0.37997187481395939</v>
      </c>
      <c r="AA620" s="20"/>
      <c r="AB620" s="22" t="s">
        <v>49</v>
      </c>
      <c r="AC620" s="16" t="s">
        <v>949</v>
      </c>
      <c r="AD620" s="19" t="s">
        <v>51</v>
      </c>
      <c r="AE620" s="23">
        <v>38</v>
      </c>
      <c r="AF620" s="23">
        <v>21</v>
      </c>
      <c r="AG620" s="19" t="s">
        <v>44</v>
      </c>
      <c r="AH620" s="11">
        <f t="shared" si="76"/>
        <v>0</v>
      </c>
      <c r="AI620" s="19" t="s">
        <v>47</v>
      </c>
      <c r="AJ620" s="16" t="s">
        <v>950</v>
      </c>
      <c r="AK620" s="16">
        <v>0.29548999999999997</v>
      </c>
      <c r="AL620" s="16">
        <v>6.1112000000000002</v>
      </c>
      <c r="AM620" s="24"/>
    </row>
    <row r="621" spans="1:39" ht="15" x14ac:dyDescent="0.25">
      <c r="A621" s="16" t="str">
        <f t="shared" si="71"/>
        <v>CF08GPDuff_38:21-B_D-10</v>
      </c>
      <c r="B621" s="11">
        <v>38</v>
      </c>
      <c r="C621" s="11">
        <v>21</v>
      </c>
      <c r="D621" s="19" t="s">
        <v>44</v>
      </c>
      <c r="E621" s="20">
        <v>493851.68107400002</v>
      </c>
      <c r="F621" s="20">
        <v>5180592.0274799904</v>
      </c>
      <c r="G621" s="11">
        <v>4</v>
      </c>
      <c r="H621" s="11" t="s">
        <v>58</v>
      </c>
      <c r="I621" s="11" t="s">
        <v>46</v>
      </c>
      <c r="J621" s="19" t="s">
        <v>53</v>
      </c>
      <c r="K621" s="11">
        <v>2</v>
      </c>
      <c r="L621" s="16" t="str">
        <f t="shared" si="70"/>
        <v>WT</v>
      </c>
      <c r="M621" s="16" t="s">
        <v>54</v>
      </c>
      <c r="N621" s="16">
        <v>6.75</v>
      </c>
      <c r="O621" s="16">
        <v>6.5</v>
      </c>
      <c r="P621" s="16">
        <v>6</v>
      </c>
      <c r="Q621" s="16">
        <v>19.25</v>
      </c>
      <c r="R621" s="16">
        <f t="shared" si="72"/>
        <v>19.25</v>
      </c>
      <c r="S621" s="16">
        <v>194.19</v>
      </c>
      <c r="T621" s="16">
        <v>6.31</v>
      </c>
      <c r="U621" s="16">
        <f t="shared" si="77"/>
        <v>187.88</v>
      </c>
      <c r="V621" s="16">
        <v>1.55</v>
      </c>
      <c r="W621" s="20">
        <f t="shared" si="73"/>
        <v>145.29276974230248</v>
      </c>
      <c r="X621" s="20">
        <v>1.8210299588799823</v>
      </c>
      <c r="Y621" s="20">
        <f t="shared" si="74"/>
        <v>184.4586489132563</v>
      </c>
      <c r="Z621" s="20">
        <f t="shared" si="75"/>
        <v>1.2695652319136053</v>
      </c>
      <c r="AA621" s="20">
        <f>((Z620*Q620)+(Z621*Q621))/(SUM(Q620:Q621))</f>
        <v>0.8911561173264424</v>
      </c>
      <c r="AB621" s="22" t="s">
        <v>564</v>
      </c>
      <c r="AC621" s="16" t="s">
        <v>951</v>
      </c>
      <c r="AD621" s="19" t="s">
        <v>51</v>
      </c>
      <c r="AE621" s="23">
        <v>38</v>
      </c>
      <c r="AF621" s="23">
        <v>21</v>
      </c>
      <c r="AG621" s="19" t="s">
        <v>44</v>
      </c>
      <c r="AH621" s="11">
        <f t="shared" si="76"/>
        <v>0</v>
      </c>
      <c r="AI621" s="19" t="s">
        <v>53</v>
      </c>
      <c r="AJ621" s="16" t="s">
        <v>347</v>
      </c>
      <c r="AK621" s="16">
        <v>0.18489</v>
      </c>
      <c r="AL621" s="16">
        <v>2.524</v>
      </c>
      <c r="AM621" s="24"/>
    </row>
    <row r="622" spans="1:39" ht="15" x14ac:dyDescent="0.25">
      <c r="A622" s="16" t="str">
        <f t="shared" si="71"/>
        <v>CF08GPDuff_16:22-A_0-D</v>
      </c>
      <c r="B622" s="11">
        <v>16</v>
      </c>
      <c r="C622" s="11">
        <v>22</v>
      </c>
      <c r="D622" s="19" t="s">
        <v>45</v>
      </c>
      <c r="E622" s="20">
        <v>493861.755168</v>
      </c>
      <c r="F622" s="20">
        <v>5180589.4613600001</v>
      </c>
      <c r="G622" s="11">
        <v>4</v>
      </c>
      <c r="H622" s="11" t="s">
        <v>58</v>
      </c>
      <c r="I622" s="11" t="s">
        <v>46</v>
      </c>
      <c r="J622" s="19" t="s">
        <v>47</v>
      </c>
      <c r="K622" s="11">
        <v>1</v>
      </c>
      <c r="L622" s="16" t="str">
        <f t="shared" si="70"/>
        <v>WT</v>
      </c>
      <c r="M622" s="16">
        <v>3</v>
      </c>
      <c r="N622" s="16">
        <v>5</v>
      </c>
      <c r="O622" s="16">
        <v>2</v>
      </c>
      <c r="P622" s="16">
        <v>1.75</v>
      </c>
      <c r="Q622" s="16">
        <f>SUM(M622:P622)</f>
        <v>11.75</v>
      </c>
      <c r="R622" s="16">
        <f t="shared" si="72"/>
        <v>8.75</v>
      </c>
      <c r="S622" s="16">
        <v>813.72</v>
      </c>
      <c r="T622" s="16">
        <v>17.149999999999999</v>
      </c>
      <c r="U622" s="16">
        <f t="shared" si="77"/>
        <v>796.57</v>
      </c>
      <c r="V622" s="16">
        <v>6.2</v>
      </c>
      <c r="W622" s="20">
        <f t="shared" si="73"/>
        <v>1418.9631538469021</v>
      </c>
      <c r="X622" s="21">
        <v>2.2885597163192006</v>
      </c>
      <c r="Y622" s="20">
        <f t="shared" si="74"/>
        <v>778.34001986771614</v>
      </c>
      <c r="Z622" s="20">
        <f t="shared" si="75"/>
        <v>0.54852729456546168</v>
      </c>
      <c r="AA622" s="20"/>
      <c r="AB622" s="22" t="s">
        <v>49</v>
      </c>
      <c r="AC622" s="16" t="s">
        <v>952</v>
      </c>
      <c r="AD622" s="19" t="s">
        <v>51</v>
      </c>
      <c r="AE622" s="23">
        <v>16</v>
      </c>
      <c r="AF622" s="23">
        <v>22</v>
      </c>
      <c r="AG622" s="19" t="s">
        <v>45</v>
      </c>
      <c r="AH622" s="11">
        <f t="shared" si="76"/>
        <v>0</v>
      </c>
      <c r="AI622" s="19" t="s">
        <v>47</v>
      </c>
      <c r="AJ622" s="16" t="s">
        <v>573</v>
      </c>
      <c r="AK622" s="16">
        <v>0.25468000000000002</v>
      </c>
      <c r="AL622" s="16">
        <v>4.5297999999999998</v>
      </c>
      <c r="AM622" s="24"/>
    </row>
    <row r="623" spans="1:39" ht="15" x14ac:dyDescent="0.25">
      <c r="A623" s="16" t="str">
        <f t="shared" si="71"/>
        <v>CF08GPDuff_16:22-A_D-10</v>
      </c>
      <c r="B623" s="11">
        <v>16</v>
      </c>
      <c r="C623" s="11">
        <v>22</v>
      </c>
      <c r="D623" s="19" t="s">
        <v>45</v>
      </c>
      <c r="E623" s="20">
        <v>493861.755168</v>
      </c>
      <c r="F623" s="20">
        <v>5180589.4613600001</v>
      </c>
      <c r="G623" s="11">
        <v>4</v>
      </c>
      <c r="H623" s="11" t="s">
        <v>58</v>
      </c>
      <c r="I623" s="11" t="s">
        <v>46</v>
      </c>
      <c r="J623" s="19" t="s">
        <v>53</v>
      </c>
      <c r="K623" s="11">
        <v>2</v>
      </c>
      <c r="L623" s="16" t="str">
        <f t="shared" si="70"/>
        <v>WT</v>
      </c>
      <c r="M623" s="16" t="s">
        <v>54</v>
      </c>
      <c r="N623" s="16">
        <v>5</v>
      </c>
      <c r="O623" s="16">
        <v>8</v>
      </c>
      <c r="P623" s="16">
        <v>8.25</v>
      </c>
      <c r="Q623" s="16">
        <v>21.25</v>
      </c>
      <c r="R623" s="16">
        <f t="shared" si="72"/>
        <v>21.25</v>
      </c>
      <c r="S623" s="16">
        <v>210.77</v>
      </c>
      <c r="T623" s="16">
        <v>6.31</v>
      </c>
      <c r="U623" s="16">
        <f t="shared" si="77"/>
        <v>204.46</v>
      </c>
      <c r="V623" s="16">
        <v>1.55</v>
      </c>
      <c r="W623" s="20">
        <f t="shared" si="73"/>
        <v>160.38812244280143</v>
      </c>
      <c r="X623" s="20">
        <v>2.0064856100526849</v>
      </c>
      <c r="Y623" s="20">
        <f t="shared" si="74"/>
        <v>200.35753952168628</v>
      </c>
      <c r="Z623" s="20">
        <f t="shared" si="75"/>
        <v>1.2492043454972108</v>
      </c>
      <c r="AA623" s="20">
        <f>((Z622*Q622)+(Z623*Q623))/(SUM(Q622:Q623))</f>
        <v>0.99972085008969414</v>
      </c>
      <c r="AB623" s="22" t="s">
        <v>564</v>
      </c>
      <c r="AC623" s="16" t="s">
        <v>953</v>
      </c>
      <c r="AD623" s="19" t="s">
        <v>51</v>
      </c>
      <c r="AE623" s="23">
        <v>16</v>
      </c>
      <c r="AF623" s="23">
        <v>22</v>
      </c>
      <c r="AG623" s="19" t="s">
        <v>45</v>
      </c>
      <c r="AH623" s="11">
        <f t="shared" si="76"/>
        <v>0</v>
      </c>
      <c r="AI623" s="19" t="s">
        <v>53</v>
      </c>
      <c r="AJ623" s="16" t="s">
        <v>526</v>
      </c>
      <c r="AK623" s="16">
        <v>0.21510000000000001</v>
      </c>
      <c r="AL623" s="16">
        <v>2.9923999999999999</v>
      </c>
      <c r="AM623" s="24"/>
    </row>
    <row r="624" spans="1:39" ht="15" x14ac:dyDescent="0.25">
      <c r="A624" s="16" t="str">
        <f t="shared" si="71"/>
        <v>CF08GPDuff_39:22-B_0-D</v>
      </c>
      <c r="B624" s="11">
        <v>39</v>
      </c>
      <c r="C624" s="11">
        <v>22</v>
      </c>
      <c r="D624" s="19" t="s">
        <v>44</v>
      </c>
      <c r="E624" s="20">
        <v>493883.62043100002</v>
      </c>
      <c r="F624" s="20">
        <v>5180621.2199799903</v>
      </c>
      <c r="G624" s="11">
        <v>4</v>
      </c>
      <c r="H624" s="11" t="s">
        <v>58</v>
      </c>
      <c r="I624" s="11" t="s">
        <v>46</v>
      </c>
      <c r="J624" s="19" t="s">
        <v>47</v>
      </c>
      <c r="K624" s="11">
        <v>1</v>
      </c>
      <c r="L624" s="16" t="str">
        <f t="shared" si="70"/>
        <v>WT</v>
      </c>
      <c r="M624" s="16">
        <v>2.25</v>
      </c>
      <c r="N624" s="16">
        <v>2.25</v>
      </c>
      <c r="O624" s="16">
        <v>2.75</v>
      </c>
      <c r="P624" s="16">
        <v>1</v>
      </c>
      <c r="Q624" s="16">
        <f>SUM(M624:P624)</f>
        <v>8.25</v>
      </c>
      <c r="R624" s="16">
        <f t="shared" si="72"/>
        <v>6</v>
      </c>
      <c r="S624" s="16">
        <v>442.5</v>
      </c>
      <c r="T624" s="16">
        <v>17.149999999999999</v>
      </c>
      <c r="U624" s="16">
        <f t="shared" si="77"/>
        <v>425.35</v>
      </c>
      <c r="V624" s="16">
        <v>6.2</v>
      </c>
      <c r="W624" s="20">
        <f t="shared" si="73"/>
        <v>996.29327823293124</v>
      </c>
      <c r="X624" s="21">
        <v>2.0607366740339463</v>
      </c>
      <c r="Y624" s="20">
        <f t="shared" si="74"/>
        <v>416.58465655699661</v>
      </c>
      <c r="Z624" s="20">
        <f t="shared" si="75"/>
        <v>0.41813456505083435</v>
      </c>
      <c r="AA624" s="20"/>
      <c r="AB624" s="22" t="s">
        <v>49</v>
      </c>
      <c r="AC624" s="16" t="s">
        <v>954</v>
      </c>
      <c r="AD624" s="19" t="s">
        <v>51</v>
      </c>
      <c r="AE624" s="23">
        <v>39</v>
      </c>
      <c r="AF624" s="23">
        <v>22</v>
      </c>
      <c r="AG624" s="19" t="s">
        <v>44</v>
      </c>
      <c r="AH624" s="11">
        <f t="shared" si="76"/>
        <v>0</v>
      </c>
      <c r="AI624" s="19" t="s">
        <v>47</v>
      </c>
      <c r="AJ624" s="16" t="s">
        <v>226</v>
      </c>
      <c r="AK624" s="16">
        <v>0.25646000000000002</v>
      </c>
      <c r="AL624" s="16">
        <v>4.6378000000000004</v>
      </c>
      <c r="AM624" s="24"/>
    </row>
    <row r="625" spans="1:39" ht="15" x14ac:dyDescent="0.25">
      <c r="A625" s="16" t="str">
        <f t="shared" si="71"/>
        <v>CF08GPDuff_39:22-B_D-10</v>
      </c>
      <c r="B625" s="11">
        <v>39</v>
      </c>
      <c r="C625" s="11">
        <v>22</v>
      </c>
      <c r="D625" s="19" t="s">
        <v>44</v>
      </c>
      <c r="E625" s="20">
        <v>493883.62043100002</v>
      </c>
      <c r="F625" s="20">
        <v>5180621.2199799903</v>
      </c>
      <c r="G625" s="11">
        <v>4</v>
      </c>
      <c r="H625" s="11" t="s">
        <v>58</v>
      </c>
      <c r="I625" s="11" t="s">
        <v>46</v>
      </c>
      <c r="J625" s="19" t="s">
        <v>53</v>
      </c>
      <c r="K625" s="11">
        <v>2</v>
      </c>
      <c r="L625" s="16" t="str">
        <f t="shared" si="70"/>
        <v>WT</v>
      </c>
      <c r="M625" s="16" t="s">
        <v>54</v>
      </c>
      <c r="N625" s="16">
        <v>7.75</v>
      </c>
      <c r="O625" s="16">
        <v>7.25</v>
      </c>
      <c r="P625" s="16">
        <v>9</v>
      </c>
      <c r="Q625" s="16">
        <v>24</v>
      </c>
      <c r="R625" s="16">
        <f t="shared" si="72"/>
        <v>24</v>
      </c>
      <c r="S625" s="16">
        <v>258.45</v>
      </c>
      <c r="T625" s="16">
        <v>6.31</v>
      </c>
      <c r="U625" s="16">
        <f t="shared" si="77"/>
        <v>252.14</v>
      </c>
      <c r="V625" s="16">
        <v>1.55</v>
      </c>
      <c r="W625" s="20">
        <f t="shared" si="73"/>
        <v>181.14423240598751</v>
      </c>
      <c r="X625" s="20">
        <v>1.7169923031379608</v>
      </c>
      <c r="Y625" s="20">
        <f t="shared" si="74"/>
        <v>247.81077560686794</v>
      </c>
      <c r="Z625" s="20">
        <f t="shared" si="75"/>
        <v>1.3680301730582554</v>
      </c>
      <c r="AA625" s="20">
        <f>((Z624*Q624)+(Z625*Q625))/(SUM(Q624:Q625))</f>
        <v>1.1250336221726362</v>
      </c>
      <c r="AB625" s="22" t="s">
        <v>564</v>
      </c>
      <c r="AC625" s="16" t="s">
        <v>955</v>
      </c>
      <c r="AD625" s="19" t="s">
        <v>51</v>
      </c>
      <c r="AE625" s="23">
        <v>39</v>
      </c>
      <c r="AF625" s="23">
        <v>22</v>
      </c>
      <c r="AG625" s="19" t="s">
        <v>44</v>
      </c>
      <c r="AH625" s="11">
        <f t="shared" si="76"/>
        <v>0</v>
      </c>
      <c r="AI625" s="19" t="s">
        <v>53</v>
      </c>
      <c r="AJ625" s="16" t="s">
        <v>936</v>
      </c>
      <c r="AK625" s="16">
        <v>0.14562</v>
      </c>
      <c r="AL625" s="16">
        <v>1.9593</v>
      </c>
      <c r="AM625" s="24"/>
    </row>
    <row r="626" spans="1:39" ht="15" x14ac:dyDescent="0.25">
      <c r="A626" s="16" t="str">
        <f t="shared" si="71"/>
        <v>CF08GPDuff_63:23-C_0-D</v>
      </c>
      <c r="B626" s="11">
        <v>63</v>
      </c>
      <c r="C626" s="11">
        <v>23</v>
      </c>
      <c r="D626" s="19" t="s">
        <v>58</v>
      </c>
      <c r="E626" s="20">
        <v>493896.16895899799</v>
      </c>
      <c r="F626" s="20">
        <v>5180649.7655999903</v>
      </c>
      <c r="G626" s="11">
        <v>4</v>
      </c>
      <c r="H626" s="11" t="s">
        <v>58</v>
      </c>
      <c r="I626" s="11" t="s">
        <v>46</v>
      </c>
      <c r="J626" s="19" t="s">
        <v>47</v>
      </c>
      <c r="K626" s="11">
        <v>1</v>
      </c>
      <c r="L626" s="16" t="str">
        <f t="shared" si="70"/>
        <v>WT</v>
      </c>
      <c r="M626" s="16">
        <v>4.5</v>
      </c>
      <c r="N626" s="16">
        <v>4.75</v>
      </c>
      <c r="O626" s="16">
        <v>2.5</v>
      </c>
      <c r="P626" s="16">
        <v>3.25</v>
      </c>
      <c r="Q626" s="16">
        <f>SUM(M626:P626)</f>
        <v>15</v>
      </c>
      <c r="R626" s="16">
        <f t="shared" si="72"/>
        <v>10.5</v>
      </c>
      <c r="S626" s="16">
        <v>429.07</v>
      </c>
      <c r="T626" s="16">
        <v>17.149999999999999</v>
      </c>
      <c r="U626" s="16">
        <f t="shared" si="77"/>
        <v>411.92</v>
      </c>
      <c r="V626" s="16">
        <v>6.2</v>
      </c>
      <c r="W626" s="20">
        <f t="shared" si="73"/>
        <v>1811.4423240598751</v>
      </c>
      <c r="X626" s="21">
        <v>2.4289215154735406</v>
      </c>
      <c r="Y626" s="20">
        <f t="shared" si="74"/>
        <v>401.91478649346141</v>
      </c>
      <c r="Z626" s="20">
        <f t="shared" si="75"/>
        <v>0.22187556355240409</v>
      </c>
      <c r="AA626" s="20"/>
      <c r="AB626" s="22" t="s">
        <v>49</v>
      </c>
      <c r="AC626" s="16" t="s">
        <v>956</v>
      </c>
      <c r="AD626" s="19" t="s">
        <v>51</v>
      </c>
      <c r="AE626" s="23">
        <v>63</v>
      </c>
      <c r="AF626" s="23">
        <v>23</v>
      </c>
      <c r="AG626" s="19" t="s">
        <v>58</v>
      </c>
      <c r="AH626" s="11">
        <f t="shared" si="76"/>
        <v>0</v>
      </c>
      <c r="AI626" s="19" t="s">
        <v>47</v>
      </c>
      <c r="AJ626" s="16" t="s">
        <v>425</v>
      </c>
      <c r="AK626" s="16">
        <v>0.40762999999999999</v>
      </c>
      <c r="AL626" s="16">
        <v>7.6359000000000004</v>
      </c>
      <c r="AM626" s="24"/>
    </row>
    <row r="627" spans="1:39" ht="15" x14ac:dyDescent="0.25">
      <c r="A627" s="16" t="str">
        <f t="shared" si="71"/>
        <v>CF08GPDuff_63:23-C_D-10</v>
      </c>
      <c r="B627" s="11">
        <v>63</v>
      </c>
      <c r="C627" s="11">
        <v>23</v>
      </c>
      <c r="D627" s="19" t="s">
        <v>58</v>
      </c>
      <c r="E627" s="20">
        <v>493896.16895899799</v>
      </c>
      <c r="F627" s="20">
        <v>5180649.7655999903</v>
      </c>
      <c r="G627" s="11">
        <v>4</v>
      </c>
      <c r="H627" s="11" t="s">
        <v>58</v>
      </c>
      <c r="I627" s="11" t="s">
        <v>46</v>
      </c>
      <c r="J627" s="19" t="s">
        <v>53</v>
      </c>
      <c r="K627" s="11">
        <v>2</v>
      </c>
      <c r="L627" s="16" t="str">
        <f t="shared" si="70"/>
        <v>WT</v>
      </c>
      <c r="M627" s="16" t="s">
        <v>54</v>
      </c>
      <c r="N627" s="16">
        <v>5.25</v>
      </c>
      <c r="O627" s="16">
        <v>7.5</v>
      </c>
      <c r="P627" s="16">
        <v>6.75</v>
      </c>
      <c r="Q627" s="16">
        <v>19.5</v>
      </c>
      <c r="R627" s="16">
        <f t="shared" si="72"/>
        <v>19.5</v>
      </c>
      <c r="S627" s="16">
        <v>214.41</v>
      </c>
      <c r="T627" s="16">
        <v>6.31</v>
      </c>
      <c r="U627" s="16">
        <f t="shared" si="77"/>
        <v>208.1</v>
      </c>
      <c r="V627" s="16">
        <v>1.55</v>
      </c>
      <c r="W627" s="20">
        <f t="shared" si="73"/>
        <v>147.17968882986486</v>
      </c>
      <c r="X627" s="20">
        <v>1.8615944961554061</v>
      </c>
      <c r="Y627" s="20">
        <f t="shared" si="74"/>
        <v>204.22602185350058</v>
      </c>
      <c r="Z627" s="20">
        <f t="shared" si="75"/>
        <v>1.3875965051779633</v>
      </c>
      <c r="AA627" s="20">
        <f>((Z626*Q626)+(Z627*Q627))/(SUM(Q626:Q627))</f>
        <v>0.88076131316685058</v>
      </c>
      <c r="AB627" s="22"/>
      <c r="AC627" s="16"/>
      <c r="AD627" s="19"/>
      <c r="AE627" s="23"/>
      <c r="AF627" s="23"/>
      <c r="AG627" s="19"/>
      <c r="AH627" s="11"/>
      <c r="AI627" s="19"/>
      <c r="AJ627" s="16"/>
      <c r="AK627" s="16"/>
      <c r="AL627" s="16"/>
      <c r="AM627" s="24"/>
    </row>
    <row r="628" spans="1:39" ht="15" x14ac:dyDescent="0.2">
      <c r="A628" s="16" t="str">
        <f t="shared" si="71"/>
        <v>CF08GPDuff_88:23-D_0-D</v>
      </c>
      <c r="B628" s="11">
        <v>88</v>
      </c>
      <c r="C628" s="11">
        <v>23</v>
      </c>
      <c r="D628" s="19" t="s">
        <v>65</v>
      </c>
      <c r="E628" s="20">
        <v>493902.842645998</v>
      </c>
      <c r="F628" s="20">
        <v>5180681.5397699904</v>
      </c>
      <c r="G628" s="11">
        <v>4</v>
      </c>
      <c r="H628" s="11" t="s">
        <v>58</v>
      </c>
      <c r="I628" s="11" t="s">
        <v>46</v>
      </c>
      <c r="J628" s="19" t="s">
        <v>47</v>
      </c>
      <c r="K628" s="11">
        <v>1</v>
      </c>
      <c r="L628" s="16" t="str">
        <f t="shared" si="70"/>
        <v>WT</v>
      </c>
      <c r="M628" s="16">
        <v>2</v>
      </c>
      <c r="N628" s="16">
        <v>4</v>
      </c>
      <c r="O628" s="16">
        <v>3</v>
      </c>
      <c r="P628" s="16">
        <v>4.5</v>
      </c>
      <c r="Q628" s="16">
        <f>SUM(M628:P628)</f>
        <v>13.5</v>
      </c>
      <c r="R628" s="16">
        <f t="shared" si="72"/>
        <v>11.5</v>
      </c>
      <c r="S628" s="16">
        <v>434.5</v>
      </c>
      <c r="T628" s="16">
        <v>17.149999999999999</v>
      </c>
      <c r="U628" s="16">
        <f t="shared" si="77"/>
        <v>417.35</v>
      </c>
      <c r="V628" s="16">
        <v>6.2</v>
      </c>
      <c r="W628" s="20">
        <f t="shared" si="73"/>
        <v>1630.2980916538875</v>
      </c>
      <c r="X628" s="21">
        <v>2.1634967975357915</v>
      </c>
      <c r="Y628" s="20">
        <f t="shared" si="74"/>
        <v>408.32064611548441</v>
      </c>
      <c r="Z628" s="20">
        <f t="shared" si="75"/>
        <v>0.2504576605995138</v>
      </c>
      <c r="AA628" s="20"/>
      <c r="AB628" s="31" t="s">
        <v>66</v>
      </c>
      <c r="AC628" s="16" t="s">
        <v>957</v>
      </c>
      <c r="AD628" s="19" t="s">
        <v>51</v>
      </c>
      <c r="AE628" s="23">
        <v>88</v>
      </c>
      <c r="AF628" s="23">
        <v>23</v>
      </c>
      <c r="AG628" s="19" t="s">
        <v>65</v>
      </c>
      <c r="AH628" s="11">
        <f>C628-AF628</f>
        <v>0</v>
      </c>
      <c r="AI628" s="19" t="s">
        <v>47</v>
      </c>
      <c r="AJ628" s="16" t="s">
        <v>313</v>
      </c>
      <c r="AK628" s="16">
        <v>0.30545</v>
      </c>
      <c r="AL628" s="16">
        <v>7.2641999999999998</v>
      </c>
      <c r="AM628" s="24"/>
    </row>
    <row r="629" spans="1:39" ht="15" x14ac:dyDescent="0.25">
      <c r="A629" s="16" t="str">
        <f t="shared" si="71"/>
        <v>CF08GPDuff_88:23-D_D-10</v>
      </c>
      <c r="B629" s="11">
        <v>88</v>
      </c>
      <c r="C629" s="11">
        <v>23</v>
      </c>
      <c r="D629" s="19" t="s">
        <v>65</v>
      </c>
      <c r="E629" s="20">
        <v>493902.842645998</v>
      </c>
      <c r="F629" s="20">
        <v>5180681.5397699904</v>
      </c>
      <c r="G629" s="11">
        <v>4</v>
      </c>
      <c r="H629" s="11" t="s">
        <v>58</v>
      </c>
      <c r="I629" s="11" t="s">
        <v>46</v>
      </c>
      <c r="J629" s="19" t="s">
        <v>53</v>
      </c>
      <c r="K629" s="11">
        <v>2</v>
      </c>
      <c r="L629" s="16" t="str">
        <f t="shared" si="70"/>
        <v>WT</v>
      </c>
      <c r="M629" s="16" t="s">
        <v>54</v>
      </c>
      <c r="N629" s="16">
        <v>6</v>
      </c>
      <c r="O629" s="16">
        <v>7</v>
      </c>
      <c r="P629" s="16">
        <v>5.5</v>
      </c>
      <c r="Q629" s="16">
        <v>18.5</v>
      </c>
      <c r="R629" s="16">
        <f t="shared" si="72"/>
        <v>18.5</v>
      </c>
      <c r="S629" s="16">
        <v>189.04</v>
      </c>
      <c r="T629" s="16">
        <v>6.31</v>
      </c>
      <c r="U629" s="16">
        <f t="shared" si="77"/>
        <v>182.73</v>
      </c>
      <c r="V629" s="16">
        <v>1.55</v>
      </c>
      <c r="W629" s="20">
        <f t="shared" si="73"/>
        <v>139.63201247961536</v>
      </c>
      <c r="X629" s="20">
        <v>2.2140970952670913</v>
      </c>
      <c r="Y629" s="20">
        <f t="shared" si="74"/>
        <v>178.68418037781842</v>
      </c>
      <c r="Z629" s="20">
        <f t="shared" si="75"/>
        <v>1.2796791882083933</v>
      </c>
      <c r="AA629" s="20">
        <f>((Z628*Q628)+(Z629*Q629))/(SUM(Q628:Q629))</f>
        <v>0.84547635624839734</v>
      </c>
      <c r="AB629" s="22"/>
      <c r="AC629" s="16"/>
      <c r="AD629" s="19"/>
      <c r="AE629" s="23"/>
      <c r="AF629" s="23"/>
      <c r="AG629" s="19"/>
      <c r="AH629" s="11"/>
      <c r="AI629" s="19"/>
      <c r="AJ629" s="16"/>
      <c r="AK629" s="16"/>
      <c r="AL629" s="16"/>
      <c r="AM629" s="24"/>
    </row>
    <row r="630" spans="1:39" ht="15" x14ac:dyDescent="0.2">
      <c r="A630" s="16" t="str">
        <f t="shared" si="71"/>
        <v>CF08GPDuff_115:23-E_0-D</v>
      </c>
      <c r="B630" s="11">
        <v>115</v>
      </c>
      <c r="C630" s="11">
        <v>23</v>
      </c>
      <c r="D630" s="19" t="s">
        <v>29</v>
      </c>
      <c r="E630" s="20">
        <v>493915.69116500003</v>
      </c>
      <c r="F630" s="20">
        <v>5180711.4881800003</v>
      </c>
      <c r="G630" s="11">
        <v>4</v>
      </c>
      <c r="H630" s="11" t="s">
        <v>58</v>
      </c>
      <c r="I630" s="11" t="s">
        <v>46</v>
      </c>
      <c r="J630" s="19" t="s">
        <v>47</v>
      </c>
      <c r="K630" s="11">
        <v>1</v>
      </c>
      <c r="L630" s="16" t="str">
        <f t="shared" si="70"/>
        <v>WT</v>
      </c>
      <c r="M630" s="16">
        <v>4.5</v>
      </c>
      <c r="N630" s="16">
        <v>3</v>
      </c>
      <c r="O630" s="16">
        <v>6</v>
      </c>
      <c r="P630" s="16">
        <v>4</v>
      </c>
      <c r="Q630" s="16">
        <f>SUM(M630:P630)</f>
        <v>17.5</v>
      </c>
      <c r="R630" s="16">
        <f t="shared" si="72"/>
        <v>13</v>
      </c>
      <c r="S630" s="16">
        <v>587.1</v>
      </c>
      <c r="T630" s="16">
        <v>17.149999999999999</v>
      </c>
      <c r="U630" s="16">
        <f t="shared" si="77"/>
        <v>569.95000000000005</v>
      </c>
      <c r="V630" s="16">
        <v>6.2</v>
      </c>
      <c r="W630" s="20">
        <f t="shared" si="73"/>
        <v>2113.3493780698541</v>
      </c>
      <c r="X630" s="21">
        <v>2.0904416358306612</v>
      </c>
      <c r="Y630" s="20">
        <f t="shared" si="74"/>
        <v>558.03552789658318</v>
      </c>
      <c r="Z630" s="20">
        <f t="shared" si="75"/>
        <v>0.26405266147060047</v>
      </c>
      <c r="AA630" s="20"/>
      <c r="AB630" s="31" t="s">
        <v>79</v>
      </c>
      <c r="AC630" s="16" t="s">
        <v>958</v>
      </c>
      <c r="AD630" s="19" t="s">
        <v>51</v>
      </c>
      <c r="AE630" s="23">
        <v>115</v>
      </c>
      <c r="AF630" s="23">
        <v>23</v>
      </c>
      <c r="AG630" s="19" t="s">
        <v>29</v>
      </c>
      <c r="AH630" s="11">
        <f t="shared" ref="AH630:AH658" si="78">C630-AF630</f>
        <v>0</v>
      </c>
      <c r="AI630" s="19" t="s">
        <v>47</v>
      </c>
      <c r="AJ630" s="16" t="s">
        <v>364</v>
      </c>
      <c r="AK630" s="16">
        <v>0.25638</v>
      </c>
      <c r="AL630" s="16">
        <v>4.9470999999999998</v>
      </c>
      <c r="AM630" s="24"/>
    </row>
    <row r="631" spans="1:39" ht="15" x14ac:dyDescent="0.25">
      <c r="A631" s="16" t="str">
        <f t="shared" si="71"/>
        <v>CF08GPDuff_115:23-E_D-10</v>
      </c>
      <c r="B631" s="11">
        <v>115</v>
      </c>
      <c r="C631" s="11">
        <v>23</v>
      </c>
      <c r="D631" s="19" t="s">
        <v>29</v>
      </c>
      <c r="E631" s="20">
        <v>493915.69116500003</v>
      </c>
      <c r="F631" s="20">
        <v>5180711.4881800003</v>
      </c>
      <c r="G631" s="11">
        <v>4</v>
      </c>
      <c r="H631" s="11" t="s">
        <v>58</v>
      </c>
      <c r="I631" s="11" t="s">
        <v>46</v>
      </c>
      <c r="J631" s="19" t="s">
        <v>53</v>
      </c>
      <c r="K631" s="11">
        <v>2</v>
      </c>
      <c r="L631" s="16" t="str">
        <f t="shared" si="70"/>
        <v>WT</v>
      </c>
      <c r="M631" s="16" t="s">
        <v>54</v>
      </c>
      <c r="N631" s="16">
        <v>7</v>
      </c>
      <c r="O631" s="16">
        <v>4</v>
      </c>
      <c r="P631" s="16">
        <v>6</v>
      </c>
      <c r="Q631" s="16">
        <v>17</v>
      </c>
      <c r="R631" s="16">
        <f t="shared" si="72"/>
        <v>17</v>
      </c>
      <c r="S631" s="16">
        <v>186.7</v>
      </c>
      <c r="T631" s="16">
        <v>6.31</v>
      </c>
      <c r="U631" s="16">
        <f t="shared" si="77"/>
        <v>180.39</v>
      </c>
      <c r="V631" s="16">
        <v>1.55</v>
      </c>
      <c r="W631" s="20">
        <f t="shared" si="73"/>
        <v>128.31049795424116</v>
      </c>
      <c r="X631" s="20">
        <v>1.8672620255733747</v>
      </c>
      <c r="Y631" s="20">
        <f t="shared" si="74"/>
        <v>177.02164603206816</v>
      </c>
      <c r="Z631" s="20">
        <f t="shared" si="75"/>
        <v>1.3796349391084015</v>
      </c>
      <c r="AA631" s="20">
        <f>((Z630*Q630)+(Z631*Q631))/(SUM(Q630:Q631))</f>
        <v>0.81375987074140099</v>
      </c>
      <c r="AB631" s="22" t="s">
        <v>837</v>
      </c>
      <c r="AC631" s="16" t="s">
        <v>959</v>
      </c>
      <c r="AD631" s="19" t="s">
        <v>51</v>
      </c>
      <c r="AE631" s="23">
        <v>115</v>
      </c>
      <c r="AF631" s="23">
        <v>23</v>
      </c>
      <c r="AG631" s="19" t="s">
        <v>29</v>
      </c>
      <c r="AH631" s="11">
        <f t="shared" si="78"/>
        <v>0</v>
      </c>
      <c r="AI631" s="19" t="s">
        <v>53</v>
      </c>
      <c r="AJ631" s="16" t="s">
        <v>431</v>
      </c>
      <c r="AK631" s="16">
        <v>0.17981</v>
      </c>
      <c r="AL631" s="16">
        <v>2.4698000000000002</v>
      </c>
      <c r="AM631" s="24"/>
    </row>
    <row r="632" spans="1:39" ht="15" x14ac:dyDescent="0.2">
      <c r="A632" s="16" t="str">
        <f t="shared" si="71"/>
        <v>CF08GPDuff_116:24-E_0-D</v>
      </c>
      <c r="B632" s="11">
        <v>116</v>
      </c>
      <c r="C632" s="11">
        <v>24</v>
      </c>
      <c r="D632" s="19" t="s">
        <v>29</v>
      </c>
      <c r="E632" s="20">
        <v>493946.230398999</v>
      </c>
      <c r="F632" s="20">
        <v>5180709.2763900002</v>
      </c>
      <c r="G632" s="11">
        <v>4</v>
      </c>
      <c r="H632" s="11" t="s">
        <v>58</v>
      </c>
      <c r="I632" s="11" t="s">
        <v>46</v>
      </c>
      <c r="J632" s="19" t="s">
        <v>47</v>
      </c>
      <c r="K632" s="11">
        <v>1</v>
      </c>
      <c r="L632" s="16" t="str">
        <f t="shared" si="70"/>
        <v>WT</v>
      </c>
      <c r="M632" s="16">
        <v>5.75</v>
      </c>
      <c r="N632" s="16">
        <v>4.25</v>
      </c>
      <c r="O632" s="16">
        <v>5.75</v>
      </c>
      <c r="P632" s="16">
        <v>6</v>
      </c>
      <c r="Q632" s="16">
        <f>SUM(M632:P632)</f>
        <v>21.75</v>
      </c>
      <c r="R632" s="16">
        <f t="shared" si="72"/>
        <v>16</v>
      </c>
      <c r="S632" s="16">
        <v>458.8</v>
      </c>
      <c r="T632" s="16">
        <v>17.149999999999999</v>
      </c>
      <c r="U632" s="16">
        <f t="shared" si="77"/>
        <v>441.65000000000003</v>
      </c>
      <c r="V632" s="16">
        <v>6.2</v>
      </c>
      <c r="W632" s="20">
        <f t="shared" si="73"/>
        <v>2626.5913698868189</v>
      </c>
      <c r="X632" s="21">
        <v>2.2949918672618108</v>
      </c>
      <c r="Y632" s="20">
        <f t="shared" si="74"/>
        <v>431.51416841823823</v>
      </c>
      <c r="Z632" s="20">
        <f t="shared" si="75"/>
        <v>0.16428675330522857</v>
      </c>
      <c r="AA632" s="20"/>
      <c r="AB632" s="31" t="s">
        <v>79</v>
      </c>
      <c r="AC632" s="16" t="s">
        <v>960</v>
      </c>
      <c r="AD632" s="19" t="s">
        <v>51</v>
      </c>
      <c r="AE632" s="23">
        <v>116</v>
      </c>
      <c r="AF632" s="23">
        <v>24</v>
      </c>
      <c r="AG632" s="19" t="s">
        <v>29</v>
      </c>
      <c r="AH632" s="11">
        <f t="shared" si="78"/>
        <v>0</v>
      </c>
      <c r="AI632" s="19" t="s">
        <v>47</v>
      </c>
      <c r="AJ632" s="16" t="s">
        <v>320</v>
      </c>
      <c r="AK632" s="16">
        <v>0.31847999999999999</v>
      </c>
      <c r="AL632" s="16">
        <v>6.8606999999999996</v>
      </c>
      <c r="AM632" s="24"/>
    </row>
    <row r="633" spans="1:39" ht="15" x14ac:dyDescent="0.25">
      <c r="A633" s="16" t="str">
        <f t="shared" si="71"/>
        <v>CF08GPDuff_116:24-E_D-10</v>
      </c>
      <c r="B633" s="11">
        <v>116</v>
      </c>
      <c r="C633" s="11">
        <v>24</v>
      </c>
      <c r="D633" s="19" t="s">
        <v>29</v>
      </c>
      <c r="E633" s="20">
        <v>493946.230398999</v>
      </c>
      <c r="F633" s="20">
        <v>5180709.2763900002</v>
      </c>
      <c r="G633" s="11">
        <v>4</v>
      </c>
      <c r="H633" s="11" t="s">
        <v>58</v>
      </c>
      <c r="I633" s="11" t="s">
        <v>46</v>
      </c>
      <c r="J633" s="19" t="s">
        <v>53</v>
      </c>
      <c r="K633" s="11">
        <v>2</v>
      </c>
      <c r="L633" s="16" t="str">
        <f t="shared" si="70"/>
        <v>WT</v>
      </c>
      <c r="M633" s="16" t="s">
        <v>54</v>
      </c>
      <c r="N633" s="16">
        <v>5.75</v>
      </c>
      <c r="O633" s="16">
        <v>4.25</v>
      </c>
      <c r="P633" s="16">
        <v>4</v>
      </c>
      <c r="Q633" s="16">
        <v>14</v>
      </c>
      <c r="R633" s="16">
        <f t="shared" si="72"/>
        <v>14</v>
      </c>
      <c r="S633" s="16">
        <v>155.58000000000001</v>
      </c>
      <c r="T633" s="16">
        <v>6.31</v>
      </c>
      <c r="U633" s="16">
        <f t="shared" si="77"/>
        <v>149.27000000000001</v>
      </c>
      <c r="V633" s="16">
        <v>1.55</v>
      </c>
      <c r="W633" s="20">
        <f t="shared" si="73"/>
        <v>105.6674689034927</v>
      </c>
      <c r="X633" s="20">
        <v>1.9425333872926103</v>
      </c>
      <c r="Y633" s="20">
        <f t="shared" si="74"/>
        <v>146.37038041278834</v>
      </c>
      <c r="Z633" s="20">
        <f t="shared" si="75"/>
        <v>1.3851981308123322</v>
      </c>
      <c r="AA633" s="20">
        <f>((Z632*Q632)+(Z633*Q633))/(SUM(Q632:Q633))</f>
        <v>0.6424058941471712</v>
      </c>
      <c r="AB633" s="22" t="s">
        <v>837</v>
      </c>
      <c r="AC633" s="16" t="s">
        <v>961</v>
      </c>
      <c r="AD633" s="19" t="s">
        <v>51</v>
      </c>
      <c r="AE633" s="23">
        <v>116</v>
      </c>
      <c r="AF633" s="23">
        <v>24</v>
      </c>
      <c r="AG633" s="19" t="s">
        <v>29</v>
      </c>
      <c r="AH633" s="11">
        <f t="shared" si="78"/>
        <v>0</v>
      </c>
      <c r="AI633" s="19" t="s">
        <v>53</v>
      </c>
      <c r="AJ633" s="16" t="s">
        <v>125</v>
      </c>
      <c r="AK633" s="16">
        <v>0.19600999999999999</v>
      </c>
      <c r="AL633" s="16">
        <v>2.6103000000000001</v>
      </c>
      <c r="AM633" s="24"/>
    </row>
    <row r="634" spans="1:39" ht="15" x14ac:dyDescent="0.2">
      <c r="A634" s="16" t="str">
        <f t="shared" si="71"/>
        <v>CF08GPDuff_142:24-F_0-D</v>
      </c>
      <c r="B634" s="11">
        <v>142</v>
      </c>
      <c r="C634" s="11">
        <v>24</v>
      </c>
      <c r="D634" s="19" t="s">
        <v>78</v>
      </c>
      <c r="E634" s="20">
        <v>493943.514329998</v>
      </c>
      <c r="F634" s="20">
        <v>5180741.0600800002</v>
      </c>
      <c r="G634" s="11">
        <v>4</v>
      </c>
      <c r="H634" s="11" t="s">
        <v>58</v>
      </c>
      <c r="I634" s="11" t="s">
        <v>46</v>
      </c>
      <c r="J634" s="19" t="s">
        <v>47</v>
      </c>
      <c r="K634" s="11">
        <v>1</v>
      </c>
      <c r="L634" s="16" t="str">
        <f t="shared" si="70"/>
        <v>WT</v>
      </c>
      <c r="M634" s="16">
        <v>3.5</v>
      </c>
      <c r="N634" s="16">
        <v>5</v>
      </c>
      <c r="O634" s="16">
        <v>4.25</v>
      </c>
      <c r="P634" s="16">
        <v>5.25</v>
      </c>
      <c r="Q634" s="16">
        <f>SUM(M634:P634)</f>
        <v>18</v>
      </c>
      <c r="R634" s="16">
        <f t="shared" si="72"/>
        <v>14.5</v>
      </c>
      <c r="S634" s="16">
        <v>558.78</v>
      </c>
      <c r="T634" s="16">
        <v>17.149999999999999</v>
      </c>
      <c r="U634" s="16">
        <f t="shared" si="77"/>
        <v>541.63</v>
      </c>
      <c r="V634" s="16">
        <v>6.2</v>
      </c>
      <c r="W634" s="20">
        <f t="shared" si="73"/>
        <v>2173.7307888718501</v>
      </c>
      <c r="X634" s="21">
        <v>2.3157020569822571</v>
      </c>
      <c r="Y634" s="20">
        <f t="shared" si="74"/>
        <v>529.08746294876698</v>
      </c>
      <c r="Z634" s="20">
        <f t="shared" si="75"/>
        <v>0.24340063896475395</v>
      </c>
      <c r="AA634" s="20"/>
      <c r="AB634" s="31" t="s">
        <v>79</v>
      </c>
      <c r="AC634" s="16" t="s">
        <v>962</v>
      </c>
      <c r="AD634" s="19" t="s">
        <v>51</v>
      </c>
      <c r="AE634" s="23">
        <v>142</v>
      </c>
      <c r="AF634" s="23">
        <v>24</v>
      </c>
      <c r="AG634" s="19" t="s">
        <v>78</v>
      </c>
      <c r="AH634" s="11">
        <f t="shared" si="78"/>
        <v>0</v>
      </c>
      <c r="AI634" s="19" t="s">
        <v>47</v>
      </c>
      <c r="AJ634" s="16" t="s">
        <v>963</v>
      </c>
      <c r="AK634" s="16">
        <v>0.26680999999999999</v>
      </c>
      <c r="AL634" s="16">
        <v>5.0385</v>
      </c>
      <c r="AM634" s="24"/>
    </row>
    <row r="635" spans="1:39" ht="15" x14ac:dyDescent="0.25">
      <c r="A635" s="16" t="str">
        <f t="shared" si="71"/>
        <v>CF08GPDuff_142:24-F_D-10</v>
      </c>
      <c r="B635" s="11">
        <v>142</v>
      </c>
      <c r="C635" s="11">
        <v>24</v>
      </c>
      <c r="D635" s="19" t="s">
        <v>78</v>
      </c>
      <c r="E635" s="20">
        <v>493943.514329998</v>
      </c>
      <c r="F635" s="20">
        <v>5180741.0600800002</v>
      </c>
      <c r="G635" s="11">
        <v>4</v>
      </c>
      <c r="H635" s="11" t="s">
        <v>58</v>
      </c>
      <c r="I635" s="11" t="s">
        <v>46</v>
      </c>
      <c r="J635" s="19" t="s">
        <v>53</v>
      </c>
      <c r="K635" s="11">
        <v>2</v>
      </c>
      <c r="L635" s="16" t="str">
        <f t="shared" si="70"/>
        <v>WT</v>
      </c>
      <c r="M635" s="16" t="s">
        <v>54</v>
      </c>
      <c r="N635" s="16">
        <v>5</v>
      </c>
      <c r="O635" s="16">
        <v>5.75</v>
      </c>
      <c r="P635" s="16">
        <v>4.75</v>
      </c>
      <c r="Q635" s="16">
        <v>15.5</v>
      </c>
      <c r="R635" s="16">
        <f t="shared" si="72"/>
        <v>15.5</v>
      </c>
      <c r="S635" s="16">
        <v>174.48</v>
      </c>
      <c r="T635" s="16">
        <v>6.31</v>
      </c>
      <c r="U635" s="16">
        <f t="shared" si="77"/>
        <v>168.17</v>
      </c>
      <c r="V635" s="16">
        <v>1.55</v>
      </c>
      <c r="W635" s="20">
        <f t="shared" si="73"/>
        <v>116.98898342886693</v>
      </c>
      <c r="X635" s="20">
        <v>1.9520130134200766</v>
      </c>
      <c r="Y635" s="20">
        <f t="shared" si="74"/>
        <v>164.88729971533144</v>
      </c>
      <c r="Z635" s="20">
        <f t="shared" si="75"/>
        <v>1.4094258697066824</v>
      </c>
      <c r="AA635" s="20">
        <f>((Z634*Q634)+(Z635*Q635))/(SUM(Q634:Q635))</f>
        <v>0.7829048502035566</v>
      </c>
      <c r="AB635" s="22" t="s">
        <v>847</v>
      </c>
      <c r="AC635" s="16" t="s">
        <v>964</v>
      </c>
      <c r="AD635" s="19" t="s">
        <v>51</v>
      </c>
      <c r="AE635" s="23">
        <v>142</v>
      </c>
      <c r="AF635" s="23">
        <v>24</v>
      </c>
      <c r="AG635" s="19" t="s">
        <v>78</v>
      </c>
      <c r="AH635" s="11">
        <f t="shared" si="78"/>
        <v>0</v>
      </c>
      <c r="AI635" s="19" t="s">
        <v>53</v>
      </c>
      <c r="AJ635" s="16" t="s">
        <v>237</v>
      </c>
      <c r="AK635" s="16">
        <v>0.16803999999999999</v>
      </c>
      <c r="AL635" s="16">
        <v>2.2016</v>
      </c>
      <c r="AM635" s="24"/>
    </row>
    <row r="636" spans="1:39" ht="15" x14ac:dyDescent="0.2">
      <c r="A636" s="16" t="str">
        <f t="shared" si="71"/>
        <v>CF08GPDuff_168:25-G_0-D</v>
      </c>
      <c r="B636" s="11">
        <v>168</v>
      </c>
      <c r="C636" s="11">
        <v>25</v>
      </c>
      <c r="D636" s="19" t="s">
        <v>86</v>
      </c>
      <c r="E636" s="20">
        <v>493957.125439998</v>
      </c>
      <c r="F636" s="20">
        <v>5180764.0486500002</v>
      </c>
      <c r="G636" s="11">
        <v>4</v>
      </c>
      <c r="H636" s="11" t="s">
        <v>58</v>
      </c>
      <c r="I636" s="11" t="s">
        <v>46</v>
      </c>
      <c r="J636" s="19" t="s">
        <v>47</v>
      </c>
      <c r="K636" s="11">
        <v>1</v>
      </c>
      <c r="L636" s="16" t="str">
        <f t="shared" si="70"/>
        <v>WT</v>
      </c>
      <c r="M636" s="16">
        <v>3</v>
      </c>
      <c r="N636" s="16">
        <v>3.5</v>
      </c>
      <c r="O636" s="16">
        <v>3</v>
      </c>
      <c r="P636" s="16">
        <v>4.5</v>
      </c>
      <c r="Q636" s="16">
        <f>SUM(M636:P636)</f>
        <v>14</v>
      </c>
      <c r="R636" s="16">
        <f t="shared" si="72"/>
        <v>11</v>
      </c>
      <c r="S636" s="16">
        <v>568.79999999999995</v>
      </c>
      <c r="T636" s="16">
        <v>17.149999999999999</v>
      </c>
      <c r="U636" s="16">
        <f t="shared" si="77"/>
        <v>551.65</v>
      </c>
      <c r="V636" s="16">
        <v>6.2</v>
      </c>
      <c r="W636" s="20">
        <f t="shared" si="73"/>
        <v>1690.6795024558833</v>
      </c>
      <c r="X636" s="21">
        <v>2.358604091456098</v>
      </c>
      <c r="Y636" s="20">
        <f t="shared" si="74"/>
        <v>538.6387605294824</v>
      </c>
      <c r="Z636" s="20">
        <f t="shared" si="75"/>
        <v>0.31859306258049208</v>
      </c>
      <c r="AA636" s="20"/>
      <c r="AB636" s="31" t="s">
        <v>79</v>
      </c>
      <c r="AC636" s="16" t="s">
        <v>965</v>
      </c>
      <c r="AD636" s="19" t="s">
        <v>51</v>
      </c>
      <c r="AE636" s="23">
        <v>168</v>
      </c>
      <c r="AF636" s="23">
        <v>25</v>
      </c>
      <c r="AG636" s="19" t="s">
        <v>86</v>
      </c>
      <c r="AH636" s="11">
        <f t="shared" si="78"/>
        <v>0</v>
      </c>
      <c r="AI636" s="19" t="s">
        <v>47</v>
      </c>
      <c r="AJ636" s="16">
        <v>0.2387</v>
      </c>
      <c r="AK636" s="16">
        <v>0.20014000000000001</v>
      </c>
      <c r="AL636" s="16">
        <v>3.7336</v>
      </c>
      <c r="AM636" s="24"/>
    </row>
    <row r="637" spans="1:39" ht="15" x14ac:dyDescent="0.25">
      <c r="A637" s="16" t="str">
        <f t="shared" si="71"/>
        <v>CF08GPDuff_168:25-G_D-10</v>
      </c>
      <c r="B637" s="11">
        <v>168</v>
      </c>
      <c r="C637" s="11">
        <v>25</v>
      </c>
      <c r="D637" s="19" t="s">
        <v>86</v>
      </c>
      <c r="E637" s="20">
        <v>493957.125439998</v>
      </c>
      <c r="F637" s="20">
        <v>5180764.0486500002</v>
      </c>
      <c r="G637" s="11">
        <v>4</v>
      </c>
      <c r="H637" s="11" t="s">
        <v>58</v>
      </c>
      <c r="I637" s="11" t="s">
        <v>46</v>
      </c>
      <c r="J637" s="19" t="s">
        <v>53</v>
      </c>
      <c r="K637" s="11">
        <v>2</v>
      </c>
      <c r="L637" s="16" t="str">
        <f t="shared" si="70"/>
        <v>WT</v>
      </c>
      <c r="M637" s="16" t="s">
        <v>54</v>
      </c>
      <c r="N637" s="16">
        <v>6.5</v>
      </c>
      <c r="O637" s="16">
        <v>7</v>
      </c>
      <c r="P637" s="16">
        <v>5.5</v>
      </c>
      <c r="Q637" s="16">
        <v>19</v>
      </c>
      <c r="R637" s="16">
        <f t="shared" si="72"/>
        <v>19</v>
      </c>
      <c r="S637" s="16">
        <v>204.5</v>
      </c>
      <c r="T637" s="16">
        <v>6.31</v>
      </c>
      <c r="U637" s="16">
        <f t="shared" si="77"/>
        <v>198.19</v>
      </c>
      <c r="V637" s="16">
        <v>1.55</v>
      </c>
      <c r="W637" s="20">
        <f t="shared" si="73"/>
        <v>143.40585065474011</v>
      </c>
      <c r="X637" s="20">
        <v>2.3601220752797492</v>
      </c>
      <c r="Y637" s="20">
        <f t="shared" si="74"/>
        <v>193.51247405900307</v>
      </c>
      <c r="Z637" s="20">
        <f t="shared" si="75"/>
        <v>1.3494043177143327</v>
      </c>
      <c r="AA637" s="20">
        <f>((Z636*Q636)+(Z637*Q637))/(SUM(Q636:Q637))</f>
        <v>0.91209045189997606</v>
      </c>
      <c r="AB637" s="22" t="s">
        <v>847</v>
      </c>
      <c r="AC637" s="16" t="s">
        <v>966</v>
      </c>
      <c r="AD637" s="19" t="s">
        <v>51</v>
      </c>
      <c r="AE637" s="23">
        <v>168</v>
      </c>
      <c r="AF637" s="23">
        <v>25</v>
      </c>
      <c r="AG637" s="19" t="s">
        <v>86</v>
      </c>
      <c r="AH637" s="11">
        <f t="shared" si="78"/>
        <v>0</v>
      </c>
      <c r="AI637" s="19" t="s">
        <v>53</v>
      </c>
      <c r="AJ637" s="16" t="s">
        <v>417</v>
      </c>
      <c r="AK637" s="16">
        <v>0.13772000000000001</v>
      </c>
      <c r="AL637" s="16">
        <v>1.6158999999999999</v>
      </c>
      <c r="AM637" s="24"/>
    </row>
    <row r="638" spans="1:39" ht="15" x14ac:dyDescent="0.2">
      <c r="A638" s="16" t="str">
        <f t="shared" si="71"/>
        <v>CF08GPDuff_194:25-H_0-D</v>
      </c>
      <c r="B638" s="11">
        <v>194</v>
      </c>
      <c r="C638" s="11">
        <v>25</v>
      </c>
      <c r="D638" s="19" t="s">
        <v>92</v>
      </c>
      <c r="E638" s="20">
        <v>493976.07760600001</v>
      </c>
      <c r="F638" s="20">
        <v>5180793.5362799903</v>
      </c>
      <c r="G638" s="11">
        <v>4</v>
      </c>
      <c r="H638" s="11" t="s">
        <v>58</v>
      </c>
      <c r="I638" s="11" t="s">
        <v>46</v>
      </c>
      <c r="J638" s="19" t="s">
        <v>47</v>
      </c>
      <c r="K638" s="11">
        <v>1</v>
      </c>
      <c r="L638" s="16" t="str">
        <f t="shared" ref="L638:L701" si="79">IF(G638=1, "Fallow", IF(G638=4, "WT", IF(G638 = 2, "CP",I638)))</f>
        <v>WT</v>
      </c>
      <c r="M638" s="16">
        <v>4.5</v>
      </c>
      <c r="N638" s="16">
        <v>4.25</v>
      </c>
      <c r="O638" s="16">
        <v>3</v>
      </c>
      <c r="P638" s="16">
        <v>3.5</v>
      </c>
      <c r="Q638" s="16">
        <f>SUM(M638:P638)</f>
        <v>15.25</v>
      </c>
      <c r="R638" s="16">
        <f t="shared" si="72"/>
        <v>10.75</v>
      </c>
      <c r="S638" s="16">
        <v>677.7</v>
      </c>
      <c r="T638" s="16">
        <v>17.149999999999999</v>
      </c>
      <c r="U638" s="16">
        <f t="shared" si="77"/>
        <v>660.55000000000007</v>
      </c>
      <c r="V638" s="16">
        <v>6.2</v>
      </c>
      <c r="W638" s="20">
        <f t="shared" si="73"/>
        <v>1841.6330294608729</v>
      </c>
      <c r="X638" s="21">
        <v>2.1315303573368194</v>
      </c>
      <c r="Y638" s="20">
        <f t="shared" si="74"/>
        <v>646.47017622461169</v>
      </c>
      <c r="Z638" s="20">
        <f t="shared" si="75"/>
        <v>0.35103094149753711</v>
      </c>
      <c r="AA638" s="20"/>
      <c r="AB638" s="31" t="s">
        <v>93</v>
      </c>
      <c r="AC638" s="16" t="s">
        <v>967</v>
      </c>
      <c r="AD638" s="19" t="s">
        <v>51</v>
      </c>
      <c r="AE638" s="23">
        <v>194</v>
      </c>
      <c r="AF638" s="23">
        <v>25</v>
      </c>
      <c r="AG638" s="19" t="s">
        <v>92</v>
      </c>
      <c r="AH638" s="11">
        <f t="shared" si="78"/>
        <v>0</v>
      </c>
      <c r="AI638" s="19" t="s">
        <v>47</v>
      </c>
      <c r="AJ638" s="16" t="s">
        <v>485</v>
      </c>
      <c r="AK638" s="16">
        <v>0.21612000000000001</v>
      </c>
      <c r="AL638" s="16">
        <v>4.5327000000000002</v>
      </c>
      <c r="AM638" s="24"/>
    </row>
    <row r="639" spans="1:39" ht="15" x14ac:dyDescent="0.25">
      <c r="A639" s="16" t="str">
        <f t="shared" si="71"/>
        <v>CF08GPDuff_194:25-H_D-10</v>
      </c>
      <c r="B639" s="11">
        <v>194</v>
      </c>
      <c r="C639" s="11">
        <v>25</v>
      </c>
      <c r="D639" s="19" t="s">
        <v>92</v>
      </c>
      <c r="E639" s="20">
        <v>493976.07760600001</v>
      </c>
      <c r="F639" s="20">
        <v>5180793.5362799903</v>
      </c>
      <c r="G639" s="11">
        <v>4</v>
      </c>
      <c r="H639" s="11" t="s">
        <v>58</v>
      </c>
      <c r="I639" s="11" t="s">
        <v>46</v>
      </c>
      <c r="J639" s="19" t="s">
        <v>53</v>
      </c>
      <c r="K639" s="11">
        <v>2</v>
      </c>
      <c r="L639" s="16" t="str">
        <f t="shared" si="79"/>
        <v>WT</v>
      </c>
      <c r="M639" s="16" t="s">
        <v>54</v>
      </c>
      <c r="N639" s="16">
        <v>5.75</v>
      </c>
      <c r="O639" s="16">
        <v>7</v>
      </c>
      <c r="P639" s="16">
        <v>6.5</v>
      </c>
      <c r="Q639" s="16">
        <v>19.25</v>
      </c>
      <c r="R639" s="16">
        <f t="shared" si="72"/>
        <v>19.25</v>
      </c>
      <c r="S639" s="16">
        <v>210.08</v>
      </c>
      <c r="T639" s="16">
        <v>6.31</v>
      </c>
      <c r="U639" s="16">
        <f t="shared" si="77"/>
        <v>203.77</v>
      </c>
      <c r="V639" s="16">
        <v>1.55</v>
      </c>
      <c r="W639" s="20">
        <f t="shared" si="73"/>
        <v>145.29276974230248</v>
      </c>
      <c r="X639" s="20">
        <v>2.0316944331572535</v>
      </c>
      <c r="Y639" s="20">
        <f t="shared" si="74"/>
        <v>199.63001625355548</v>
      </c>
      <c r="Z639" s="20">
        <f t="shared" si="75"/>
        <v>1.3739845183461494</v>
      </c>
      <c r="AA639" s="20">
        <f>((Z638*Q638)+(Z639*Q639))/(SUM(Q638:Q639))</f>
        <v>0.92180938655074829</v>
      </c>
      <c r="AB639" s="22" t="s">
        <v>850</v>
      </c>
      <c r="AC639" s="16" t="s">
        <v>968</v>
      </c>
      <c r="AD639" s="19" t="s">
        <v>51</v>
      </c>
      <c r="AE639" s="23">
        <v>194</v>
      </c>
      <c r="AF639" s="23">
        <v>25</v>
      </c>
      <c r="AG639" s="19" t="s">
        <v>92</v>
      </c>
      <c r="AH639" s="11">
        <f t="shared" si="78"/>
        <v>0</v>
      </c>
      <c r="AI639" s="19" t="s">
        <v>53</v>
      </c>
      <c r="AJ639" s="16" t="s">
        <v>369</v>
      </c>
      <c r="AK639" s="16">
        <v>0.13450000000000001</v>
      </c>
      <c r="AL639" s="16">
        <v>1.6218999999999999</v>
      </c>
      <c r="AM639" s="24"/>
    </row>
    <row r="640" spans="1:39" ht="15" x14ac:dyDescent="0.2">
      <c r="A640" s="16" t="str">
        <f t="shared" si="71"/>
        <v>CF08GPDuff_169:26-G_0-D</v>
      </c>
      <c r="B640" s="11">
        <v>169</v>
      </c>
      <c r="C640" s="11">
        <v>26</v>
      </c>
      <c r="D640" s="19" t="s">
        <v>86</v>
      </c>
      <c r="E640" s="20">
        <v>493989.035435998</v>
      </c>
      <c r="F640" s="20">
        <v>5180765.3500800002</v>
      </c>
      <c r="G640" s="11">
        <v>4</v>
      </c>
      <c r="H640" s="11" t="s">
        <v>58</v>
      </c>
      <c r="I640" s="11" t="s">
        <v>46</v>
      </c>
      <c r="J640" s="19" t="s">
        <v>47</v>
      </c>
      <c r="K640" s="11">
        <v>1</v>
      </c>
      <c r="L640" s="16" t="str">
        <f t="shared" si="79"/>
        <v>WT</v>
      </c>
      <c r="M640" s="16">
        <v>5.25</v>
      </c>
      <c r="N640" s="16">
        <v>6.25</v>
      </c>
      <c r="O640" s="16">
        <v>4</v>
      </c>
      <c r="P640" s="16">
        <v>3.75</v>
      </c>
      <c r="Q640" s="16">
        <f>SUM(M640:P640)</f>
        <v>19.25</v>
      </c>
      <c r="R640" s="16">
        <f t="shared" si="72"/>
        <v>14</v>
      </c>
      <c r="S640" s="16">
        <v>767.22</v>
      </c>
      <c r="T640" s="16">
        <v>17.149999999999999</v>
      </c>
      <c r="U640" s="16">
        <f t="shared" si="77"/>
        <v>750.07</v>
      </c>
      <c r="V640" s="16">
        <v>6.2</v>
      </c>
      <c r="W640" s="20">
        <f t="shared" si="73"/>
        <v>2324.6843158768397</v>
      </c>
      <c r="X640" s="21">
        <v>2.2519659299347841</v>
      </c>
      <c r="Y640" s="20">
        <f t="shared" si="74"/>
        <v>733.17867914933822</v>
      </c>
      <c r="Z640" s="20">
        <f t="shared" si="75"/>
        <v>0.3153884913069554</v>
      </c>
      <c r="AA640" s="20"/>
      <c r="AB640" s="31" t="s">
        <v>79</v>
      </c>
      <c r="AC640" s="16" t="s">
        <v>969</v>
      </c>
      <c r="AD640" s="19" t="s">
        <v>51</v>
      </c>
      <c r="AE640" s="23">
        <v>169</v>
      </c>
      <c r="AF640" s="23">
        <v>26</v>
      </c>
      <c r="AG640" s="19" t="s">
        <v>86</v>
      </c>
      <c r="AH640" s="11">
        <f t="shared" si="78"/>
        <v>0</v>
      </c>
      <c r="AI640" s="19" t="s">
        <v>47</v>
      </c>
      <c r="AJ640" s="16">
        <v>0.2344</v>
      </c>
      <c r="AK640" s="16">
        <v>0.24543000000000001</v>
      </c>
      <c r="AL640" s="16">
        <v>5.4721000000000002</v>
      </c>
      <c r="AM640" s="24"/>
    </row>
    <row r="641" spans="1:39" ht="15" x14ac:dyDescent="0.25">
      <c r="A641" s="16" t="str">
        <f t="shared" si="71"/>
        <v>CF08GPDuff_169:26-G_D-10</v>
      </c>
      <c r="B641" s="11">
        <v>169</v>
      </c>
      <c r="C641" s="11">
        <v>26</v>
      </c>
      <c r="D641" s="19" t="s">
        <v>86</v>
      </c>
      <c r="E641" s="20">
        <v>493989.035435998</v>
      </c>
      <c r="F641" s="20">
        <v>5180765.3500800002</v>
      </c>
      <c r="G641" s="11">
        <v>4</v>
      </c>
      <c r="H641" s="11" t="s">
        <v>58</v>
      </c>
      <c r="I641" s="11" t="s">
        <v>46</v>
      </c>
      <c r="J641" s="19" t="s">
        <v>53</v>
      </c>
      <c r="K641" s="11">
        <v>2</v>
      </c>
      <c r="L641" s="16" t="str">
        <f t="shared" si="79"/>
        <v>WT</v>
      </c>
      <c r="M641" s="16" t="s">
        <v>54</v>
      </c>
      <c r="N641" s="16">
        <v>3.75</v>
      </c>
      <c r="O641" s="16">
        <v>6</v>
      </c>
      <c r="P641" s="16">
        <v>6.25</v>
      </c>
      <c r="Q641" s="16">
        <v>16</v>
      </c>
      <c r="R641" s="16">
        <f t="shared" si="72"/>
        <v>16</v>
      </c>
      <c r="S641" s="16">
        <v>163.82</v>
      </c>
      <c r="T641" s="16">
        <v>6.31</v>
      </c>
      <c r="U641" s="16">
        <f t="shared" si="77"/>
        <v>157.51</v>
      </c>
      <c r="V641" s="16">
        <v>1.55</v>
      </c>
      <c r="W641" s="20">
        <f t="shared" si="73"/>
        <v>120.76282160399167</v>
      </c>
      <c r="X641" s="20">
        <v>2.2067838169186729</v>
      </c>
      <c r="Y641" s="20">
        <f t="shared" si="74"/>
        <v>154.03409480997138</v>
      </c>
      <c r="Z641" s="20">
        <f t="shared" si="75"/>
        <v>1.2755092400464414</v>
      </c>
      <c r="AA641" s="20">
        <f>((Z640*Q640)+(Z641*Q641))/(SUM(Q640:Q641))</f>
        <v>0.75118798009650933</v>
      </c>
      <c r="AB641" s="22" t="s">
        <v>847</v>
      </c>
      <c r="AC641" s="16" t="s">
        <v>970</v>
      </c>
      <c r="AD641" s="19" t="s">
        <v>51</v>
      </c>
      <c r="AE641" s="23">
        <v>169</v>
      </c>
      <c r="AF641" s="23">
        <v>26</v>
      </c>
      <c r="AG641" s="19" t="s">
        <v>86</v>
      </c>
      <c r="AH641" s="11">
        <f t="shared" si="78"/>
        <v>0</v>
      </c>
      <c r="AI641" s="19" t="s">
        <v>53</v>
      </c>
      <c r="AJ641" s="16" t="s">
        <v>596</v>
      </c>
      <c r="AK641" s="16">
        <v>0.18210999999999999</v>
      </c>
      <c r="AL641" s="16">
        <v>2.3692000000000002</v>
      </c>
      <c r="AM641" s="24"/>
    </row>
    <row r="642" spans="1:39" ht="15" x14ac:dyDescent="0.2">
      <c r="A642" s="16" t="str">
        <f t="shared" si="71"/>
        <v>CF08GPDuff_195:26-H_0-D</v>
      </c>
      <c r="B642" s="11">
        <v>195</v>
      </c>
      <c r="C642" s="11">
        <v>26</v>
      </c>
      <c r="D642" s="19" t="s">
        <v>92</v>
      </c>
      <c r="E642" s="20">
        <v>494006.16654900002</v>
      </c>
      <c r="F642" s="20">
        <v>5180797.1138899904</v>
      </c>
      <c r="G642" s="11">
        <v>4</v>
      </c>
      <c r="H642" s="11" t="s">
        <v>58</v>
      </c>
      <c r="I642" s="11" t="s">
        <v>46</v>
      </c>
      <c r="J642" s="19" t="s">
        <v>47</v>
      </c>
      <c r="K642" s="11">
        <v>1</v>
      </c>
      <c r="L642" s="16" t="str">
        <f t="shared" si="79"/>
        <v>WT</v>
      </c>
      <c r="M642" s="16">
        <v>4.75</v>
      </c>
      <c r="N642" s="16">
        <v>1.5</v>
      </c>
      <c r="O642" s="16">
        <v>2.75</v>
      </c>
      <c r="P642" s="16">
        <v>3.5</v>
      </c>
      <c r="Q642" s="16">
        <f>SUM(M642:P642)</f>
        <v>12.5</v>
      </c>
      <c r="R642" s="16">
        <f t="shared" si="72"/>
        <v>7.75</v>
      </c>
      <c r="S642" s="16">
        <v>447</v>
      </c>
      <c r="T642" s="16">
        <v>17.149999999999999</v>
      </c>
      <c r="U642" s="16">
        <f t="shared" si="77"/>
        <v>429.85</v>
      </c>
      <c r="V642" s="16">
        <v>6.2</v>
      </c>
      <c r="W642" s="20">
        <f t="shared" si="73"/>
        <v>1509.5352700498959</v>
      </c>
      <c r="X642" s="21">
        <v>2.0763544752360126</v>
      </c>
      <c r="Y642" s="20">
        <f t="shared" si="74"/>
        <v>420.92479028819804</v>
      </c>
      <c r="Z642" s="20">
        <f t="shared" si="75"/>
        <v>0.27884395856102445</v>
      </c>
      <c r="AA642" s="20"/>
      <c r="AB642" s="31" t="s">
        <v>93</v>
      </c>
      <c r="AC642" s="16" t="s">
        <v>971</v>
      </c>
      <c r="AD642" s="19" t="s">
        <v>51</v>
      </c>
      <c r="AE642" s="23">
        <v>195</v>
      </c>
      <c r="AF642" s="23">
        <v>26</v>
      </c>
      <c r="AG642" s="19" t="s">
        <v>92</v>
      </c>
      <c r="AH642" s="11">
        <f t="shared" si="78"/>
        <v>0</v>
      </c>
      <c r="AI642" s="19" t="s">
        <v>47</v>
      </c>
      <c r="AJ642" s="16" t="s">
        <v>461</v>
      </c>
      <c r="AK642" s="16">
        <v>0.24517</v>
      </c>
      <c r="AL642" s="16">
        <v>6.1131000000000002</v>
      </c>
      <c r="AM642" s="24"/>
    </row>
    <row r="643" spans="1:39" ht="15" x14ac:dyDescent="0.25">
      <c r="A643" s="16" t="str">
        <f t="shared" si="71"/>
        <v>CF08GPDuff_195:26-H_D-10</v>
      </c>
      <c r="B643" s="11">
        <v>195</v>
      </c>
      <c r="C643" s="11">
        <v>26</v>
      </c>
      <c r="D643" s="19" t="s">
        <v>92</v>
      </c>
      <c r="E643" s="20">
        <v>494006.16654900002</v>
      </c>
      <c r="F643" s="20">
        <v>5180797.1138899904</v>
      </c>
      <c r="G643" s="11">
        <v>4</v>
      </c>
      <c r="H643" s="11" t="s">
        <v>58</v>
      </c>
      <c r="I643" s="11" t="s">
        <v>46</v>
      </c>
      <c r="J643" s="19" t="s">
        <v>53</v>
      </c>
      <c r="K643" s="11">
        <v>2</v>
      </c>
      <c r="L643" s="16" t="str">
        <f t="shared" si="79"/>
        <v>WT</v>
      </c>
      <c r="M643" s="16" t="s">
        <v>54</v>
      </c>
      <c r="N643" s="16">
        <v>8.5</v>
      </c>
      <c r="O643" s="16">
        <v>7.25</v>
      </c>
      <c r="P643" s="16">
        <v>6.5</v>
      </c>
      <c r="Q643" s="16">
        <v>22.25</v>
      </c>
      <c r="R643" s="16">
        <f t="shared" si="72"/>
        <v>22.25</v>
      </c>
      <c r="S643" s="16">
        <v>235.39</v>
      </c>
      <c r="T643" s="16">
        <v>6.31</v>
      </c>
      <c r="U643" s="16">
        <f t="shared" si="77"/>
        <v>229.07999999999998</v>
      </c>
      <c r="V643" s="16">
        <v>1.55</v>
      </c>
      <c r="W643" s="20">
        <f t="shared" si="73"/>
        <v>167.93579879305091</v>
      </c>
      <c r="X643" s="20">
        <v>1.8716039444556389</v>
      </c>
      <c r="Y643" s="20">
        <f t="shared" si="74"/>
        <v>224.792529684041</v>
      </c>
      <c r="Z643" s="20">
        <f t="shared" si="75"/>
        <v>1.3385623035684919</v>
      </c>
      <c r="AA643" s="20">
        <f>((Z642*Q642)+(Z643*Q643))/(SUM(Q642:Q643))</f>
        <v>0.95736865428523021</v>
      </c>
      <c r="AB643" s="22" t="s">
        <v>850</v>
      </c>
      <c r="AC643" s="16" t="s">
        <v>972</v>
      </c>
      <c r="AD643" s="19" t="s">
        <v>51</v>
      </c>
      <c r="AE643" s="23">
        <v>195</v>
      </c>
      <c r="AF643" s="23">
        <v>26</v>
      </c>
      <c r="AG643" s="19" t="s">
        <v>92</v>
      </c>
      <c r="AH643" s="11">
        <f t="shared" si="78"/>
        <v>0</v>
      </c>
      <c r="AI643" s="19" t="s">
        <v>53</v>
      </c>
      <c r="AJ643" s="16" t="s">
        <v>644</v>
      </c>
      <c r="AK643" s="16">
        <v>0.14584</v>
      </c>
      <c r="AL643" s="16">
        <v>1.7605</v>
      </c>
      <c r="AM643" s="24"/>
    </row>
    <row r="644" spans="1:39" ht="15" x14ac:dyDescent="0.2">
      <c r="A644" s="16" t="str">
        <f t="shared" ref="A644:A707" si="80">"CF08GPDuff_"&amp;B644&amp;":"&amp;C644&amp;"-"&amp;D644&amp;"_"&amp;J644</f>
        <v>CF08GPDuff_220:27-I_0-D</v>
      </c>
      <c r="B644" s="11">
        <v>220</v>
      </c>
      <c r="C644" s="11">
        <v>27</v>
      </c>
      <c r="D644" s="19" t="s">
        <v>102</v>
      </c>
      <c r="E644" s="20">
        <v>494022.916354999</v>
      </c>
      <c r="F644" s="20">
        <v>5180829.4337499803</v>
      </c>
      <c r="G644" s="11">
        <v>4</v>
      </c>
      <c r="H644" s="11" t="s">
        <v>58</v>
      </c>
      <c r="I644" s="11" t="s">
        <v>46</v>
      </c>
      <c r="J644" s="19" t="s">
        <v>47</v>
      </c>
      <c r="K644" s="11">
        <v>1</v>
      </c>
      <c r="L644" s="16" t="str">
        <f t="shared" si="79"/>
        <v>WT</v>
      </c>
      <c r="M644" s="16">
        <v>4.75</v>
      </c>
      <c r="N644" s="16">
        <v>2</v>
      </c>
      <c r="O644" s="16">
        <v>3</v>
      </c>
      <c r="P644" s="16">
        <v>6</v>
      </c>
      <c r="Q644" s="16">
        <f>SUM(M644:P644)</f>
        <v>15.75</v>
      </c>
      <c r="R644" s="16">
        <f t="shared" si="72"/>
        <v>11</v>
      </c>
      <c r="S644" s="16">
        <v>545.29999999999995</v>
      </c>
      <c r="T644" s="16">
        <v>17.149999999999999</v>
      </c>
      <c r="U644" s="16">
        <f t="shared" si="77"/>
        <v>528.15</v>
      </c>
      <c r="V644" s="16">
        <v>6.2</v>
      </c>
      <c r="W644" s="20">
        <f t="shared" si="73"/>
        <v>1902.0144402628687</v>
      </c>
      <c r="X644" s="21">
        <v>2.1753406665572204</v>
      </c>
      <c r="Y644" s="20">
        <f t="shared" si="74"/>
        <v>516.66093826957797</v>
      </c>
      <c r="Z644" s="20">
        <f t="shared" si="75"/>
        <v>0.27163880953404995</v>
      </c>
      <c r="AA644" s="20"/>
      <c r="AB644" s="31" t="s">
        <v>93</v>
      </c>
      <c r="AC644" s="16" t="s">
        <v>973</v>
      </c>
      <c r="AD644" s="19" t="s">
        <v>51</v>
      </c>
      <c r="AE644" s="23">
        <v>220</v>
      </c>
      <c r="AF644" s="23">
        <v>27</v>
      </c>
      <c r="AG644" s="19" t="s">
        <v>102</v>
      </c>
      <c r="AH644" s="11">
        <f t="shared" si="78"/>
        <v>0</v>
      </c>
      <c r="AI644" s="19" t="s">
        <v>47</v>
      </c>
      <c r="AJ644" s="16">
        <v>0.2316</v>
      </c>
      <c r="AK644" s="16">
        <v>0.23980000000000001</v>
      </c>
      <c r="AL644" s="16">
        <v>4.3780000000000001</v>
      </c>
      <c r="AM644" s="24"/>
    </row>
    <row r="645" spans="1:39" ht="15" x14ac:dyDescent="0.25">
      <c r="A645" s="16" t="str">
        <f t="shared" si="80"/>
        <v>CF08GPDuff_220:27-I_D-10</v>
      </c>
      <c r="B645" s="11">
        <v>220</v>
      </c>
      <c r="C645" s="11">
        <v>27</v>
      </c>
      <c r="D645" s="19" t="s">
        <v>102</v>
      </c>
      <c r="E645" s="20">
        <v>494022.916354999</v>
      </c>
      <c r="F645" s="20">
        <v>5180829.4337499803</v>
      </c>
      <c r="G645" s="11">
        <v>4</v>
      </c>
      <c r="H645" s="11" t="s">
        <v>58</v>
      </c>
      <c r="I645" s="11" t="s">
        <v>46</v>
      </c>
      <c r="J645" s="19" t="s">
        <v>53</v>
      </c>
      <c r="K645" s="11">
        <v>2</v>
      </c>
      <c r="L645" s="16" t="str">
        <f t="shared" si="79"/>
        <v>WT</v>
      </c>
      <c r="M645" s="16" t="s">
        <v>54</v>
      </c>
      <c r="N645" s="16">
        <v>8</v>
      </c>
      <c r="O645" s="16">
        <v>7</v>
      </c>
      <c r="P645" s="16">
        <v>4</v>
      </c>
      <c r="Q645" s="16">
        <v>19</v>
      </c>
      <c r="R645" s="16">
        <f t="shared" ref="R645:R708" si="81">SUM(N645:P645)</f>
        <v>19</v>
      </c>
      <c r="S645" s="16">
        <v>229.82</v>
      </c>
      <c r="T645" s="16">
        <v>6.31</v>
      </c>
      <c r="U645" s="16">
        <f t="shared" si="77"/>
        <v>223.51</v>
      </c>
      <c r="V645" s="16">
        <v>1.55</v>
      </c>
      <c r="W645" s="20">
        <f t="shared" si="73"/>
        <v>143.40585065474011</v>
      </c>
      <c r="X645" s="20">
        <v>1.8657473129182756</v>
      </c>
      <c r="Y645" s="20">
        <f t="shared" si="74"/>
        <v>219.33986818089636</v>
      </c>
      <c r="Z645" s="20">
        <f t="shared" si="75"/>
        <v>1.5295043206359331</v>
      </c>
      <c r="AA645" s="20">
        <f>((Z644*Q644)+(Z645*Q645))/(SUM(Q644:Q645))</f>
        <v>0.95939261416529531</v>
      </c>
      <c r="AB645" s="22" t="s">
        <v>850</v>
      </c>
      <c r="AC645" s="16" t="s">
        <v>974</v>
      </c>
      <c r="AD645" s="19" t="s">
        <v>51</v>
      </c>
      <c r="AE645" s="23">
        <v>220</v>
      </c>
      <c r="AF645" s="23">
        <v>27</v>
      </c>
      <c r="AG645" s="19" t="s">
        <v>102</v>
      </c>
      <c r="AH645" s="11">
        <f t="shared" si="78"/>
        <v>0</v>
      </c>
      <c r="AI645" s="19" t="s">
        <v>53</v>
      </c>
      <c r="AJ645" s="16" t="s">
        <v>575</v>
      </c>
      <c r="AK645" s="16">
        <v>0.19908999999999999</v>
      </c>
      <c r="AL645" s="16">
        <v>2.5709</v>
      </c>
      <c r="AM645" s="24"/>
    </row>
    <row r="646" spans="1:39" ht="15" x14ac:dyDescent="0.2">
      <c r="A646" s="16" t="str">
        <f t="shared" si="80"/>
        <v>CF08GPDuff_245:27-J_0-D</v>
      </c>
      <c r="B646" s="11">
        <v>245</v>
      </c>
      <c r="C646" s="11">
        <v>27</v>
      </c>
      <c r="D646" s="19" t="s">
        <v>108</v>
      </c>
      <c r="E646" s="20">
        <v>494050.810379998</v>
      </c>
      <c r="F646" s="20">
        <v>5180861.1869900003</v>
      </c>
      <c r="G646" s="11">
        <v>4</v>
      </c>
      <c r="H646" s="11" t="s">
        <v>58</v>
      </c>
      <c r="I646" s="11" t="s">
        <v>46</v>
      </c>
      <c r="J646" s="19" t="s">
        <v>47</v>
      </c>
      <c r="K646" s="11">
        <v>1</v>
      </c>
      <c r="L646" s="16" t="str">
        <f t="shared" si="79"/>
        <v>WT</v>
      </c>
      <c r="M646" s="16">
        <v>4.5</v>
      </c>
      <c r="N646" s="16">
        <v>3.25</v>
      </c>
      <c r="O646" s="16">
        <v>5.5</v>
      </c>
      <c r="P646" s="16">
        <v>5.75</v>
      </c>
      <c r="Q646" s="16">
        <f>SUM(M646:P646)</f>
        <v>19</v>
      </c>
      <c r="R646" s="16">
        <f t="shared" si="81"/>
        <v>14.5</v>
      </c>
      <c r="S646" s="16">
        <v>546.29999999999995</v>
      </c>
      <c r="T646" s="16">
        <v>17.149999999999999</v>
      </c>
      <c r="U646" s="16">
        <f t="shared" si="77"/>
        <v>529.15</v>
      </c>
      <c r="V646" s="16">
        <v>6.2</v>
      </c>
      <c r="W646" s="20">
        <f t="shared" si="73"/>
        <v>2294.4936104758417</v>
      </c>
      <c r="X646" s="21">
        <v>2.312435765673166</v>
      </c>
      <c r="Y646" s="20">
        <f t="shared" si="74"/>
        <v>516.91374614594042</v>
      </c>
      <c r="Z646" s="20">
        <f t="shared" si="75"/>
        <v>0.22528445657285603</v>
      </c>
      <c r="AA646" s="20"/>
      <c r="AB646" s="31" t="s">
        <v>116</v>
      </c>
      <c r="AC646" s="16" t="s">
        <v>975</v>
      </c>
      <c r="AD646" s="19" t="s">
        <v>51</v>
      </c>
      <c r="AE646" s="23">
        <v>245</v>
      </c>
      <c r="AF646" s="23">
        <v>27</v>
      </c>
      <c r="AG646" s="19" t="s">
        <v>108</v>
      </c>
      <c r="AH646" s="11">
        <f t="shared" si="78"/>
        <v>0</v>
      </c>
      <c r="AI646" s="19" t="s">
        <v>47</v>
      </c>
      <c r="AJ646" s="16" t="s">
        <v>450</v>
      </c>
      <c r="AK646" s="16">
        <v>0.30060999999999999</v>
      </c>
      <c r="AL646" s="16">
        <v>6.4322999999999997</v>
      </c>
      <c r="AM646" s="24"/>
    </row>
    <row r="647" spans="1:39" ht="15" x14ac:dyDescent="0.25">
      <c r="A647" s="16" t="str">
        <f t="shared" si="80"/>
        <v>CF08GPDuff_245:27-J_D-10</v>
      </c>
      <c r="B647" s="11">
        <v>245</v>
      </c>
      <c r="C647" s="11">
        <v>27</v>
      </c>
      <c r="D647" s="19" t="s">
        <v>108</v>
      </c>
      <c r="E647" s="20">
        <v>494050.810379998</v>
      </c>
      <c r="F647" s="20">
        <v>5180861.1869900003</v>
      </c>
      <c r="G647" s="11">
        <v>4</v>
      </c>
      <c r="H647" s="11" t="s">
        <v>58</v>
      </c>
      <c r="I647" s="11" t="s">
        <v>46</v>
      </c>
      <c r="J647" s="19" t="s">
        <v>53</v>
      </c>
      <c r="K647" s="11">
        <v>2</v>
      </c>
      <c r="L647" s="16" t="str">
        <f t="shared" si="79"/>
        <v>WT</v>
      </c>
      <c r="M647" s="16" t="s">
        <v>54</v>
      </c>
      <c r="N647" s="16">
        <v>6.75</v>
      </c>
      <c r="O647" s="16">
        <v>4.5</v>
      </c>
      <c r="P647" s="16">
        <v>4.25</v>
      </c>
      <c r="Q647" s="16">
        <v>15.5</v>
      </c>
      <c r="R647" s="16">
        <f t="shared" si="81"/>
        <v>15.5</v>
      </c>
      <c r="S647" s="16">
        <v>186.87</v>
      </c>
      <c r="T647" s="16">
        <v>6.31</v>
      </c>
      <c r="U647" s="16">
        <f t="shared" si="77"/>
        <v>180.56</v>
      </c>
      <c r="V647" s="16">
        <v>1.55</v>
      </c>
      <c r="W647" s="20">
        <f t="shared" ref="W647:W710" si="82">PI()*(V647^2)*Q647</f>
        <v>116.98898342886693</v>
      </c>
      <c r="X647" s="20">
        <v>2.0706455542021844</v>
      </c>
      <c r="Y647" s="20">
        <f t="shared" ref="Y647:Y710" si="83">U647-(U647*(X647/100))</f>
        <v>176.82124238733255</v>
      </c>
      <c r="Z647" s="20">
        <f t="shared" ref="Z647:Z710" si="84">Y647/W647</f>
        <v>1.5114349847722675</v>
      </c>
      <c r="AA647" s="20">
        <f>((Z646*Q646)+(Z647*Q647))/(SUM(Q646:Q647))</f>
        <v>0.80312020112621474</v>
      </c>
      <c r="AB647" s="22" t="s">
        <v>859</v>
      </c>
      <c r="AC647" s="16" t="s">
        <v>976</v>
      </c>
      <c r="AD647" s="19" t="s">
        <v>51</v>
      </c>
      <c r="AE647" s="23">
        <v>245</v>
      </c>
      <c r="AF647" s="23">
        <v>27</v>
      </c>
      <c r="AG647" s="19" t="s">
        <v>108</v>
      </c>
      <c r="AH647" s="11">
        <f t="shared" si="78"/>
        <v>0</v>
      </c>
      <c r="AI647" s="19" t="s">
        <v>53</v>
      </c>
      <c r="AJ647" s="16" t="s">
        <v>281</v>
      </c>
      <c r="AK647" s="16">
        <v>0.19886000000000001</v>
      </c>
      <c r="AL647" s="16">
        <v>2.5899000000000001</v>
      </c>
      <c r="AM647" s="24"/>
    </row>
    <row r="648" spans="1:39" ht="15" x14ac:dyDescent="0.2">
      <c r="A648" s="16" t="str">
        <f t="shared" si="80"/>
        <v>CF08GPDuff_268:28-K_0-D</v>
      </c>
      <c r="B648" s="11">
        <v>268</v>
      </c>
      <c r="C648" s="11">
        <v>28</v>
      </c>
      <c r="D648" s="19" t="s">
        <v>115</v>
      </c>
      <c r="E648" s="20">
        <v>494051.827297999</v>
      </c>
      <c r="F648" s="20">
        <v>5180885.9662300004</v>
      </c>
      <c r="G648" s="11">
        <v>4</v>
      </c>
      <c r="H648" s="11" t="s">
        <v>58</v>
      </c>
      <c r="I648" s="11" t="s">
        <v>46</v>
      </c>
      <c r="J648" s="19" t="s">
        <v>47</v>
      </c>
      <c r="K648" s="11">
        <v>1</v>
      </c>
      <c r="L648" s="16" t="str">
        <f t="shared" si="79"/>
        <v>WT</v>
      </c>
      <c r="M648" s="16">
        <v>2.5</v>
      </c>
      <c r="N648" s="16">
        <v>5.5</v>
      </c>
      <c r="O648" s="16">
        <v>5.5</v>
      </c>
      <c r="P648" s="16">
        <v>4.25</v>
      </c>
      <c r="Q648" s="16">
        <f>SUM(M648:P648)</f>
        <v>17.75</v>
      </c>
      <c r="R648" s="16">
        <f t="shared" si="81"/>
        <v>15.25</v>
      </c>
      <c r="S648" s="16">
        <v>801.3</v>
      </c>
      <c r="T648" s="16">
        <v>17.149999999999999</v>
      </c>
      <c r="U648" s="16">
        <f t="shared" si="77"/>
        <v>784.15</v>
      </c>
      <c r="V648" s="16">
        <v>6.2</v>
      </c>
      <c r="W648" s="20">
        <f t="shared" si="82"/>
        <v>2143.5400834708521</v>
      </c>
      <c r="X648" s="21">
        <v>2.1015727424051374</v>
      </c>
      <c r="Y648" s="20">
        <f t="shared" si="83"/>
        <v>767.67051734043014</v>
      </c>
      <c r="Z648" s="20">
        <f t="shared" si="84"/>
        <v>0.35813210271179374</v>
      </c>
      <c r="AA648" s="20"/>
      <c r="AB648" s="31" t="s">
        <v>116</v>
      </c>
      <c r="AC648" s="16" t="s">
        <v>977</v>
      </c>
      <c r="AD648" s="19" t="s">
        <v>51</v>
      </c>
      <c r="AE648" s="23">
        <v>268</v>
      </c>
      <c r="AF648" s="23">
        <v>28</v>
      </c>
      <c r="AG648" s="19" t="s">
        <v>115</v>
      </c>
      <c r="AH648" s="11">
        <f t="shared" si="78"/>
        <v>0</v>
      </c>
      <c r="AI648" s="19" t="s">
        <v>47</v>
      </c>
      <c r="AJ648" s="16" t="s">
        <v>180</v>
      </c>
      <c r="AK648" s="16">
        <v>0.25491999999999998</v>
      </c>
      <c r="AL648" s="16">
        <v>4.6901999999999999</v>
      </c>
      <c r="AM648" s="24"/>
    </row>
    <row r="649" spans="1:39" ht="15" x14ac:dyDescent="0.25">
      <c r="A649" s="16" t="str">
        <f t="shared" si="80"/>
        <v>CF08GPDuff_268:28-K_D-10</v>
      </c>
      <c r="B649" s="11">
        <v>268</v>
      </c>
      <c r="C649" s="11">
        <v>28</v>
      </c>
      <c r="D649" s="19" t="s">
        <v>115</v>
      </c>
      <c r="E649" s="20">
        <v>494051.827297999</v>
      </c>
      <c r="F649" s="20">
        <v>5180885.9662300004</v>
      </c>
      <c r="G649" s="11">
        <v>4</v>
      </c>
      <c r="H649" s="11" t="s">
        <v>58</v>
      </c>
      <c r="I649" s="11" t="s">
        <v>46</v>
      </c>
      <c r="J649" s="19" t="s">
        <v>53</v>
      </c>
      <c r="K649" s="11">
        <v>2</v>
      </c>
      <c r="L649" s="16" t="str">
        <f t="shared" si="79"/>
        <v>WT</v>
      </c>
      <c r="M649" s="16" t="s">
        <v>54</v>
      </c>
      <c r="N649" s="16">
        <v>4.5</v>
      </c>
      <c r="O649" s="16">
        <v>4.5</v>
      </c>
      <c r="P649" s="16">
        <v>5.75</v>
      </c>
      <c r="Q649" s="16">
        <v>14.75</v>
      </c>
      <c r="R649" s="16">
        <f t="shared" si="81"/>
        <v>14.75</v>
      </c>
      <c r="S649" s="16">
        <v>129.87</v>
      </c>
      <c r="T649" s="16">
        <v>6.31</v>
      </c>
      <c r="U649" s="16">
        <f t="shared" si="77"/>
        <v>123.56</v>
      </c>
      <c r="V649" s="16">
        <v>1.55</v>
      </c>
      <c r="W649" s="20">
        <f t="shared" si="82"/>
        <v>111.32822616617982</v>
      </c>
      <c r="X649" s="20">
        <v>2.0162932790223924</v>
      </c>
      <c r="Y649" s="20">
        <f t="shared" si="83"/>
        <v>121.06866802443993</v>
      </c>
      <c r="Z649" s="20">
        <f t="shared" si="84"/>
        <v>1.0874930122727415</v>
      </c>
      <c r="AA649" s="20">
        <f>((Z648*Q648)+(Z649*Q649))/(SUM(Q648:Q649))</f>
        <v>0.68914974628176229</v>
      </c>
      <c r="AB649" s="22" t="s">
        <v>859</v>
      </c>
      <c r="AC649" s="16" t="s">
        <v>978</v>
      </c>
      <c r="AD649" s="19" t="s">
        <v>51</v>
      </c>
      <c r="AE649" s="23">
        <v>268</v>
      </c>
      <c r="AF649" s="23">
        <v>28</v>
      </c>
      <c r="AG649" s="19" t="s">
        <v>115</v>
      </c>
      <c r="AH649" s="11">
        <f t="shared" si="78"/>
        <v>0</v>
      </c>
      <c r="AI649" s="19" t="s">
        <v>53</v>
      </c>
      <c r="AJ649" s="16" t="s">
        <v>526</v>
      </c>
      <c r="AK649" s="16">
        <v>0.22292000000000001</v>
      </c>
      <c r="AL649" s="16">
        <v>2.8883000000000001</v>
      </c>
      <c r="AM649" s="24"/>
    </row>
    <row r="650" spans="1:39" ht="15" x14ac:dyDescent="0.2">
      <c r="A650" s="16" t="str">
        <f t="shared" si="80"/>
        <v>CF08GPDuff_291:28-L_0-D</v>
      </c>
      <c r="B650" s="11">
        <v>291</v>
      </c>
      <c r="C650" s="11">
        <v>28</v>
      </c>
      <c r="D650" s="19" t="s">
        <v>120</v>
      </c>
      <c r="E650" s="20">
        <v>494072.77446300001</v>
      </c>
      <c r="F650" s="20">
        <v>5180917.7264599903</v>
      </c>
      <c r="G650" s="11">
        <v>4</v>
      </c>
      <c r="H650" s="11" t="s">
        <v>58</v>
      </c>
      <c r="I650" s="11" t="s">
        <v>46</v>
      </c>
      <c r="J650" s="19" t="s">
        <v>47</v>
      </c>
      <c r="K650" s="11">
        <v>1</v>
      </c>
      <c r="L650" s="16" t="str">
        <f t="shared" si="79"/>
        <v>WT</v>
      </c>
      <c r="M650" s="16">
        <v>2.5</v>
      </c>
      <c r="N650" s="16">
        <v>4</v>
      </c>
      <c r="O650" s="16">
        <v>4.25</v>
      </c>
      <c r="P650" s="16">
        <v>4</v>
      </c>
      <c r="Q650" s="16">
        <f>SUM(M650:P650)</f>
        <v>14.75</v>
      </c>
      <c r="R650" s="16">
        <f t="shared" si="81"/>
        <v>12.25</v>
      </c>
      <c r="S650" s="16">
        <v>689.7</v>
      </c>
      <c r="T650" s="16">
        <v>17.149999999999999</v>
      </c>
      <c r="U650" s="16">
        <f t="shared" si="77"/>
        <v>672.55000000000007</v>
      </c>
      <c r="V650" s="16">
        <v>6.2</v>
      </c>
      <c r="W650" s="20">
        <f t="shared" si="82"/>
        <v>1781.2516186588771</v>
      </c>
      <c r="X650" s="21">
        <v>2.2239038779323832</v>
      </c>
      <c r="Y650" s="20">
        <f t="shared" si="83"/>
        <v>657.59313446896579</v>
      </c>
      <c r="Z650" s="20">
        <f t="shared" si="84"/>
        <v>0.36917475755843776</v>
      </c>
      <c r="AA650" s="28"/>
      <c r="AB650" s="31" t="s">
        <v>129</v>
      </c>
      <c r="AC650" s="16" t="s">
        <v>979</v>
      </c>
      <c r="AD650" s="19" t="s">
        <v>51</v>
      </c>
      <c r="AE650" s="23">
        <v>291</v>
      </c>
      <c r="AF650" s="23">
        <v>28</v>
      </c>
      <c r="AG650" s="19" t="s">
        <v>120</v>
      </c>
      <c r="AH650" s="11">
        <f t="shared" si="78"/>
        <v>0</v>
      </c>
      <c r="AI650" s="19" t="s">
        <v>47</v>
      </c>
      <c r="AJ650" s="16" t="s">
        <v>84</v>
      </c>
      <c r="AK650" s="16">
        <v>0.24431</v>
      </c>
      <c r="AL650" s="16">
        <v>4.1627999999999998</v>
      </c>
      <c r="AM650" s="24"/>
    </row>
    <row r="651" spans="1:39" ht="15" x14ac:dyDescent="0.25">
      <c r="A651" s="16" t="str">
        <f t="shared" si="80"/>
        <v>CF08GPDuff_291:28-L_D-10</v>
      </c>
      <c r="B651" s="11">
        <v>291</v>
      </c>
      <c r="C651" s="11">
        <v>28</v>
      </c>
      <c r="D651" s="19" t="s">
        <v>120</v>
      </c>
      <c r="E651" s="20">
        <v>494072.77446300001</v>
      </c>
      <c r="F651" s="20">
        <v>5180917.7264599903</v>
      </c>
      <c r="G651" s="11">
        <v>4</v>
      </c>
      <c r="H651" s="11" t="s">
        <v>58</v>
      </c>
      <c r="I651" s="11" t="s">
        <v>46</v>
      </c>
      <c r="J651" s="19" t="s">
        <v>53</v>
      </c>
      <c r="K651" s="11">
        <v>2</v>
      </c>
      <c r="L651" s="16" t="str">
        <f t="shared" si="79"/>
        <v>WT</v>
      </c>
      <c r="M651" s="16" t="s">
        <v>54</v>
      </c>
      <c r="N651" s="16">
        <v>6</v>
      </c>
      <c r="O651" s="16">
        <v>5.75</v>
      </c>
      <c r="P651" s="16">
        <v>6</v>
      </c>
      <c r="Q651" s="16">
        <v>17.75</v>
      </c>
      <c r="R651" s="16">
        <f t="shared" si="81"/>
        <v>17.75</v>
      </c>
      <c r="S651" s="16">
        <v>174.27</v>
      </c>
      <c r="T651" s="16">
        <v>6.31</v>
      </c>
      <c r="U651" s="16">
        <f t="shared" si="77"/>
        <v>167.96</v>
      </c>
      <c r="V651" s="16">
        <v>1.55</v>
      </c>
      <c r="W651" s="20">
        <f t="shared" si="82"/>
        <v>133.97125521692826</v>
      </c>
      <c r="X651" s="20">
        <v>2.1424199143032272</v>
      </c>
      <c r="Y651" s="20">
        <f t="shared" si="83"/>
        <v>164.3615915119363</v>
      </c>
      <c r="Z651" s="20">
        <f t="shared" si="84"/>
        <v>1.2268422151139777</v>
      </c>
      <c r="AA651" s="20">
        <f>((Z650*Q650)+(Z651*Q651))/(SUM(Q650:Q651))</f>
        <v>0.83759313822338655</v>
      </c>
      <c r="AB651" s="22" t="s">
        <v>864</v>
      </c>
      <c r="AC651" s="16" t="s">
        <v>980</v>
      </c>
      <c r="AD651" s="19" t="s">
        <v>51</v>
      </c>
      <c r="AE651" s="23">
        <v>291</v>
      </c>
      <c r="AF651" s="23">
        <v>28</v>
      </c>
      <c r="AG651" s="19" t="s">
        <v>120</v>
      </c>
      <c r="AH651" s="11">
        <f t="shared" si="78"/>
        <v>0</v>
      </c>
      <c r="AI651" s="19" t="s">
        <v>53</v>
      </c>
      <c r="AJ651" s="16" t="s">
        <v>832</v>
      </c>
      <c r="AK651" s="16">
        <v>0.21839</v>
      </c>
      <c r="AL651" s="16">
        <v>2.9842</v>
      </c>
      <c r="AM651" s="24"/>
    </row>
    <row r="652" spans="1:39" ht="15" x14ac:dyDescent="0.2">
      <c r="A652" s="16" t="str">
        <f t="shared" si="80"/>
        <v>CF08GPDuff_269:29-K_0-D</v>
      </c>
      <c r="B652" s="11">
        <v>269</v>
      </c>
      <c r="C652" s="11">
        <v>29</v>
      </c>
      <c r="D652" s="19" t="s">
        <v>115</v>
      </c>
      <c r="E652" s="20">
        <v>494083.75327500002</v>
      </c>
      <c r="F652" s="20">
        <v>5180904.1587199904</v>
      </c>
      <c r="G652" s="11">
        <v>4</v>
      </c>
      <c r="H652" s="11" t="s">
        <v>58</v>
      </c>
      <c r="I652" s="11" t="s">
        <v>46</v>
      </c>
      <c r="J652" s="19" t="s">
        <v>47</v>
      </c>
      <c r="K652" s="11">
        <v>1</v>
      </c>
      <c r="L652" s="16" t="str">
        <f t="shared" si="79"/>
        <v>WT</v>
      </c>
      <c r="M652" s="16">
        <v>4.25</v>
      </c>
      <c r="N652" s="16">
        <v>2</v>
      </c>
      <c r="O652" s="16">
        <v>3</v>
      </c>
      <c r="P652" s="16">
        <v>3.5</v>
      </c>
      <c r="Q652" s="16">
        <f>SUM(M652:P652)</f>
        <v>12.75</v>
      </c>
      <c r="R652" s="16">
        <f t="shared" si="81"/>
        <v>8.5</v>
      </c>
      <c r="S652" s="16">
        <v>699.1</v>
      </c>
      <c r="T652" s="16">
        <v>17.149999999999999</v>
      </c>
      <c r="U652" s="16">
        <f t="shared" si="77"/>
        <v>681.95</v>
      </c>
      <c r="V652" s="16">
        <v>6.2</v>
      </c>
      <c r="W652" s="20">
        <f t="shared" si="82"/>
        <v>1539.7259754508937</v>
      </c>
      <c r="X652" s="21">
        <v>2.1307054632619691</v>
      </c>
      <c r="Y652" s="20">
        <f t="shared" si="83"/>
        <v>667.41965409328509</v>
      </c>
      <c r="Z652" s="20">
        <f t="shared" si="84"/>
        <v>0.43346651594796781</v>
      </c>
      <c r="AA652" s="20"/>
      <c r="AB652" s="31" t="s">
        <v>116</v>
      </c>
      <c r="AC652" s="16" t="s">
        <v>981</v>
      </c>
      <c r="AD652" s="19" t="s">
        <v>51</v>
      </c>
      <c r="AE652" s="23">
        <v>269</v>
      </c>
      <c r="AF652" s="23">
        <v>29</v>
      </c>
      <c r="AG652" s="19" t="s">
        <v>115</v>
      </c>
      <c r="AH652" s="11">
        <f t="shared" si="78"/>
        <v>0</v>
      </c>
      <c r="AI652" s="19" t="s">
        <v>47</v>
      </c>
      <c r="AJ652" s="16" t="s">
        <v>982</v>
      </c>
      <c r="AK652" s="16">
        <v>0.21207999999999999</v>
      </c>
      <c r="AL652" s="16">
        <v>3.8227000000000002</v>
      </c>
      <c r="AM652" s="24"/>
    </row>
    <row r="653" spans="1:39" ht="15" x14ac:dyDescent="0.25">
      <c r="A653" s="16" t="str">
        <f t="shared" si="80"/>
        <v>CF08GPDuff_269:29-K_D-10</v>
      </c>
      <c r="B653" s="11">
        <v>269</v>
      </c>
      <c r="C653" s="11">
        <v>29</v>
      </c>
      <c r="D653" s="19" t="s">
        <v>115</v>
      </c>
      <c r="E653" s="20">
        <v>494083.75327500002</v>
      </c>
      <c r="F653" s="20">
        <v>5180904.1587199904</v>
      </c>
      <c r="G653" s="11">
        <v>4</v>
      </c>
      <c r="H653" s="11" t="s">
        <v>58</v>
      </c>
      <c r="I653" s="11" t="s">
        <v>46</v>
      </c>
      <c r="J653" s="19" t="s">
        <v>53</v>
      </c>
      <c r="K653" s="11">
        <v>2</v>
      </c>
      <c r="L653" s="16" t="str">
        <f t="shared" si="79"/>
        <v>WT</v>
      </c>
      <c r="M653" s="16" t="s">
        <v>54</v>
      </c>
      <c r="N653" s="16">
        <v>8</v>
      </c>
      <c r="O653" s="16">
        <v>7</v>
      </c>
      <c r="P653" s="16">
        <v>6.5</v>
      </c>
      <c r="Q653" s="16">
        <v>21.5</v>
      </c>
      <c r="R653" s="16">
        <f t="shared" si="81"/>
        <v>21.5</v>
      </c>
      <c r="S653" s="16">
        <v>237.91</v>
      </c>
      <c r="T653" s="16">
        <v>6.31</v>
      </c>
      <c r="U653" s="16">
        <f t="shared" si="77"/>
        <v>231.6</v>
      </c>
      <c r="V653" s="16">
        <v>1.55</v>
      </c>
      <c r="W653" s="20">
        <f t="shared" si="82"/>
        <v>162.27504153036381</v>
      </c>
      <c r="X653" s="20">
        <v>1.913680781758953</v>
      </c>
      <c r="Y653" s="20">
        <f t="shared" si="83"/>
        <v>227.16791530944627</v>
      </c>
      <c r="Z653" s="20">
        <f t="shared" si="84"/>
        <v>1.399894359398085</v>
      </c>
      <c r="AA653" s="20">
        <f>((Z652*Q652)+(Z653*Q653))/(SUM(Q652:Q653))</f>
        <v>1.0401292497925669</v>
      </c>
      <c r="AB653" s="22" t="s">
        <v>859</v>
      </c>
      <c r="AC653" s="16" t="s">
        <v>983</v>
      </c>
      <c r="AD653" s="19" t="s">
        <v>51</v>
      </c>
      <c r="AE653" s="23">
        <v>269</v>
      </c>
      <c r="AF653" s="23">
        <v>29</v>
      </c>
      <c r="AG653" s="19" t="s">
        <v>115</v>
      </c>
      <c r="AH653" s="11">
        <f t="shared" si="78"/>
        <v>0</v>
      </c>
      <c r="AI653" s="19" t="s">
        <v>53</v>
      </c>
      <c r="AJ653" s="16" t="s">
        <v>510</v>
      </c>
      <c r="AK653" s="16">
        <v>0.18237</v>
      </c>
      <c r="AL653" s="16">
        <v>2.3424</v>
      </c>
      <c r="AM653" s="24"/>
    </row>
    <row r="654" spans="1:39" ht="15" x14ac:dyDescent="0.2">
      <c r="A654" s="16" t="str">
        <f t="shared" si="80"/>
        <v>CF08GPDuff_292:29-L_0-D</v>
      </c>
      <c r="B654" s="11">
        <v>292</v>
      </c>
      <c r="C654" s="11">
        <v>29</v>
      </c>
      <c r="D654" s="19" t="s">
        <v>120</v>
      </c>
      <c r="E654" s="20">
        <v>494104.70020800002</v>
      </c>
      <c r="F654" s="20">
        <v>5180935.9190600002</v>
      </c>
      <c r="G654" s="11">
        <v>4</v>
      </c>
      <c r="H654" s="11" t="s">
        <v>58</v>
      </c>
      <c r="I654" s="11" t="s">
        <v>46</v>
      </c>
      <c r="J654" s="19" t="s">
        <v>47</v>
      </c>
      <c r="K654" s="11">
        <v>1</v>
      </c>
      <c r="L654" s="16" t="str">
        <f t="shared" si="79"/>
        <v>WT</v>
      </c>
      <c r="M654" s="16">
        <v>2.5</v>
      </c>
      <c r="N654" s="16">
        <v>5.75</v>
      </c>
      <c r="O654" s="16">
        <v>3</v>
      </c>
      <c r="P654" s="16">
        <v>3.25</v>
      </c>
      <c r="Q654" s="16">
        <f>SUM(M654:P654)</f>
        <v>14.5</v>
      </c>
      <c r="R654" s="16">
        <f t="shared" si="81"/>
        <v>12</v>
      </c>
      <c r="S654" s="16">
        <v>868.8</v>
      </c>
      <c r="T654" s="16">
        <v>17.149999999999999</v>
      </c>
      <c r="U654" s="16">
        <f t="shared" si="77"/>
        <v>851.65</v>
      </c>
      <c r="V654" s="16">
        <v>6.2</v>
      </c>
      <c r="W654" s="20">
        <f t="shared" si="82"/>
        <v>1751.0609132578793</v>
      </c>
      <c r="X654" s="21">
        <v>1.9947347104090714</v>
      </c>
      <c r="Y654" s="20">
        <f t="shared" si="83"/>
        <v>834.66184183880114</v>
      </c>
      <c r="Z654" s="20">
        <f t="shared" si="84"/>
        <v>0.47666065498880805</v>
      </c>
      <c r="AA654" s="20"/>
      <c r="AB654" s="31" t="s">
        <v>129</v>
      </c>
      <c r="AC654" s="16" t="s">
        <v>984</v>
      </c>
      <c r="AD654" s="19" t="s">
        <v>51</v>
      </c>
      <c r="AE654" s="23">
        <v>292</v>
      </c>
      <c r="AF654" s="23">
        <v>29</v>
      </c>
      <c r="AG654" s="19" t="s">
        <v>120</v>
      </c>
      <c r="AH654" s="11">
        <f t="shared" si="78"/>
        <v>0</v>
      </c>
      <c r="AI654" s="19" t="s">
        <v>47</v>
      </c>
      <c r="AJ654" s="16" t="s">
        <v>752</v>
      </c>
      <c r="AK654" s="16">
        <v>0.29049999999999998</v>
      </c>
      <c r="AL654" s="16">
        <v>5.0343999999999998</v>
      </c>
      <c r="AM654" s="24"/>
    </row>
    <row r="655" spans="1:39" ht="15" x14ac:dyDescent="0.25">
      <c r="A655" s="16" t="str">
        <f t="shared" si="80"/>
        <v>CF08GPDuff_292:29-L_D-10</v>
      </c>
      <c r="B655" s="11">
        <v>292</v>
      </c>
      <c r="C655" s="11">
        <v>29</v>
      </c>
      <c r="D655" s="19" t="s">
        <v>120</v>
      </c>
      <c r="E655" s="20">
        <v>494104.70020800002</v>
      </c>
      <c r="F655" s="20">
        <v>5180935.9190600002</v>
      </c>
      <c r="G655" s="11">
        <v>4</v>
      </c>
      <c r="H655" s="11" t="s">
        <v>58</v>
      </c>
      <c r="I655" s="11" t="s">
        <v>46</v>
      </c>
      <c r="J655" s="19" t="s">
        <v>53</v>
      </c>
      <c r="K655" s="11">
        <v>2</v>
      </c>
      <c r="L655" s="16" t="str">
        <f t="shared" si="79"/>
        <v>WT</v>
      </c>
      <c r="M655" s="16" t="s">
        <v>54</v>
      </c>
      <c r="N655" s="16">
        <v>4.25</v>
      </c>
      <c r="O655" s="16">
        <v>7</v>
      </c>
      <c r="P655" s="16">
        <v>6.75</v>
      </c>
      <c r="Q655" s="16">
        <v>18</v>
      </c>
      <c r="R655" s="16">
        <f t="shared" si="81"/>
        <v>18</v>
      </c>
      <c r="S655" s="16">
        <v>181.26</v>
      </c>
      <c r="T655" s="16">
        <v>6.31</v>
      </c>
      <c r="U655" s="16">
        <f t="shared" si="77"/>
        <v>174.95</v>
      </c>
      <c r="V655" s="16">
        <v>1.55</v>
      </c>
      <c r="W655" s="20">
        <f t="shared" si="82"/>
        <v>135.85817430449063</v>
      </c>
      <c r="X655" s="20">
        <v>2.0782396088019772</v>
      </c>
      <c r="Y655" s="20">
        <f t="shared" si="83"/>
        <v>171.31411980440092</v>
      </c>
      <c r="Z655" s="20">
        <f t="shared" si="84"/>
        <v>1.260977638492661</v>
      </c>
      <c r="AA655" s="20">
        <f>((Z654*Q654)+(Z655*Q655))/(SUM(Q654:Q655))</f>
        <v>0.91105159969863436</v>
      </c>
      <c r="AB655" s="22" t="s">
        <v>864</v>
      </c>
      <c r="AC655" s="16" t="s">
        <v>985</v>
      </c>
      <c r="AD655" s="19" t="s">
        <v>51</v>
      </c>
      <c r="AE655" s="23">
        <v>292</v>
      </c>
      <c r="AF655" s="23">
        <v>29</v>
      </c>
      <c r="AG655" s="19" t="s">
        <v>120</v>
      </c>
      <c r="AH655" s="11">
        <f t="shared" si="78"/>
        <v>0</v>
      </c>
      <c r="AI655" s="19" t="s">
        <v>53</v>
      </c>
      <c r="AJ655" s="16" t="s">
        <v>439</v>
      </c>
      <c r="AK655" s="16">
        <v>0.20533999999999999</v>
      </c>
      <c r="AL655" s="16">
        <v>2.6907999999999999</v>
      </c>
      <c r="AM655" s="24"/>
    </row>
    <row r="656" spans="1:39" ht="15" x14ac:dyDescent="0.25">
      <c r="A656" s="16" t="str">
        <f t="shared" si="80"/>
        <v>CF08GPDuff_17:23-A_0-D</v>
      </c>
      <c r="B656" s="11">
        <v>17</v>
      </c>
      <c r="C656" s="11">
        <v>23</v>
      </c>
      <c r="D656" s="19" t="s">
        <v>45</v>
      </c>
      <c r="E656" s="20">
        <v>493893.661479</v>
      </c>
      <c r="F656" s="20">
        <v>5180586.20627</v>
      </c>
      <c r="G656" s="11">
        <v>5</v>
      </c>
      <c r="H656" s="11" t="s">
        <v>58</v>
      </c>
      <c r="I656" s="11" t="s">
        <v>293</v>
      </c>
      <c r="J656" s="19" t="s">
        <v>47</v>
      </c>
      <c r="K656" s="11">
        <v>1</v>
      </c>
      <c r="L656" s="16" t="str">
        <f t="shared" si="79"/>
        <v>SC</v>
      </c>
      <c r="M656" s="16">
        <v>3.5</v>
      </c>
      <c r="N656" s="16">
        <v>4</v>
      </c>
      <c r="O656" s="16">
        <v>3</v>
      </c>
      <c r="P656" s="16">
        <v>3</v>
      </c>
      <c r="Q656" s="16">
        <f>SUM(M656:P656)</f>
        <v>13.5</v>
      </c>
      <c r="R656" s="16">
        <f t="shared" si="81"/>
        <v>10</v>
      </c>
      <c r="S656" s="16">
        <v>645.37</v>
      </c>
      <c r="T656" s="16">
        <v>17.149999999999999</v>
      </c>
      <c r="U656" s="16">
        <f t="shared" si="77"/>
        <v>628.22</v>
      </c>
      <c r="V656" s="16">
        <v>6.2</v>
      </c>
      <c r="W656" s="20">
        <f t="shared" si="82"/>
        <v>1630.2980916538875</v>
      </c>
      <c r="X656" s="21">
        <v>2.3372218085546752</v>
      </c>
      <c r="Y656" s="20">
        <f t="shared" si="83"/>
        <v>613.53710515429782</v>
      </c>
      <c r="Z656" s="20">
        <f t="shared" si="84"/>
        <v>0.37633430861216505</v>
      </c>
      <c r="AA656" s="20"/>
      <c r="AB656" s="22" t="s">
        <v>49</v>
      </c>
      <c r="AC656" s="16" t="s">
        <v>986</v>
      </c>
      <c r="AD656" s="19" t="s">
        <v>51</v>
      </c>
      <c r="AE656" s="23">
        <v>17</v>
      </c>
      <c r="AF656" s="23">
        <v>23</v>
      </c>
      <c r="AG656" s="19" t="s">
        <v>45</v>
      </c>
      <c r="AH656" s="11">
        <f t="shared" si="78"/>
        <v>0</v>
      </c>
      <c r="AI656" s="19" t="s">
        <v>47</v>
      </c>
      <c r="AJ656" s="16" t="s">
        <v>495</v>
      </c>
      <c r="AK656" s="16">
        <v>0.46131</v>
      </c>
      <c r="AL656" s="16">
        <v>6.6680000000000001</v>
      </c>
      <c r="AM656" s="24"/>
    </row>
    <row r="657" spans="1:39" ht="15" x14ac:dyDescent="0.25">
      <c r="A657" s="16" t="str">
        <f t="shared" si="80"/>
        <v>CF08GPDuff_17:23-A_D-10</v>
      </c>
      <c r="B657" s="11">
        <v>17</v>
      </c>
      <c r="C657" s="11">
        <v>23</v>
      </c>
      <c r="D657" s="19" t="s">
        <v>45</v>
      </c>
      <c r="E657" s="20">
        <v>493893.661479</v>
      </c>
      <c r="F657" s="20">
        <v>5180586.20627</v>
      </c>
      <c r="G657" s="11">
        <v>5</v>
      </c>
      <c r="H657" s="11" t="s">
        <v>58</v>
      </c>
      <c r="I657" s="11" t="s">
        <v>293</v>
      </c>
      <c r="J657" s="19" t="s">
        <v>53</v>
      </c>
      <c r="K657" s="11">
        <v>2</v>
      </c>
      <c r="L657" s="16" t="str">
        <f t="shared" si="79"/>
        <v>SC</v>
      </c>
      <c r="M657" s="16" t="s">
        <v>54</v>
      </c>
      <c r="N657" s="16">
        <v>6</v>
      </c>
      <c r="O657" s="16">
        <v>7</v>
      </c>
      <c r="P657" s="16">
        <v>7</v>
      </c>
      <c r="Q657" s="16">
        <v>20</v>
      </c>
      <c r="R657" s="16">
        <f t="shared" si="81"/>
        <v>20</v>
      </c>
      <c r="S657" s="16">
        <v>197.16</v>
      </c>
      <c r="T657" s="16">
        <v>6.31</v>
      </c>
      <c r="U657" s="16">
        <f t="shared" si="77"/>
        <v>190.85</v>
      </c>
      <c r="V657" s="16">
        <v>1.55</v>
      </c>
      <c r="W657" s="20">
        <f t="shared" si="82"/>
        <v>150.95352700498958</v>
      </c>
      <c r="X657" s="20">
        <v>2.067743205986603</v>
      </c>
      <c r="Y657" s="20">
        <f t="shared" si="83"/>
        <v>186.90371209137456</v>
      </c>
      <c r="Z657" s="20">
        <f t="shared" si="84"/>
        <v>1.2381539921567828</v>
      </c>
      <c r="AA657" s="20">
        <f>((Z656*Q656)+(Z657*Q657))/(SUM(Q656:Q657))</f>
        <v>0.89085352266865325</v>
      </c>
      <c r="AB657" s="22" t="s">
        <v>564</v>
      </c>
      <c r="AC657" s="16" t="s">
        <v>987</v>
      </c>
      <c r="AD657" s="19" t="s">
        <v>51</v>
      </c>
      <c r="AE657" s="23">
        <v>17</v>
      </c>
      <c r="AF657" s="23">
        <v>23</v>
      </c>
      <c r="AG657" s="19" t="s">
        <v>45</v>
      </c>
      <c r="AH657" s="11">
        <f t="shared" si="78"/>
        <v>0</v>
      </c>
      <c r="AI657" s="19" t="s">
        <v>53</v>
      </c>
      <c r="AJ657" s="16" t="s">
        <v>761</v>
      </c>
      <c r="AK657" s="16">
        <v>0.25272</v>
      </c>
      <c r="AL657" s="16">
        <v>3.3342999999999998</v>
      </c>
      <c r="AM657" s="24"/>
    </row>
    <row r="658" spans="1:39" ht="15" x14ac:dyDescent="0.25">
      <c r="A658" s="16" t="str">
        <f t="shared" si="80"/>
        <v>CF08GPDuff_40:23-B_0-D</v>
      </c>
      <c r="B658" s="11">
        <v>40</v>
      </c>
      <c r="C658" s="11">
        <v>23</v>
      </c>
      <c r="D658" s="19" t="s">
        <v>44</v>
      </c>
      <c r="E658" s="20">
        <v>493915.526583998</v>
      </c>
      <c r="F658" s="20">
        <v>5180617.9650100004</v>
      </c>
      <c r="G658" s="11">
        <v>5</v>
      </c>
      <c r="H658" s="11" t="s">
        <v>58</v>
      </c>
      <c r="I658" s="11" t="s">
        <v>293</v>
      </c>
      <c r="J658" s="19" t="s">
        <v>47</v>
      </c>
      <c r="K658" s="11">
        <v>1</v>
      </c>
      <c r="L658" s="16" t="str">
        <f t="shared" si="79"/>
        <v>SC</v>
      </c>
      <c r="M658" s="16" t="s">
        <v>894</v>
      </c>
      <c r="N658" s="16">
        <v>1</v>
      </c>
      <c r="O658" s="16">
        <v>2</v>
      </c>
      <c r="P658" s="16">
        <v>0</v>
      </c>
      <c r="Q658" s="16">
        <f>SUM(M658:P658)</f>
        <v>3</v>
      </c>
      <c r="R658" s="16">
        <f t="shared" si="81"/>
        <v>3</v>
      </c>
      <c r="S658" s="16">
        <v>213.19</v>
      </c>
      <c r="T658" s="16">
        <v>17.149999999999999</v>
      </c>
      <c r="U658" s="16">
        <f t="shared" si="77"/>
        <v>196.04</v>
      </c>
      <c r="V658" s="16">
        <v>6.2</v>
      </c>
      <c r="W658" s="20">
        <f t="shared" si="82"/>
        <v>362.28846481197502</v>
      </c>
      <c r="X658" s="21">
        <v>1.8016214593133935</v>
      </c>
      <c r="Y658" s="20">
        <f t="shared" si="83"/>
        <v>192.50810129116201</v>
      </c>
      <c r="Z658" s="20">
        <f t="shared" si="84"/>
        <v>0.53136690783426477</v>
      </c>
      <c r="AA658" s="20"/>
      <c r="AB658" s="22" t="s">
        <v>49</v>
      </c>
      <c r="AC658" s="16" t="s">
        <v>988</v>
      </c>
      <c r="AD658" s="19" t="s">
        <v>51</v>
      </c>
      <c r="AE658" s="23">
        <v>40</v>
      </c>
      <c r="AF658" s="23">
        <v>23</v>
      </c>
      <c r="AG658" s="19" t="s">
        <v>44</v>
      </c>
      <c r="AH658" s="11">
        <f t="shared" si="78"/>
        <v>0</v>
      </c>
      <c r="AI658" s="19" t="s">
        <v>47</v>
      </c>
      <c r="AJ658" s="16" t="s">
        <v>732</v>
      </c>
      <c r="AK658" s="16">
        <v>0.27039000000000002</v>
      </c>
      <c r="AL658" s="16">
        <v>4.8871000000000002</v>
      </c>
      <c r="AM658" s="24"/>
    </row>
    <row r="659" spans="1:39" ht="15" x14ac:dyDescent="0.25">
      <c r="A659" s="16" t="str">
        <f t="shared" si="80"/>
        <v>CF08GPDuff_40:23-B_D-10</v>
      </c>
      <c r="B659" s="11">
        <v>40</v>
      </c>
      <c r="C659" s="11">
        <v>23</v>
      </c>
      <c r="D659" s="19" t="s">
        <v>44</v>
      </c>
      <c r="E659" s="20">
        <v>493915.526583998</v>
      </c>
      <c r="F659" s="20">
        <v>5180617.9650100004</v>
      </c>
      <c r="G659" s="11">
        <v>5</v>
      </c>
      <c r="H659" s="11" t="s">
        <v>58</v>
      </c>
      <c r="I659" s="11" t="s">
        <v>293</v>
      </c>
      <c r="J659" s="19" t="s">
        <v>53</v>
      </c>
      <c r="K659" s="11">
        <v>2</v>
      </c>
      <c r="L659" s="16" t="str">
        <f t="shared" si="79"/>
        <v>SC</v>
      </c>
      <c r="M659" s="16" t="s">
        <v>54</v>
      </c>
      <c r="N659" s="16">
        <v>9</v>
      </c>
      <c r="O659" s="16">
        <v>8</v>
      </c>
      <c r="P659" s="16">
        <v>10</v>
      </c>
      <c r="Q659" s="16">
        <v>27</v>
      </c>
      <c r="R659" s="16">
        <f t="shared" si="81"/>
        <v>27</v>
      </c>
      <c r="S659" s="16">
        <v>209.85</v>
      </c>
      <c r="T659" s="16">
        <v>6.31</v>
      </c>
      <c r="U659" s="16">
        <f t="shared" si="77"/>
        <v>203.54</v>
      </c>
      <c r="V659" s="16">
        <v>1.55</v>
      </c>
      <c r="W659" s="20">
        <f t="shared" si="82"/>
        <v>203.78726145673593</v>
      </c>
      <c r="X659" s="20">
        <v>1.7664974619289435</v>
      </c>
      <c r="Y659" s="20">
        <f t="shared" si="83"/>
        <v>199.94447106598983</v>
      </c>
      <c r="Z659" s="20">
        <f t="shared" si="84"/>
        <v>0.98114312757688282</v>
      </c>
      <c r="AA659" s="20">
        <f>((Z658*Q658)+(Z659*Q659))/(SUM(Q658:Q659))</f>
        <v>0.93616550560262113</v>
      </c>
      <c r="AB659" s="22"/>
      <c r="AC659" s="16"/>
      <c r="AD659" s="19"/>
      <c r="AE659" s="23"/>
      <c r="AF659" s="23"/>
      <c r="AG659" s="19"/>
      <c r="AH659" s="11"/>
      <c r="AI659" s="19"/>
      <c r="AJ659" s="16"/>
      <c r="AK659" s="16"/>
      <c r="AL659" s="16"/>
      <c r="AM659" s="24"/>
    </row>
    <row r="660" spans="1:39" ht="15" x14ac:dyDescent="0.2">
      <c r="A660" s="16" t="str">
        <f t="shared" si="80"/>
        <v>CF08GPDuff_64:24-C_0-D</v>
      </c>
      <c r="B660" s="11">
        <v>64</v>
      </c>
      <c r="C660" s="11">
        <v>24</v>
      </c>
      <c r="D660" s="19" t="s">
        <v>58</v>
      </c>
      <c r="E660" s="20">
        <v>493928.07418</v>
      </c>
      <c r="F660" s="20">
        <v>5180645.7328500003</v>
      </c>
      <c r="G660" s="11">
        <v>5</v>
      </c>
      <c r="H660" s="11" t="s">
        <v>58</v>
      </c>
      <c r="I660" s="11" t="s">
        <v>293</v>
      </c>
      <c r="J660" s="19" t="s">
        <v>47</v>
      </c>
      <c r="K660" s="11">
        <v>1</v>
      </c>
      <c r="L660" s="16" t="str">
        <f t="shared" si="79"/>
        <v>SC</v>
      </c>
      <c r="M660" s="16">
        <v>4</v>
      </c>
      <c r="N660" s="16">
        <v>6.75</v>
      </c>
      <c r="O660" s="16">
        <v>3.75</v>
      </c>
      <c r="P660" s="16">
        <v>2.75</v>
      </c>
      <c r="Q660" s="16">
        <f>SUM(M660:P660)</f>
        <v>17.25</v>
      </c>
      <c r="R660" s="16">
        <f t="shared" si="81"/>
        <v>13.25</v>
      </c>
      <c r="S660" s="16">
        <v>476.1</v>
      </c>
      <c r="T660" s="16">
        <v>17.149999999999999</v>
      </c>
      <c r="U660" s="16">
        <f t="shared" si="77"/>
        <v>458.95000000000005</v>
      </c>
      <c r="V660" s="16">
        <v>6.2</v>
      </c>
      <c r="W660" s="20">
        <f t="shared" si="82"/>
        <v>2083.1586726688561</v>
      </c>
      <c r="X660" s="21">
        <v>2.4608191451729406</v>
      </c>
      <c r="Y660" s="20">
        <f t="shared" si="83"/>
        <v>447.65607053322884</v>
      </c>
      <c r="Z660" s="20">
        <f t="shared" si="84"/>
        <v>0.21489292986007183</v>
      </c>
      <c r="AA660" s="20"/>
      <c r="AB660" s="31" t="s">
        <v>66</v>
      </c>
      <c r="AC660" s="16" t="s">
        <v>989</v>
      </c>
      <c r="AD660" s="19" t="s">
        <v>51</v>
      </c>
      <c r="AE660" s="23">
        <v>64</v>
      </c>
      <c r="AF660" s="23">
        <v>24</v>
      </c>
      <c r="AG660" s="19" t="s">
        <v>58</v>
      </c>
      <c r="AH660" s="11">
        <f>C660-AF660</f>
        <v>0</v>
      </c>
      <c r="AI660" s="19" t="s">
        <v>47</v>
      </c>
      <c r="AJ660" s="16" t="s">
        <v>224</v>
      </c>
      <c r="AK660" s="16">
        <v>0.36770999999999998</v>
      </c>
      <c r="AL660" s="16">
        <v>6.9565000000000001</v>
      </c>
      <c r="AM660" s="24"/>
    </row>
    <row r="661" spans="1:39" ht="15" x14ac:dyDescent="0.25">
      <c r="A661" s="16" t="str">
        <f t="shared" si="80"/>
        <v>CF08GPDuff_64:24-C_D-10</v>
      </c>
      <c r="B661" s="11">
        <v>64</v>
      </c>
      <c r="C661" s="11">
        <v>24</v>
      </c>
      <c r="D661" s="19" t="s">
        <v>58</v>
      </c>
      <c r="E661" s="20">
        <v>493928.07418</v>
      </c>
      <c r="F661" s="20">
        <v>5180645.7328500003</v>
      </c>
      <c r="G661" s="11">
        <v>5</v>
      </c>
      <c r="H661" s="11" t="s">
        <v>58</v>
      </c>
      <c r="I661" s="11" t="s">
        <v>293</v>
      </c>
      <c r="J661" s="19" t="s">
        <v>53</v>
      </c>
      <c r="K661" s="11">
        <v>2</v>
      </c>
      <c r="L661" s="16" t="str">
        <f t="shared" si="79"/>
        <v>SC</v>
      </c>
      <c r="M661" s="16" t="s">
        <v>54</v>
      </c>
      <c r="N661" s="16">
        <v>3.25</v>
      </c>
      <c r="O661" s="16">
        <v>6.25</v>
      </c>
      <c r="P661" s="16">
        <v>7.25</v>
      </c>
      <c r="Q661" s="16">
        <v>16.75</v>
      </c>
      <c r="R661" s="16">
        <f t="shared" si="81"/>
        <v>16.75</v>
      </c>
      <c r="S661" s="16">
        <v>153.54</v>
      </c>
      <c r="T661" s="16">
        <v>6.31</v>
      </c>
      <c r="U661" s="16">
        <f t="shared" si="77"/>
        <v>147.22999999999999</v>
      </c>
      <c r="V661" s="16">
        <v>1.55</v>
      </c>
      <c r="W661" s="20">
        <f t="shared" si="82"/>
        <v>126.42357886667878</v>
      </c>
      <c r="X661" s="20">
        <v>2.0420541852001723</v>
      </c>
      <c r="Y661" s="20">
        <f t="shared" si="83"/>
        <v>144.22348362312977</v>
      </c>
      <c r="Z661" s="20">
        <f t="shared" si="84"/>
        <v>1.1407957670239826</v>
      </c>
      <c r="AA661" s="20">
        <f>((Z660*Q660)+(Z661*Q661))/(SUM(Q660:Q661))</f>
        <v>0.67103623934523371</v>
      </c>
      <c r="AB661" s="22"/>
      <c r="AC661" s="16"/>
      <c r="AD661" s="19"/>
      <c r="AE661" s="23"/>
      <c r="AF661" s="23"/>
      <c r="AG661" s="19"/>
      <c r="AH661" s="11"/>
      <c r="AI661" s="19"/>
      <c r="AJ661" s="16"/>
      <c r="AK661" s="16"/>
      <c r="AL661" s="16"/>
      <c r="AM661" s="24"/>
    </row>
    <row r="662" spans="1:39" ht="15" x14ac:dyDescent="0.2">
      <c r="A662" s="16" t="str">
        <f t="shared" si="80"/>
        <v>CF08GPDuff_89:24-D_0-D</v>
      </c>
      <c r="B662" s="11">
        <v>89</v>
      </c>
      <c r="C662" s="11">
        <v>24</v>
      </c>
      <c r="D662" s="19" t="s">
        <v>65</v>
      </c>
      <c r="E662" s="20">
        <v>493935.202922998</v>
      </c>
      <c r="F662" s="20">
        <v>5180676.1413799804</v>
      </c>
      <c r="G662" s="11">
        <v>5</v>
      </c>
      <c r="H662" s="11" t="s">
        <v>58</v>
      </c>
      <c r="I662" s="11" t="s">
        <v>293</v>
      </c>
      <c r="J662" s="19" t="s">
        <v>47</v>
      </c>
      <c r="K662" s="11">
        <v>1</v>
      </c>
      <c r="L662" s="16" t="str">
        <f t="shared" si="79"/>
        <v>SC</v>
      </c>
      <c r="M662" s="16">
        <v>4.25</v>
      </c>
      <c r="N662" s="16">
        <v>3.5</v>
      </c>
      <c r="O662" s="16">
        <v>4.5</v>
      </c>
      <c r="P662" s="16">
        <v>4.25</v>
      </c>
      <c r="Q662" s="16">
        <f>SUM(M662:P662)</f>
        <v>16.5</v>
      </c>
      <c r="R662" s="16">
        <f t="shared" si="81"/>
        <v>12.25</v>
      </c>
      <c r="S662" s="16">
        <v>886.9</v>
      </c>
      <c r="T662" s="16">
        <v>17.149999999999999</v>
      </c>
      <c r="U662" s="16">
        <f t="shared" si="77"/>
        <v>869.75</v>
      </c>
      <c r="V662" s="16">
        <v>6.2</v>
      </c>
      <c r="W662" s="20">
        <f t="shared" si="82"/>
        <v>1992.5865564658625</v>
      </c>
      <c r="X662" s="21">
        <v>2.1143574942226859</v>
      </c>
      <c r="Y662" s="20">
        <f t="shared" si="83"/>
        <v>851.36037569399821</v>
      </c>
      <c r="Z662" s="20">
        <f t="shared" si="84"/>
        <v>0.42726393638026333</v>
      </c>
      <c r="AA662" s="20"/>
      <c r="AB662" s="31" t="s">
        <v>66</v>
      </c>
      <c r="AC662" s="16" t="s">
        <v>990</v>
      </c>
      <c r="AD662" s="19" t="s">
        <v>51</v>
      </c>
      <c r="AE662" s="23">
        <v>89</v>
      </c>
      <c r="AF662" s="23">
        <v>24</v>
      </c>
      <c r="AG662" s="19" t="s">
        <v>65</v>
      </c>
      <c r="AH662" s="11">
        <f t="shared" ref="AH662:AH688" si="85">C662-AF662</f>
        <v>0</v>
      </c>
      <c r="AI662" s="19" t="s">
        <v>47</v>
      </c>
      <c r="AJ662" s="16" t="s">
        <v>806</v>
      </c>
      <c r="AK662" s="16">
        <v>0.30173</v>
      </c>
      <c r="AL662" s="16">
        <v>5.3380000000000001</v>
      </c>
      <c r="AM662" s="24"/>
    </row>
    <row r="663" spans="1:39" ht="15" x14ac:dyDescent="0.25">
      <c r="A663" s="16" t="str">
        <f t="shared" si="80"/>
        <v>CF08GPDuff_89:24-D_D-10</v>
      </c>
      <c r="B663" s="11">
        <v>89</v>
      </c>
      <c r="C663" s="11">
        <v>24</v>
      </c>
      <c r="D663" s="19" t="s">
        <v>65</v>
      </c>
      <c r="E663" s="20">
        <v>493935.202922998</v>
      </c>
      <c r="F663" s="20">
        <v>5180676.1413799804</v>
      </c>
      <c r="G663" s="11">
        <v>5</v>
      </c>
      <c r="H663" s="11" t="s">
        <v>58</v>
      </c>
      <c r="I663" s="11" t="s">
        <v>293</v>
      </c>
      <c r="J663" s="19" t="s">
        <v>53</v>
      </c>
      <c r="K663" s="11">
        <v>2</v>
      </c>
      <c r="L663" s="16" t="str">
        <f t="shared" si="79"/>
        <v>SC</v>
      </c>
      <c r="M663" s="16" t="s">
        <v>54</v>
      </c>
      <c r="N663" s="16">
        <v>6.5</v>
      </c>
      <c r="O663" s="16">
        <v>5.5</v>
      </c>
      <c r="P663" s="16">
        <v>5.75</v>
      </c>
      <c r="Q663" s="16">
        <v>17.75</v>
      </c>
      <c r="R663" s="16">
        <f t="shared" si="81"/>
        <v>17.75</v>
      </c>
      <c r="S663" s="16">
        <v>211.93</v>
      </c>
      <c r="T663" s="16">
        <v>6.31</v>
      </c>
      <c r="U663" s="16">
        <f t="shared" si="77"/>
        <v>205.62</v>
      </c>
      <c r="V663" s="16">
        <v>1.55</v>
      </c>
      <c r="W663" s="20">
        <f t="shared" si="82"/>
        <v>133.97125521692826</v>
      </c>
      <c r="X663" s="20">
        <v>1.9437133022879287</v>
      </c>
      <c r="Y663" s="20">
        <f t="shared" si="83"/>
        <v>201.62333670783556</v>
      </c>
      <c r="Z663" s="20">
        <f t="shared" si="84"/>
        <v>1.5049746035548002</v>
      </c>
      <c r="AA663" s="20">
        <f>((Z662*Q662)+(Z663*Q663))/(SUM(Q662:Q663))</f>
        <v>0.98578552301816202</v>
      </c>
      <c r="AB663" s="22" t="s">
        <v>837</v>
      </c>
      <c r="AC663" s="16" t="s">
        <v>991</v>
      </c>
      <c r="AD663" s="19" t="s">
        <v>51</v>
      </c>
      <c r="AE663" s="23">
        <v>89</v>
      </c>
      <c r="AF663" s="23">
        <v>24</v>
      </c>
      <c r="AG663" s="19" t="s">
        <v>65</v>
      </c>
      <c r="AH663" s="11">
        <f t="shared" si="85"/>
        <v>0</v>
      </c>
      <c r="AI663" s="19" t="s">
        <v>53</v>
      </c>
      <c r="AJ663" s="16" t="s">
        <v>607</v>
      </c>
      <c r="AK663" s="16">
        <v>0.18059</v>
      </c>
      <c r="AL663" s="16">
        <v>2.2595000000000001</v>
      </c>
      <c r="AM663" s="24"/>
    </row>
    <row r="664" spans="1:39" ht="15" x14ac:dyDescent="0.2">
      <c r="A664" s="16" t="str">
        <f t="shared" si="80"/>
        <v>CF08GPDuff_90:25-D_0-D</v>
      </c>
      <c r="B664" s="11">
        <v>90</v>
      </c>
      <c r="C664" s="11">
        <v>25</v>
      </c>
      <c r="D664" s="19" t="s">
        <v>65</v>
      </c>
      <c r="E664" s="20">
        <v>493966.647998998</v>
      </c>
      <c r="F664" s="20">
        <v>5180668.6962400004</v>
      </c>
      <c r="G664" s="11">
        <v>5</v>
      </c>
      <c r="H664" s="11" t="s">
        <v>58</v>
      </c>
      <c r="I664" s="11" t="s">
        <v>293</v>
      </c>
      <c r="J664" s="19" t="s">
        <v>47</v>
      </c>
      <c r="K664" s="11">
        <v>1</v>
      </c>
      <c r="L664" s="16" t="str">
        <f t="shared" si="79"/>
        <v>SC</v>
      </c>
      <c r="M664" s="16">
        <v>4.75</v>
      </c>
      <c r="N664" s="16">
        <v>4.5</v>
      </c>
      <c r="O664" s="16">
        <v>4.25</v>
      </c>
      <c r="P664" s="16">
        <v>5.5</v>
      </c>
      <c r="Q664" s="16">
        <f>SUM(M664:P664)</f>
        <v>19</v>
      </c>
      <c r="R664" s="16">
        <f t="shared" si="81"/>
        <v>14.25</v>
      </c>
      <c r="S664" s="16">
        <v>627.5</v>
      </c>
      <c r="T664" s="16">
        <v>17.149999999999999</v>
      </c>
      <c r="U664" s="16">
        <f t="shared" si="77"/>
        <v>610.35</v>
      </c>
      <c r="V664" s="16">
        <v>6.2</v>
      </c>
      <c r="W664" s="20">
        <f t="shared" si="82"/>
        <v>2294.4936104758417</v>
      </c>
      <c r="X664" s="21">
        <v>2.4987138972587699</v>
      </c>
      <c r="Y664" s="20">
        <f t="shared" si="83"/>
        <v>595.09909972808111</v>
      </c>
      <c r="Z664" s="20">
        <f t="shared" si="84"/>
        <v>0.2593596674277367</v>
      </c>
      <c r="AA664" s="28"/>
      <c r="AB664" s="31" t="s">
        <v>66</v>
      </c>
      <c r="AC664" s="16" t="s">
        <v>992</v>
      </c>
      <c r="AD664" s="19" t="s">
        <v>51</v>
      </c>
      <c r="AE664" s="23">
        <v>90</v>
      </c>
      <c r="AF664" s="23">
        <v>25</v>
      </c>
      <c r="AG664" s="19" t="s">
        <v>65</v>
      </c>
      <c r="AH664" s="11">
        <f t="shared" si="85"/>
        <v>0</v>
      </c>
      <c r="AI664" s="19" t="s">
        <v>47</v>
      </c>
      <c r="AJ664" s="16" t="s">
        <v>705</v>
      </c>
      <c r="AK664" s="16">
        <v>0.4138</v>
      </c>
      <c r="AL664" s="16">
        <v>7.32</v>
      </c>
      <c r="AM664" s="24"/>
    </row>
    <row r="665" spans="1:39" ht="15" x14ac:dyDescent="0.25">
      <c r="A665" s="16" t="str">
        <f t="shared" si="80"/>
        <v>CF08GPDuff_90:25-D_D-10</v>
      </c>
      <c r="B665" s="11">
        <v>90</v>
      </c>
      <c r="C665" s="11">
        <v>25</v>
      </c>
      <c r="D665" s="19" t="s">
        <v>65</v>
      </c>
      <c r="E665" s="20">
        <v>493966.647998998</v>
      </c>
      <c r="F665" s="20">
        <v>5180668.6962400004</v>
      </c>
      <c r="G665" s="11">
        <v>5</v>
      </c>
      <c r="H665" s="11" t="s">
        <v>58</v>
      </c>
      <c r="I665" s="11" t="s">
        <v>293</v>
      </c>
      <c r="J665" s="19" t="s">
        <v>53</v>
      </c>
      <c r="K665" s="11">
        <v>2</v>
      </c>
      <c r="L665" s="16" t="str">
        <f t="shared" si="79"/>
        <v>SC</v>
      </c>
      <c r="M665" s="16" t="s">
        <v>54</v>
      </c>
      <c r="N665" s="16">
        <v>5.5</v>
      </c>
      <c r="O665" s="16">
        <v>5.75</v>
      </c>
      <c r="P665" s="16">
        <v>4.5</v>
      </c>
      <c r="Q665" s="16">
        <v>15.75</v>
      </c>
      <c r="R665" s="16">
        <f t="shared" si="81"/>
        <v>15.75</v>
      </c>
      <c r="S665" s="16">
        <v>171.94</v>
      </c>
      <c r="T665" s="16">
        <v>6.31</v>
      </c>
      <c r="U665" s="16">
        <f t="shared" si="77"/>
        <v>165.63</v>
      </c>
      <c r="V665" s="16">
        <v>1.55</v>
      </c>
      <c r="W665" s="20">
        <f t="shared" si="82"/>
        <v>118.87590251642929</v>
      </c>
      <c r="X665" s="20">
        <v>2.0536803578690628</v>
      </c>
      <c r="Y665" s="20">
        <f t="shared" si="83"/>
        <v>162.22848922326148</v>
      </c>
      <c r="Z665" s="20">
        <f t="shared" si="84"/>
        <v>1.3646877608423678</v>
      </c>
      <c r="AA665" s="20">
        <f>((Z664*Q664)+(Z665*Q665))/(SUM(Q664:Q665))</f>
        <v>0.76033570976674214</v>
      </c>
      <c r="AB665" s="22" t="s">
        <v>837</v>
      </c>
      <c r="AC665" s="16" t="s">
        <v>993</v>
      </c>
      <c r="AD665" s="19" t="s">
        <v>51</v>
      </c>
      <c r="AE665" s="23">
        <v>90</v>
      </c>
      <c r="AF665" s="23">
        <v>25</v>
      </c>
      <c r="AG665" s="19" t="s">
        <v>65</v>
      </c>
      <c r="AH665" s="11">
        <f t="shared" si="85"/>
        <v>0</v>
      </c>
      <c r="AI665" s="19" t="s">
        <v>53</v>
      </c>
      <c r="AJ665" s="16" t="s">
        <v>767</v>
      </c>
      <c r="AK665" s="16">
        <v>0.23014999999999999</v>
      </c>
      <c r="AL665" s="16">
        <v>3.3187000000000002</v>
      </c>
      <c r="AM665" s="24"/>
    </row>
    <row r="666" spans="1:39" ht="15" x14ac:dyDescent="0.2">
      <c r="A666" s="16" t="str">
        <f t="shared" si="80"/>
        <v>CF08GPDuff_117:25-E_0-D</v>
      </c>
      <c r="B666" s="11">
        <v>117</v>
      </c>
      <c r="C666" s="11">
        <v>25</v>
      </c>
      <c r="D666" s="19" t="s">
        <v>29</v>
      </c>
      <c r="E666" s="20">
        <v>493978.13054300001</v>
      </c>
      <c r="F666" s="20">
        <v>5180700.4656499904</v>
      </c>
      <c r="G666" s="11">
        <v>5</v>
      </c>
      <c r="H666" s="11" t="s">
        <v>58</v>
      </c>
      <c r="I666" s="11" t="s">
        <v>293</v>
      </c>
      <c r="J666" s="19" t="s">
        <v>47</v>
      </c>
      <c r="K666" s="11">
        <v>1</v>
      </c>
      <c r="L666" s="16" t="str">
        <f t="shared" si="79"/>
        <v>SC</v>
      </c>
      <c r="M666" s="16">
        <v>4</v>
      </c>
      <c r="N666" s="16">
        <v>4.5</v>
      </c>
      <c r="O666" s="16">
        <v>4.75</v>
      </c>
      <c r="P666" s="16">
        <v>3.75</v>
      </c>
      <c r="Q666" s="16">
        <f>SUM(M666:P666)</f>
        <v>17</v>
      </c>
      <c r="R666" s="16">
        <f t="shared" si="81"/>
        <v>13</v>
      </c>
      <c r="S666" s="16">
        <v>826.2</v>
      </c>
      <c r="T666" s="16">
        <v>17.149999999999999</v>
      </c>
      <c r="U666" s="16">
        <f t="shared" si="77"/>
        <v>809.05000000000007</v>
      </c>
      <c r="V666" s="16">
        <v>6.2</v>
      </c>
      <c r="W666" s="20">
        <f t="shared" si="82"/>
        <v>2052.9679672678585</v>
      </c>
      <c r="X666" s="21">
        <v>2.0235525289899856</v>
      </c>
      <c r="Y666" s="20">
        <f t="shared" si="83"/>
        <v>792.67844826420662</v>
      </c>
      <c r="Z666" s="20">
        <f t="shared" si="84"/>
        <v>0.38611340308398628</v>
      </c>
      <c r="AA666" s="20"/>
      <c r="AB666" s="31" t="s">
        <v>79</v>
      </c>
      <c r="AC666" s="16" t="s">
        <v>994</v>
      </c>
      <c r="AD666" s="19" t="s">
        <v>51</v>
      </c>
      <c r="AE666" s="23">
        <v>117</v>
      </c>
      <c r="AF666" s="23">
        <v>25</v>
      </c>
      <c r="AG666" s="19" t="s">
        <v>29</v>
      </c>
      <c r="AH666" s="11">
        <f t="shared" si="85"/>
        <v>0</v>
      </c>
      <c r="AI666" s="19" t="s">
        <v>47</v>
      </c>
      <c r="AJ666" s="16" t="s">
        <v>188</v>
      </c>
      <c r="AK666" s="16">
        <v>0.29984</v>
      </c>
      <c r="AL666" s="16">
        <v>5.0857000000000001</v>
      </c>
      <c r="AM666" s="24"/>
    </row>
    <row r="667" spans="1:39" ht="15" x14ac:dyDescent="0.25">
      <c r="A667" s="16" t="str">
        <f t="shared" si="80"/>
        <v>CF08GPDuff_117:25-E_D-10</v>
      </c>
      <c r="B667" s="11">
        <v>117</v>
      </c>
      <c r="C667" s="11">
        <v>25</v>
      </c>
      <c r="D667" s="19" t="s">
        <v>29</v>
      </c>
      <c r="E667" s="20">
        <v>493978.13054300001</v>
      </c>
      <c r="F667" s="20">
        <v>5180700.4656499904</v>
      </c>
      <c r="G667" s="11">
        <v>5</v>
      </c>
      <c r="H667" s="11" t="s">
        <v>58</v>
      </c>
      <c r="I667" s="11" t="s">
        <v>293</v>
      </c>
      <c r="J667" s="19" t="s">
        <v>53</v>
      </c>
      <c r="K667" s="11">
        <v>2</v>
      </c>
      <c r="L667" s="16" t="str">
        <f t="shared" si="79"/>
        <v>SC</v>
      </c>
      <c r="M667" s="16" t="s">
        <v>54</v>
      </c>
      <c r="N667" s="16">
        <v>5.5</v>
      </c>
      <c r="O667" s="16">
        <v>5.25</v>
      </c>
      <c r="P667" s="16">
        <v>6.25</v>
      </c>
      <c r="Q667" s="16">
        <v>17</v>
      </c>
      <c r="R667" s="16">
        <f t="shared" si="81"/>
        <v>17</v>
      </c>
      <c r="S667" s="16">
        <v>198.34</v>
      </c>
      <c r="T667" s="16">
        <v>6.31</v>
      </c>
      <c r="U667" s="16">
        <f t="shared" si="77"/>
        <v>192.03</v>
      </c>
      <c r="V667" s="16">
        <v>1.55</v>
      </c>
      <c r="W667" s="20">
        <f t="shared" si="82"/>
        <v>128.31049795424116</v>
      </c>
      <c r="X667" s="20">
        <v>1.8211250505867898</v>
      </c>
      <c r="Y667" s="20">
        <f t="shared" si="83"/>
        <v>188.53289356535819</v>
      </c>
      <c r="Z667" s="20">
        <f t="shared" si="84"/>
        <v>1.4693489353660985</v>
      </c>
      <c r="AA667" s="20">
        <f>((Z666*Q666)+(Z667*Q667))/(SUM(Q666:Q667))</f>
        <v>0.9277311692250424</v>
      </c>
      <c r="AB667" s="22" t="s">
        <v>837</v>
      </c>
      <c r="AC667" s="16" t="s">
        <v>995</v>
      </c>
      <c r="AD667" s="19" t="s">
        <v>51</v>
      </c>
      <c r="AE667" s="23">
        <v>117</v>
      </c>
      <c r="AF667" s="23">
        <v>25</v>
      </c>
      <c r="AG667" s="19" t="s">
        <v>29</v>
      </c>
      <c r="AH667" s="11">
        <f t="shared" si="85"/>
        <v>0</v>
      </c>
      <c r="AI667" s="19" t="s">
        <v>53</v>
      </c>
      <c r="AJ667" s="16" t="s">
        <v>202</v>
      </c>
      <c r="AK667" s="16">
        <v>0.18798999999999999</v>
      </c>
      <c r="AL667" s="16">
        <v>2.5857000000000001</v>
      </c>
      <c r="AM667" s="24"/>
    </row>
    <row r="668" spans="1:39" ht="15" x14ac:dyDescent="0.2">
      <c r="A668" s="16" t="str">
        <f t="shared" si="80"/>
        <v>CF08GPDuff_143:25-F_0-D</v>
      </c>
      <c r="B668" s="11">
        <v>143</v>
      </c>
      <c r="C668" s="11">
        <v>25</v>
      </c>
      <c r="D668" s="19" t="s">
        <v>78</v>
      </c>
      <c r="E668" s="20">
        <v>493976.77996199799</v>
      </c>
      <c r="F668" s="20">
        <v>5180731.3388799904</v>
      </c>
      <c r="G668" s="11">
        <v>5</v>
      </c>
      <c r="H668" s="11" t="s">
        <v>58</v>
      </c>
      <c r="I668" s="11" t="s">
        <v>293</v>
      </c>
      <c r="J668" s="19" t="s">
        <v>47</v>
      </c>
      <c r="K668" s="11">
        <v>1</v>
      </c>
      <c r="L668" s="16" t="str">
        <f t="shared" si="79"/>
        <v>SC</v>
      </c>
      <c r="M668" s="16">
        <v>6</v>
      </c>
      <c r="N668" s="16">
        <v>3.5</v>
      </c>
      <c r="O668" s="16">
        <v>2</v>
      </c>
      <c r="P668" s="16">
        <v>3.5</v>
      </c>
      <c r="Q668" s="16">
        <f>SUM(M668:P668)</f>
        <v>15</v>
      </c>
      <c r="R668" s="16">
        <f t="shared" si="81"/>
        <v>9</v>
      </c>
      <c r="S668" s="16">
        <v>444.7</v>
      </c>
      <c r="T668" s="16">
        <v>17.149999999999999</v>
      </c>
      <c r="U668" s="16">
        <f t="shared" si="77"/>
        <v>427.55</v>
      </c>
      <c r="V668" s="16">
        <v>6.2</v>
      </c>
      <c r="W668" s="20">
        <f t="shared" si="82"/>
        <v>1811.4423240598751</v>
      </c>
      <c r="X668" s="21">
        <v>2.0228594167974534</v>
      </c>
      <c r="Y668" s="20">
        <f t="shared" si="83"/>
        <v>418.90126456348253</v>
      </c>
      <c r="Z668" s="20">
        <f t="shared" si="84"/>
        <v>0.23125288561472093</v>
      </c>
      <c r="AA668" s="20"/>
      <c r="AB668" s="31" t="s">
        <v>79</v>
      </c>
      <c r="AC668" s="16" t="s">
        <v>996</v>
      </c>
      <c r="AD668" s="19" t="s">
        <v>51</v>
      </c>
      <c r="AE668" s="23">
        <v>143</v>
      </c>
      <c r="AF668" s="23">
        <v>25</v>
      </c>
      <c r="AG668" s="19" t="s">
        <v>78</v>
      </c>
      <c r="AH668" s="11">
        <f t="shared" si="85"/>
        <v>0</v>
      </c>
      <c r="AI668" s="19" t="s">
        <v>47</v>
      </c>
      <c r="AJ668" s="16" t="s">
        <v>997</v>
      </c>
      <c r="AK668" s="16">
        <v>0.34554000000000001</v>
      </c>
      <c r="AL668" s="16">
        <v>7.3745000000000003</v>
      </c>
      <c r="AM668" s="24"/>
    </row>
    <row r="669" spans="1:39" ht="15" x14ac:dyDescent="0.25">
      <c r="A669" s="16" t="str">
        <f t="shared" si="80"/>
        <v>CF08GPDuff_143:25-F_D-10</v>
      </c>
      <c r="B669" s="11">
        <v>143</v>
      </c>
      <c r="C669" s="11">
        <v>25</v>
      </c>
      <c r="D669" s="19" t="s">
        <v>78</v>
      </c>
      <c r="E669" s="20">
        <v>493976.77996199799</v>
      </c>
      <c r="F669" s="20">
        <v>5180731.3388799904</v>
      </c>
      <c r="G669" s="11">
        <v>5</v>
      </c>
      <c r="H669" s="11" t="s">
        <v>58</v>
      </c>
      <c r="I669" s="11" t="s">
        <v>293</v>
      </c>
      <c r="J669" s="19" t="s">
        <v>53</v>
      </c>
      <c r="K669" s="11">
        <v>2</v>
      </c>
      <c r="L669" s="16" t="str">
        <f t="shared" si="79"/>
        <v>SC</v>
      </c>
      <c r="M669" s="16" t="s">
        <v>54</v>
      </c>
      <c r="N669" s="16">
        <v>6.5</v>
      </c>
      <c r="O669" s="16">
        <v>8</v>
      </c>
      <c r="P669" s="16">
        <v>6.5</v>
      </c>
      <c r="Q669" s="16">
        <v>21</v>
      </c>
      <c r="R669" s="16">
        <f t="shared" si="81"/>
        <v>21</v>
      </c>
      <c r="S669" s="16">
        <v>247.8</v>
      </c>
      <c r="T669" s="16">
        <v>6.31</v>
      </c>
      <c r="U669" s="16">
        <f t="shared" si="77"/>
        <v>241.49</v>
      </c>
      <c r="V669" s="16">
        <v>1.55</v>
      </c>
      <c r="W669" s="20">
        <f t="shared" si="82"/>
        <v>158.50120335523906</v>
      </c>
      <c r="X669" s="20">
        <v>1.9480519480519642</v>
      </c>
      <c r="Y669" s="20">
        <f t="shared" si="83"/>
        <v>236.78564935064932</v>
      </c>
      <c r="Z669" s="20">
        <f t="shared" si="84"/>
        <v>1.49390442683237</v>
      </c>
      <c r="AA669" s="20">
        <f>((Z668*Q668)+(Z669*Q669))/(SUM(Q668:Q669))</f>
        <v>0.9677996179916829</v>
      </c>
      <c r="AB669" s="22" t="s">
        <v>847</v>
      </c>
      <c r="AC669" s="16" t="s">
        <v>998</v>
      </c>
      <c r="AD669" s="19" t="s">
        <v>51</v>
      </c>
      <c r="AE669" s="23">
        <v>143</v>
      </c>
      <c r="AF669" s="23">
        <v>25</v>
      </c>
      <c r="AG669" s="19" t="s">
        <v>78</v>
      </c>
      <c r="AH669" s="11">
        <f t="shared" si="85"/>
        <v>0</v>
      </c>
      <c r="AI669" s="19" t="s">
        <v>53</v>
      </c>
      <c r="AJ669" s="16" t="s">
        <v>732</v>
      </c>
      <c r="AK669" s="16">
        <v>0.16647999999999999</v>
      </c>
      <c r="AL669" s="16">
        <v>2.0158999999999998</v>
      </c>
      <c r="AM669" s="24"/>
    </row>
    <row r="670" spans="1:39" ht="15" x14ac:dyDescent="0.2">
      <c r="A670" s="16" t="str">
        <f t="shared" si="80"/>
        <v>CF08GPDuff_144:26-F_0-D</v>
      </c>
      <c r="B670" s="11">
        <v>144</v>
      </c>
      <c r="C670" s="11">
        <v>26</v>
      </c>
      <c r="D670" s="19" t="s">
        <v>78</v>
      </c>
      <c r="E670" s="20">
        <v>494007.324461999</v>
      </c>
      <c r="F670" s="20">
        <v>5180733.5508399904</v>
      </c>
      <c r="G670" s="11">
        <v>5</v>
      </c>
      <c r="H670" s="11" t="s">
        <v>58</v>
      </c>
      <c r="I670" s="11" t="s">
        <v>293</v>
      </c>
      <c r="J670" s="19" t="s">
        <v>47</v>
      </c>
      <c r="K670" s="11">
        <v>1</v>
      </c>
      <c r="L670" s="16" t="str">
        <f t="shared" si="79"/>
        <v>SC</v>
      </c>
      <c r="M670" s="16">
        <v>4</v>
      </c>
      <c r="N670" s="16">
        <v>3.25</v>
      </c>
      <c r="O670" s="16">
        <v>3</v>
      </c>
      <c r="P670" s="16">
        <v>5</v>
      </c>
      <c r="Q670" s="16">
        <f>SUM(M670:P670)</f>
        <v>15.25</v>
      </c>
      <c r="R670" s="16">
        <f t="shared" si="81"/>
        <v>11.25</v>
      </c>
      <c r="S670" s="16">
        <v>469.8</v>
      </c>
      <c r="T670" s="16">
        <v>17.149999999999999</v>
      </c>
      <c r="U670" s="16">
        <f t="shared" si="77"/>
        <v>452.65000000000003</v>
      </c>
      <c r="V670" s="16">
        <v>6.2</v>
      </c>
      <c r="W670" s="20">
        <f t="shared" si="82"/>
        <v>1841.6330294608729</v>
      </c>
      <c r="X670" s="21">
        <v>2.2792780807946373</v>
      </c>
      <c r="Y670" s="20">
        <f t="shared" si="83"/>
        <v>442.33284776728311</v>
      </c>
      <c r="Z670" s="20">
        <f t="shared" si="84"/>
        <v>0.2401851186915199</v>
      </c>
      <c r="AA670" s="28"/>
      <c r="AB670" s="31" t="s">
        <v>79</v>
      </c>
      <c r="AC670" s="16" t="s">
        <v>999</v>
      </c>
      <c r="AD670" s="19" t="s">
        <v>51</v>
      </c>
      <c r="AE670" s="23">
        <v>144</v>
      </c>
      <c r="AF670" s="23">
        <v>26</v>
      </c>
      <c r="AG670" s="19" t="s">
        <v>78</v>
      </c>
      <c r="AH670" s="11">
        <f t="shared" si="85"/>
        <v>0</v>
      </c>
      <c r="AI670" s="19" t="s">
        <v>47</v>
      </c>
      <c r="AJ670" s="16" t="s">
        <v>310</v>
      </c>
      <c r="AK670" s="16">
        <v>0.35143000000000002</v>
      </c>
      <c r="AL670" s="16">
        <v>7.0354999999999999</v>
      </c>
      <c r="AM670" s="24"/>
    </row>
    <row r="671" spans="1:39" ht="15" x14ac:dyDescent="0.25">
      <c r="A671" s="16" t="str">
        <f t="shared" si="80"/>
        <v>CF08GPDuff_144:26-F_D-10</v>
      </c>
      <c r="B671" s="11">
        <v>144</v>
      </c>
      <c r="C671" s="11">
        <v>26</v>
      </c>
      <c r="D671" s="19" t="s">
        <v>78</v>
      </c>
      <c r="E671" s="20">
        <v>494007.324461999</v>
      </c>
      <c r="F671" s="20">
        <v>5180733.5508399904</v>
      </c>
      <c r="G671" s="11">
        <v>5</v>
      </c>
      <c r="H671" s="11" t="s">
        <v>58</v>
      </c>
      <c r="I671" s="11" t="s">
        <v>293</v>
      </c>
      <c r="J671" s="19" t="s">
        <v>53</v>
      </c>
      <c r="K671" s="11">
        <v>2</v>
      </c>
      <c r="L671" s="16" t="str">
        <f t="shared" si="79"/>
        <v>SC</v>
      </c>
      <c r="M671" s="16" t="s">
        <v>54</v>
      </c>
      <c r="N671" s="16">
        <v>6.75</v>
      </c>
      <c r="O671" s="16">
        <v>7</v>
      </c>
      <c r="P671" s="16">
        <v>5</v>
      </c>
      <c r="Q671" s="16">
        <v>18.75</v>
      </c>
      <c r="R671" s="16">
        <f t="shared" si="81"/>
        <v>18.75</v>
      </c>
      <c r="S671" s="16">
        <v>198.28</v>
      </c>
      <c r="T671" s="16">
        <v>6.31</v>
      </c>
      <c r="U671" s="16">
        <f t="shared" si="77"/>
        <v>191.97</v>
      </c>
      <c r="V671" s="16">
        <v>1.55</v>
      </c>
      <c r="W671" s="20">
        <f t="shared" si="82"/>
        <v>141.51893156717773</v>
      </c>
      <c r="X671" s="20">
        <v>1.9066937119675407</v>
      </c>
      <c r="Y671" s="20">
        <f t="shared" si="83"/>
        <v>188.30972008113591</v>
      </c>
      <c r="Z671" s="20">
        <f t="shared" si="84"/>
        <v>1.3306327146184469</v>
      </c>
      <c r="AA671" s="20">
        <f>((Z670*Q670)+(Z671*Q671))/(SUM(Q670:Q671))</f>
        <v>0.84153489585710461</v>
      </c>
      <c r="AB671" s="22" t="s">
        <v>847</v>
      </c>
      <c r="AC671" s="16" t="s">
        <v>1000</v>
      </c>
      <c r="AD671" s="19" t="s">
        <v>51</v>
      </c>
      <c r="AE671" s="23">
        <v>144</v>
      </c>
      <c r="AF671" s="23">
        <v>26</v>
      </c>
      <c r="AG671" s="19" t="s">
        <v>78</v>
      </c>
      <c r="AH671" s="11">
        <f t="shared" si="85"/>
        <v>0</v>
      </c>
      <c r="AI671" s="19" t="s">
        <v>53</v>
      </c>
      <c r="AJ671" s="16" t="s">
        <v>379</v>
      </c>
      <c r="AK671" s="16">
        <v>0.18958</v>
      </c>
      <c r="AL671" s="16">
        <v>2.6038000000000001</v>
      </c>
      <c r="AM671" s="24"/>
    </row>
    <row r="672" spans="1:39" ht="15" x14ac:dyDescent="0.2">
      <c r="A672" s="16" t="str">
        <f t="shared" si="80"/>
        <v>CF08GPDuff_170:27-G_0-D</v>
      </c>
      <c r="B672" s="11">
        <v>170</v>
      </c>
      <c r="C672" s="11">
        <v>27</v>
      </c>
      <c r="D672" s="19" t="s">
        <v>86</v>
      </c>
      <c r="E672" s="20">
        <v>494020.94464300002</v>
      </c>
      <c r="F672" s="20">
        <v>5180765.8738200003</v>
      </c>
      <c r="G672" s="11">
        <v>5</v>
      </c>
      <c r="H672" s="11" t="s">
        <v>58</v>
      </c>
      <c r="I672" s="11" t="s">
        <v>293</v>
      </c>
      <c r="J672" s="19" t="s">
        <v>47</v>
      </c>
      <c r="K672" s="11">
        <v>1</v>
      </c>
      <c r="L672" s="16" t="str">
        <f t="shared" si="79"/>
        <v>SC</v>
      </c>
      <c r="M672" s="16">
        <v>4</v>
      </c>
      <c r="N672" s="16">
        <v>4.5</v>
      </c>
      <c r="O672" s="16">
        <v>3</v>
      </c>
      <c r="P672" s="16">
        <v>4.75</v>
      </c>
      <c r="Q672" s="16">
        <f>SUM(M672:P672)</f>
        <v>16.25</v>
      </c>
      <c r="R672" s="16">
        <f t="shared" si="81"/>
        <v>12.25</v>
      </c>
      <c r="S672" s="16">
        <v>1008.8</v>
      </c>
      <c r="T672" s="16">
        <v>17.149999999999999</v>
      </c>
      <c r="U672" s="16">
        <f t="shared" si="77"/>
        <v>991.65</v>
      </c>
      <c r="V672" s="16">
        <v>6.2</v>
      </c>
      <c r="W672" s="20">
        <f t="shared" si="82"/>
        <v>1962.3958510648647</v>
      </c>
      <c r="X672" s="21">
        <v>1.9846870752139916</v>
      </c>
      <c r="Y672" s="20">
        <f t="shared" si="83"/>
        <v>971.96885061864043</v>
      </c>
      <c r="Z672" s="20">
        <f t="shared" si="84"/>
        <v>0.49529703708414186</v>
      </c>
      <c r="AA672" s="20"/>
      <c r="AB672" s="31" t="s">
        <v>79</v>
      </c>
      <c r="AC672" s="16" t="s">
        <v>1001</v>
      </c>
      <c r="AD672" s="19" t="s">
        <v>51</v>
      </c>
      <c r="AE672" s="23">
        <v>170</v>
      </c>
      <c r="AF672" s="23">
        <v>27</v>
      </c>
      <c r="AG672" s="19" t="s">
        <v>86</v>
      </c>
      <c r="AH672" s="11">
        <f t="shared" si="85"/>
        <v>0</v>
      </c>
      <c r="AI672" s="19" t="s">
        <v>47</v>
      </c>
      <c r="AJ672" s="16">
        <v>0.23880000000000001</v>
      </c>
      <c r="AK672" s="16">
        <v>0.24981999999999999</v>
      </c>
      <c r="AL672" s="16">
        <v>4.4973000000000001</v>
      </c>
      <c r="AM672" s="24"/>
    </row>
    <row r="673" spans="1:39" ht="15" x14ac:dyDescent="0.25">
      <c r="A673" s="16" t="str">
        <f t="shared" si="80"/>
        <v>CF08GPDuff_170:27-G_D-10</v>
      </c>
      <c r="B673" s="11">
        <v>170</v>
      </c>
      <c r="C673" s="11">
        <v>27</v>
      </c>
      <c r="D673" s="19" t="s">
        <v>86</v>
      </c>
      <c r="E673" s="20">
        <v>494020.94464300002</v>
      </c>
      <c r="F673" s="20">
        <v>5180765.8738200003</v>
      </c>
      <c r="G673" s="11">
        <v>5</v>
      </c>
      <c r="H673" s="11" t="s">
        <v>58</v>
      </c>
      <c r="I673" s="11" t="s">
        <v>293</v>
      </c>
      <c r="J673" s="19" t="s">
        <v>53</v>
      </c>
      <c r="K673" s="11">
        <v>2</v>
      </c>
      <c r="L673" s="16" t="str">
        <f t="shared" si="79"/>
        <v>SC</v>
      </c>
      <c r="M673" s="16" t="s">
        <v>54</v>
      </c>
      <c r="N673" s="16">
        <v>5.5</v>
      </c>
      <c r="O673" s="16">
        <v>7</v>
      </c>
      <c r="P673" s="16">
        <v>5.25</v>
      </c>
      <c r="Q673" s="16">
        <v>17.75</v>
      </c>
      <c r="R673" s="16">
        <f t="shared" si="81"/>
        <v>17.75</v>
      </c>
      <c r="S673" s="16">
        <v>198.74</v>
      </c>
      <c r="T673" s="16">
        <v>6.31</v>
      </c>
      <c r="U673" s="16">
        <f t="shared" si="77"/>
        <v>192.43</v>
      </c>
      <c r="V673" s="16">
        <v>1.55</v>
      </c>
      <c r="W673" s="20">
        <f t="shared" si="82"/>
        <v>133.97125521692826</v>
      </c>
      <c r="X673" s="20">
        <v>2.0631067961164966</v>
      </c>
      <c r="Y673" s="20">
        <f t="shared" si="83"/>
        <v>188.45996359223304</v>
      </c>
      <c r="Z673" s="20">
        <f t="shared" si="84"/>
        <v>1.406719398777565</v>
      </c>
      <c r="AA673" s="20">
        <f>((Z672*Q672)+(Z673*Q673))/(SUM(Q672:Q673))</f>
        <v>0.97111312296820818</v>
      </c>
      <c r="AB673" s="22" t="s">
        <v>847</v>
      </c>
      <c r="AC673" s="16" t="s">
        <v>1002</v>
      </c>
      <c r="AD673" s="19" t="s">
        <v>51</v>
      </c>
      <c r="AE673" s="23">
        <v>170</v>
      </c>
      <c r="AF673" s="23">
        <v>27</v>
      </c>
      <c r="AG673" s="19" t="s">
        <v>86</v>
      </c>
      <c r="AH673" s="11">
        <f t="shared" si="85"/>
        <v>0</v>
      </c>
      <c r="AI673" s="19" t="s">
        <v>53</v>
      </c>
      <c r="AJ673" s="16" t="s">
        <v>1003</v>
      </c>
      <c r="AK673" s="16">
        <v>0.1613</v>
      </c>
      <c r="AL673" s="16">
        <v>1.9356</v>
      </c>
      <c r="AM673" s="24"/>
    </row>
    <row r="674" spans="1:39" ht="15" x14ac:dyDescent="0.2">
      <c r="A674" s="16" t="str">
        <f t="shared" si="80"/>
        <v>CF08GPDuff_196:27-H_0-D</v>
      </c>
      <c r="B674" s="11">
        <v>196</v>
      </c>
      <c r="C674" s="11">
        <v>27</v>
      </c>
      <c r="D674" s="19" t="s">
        <v>92</v>
      </c>
      <c r="E674" s="20">
        <v>494038.07558499801</v>
      </c>
      <c r="F674" s="20">
        <v>5180797.63772</v>
      </c>
      <c r="G674" s="11">
        <v>5</v>
      </c>
      <c r="H674" s="11" t="s">
        <v>58</v>
      </c>
      <c r="I674" s="11" t="s">
        <v>293</v>
      </c>
      <c r="J674" s="19" t="s">
        <v>47</v>
      </c>
      <c r="K674" s="11">
        <v>1</v>
      </c>
      <c r="L674" s="16" t="str">
        <f t="shared" si="79"/>
        <v>SC</v>
      </c>
      <c r="M674" s="16">
        <v>3.75</v>
      </c>
      <c r="N674" s="16">
        <v>4.25</v>
      </c>
      <c r="O674" s="16">
        <v>3</v>
      </c>
      <c r="P674" s="16">
        <v>3</v>
      </c>
      <c r="Q674" s="16">
        <f>SUM(M674:P674)</f>
        <v>14</v>
      </c>
      <c r="R674" s="16">
        <f t="shared" si="81"/>
        <v>10.25</v>
      </c>
      <c r="S674" s="16">
        <v>426.6</v>
      </c>
      <c r="T674" s="16">
        <v>17.149999999999999</v>
      </c>
      <c r="U674" s="16">
        <f t="shared" si="77"/>
        <v>409.45000000000005</v>
      </c>
      <c r="V674" s="16">
        <v>6.2</v>
      </c>
      <c r="W674" s="20">
        <f t="shared" si="82"/>
        <v>1690.6795024558833</v>
      </c>
      <c r="X674" s="21">
        <v>2.1965655669411484</v>
      </c>
      <c r="Y674" s="20">
        <f t="shared" si="83"/>
        <v>400.4561622861595</v>
      </c>
      <c r="Z674" s="20">
        <f t="shared" si="84"/>
        <v>0.23686107373068424</v>
      </c>
      <c r="AA674" s="20"/>
      <c r="AB674" s="31" t="s">
        <v>93</v>
      </c>
      <c r="AC674" s="16" t="s">
        <v>1004</v>
      </c>
      <c r="AD674" s="19" t="s">
        <v>51</v>
      </c>
      <c r="AE674" s="23">
        <v>196</v>
      </c>
      <c r="AF674" s="23">
        <v>27</v>
      </c>
      <c r="AG674" s="19" t="s">
        <v>92</v>
      </c>
      <c r="AH674" s="11">
        <f t="shared" si="85"/>
        <v>0</v>
      </c>
      <c r="AI674" s="19" t="s">
        <v>47</v>
      </c>
      <c r="AJ674" s="16" t="s">
        <v>88</v>
      </c>
      <c r="AK674" s="16">
        <v>0.27477000000000001</v>
      </c>
      <c r="AL674" s="16">
        <v>8.5771999999999995</v>
      </c>
      <c r="AM674" s="24"/>
    </row>
    <row r="675" spans="1:39" ht="15" x14ac:dyDescent="0.25">
      <c r="A675" s="16" t="str">
        <f t="shared" si="80"/>
        <v>CF08GPDuff_196:27-H_D-10</v>
      </c>
      <c r="B675" s="11">
        <v>196</v>
      </c>
      <c r="C675" s="11">
        <v>27</v>
      </c>
      <c r="D675" s="19" t="s">
        <v>92</v>
      </c>
      <c r="E675" s="20">
        <v>494038.07558499801</v>
      </c>
      <c r="F675" s="20">
        <v>5180797.63772</v>
      </c>
      <c r="G675" s="11">
        <v>5</v>
      </c>
      <c r="H675" s="11" t="s">
        <v>58</v>
      </c>
      <c r="I675" s="11" t="s">
        <v>293</v>
      </c>
      <c r="J675" s="19" t="s">
        <v>53</v>
      </c>
      <c r="K675" s="11">
        <v>2</v>
      </c>
      <c r="L675" s="16" t="str">
        <f t="shared" si="79"/>
        <v>SC</v>
      </c>
      <c r="M675" s="16" t="s">
        <v>54</v>
      </c>
      <c r="N675" s="16">
        <v>5.75</v>
      </c>
      <c r="O675" s="16">
        <v>7</v>
      </c>
      <c r="P675" s="16">
        <v>7</v>
      </c>
      <c r="Q675" s="16">
        <v>19.75</v>
      </c>
      <c r="R675" s="16">
        <f t="shared" si="81"/>
        <v>19.75</v>
      </c>
      <c r="S675" s="16">
        <v>230.32</v>
      </c>
      <c r="T675" s="16">
        <v>6.31</v>
      </c>
      <c r="U675" s="16">
        <f t="shared" si="77"/>
        <v>224.01</v>
      </c>
      <c r="V675" s="16">
        <v>1.55</v>
      </c>
      <c r="W675" s="20">
        <f t="shared" si="82"/>
        <v>149.06660791742721</v>
      </c>
      <c r="X675" s="20">
        <v>1.9413549039433642</v>
      </c>
      <c r="Y675" s="20">
        <f t="shared" si="83"/>
        <v>219.66117087967646</v>
      </c>
      <c r="Z675" s="20">
        <f t="shared" si="84"/>
        <v>1.4735773084831572</v>
      </c>
      <c r="AA675" s="20">
        <f>((Z674*Q674)+(Z675*Q675))/(SUM(Q674:Q675))</f>
        <v>0.960569092585835</v>
      </c>
      <c r="AB675" s="22" t="s">
        <v>850</v>
      </c>
      <c r="AC675" s="16" t="s">
        <v>1005</v>
      </c>
      <c r="AD675" s="19" t="s">
        <v>51</v>
      </c>
      <c r="AE675" s="23">
        <v>196</v>
      </c>
      <c r="AF675" s="23">
        <v>27</v>
      </c>
      <c r="AG675" s="19" t="s">
        <v>92</v>
      </c>
      <c r="AH675" s="11">
        <f t="shared" si="85"/>
        <v>0</v>
      </c>
      <c r="AI675" s="19" t="s">
        <v>53</v>
      </c>
      <c r="AJ675" s="16" t="s">
        <v>347</v>
      </c>
      <c r="AK675" s="16">
        <v>0.14903</v>
      </c>
      <c r="AL675" s="16">
        <v>1.9303999999999999</v>
      </c>
      <c r="AM675" s="24"/>
    </row>
    <row r="676" spans="1:39" ht="15" x14ac:dyDescent="0.2">
      <c r="A676" s="16" t="str">
        <f t="shared" si="80"/>
        <v>CF08GPDuff_221:28-I_0-D</v>
      </c>
      <c r="B676" s="11">
        <v>221</v>
      </c>
      <c r="C676" s="11">
        <v>28</v>
      </c>
      <c r="D676" s="19" t="s">
        <v>102</v>
      </c>
      <c r="E676" s="20">
        <v>494054.817732998</v>
      </c>
      <c r="F676" s="20">
        <v>5180822.4013599902</v>
      </c>
      <c r="G676" s="11">
        <v>5</v>
      </c>
      <c r="H676" s="11" t="s">
        <v>58</v>
      </c>
      <c r="I676" s="11" t="s">
        <v>293</v>
      </c>
      <c r="J676" s="19" t="s">
        <v>47</v>
      </c>
      <c r="K676" s="11">
        <v>1</v>
      </c>
      <c r="L676" s="16" t="str">
        <f t="shared" si="79"/>
        <v>SC</v>
      </c>
      <c r="M676" s="16">
        <v>4</v>
      </c>
      <c r="N676" s="16">
        <v>4.5</v>
      </c>
      <c r="O676" s="16">
        <v>3.75</v>
      </c>
      <c r="P676" s="16">
        <v>4</v>
      </c>
      <c r="Q676" s="16">
        <f>SUM(M676:P676)</f>
        <v>16.25</v>
      </c>
      <c r="R676" s="16">
        <f t="shared" si="81"/>
        <v>12.25</v>
      </c>
      <c r="S676" s="16">
        <v>534.4</v>
      </c>
      <c r="T676" s="16">
        <v>17.149999999999999</v>
      </c>
      <c r="U676" s="16">
        <f t="shared" si="77"/>
        <v>517.25</v>
      </c>
      <c r="V676" s="16">
        <v>6.2</v>
      </c>
      <c r="W676" s="20">
        <f t="shared" si="82"/>
        <v>1962.3958510648647</v>
      </c>
      <c r="X676" s="21">
        <v>2.5046023054982527</v>
      </c>
      <c r="Y676" s="20">
        <f t="shared" si="83"/>
        <v>504.2949445748103</v>
      </c>
      <c r="Z676" s="20">
        <f t="shared" si="84"/>
        <v>0.25697921461725587</v>
      </c>
      <c r="AA676" s="20"/>
      <c r="AB676" s="31" t="s">
        <v>93</v>
      </c>
      <c r="AC676" s="16" t="s">
        <v>1006</v>
      </c>
      <c r="AD676" s="19" t="s">
        <v>51</v>
      </c>
      <c r="AE676" s="23">
        <v>221</v>
      </c>
      <c r="AF676" s="23">
        <v>28</v>
      </c>
      <c r="AG676" s="19" t="s">
        <v>102</v>
      </c>
      <c r="AH676" s="11">
        <f t="shared" si="85"/>
        <v>0</v>
      </c>
      <c r="AI676" s="19" t="s">
        <v>47</v>
      </c>
      <c r="AJ676" s="16">
        <v>0.23280000000000001</v>
      </c>
      <c r="AK676" s="16">
        <v>0.31091999999999997</v>
      </c>
      <c r="AL676" s="16">
        <v>6.2561999999999998</v>
      </c>
      <c r="AM676" s="24"/>
    </row>
    <row r="677" spans="1:39" ht="15" x14ac:dyDescent="0.25">
      <c r="A677" s="16" t="str">
        <f t="shared" si="80"/>
        <v>CF08GPDuff_221:28-I_D-10</v>
      </c>
      <c r="B677" s="11">
        <v>221</v>
      </c>
      <c r="C677" s="11">
        <v>28</v>
      </c>
      <c r="D677" s="19" t="s">
        <v>102</v>
      </c>
      <c r="E677" s="20">
        <v>494054.817732998</v>
      </c>
      <c r="F677" s="20">
        <v>5180822.4013599902</v>
      </c>
      <c r="G677" s="11">
        <v>5</v>
      </c>
      <c r="H677" s="11" t="s">
        <v>58</v>
      </c>
      <c r="I677" s="11" t="s">
        <v>293</v>
      </c>
      <c r="J677" s="19" t="s">
        <v>53</v>
      </c>
      <c r="K677" s="11">
        <v>2</v>
      </c>
      <c r="L677" s="16" t="str">
        <f t="shared" si="79"/>
        <v>SC</v>
      </c>
      <c r="M677" s="16" t="s">
        <v>54</v>
      </c>
      <c r="N677" s="16">
        <v>5.5</v>
      </c>
      <c r="O677" s="16">
        <v>6.25</v>
      </c>
      <c r="P677" s="16">
        <v>6</v>
      </c>
      <c r="Q677" s="16">
        <v>17.75</v>
      </c>
      <c r="R677" s="16">
        <f t="shared" si="81"/>
        <v>17.75</v>
      </c>
      <c r="S677" s="16">
        <v>198.94</v>
      </c>
      <c r="T677" s="16">
        <v>6.31</v>
      </c>
      <c r="U677" s="16">
        <f t="shared" ref="U677:U740" si="86">S677-T677</f>
        <v>192.63</v>
      </c>
      <c r="V677" s="16">
        <v>1.55</v>
      </c>
      <c r="W677" s="20">
        <f t="shared" si="82"/>
        <v>133.97125521692826</v>
      </c>
      <c r="X677" s="20">
        <v>1.9082419813235842</v>
      </c>
      <c r="Y677" s="20">
        <f t="shared" si="83"/>
        <v>188.95415347137637</v>
      </c>
      <c r="Z677" s="20">
        <f t="shared" si="84"/>
        <v>1.4104081742416983</v>
      </c>
      <c r="AA677" s="20">
        <f>((Z676*Q676)+(Z677*Q677))/(SUM(Q676:Q677))</f>
        <v>0.85913698030354568</v>
      </c>
      <c r="AB677" s="22" t="s">
        <v>850</v>
      </c>
      <c r="AC677" s="16" t="s">
        <v>1007</v>
      </c>
      <c r="AD677" s="19" t="s">
        <v>51</v>
      </c>
      <c r="AE677" s="23">
        <v>221</v>
      </c>
      <c r="AF677" s="23">
        <v>28</v>
      </c>
      <c r="AG677" s="19" t="s">
        <v>102</v>
      </c>
      <c r="AH677" s="11">
        <f t="shared" si="85"/>
        <v>0</v>
      </c>
      <c r="AI677" s="19" t="s">
        <v>53</v>
      </c>
      <c r="AJ677" s="16" t="s">
        <v>638</v>
      </c>
      <c r="AK677" s="16">
        <v>0.19084000000000001</v>
      </c>
      <c r="AL677" s="16">
        <v>2.4601000000000002</v>
      </c>
      <c r="AM677" s="24"/>
    </row>
    <row r="678" spans="1:39" ht="15" x14ac:dyDescent="0.2">
      <c r="A678" s="16" t="str">
        <f t="shared" si="80"/>
        <v>CF08GPDuff_246:28-J_0-D</v>
      </c>
      <c r="B678" s="11">
        <v>246</v>
      </c>
      <c r="C678" s="11">
        <v>28</v>
      </c>
      <c r="D678" s="19" t="s">
        <v>108</v>
      </c>
      <c r="E678" s="20">
        <v>494082.71162100002</v>
      </c>
      <c r="F678" s="20">
        <v>5180854.1547499904</v>
      </c>
      <c r="G678" s="11">
        <v>5</v>
      </c>
      <c r="H678" s="11" t="s">
        <v>58</v>
      </c>
      <c r="I678" s="11" t="s">
        <v>293</v>
      </c>
      <c r="J678" s="19" t="s">
        <v>47</v>
      </c>
      <c r="K678" s="11">
        <v>1</v>
      </c>
      <c r="L678" s="16" t="str">
        <f t="shared" si="79"/>
        <v>SC</v>
      </c>
      <c r="M678" s="16">
        <v>3.5</v>
      </c>
      <c r="N678" s="16">
        <v>4.25</v>
      </c>
      <c r="O678" s="16">
        <v>2.75</v>
      </c>
      <c r="P678" s="16">
        <v>3.5</v>
      </c>
      <c r="Q678" s="16">
        <f>SUM(M678:P678)</f>
        <v>14</v>
      </c>
      <c r="R678" s="16">
        <f t="shared" si="81"/>
        <v>10.5</v>
      </c>
      <c r="S678" s="16">
        <v>465.8</v>
      </c>
      <c r="T678" s="16">
        <v>17.149999999999999</v>
      </c>
      <c r="U678" s="16">
        <f t="shared" si="86"/>
        <v>448.65000000000003</v>
      </c>
      <c r="V678" s="16">
        <v>6.2</v>
      </c>
      <c r="W678" s="20">
        <f t="shared" si="82"/>
        <v>1690.6795024558833</v>
      </c>
      <c r="X678" s="21">
        <v>2.2306636924483971</v>
      </c>
      <c r="Y678" s="20">
        <f t="shared" si="83"/>
        <v>438.64212734383028</v>
      </c>
      <c r="Z678" s="20">
        <f t="shared" si="84"/>
        <v>0.25944723805230863</v>
      </c>
      <c r="AA678" s="20"/>
      <c r="AB678" s="31" t="s">
        <v>116</v>
      </c>
      <c r="AC678" s="16" t="s">
        <v>1008</v>
      </c>
      <c r="AD678" s="19" t="s">
        <v>51</v>
      </c>
      <c r="AE678" s="23">
        <v>246</v>
      </c>
      <c r="AF678" s="23">
        <v>28</v>
      </c>
      <c r="AG678" s="19" t="s">
        <v>108</v>
      </c>
      <c r="AH678" s="11">
        <f t="shared" si="85"/>
        <v>0</v>
      </c>
      <c r="AI678" s="19" t="s">
        <v>47</v>
      </c>
      <c r="AJ678" s="16" t="s">
        <v>563</v>
      </c>
      <c r="AK678" s="16">
        <v>0.30464999999999998</v>
      </c>
      <c r="AL678" s="16">
        <v>7.1083999999999996</v>
      </c>
      <c r="AM678" s="24"/>
    </row>
    <row r="679" spans="1:39" ht="15" x14ac:dyDescent="0.25">
      <c r="A679" s="16" t="str">
        <f t="shared" si="80"/>
        <v>CF08GPDuff_246:28-J_D-10</v>
      </c>
      <c r="B679" s="11">
        <v>246</v>
      </c>
      <c r="C679" s="11">
        <v>28</v>
      </c>
      <c r="D679" s="19" t="s">
        <v>108</v>
      </c>
      <c r="E679" s="20">
        <v>494082.71162100002</v>
      </c>
      <c r="F679" s="20">
        <v>5180854.1547499904</v>
      </c>
      <c r="G679" s="11">
        <v>5</v>
      </c>
      <c r="H679" s="11" t="s">
        <v>58</v>
      </c>
      <c r="I679" s="11" t="s">
        <v>293</v>
      </c>
      <c r="J679" s="19" t="s">
        <v>53</v>
      </c>
      <c r="K679" s="11">
        <v>2</v>
      </c>
      <c r="L679" s="16" t="str">
        <f t="shared" si="79"/>
        <v>SC</v>
      </c>
      <c r="M679" s="16" t="s">
        <v>54</v>
      </c>
      <c r="N679" s="16">
        <v>5.75</v>
      </c>
      <c r="O679" s="16">
        <v>7.25</v>
      </c>
      <c r="P679" s="16">
        <v>6.5</v>
      </c>
      <c r="Q679" s="16">
        <v>19.5</v>
      </c>
      <c r="R679" s="16">
        <f t="shared" si="81"/>
        <v>19.5</v>
      </c>
      <c r="S679" s="16">
        <v>222.74</v>
      </c>
      <c r="T679" s="16">
        <v>6.31</v>
      </c>
      <c r="U679" s="16">
        <f t="shared" si="86"/>
        <v>216.43</v>
      </c>
      <c r="V679" s="16">
        <v>1.55</v>
      </c>
      <c r="W679" s="20">
        <f t="shared" si="82"/>
        <v>147.17968882986486</v>
      </c>
      <c r="X679" s="20">
        <v>1.9943019943019735</v>
      </c>
      <c r="Y679" s="20">
        <f t="shared" si="83"/>
        <v>212.11373219373223</v>
      </c>
      <c r="Z679" s="20">
        <f t="shared" si="84"/>
        <v>1.4411888887666362</v>
      </c>
      <c r="AA679" s="20">
        <f>((Z678*Q678)+(Z679*Q679))/(SUM(Q678:Q679))</f>
        <v>0.94732670637855898</v>
      </c>
      <c r="AB679" s="22" t="s">
        <v>859</v>
      </c>
      <c r="AC679" s="16" t="s">
        <v>1009</v>
      </c>
      <c r="AD679" s="19" t="s">
        <v>51</v>
      </c>
      <c r="AE679" s="23">
        <v>246</v>
      </c>
      <c r="AF679" s="23">
        <v>28</v>
      </c>
      <c r="AG679" s="19" t="s">
        <v>108</v>
      </c>
      <c r="AH679" s="11">
        <f t="shared" si="85"/>
        <v>0</v>
      </c>
      <c r="AI679" s="19" t="s">
        <v>53</v>
      </c>
      <c r="AJ679" s="16" t="s">
        <v>1010</v>
      </c>
      <c r="AK679" s="16">
        <v>0.19550000000000001</v>
      </c>
      <c r="AL679" s="16">
        <v>2.4346000000000001</v>
      </c>
      <c r="AM679" s="24"/>
    </row>
    <row r="680" spans="1:39" ht="15" x14ac:dyDescent="0.2">
      <c r="A680" s="16" t="str">
        <f t="shared" si="80"/>
        <v>CF08GPDuff_222:29-I_0-D</v>
      </c>
      <c r="B680" s="11">
        <v>222</v>
      </c>
      <c r="C680" s="11">
        <v>29</v>
      </c>
      <c r="D680" s="19" t="s">
        <v>102</v>
      </c>
      <c r="E680" s="20">
        <v>494086.744038</v>
      </c>
      <c r="F680" s="20">
        <v>5180840.59387</v>
      </c>
      <c r="G680" s="11">
        <v>5</v>
      </c>
      <c r="H680" s="11" t="s">
        <v>58</v>
      </c>
      <c r="I680" s="11" t="s">
        <v>293</v>
      </c>
      <c r="J680" s="19" t="s">
        <v>47</v>
      </c>
      <c r="K680" s="11">
        <v>1</v>
      </c>
      <c r="L680" s="16" t="str">
        <f t="shared" si="79"/>
        <v>SC</v>
      </c>
      <c r="M680" s="16">
        <v>3.25</v>
      </c>
      <c r="N680" s="16">
        <v>2.5</v>
      </c>
      <c r="O680" s="16">
        <v>5.5</v>
      </c>
      <c r="P680" s="16">
        <v>4.25</v>
      </c>
      <c r="Q680" s="16">
        <f>SUM(M680:P680)</f>
        <v>15.5</v>
      </c>
      <c r="R680" s="16">
        <f t="shared" si="81"/>
        <v>12.25</v>
      </c>
      <c r="S680" s="16">
        <v>242.6</v>
      </c>
      <c r="T680" s="16">
        <v>17.149999999999999</v>
      </c>
      <c r="U680" s="16">
        <f t="shared" si="86"/>
        <v>225.45</v>
      </c>
      <c r="V680" s="16">
        <v>6.2</v>
      </c>
      <c r="W680" s="20">
        <f t="shared" si="82"/>
        <v>1871.8237348618709</v>
      </c>
      <c r="X680" s="21">
        <v>2.736427320490368</v>
      </c>
      <c r="Y680" s="20">
        <f t="shared" si="83"/>
        <v>219.28072460595445</v>
      </c>
      <c r="Z680" s="20">
        <f t="shared" si="84"/>
        <v>0.11714816973518931</v>
      </c>
      <c r="AA680" s="20"/>
      <c r="AB680" s="31" t="s">
        <v>93</v>
      </c>
      <c r="AC680" s="16" t="s">
        <v>1011</v>
      </c>
      <c r="AD680" s="19" t="s">
        <v>51</v>
      </c>
      <c r="AE680" s="23">
        <v>222</v>
      </c>
      <c r="AF680" s="23">
        <v>29</v>
      </c>
      <c r="AG680" s="19" t="s">
        <v>102</v>
      </c>
      <c r="AH680" s="11">
        <f t="shared" si="85"/>
        <v>0</v>
      </c>
      <c r="AI680" s="19" t="s">
        <v>47</v>
      </c>
      <c r="AJ680" s="16">
        <v>0.23150000000000001</v>
      </c>
      <c r="AK680" s="16">
        <v>0.41238999999999998</v>
      </c>
      <c r="AL680" s="16">
        <v>12.335000000000001</v>
      </c>
      <c r="AM680" s="24"/>
    </row>
    <row r="681" spans="1:39" ht="15" x14ac:dyDescent="0.25">
      <c r="A681" s="16" t="str">
        <f t="shared" si="80"/>
        <v>CF08GPDuff_222:29-I_D-10</v>
      </c>
      <c r="B681" s="11">
        <v>222</v>
      </c>
      <c r="C681" s="11">
        <v>29</v>
      </c>
      <c r="D681" s="19" t="s">
        <v>102</v>
      </c>
      <c r="E681" s="20">
        <v>494086.744038</v>
      </c>
      <c r="F681" s="20">
        <v>5180840.59387</v>
      </c>
      <c r="G681" s="11">
        <v>5</v>
      </c>
      <c r="H681" s="11" t="s">
        <v>58</v>
      </c>
      <c r="I681" s="11" t="s">
        <v>293</v>
      </c>
      <c r="J681" s="19" t="s">
        <v>53</v>
      </c>
      <c r="K681" s="11">
        <v>2</v>
      </c>
      <c r="L681" s="16" t="str">
        <f t="shared" si="79"/>
        <v>SC</v>
      </c>
      <c r="M681" s="16" t="s">
        <v>54</v>
      </c>
      <c r="N681" s="16">
        <v>7.5</v>
      </c>
      <c r="O681" s="16">
        <v>4.5</v>
      </c>
      <c r="P681" s="16">
        <v>5.75</v>
      </c>
      <c r="Q681" s="16">
        <v>17.75</v>
      </c>
      <c r="R681" s="16">
        <f t="shared" si="81"/>
        <v>17.75</v>
      </c>
      <c r="S681" s="16">
        <v>201.39</v>
      </c>
      <c r="T681" s="16">
        <v>6.31</v>
      </c>
      <c r="U681" s="16">
        <f t="shared" si="86"/>
        <v>195.07999999999998</v>
      </c>
      <c r="V681" s="16">
        <v>1.55</v>
      </c>
      <c r="W681" s="20">
        <f t="shared" si="82"/>
        <v>133.97125521692826</v>
      </c>
      <c r="X681" s="20">
        <v>1.9132912680643148</v>
      </c>
      <c r="Y681" s="20">
        <f t="shared" si="83"/>
        <v>191.34755139426011</v>
      </c>
      <c r="Z681" s="20">
        <f t="shared" si="84"/>
        <v>1.4282731850532213</v>
      </c>
      <c r="AA681" s="20">
        <f>((Z680*Q680)+(Z681*Q681))/(SUM(Q680:Q681))</f>
        <v>0.81707205009293571</v>
      </c>
      <c r="AB681" s="22" t="s">
        <v>859</v>
      </c>
      <c r="AC681" s="16" t="s">
        <v>1012</v>
      </c>
      <c r="AD681" s="19" t="s">
        <v>51</v>
      </c>
      <c r="AE681" s="23">
        <v>222</v>
      </c>
      <c r="AF681" s="23">
        <v>29</v>
      </c>
      <c r="AG681" s="19" t="s">
        <v>102</v>
      </c>
      <c r="AH681" s="11">
        <f t="shared" si="85"/>
        <v>0</v>
      </c>
      <c r="AI681" s="19" t="s">
        <v>53</v>
      </c>
      <c r="AJ681" s="16" t="s">
        <v>732</v>
      </c>
      <c r="AK681" s="16">
        <v>0.23293</v>
      </c>
      <c r="AL681" s="16">
        <v>2.7989999999999999</v>
      </c>
      <c r="AM681" s="24"/>
    </row>
    <row r="682" spans="1:39" ht="15" x14ac:dyDescent="0.2">
      <c r="A682" s="16" t="str">
        <f t="shared" si="80"/>
        <v>CF08GPDuff_247:29-J_0-D</v>
      </c>
      <c r="B682" s="11">
        <v>247</v>
      </c>
      <c r="C682" s="11">
        <v>29</v>
      </c>
      <c r="D682" s="19" t="s">
        <v>108</v>
      </c>
      <c r="E682" s="20">
        <v>494114.637672999</v>
      </c>
      <c r="F682" s="20">
        <v>5180872.3474000003</v>
      </c>
      <c r="G682" s="11">
        <v>5</v>
      </c>
      <c r="H682" s="11" t="s">
        <v>58</v>
      </c>
      <c r="I682" s="11" t="s">
        <v>293</v>
      </c>
      <c r="J682" s="19" t="s">
        <v>47</v>
      </c>
      <c r="K682" s="11">
        <v>1</v>
      </c>
      <c r="L682" s="16" t="str">
        <f t="shared" si="79"/>
        <v>SC</v>
      </c>
      <c r="M682" s="16">
        <v>4.25</v>
      </c>
      <c r="N682" s="16">
        <v>3.5</v>
      </c>
      <c r="O682" s="16">
        <v>3</v>
      </c>
      <c r="P682" s="16">
        <v>2.25</v>
      </c>
      <c r="Q682" s="16">
        <f>SUM(M682:P682)</f>
        <v>13</v>
      </c>
      <c r="R682" s="16">
        <f t="shared" si="81"/>
        <v>8.75</v>
      </c>
      <c r="S682" s="16">
        <v>570.1</v>
      </c>
      <c r="T682" s="16">
        <v>17.149999999999999</v>
      </c>
      <c r="U682" s="16">
        <f t="shared" si="86"/>
        <v>552.95000000000005</v>
      </c>
      <c r="V682" s="16">
        <v>6.2</v>
      </c>
      <c r="W682" s="20">
        <f t="shared" si="82"/>
        <v>1569.9166808518917</v>
      </c>
      <c r="X682" s="21">
        <v>2.4006050840211679</v>
      </c>
      <c r="Y682" s="20">
        <f t="shared" si="83"/>
        <v>539.67585418790497</v>
      </c>
      <c r="Z682" s="20">
        <f t="shared" si="84"/>
        <v>0.34376082550766834</v>
      </c>
      <c r="AA682" s="20"/>
      <c r="AB682" s="31" t="s">
        <v>116</v>
      </c>
      <c r="AC682" s="16" t="s">
        <v>1013</v>
      </c>
      <c r="AD682" s="19" t="s">
        <v>51</v>
      </c>
      <c r="AE682" s="23">
        <v>247</v>
      </c>
      <c r="AF682" s="23">
        <v>29</v>
      </c>
      <c r="AG682" s="19" t="s">
        <v>108</v>
      </c>
      <c r="AH682" s="11">
        <f t="shared" si="85"/>
        <v>0</v>
      </c>
      <c r="AI682" s="19" t="s">
        <v>47</v>
      </c>
      <c r="AJ682" s="16" t="s">
        <v>1014</v>
      </c>
      <c r="AK682" s="16">
        <v>0.27313999999999999</v>
      </c>
      <c r="AL682" s="16">
        <v>5.4771999999999998</v>
      </c>
      <c r="AM682" s="24"/>
    </row>
    <row r="683" spans="1:39" ht="15" x14ac:dyDescent="0.25">
      <c r="A683" s="16" t="str">
        <f t="shared" si="80"/>
        <v>CF08GPDuff_247:29-J_D-10</v>
      </c>
      <c r="B683" s="11">
        <v>247</v>
      </c>
      <c r="C683" s="11">
        <v>29</v>
      </c>
      <c r="D683" s="19" t="s">
        <v>108</v>
      </c>
      <c r="E683" s="20">
        <v>494114.637672999</v>
      </c>
      <c r="F683" s="20">
        <v>5180872.3474000003</v>
      </c>
      <c r="G683" s="11">
        <v>5</v>
      </c>
      <c r="H683" s="11" t="s">
        <v>58</v>
      </c>
      <c r="I683" s="11" t="s">
        <v>293</v>
      </c>
      <c r="J683" s="19" t="s">
        <v>53</v>
      </c>
      <c r="K683" s="11">
        <v>2</v>
      </c>
      <c r="L683" s="16" t="str">
        <f t="shared" si="79"/>
        <v>SC</v>
      </c>
      <c r="M683" s="16" t="s">
        <v>54</v>
      </c>
      <c r="N683" s="16">
        <v>6.5</v>
      </c>
      <c r="O683" s="16">
        <v>7</v>
      </c>
      <c r="P683" s="16">
        <v>7.75</v>
      </c>
      <c r="Q683" s="16">
        <v>21.25</v>
      </c>
      <c r="R683" s="16">
        <f t="shared" si="81"/>
        <v>21.25</v>
      </c>
      <c r="S683" s="16">
        <v>234.94</v>
      </c>
      <c r="T683" s="16">
        <v>6.31</v>
      </c>
      <c r="U683" s="16">
        <f t="shared" si="86"/>
        <v>228.63</v>
      </c>
      <c r="V683" s="16">
        <v>1.55</v>
      </c>
      <c r="W683" s="20">
        <f t="shared" si="82"/>
        <v>160.38812244280143</v>
      </c>
      <c r="X683" s="20">
        <v>2.0308692120227452</v>
      </c>
      <c r="Y683" s="20">
        <f t="shared" si="83"/>
        <v>223.98682372055239</v>
      </c>
      <c r="Z683" s="20">
        <f t="shared" si="84"/>
        <v>1.3965299942982492</v>
      </c>
      <c r="AA683" s="20">
        <f>((Z682*Q682)+(Z683*Q683))/(SUM(Q682:Q683))</f>
        <v>0.99693877694707977</v>
      </c>
      <c r="AB683" s="22" t="s">
        <v>859</v>
      </c>
      <c r="AC683" s="16" t="s">
        <v>1015</v>
      </c>
      <c r="AD683" s="19" t="s">
        <v>51</v>
      </c>
      <c r="AE683" s="23">
        <v>247</v>
      </c>
      <c r="AF683" s="23">
        <v>29</v>
      </c>
      <c r="AG683" s="19" t="s">
        <v>108</v>
      </c>
      <c r="AH683" s="11">
        <f t="shared" si="85"/>
        <v>0</v>
      </c>
      <c r="AI683" s="19" t="s">
        <v>53</v>
      </c>
      <c r="AJ683" s="16" t="s">
        <v>422</v>
      </c>
      <c r="AK683" s="16">
        <v>0.19034999999999999</v>
      </c>
      <c r="AL683" s="16">
        <v>2.4836999999999998</v>
      </c>
      <c r="AM683" s="24"/>
    </row>
    <row r="684" spans="1:39" ht="15" x14ac:dyDescent="0.2">
      <c r="A684" s="16" t="str">
        <f t="shared" si="80"/>
        <v>CF08GPDuff_270:30-K_0-D</v>
      </c>
      <c r="B684" s="11">
        <v>270</v>
      </c>
      <c r="C684" s="11">
        <v>30</v>
      </c>
      <c r="D684" s="19" t="s">
        <v>115</v>
      </c>
      <c r="E684" s="20">
        <v>494115.63656700001</v>
      </c>
      <c r="F684" s="20">
        <v>5180879.0137499804</v>
      </c>
      <c r="G684" s="11">
        <v>5</v>
      </c>
      <c r="H684" s="11" t="s">
        <v>58</v>
      </c>
      <c r="I684" s="11" t="s">
        <v>293</v>
      </c>
      <c r="J684" s="19" t="s">
        <v>47</v>
      </c>
      <c r="K684" s="11">
        <v>1</v>
      </c>
      <c r="L684" s="16" t="str">
        <f t="shared" si="79"/>
        <v>SC</v>
      </c>
      <c r="M684" s="16">
        <v>5.5</v>
      </c>
      <c r="N684" s="16">
        <v>2.75</v>
      </c>
      <c r="O684" s="16">
        <v>5.75</v>
      </c>
      <c r="P684" s="16">
        <v>3.75</v>
      </c>
      <c r="Q684" s="16">
        <f>SUM(M684:P684)</f>
        <v>17.75</v>
      </c>
      <c r="R684" s="16">
        <f t="shared" si="81"/>
        <v>12.25</v>
      </c>
      <c r="S684" s="16">
        <v>637.29999999999995</v>
      </c>
      <c r="T684" s="16">
        <v>17.149999999999999</v>
      </c>
      <c r="U684" s="16">
        <f t="shared" si="86"/>
        <v>620.15</v>
      </c>
      <c r="V684" s="16">
        <v>6.2</v>
      </c>
      <c r="W684" s="20">
        <f t="shared" si="82"/>
        <v>2143.5400834708521</v>
      </c>
      <c r="X684" s="21">
        <v>2.4180436081657737</v>
      </c>
      <c r="Y684" s="20">
        <f t="shared" si="83"/>
        <v>605.15450256395991</v>
      </c>
      <c r="Z684" s="20">
        <f t="shared" si="84"/>
        <v>0.28231545900652566</v>
      </c>
      <c r="AA684" s="20"/>
      <c r="AB684" s="31" t="s">
        <v>116</v>
      </c>
      <c r="AC684" s="16" t="s">
        <v>1016</v>
      </c>
      <c r="AD684" s="19" t="s">
        <v>51</v>
      </c>
      <c r="AE684" s="23">
        <v>270</v>
      </c>
      <c r="AF684" s="23">
        <v>30</v>
      </c>
      <c r="AG684" s="19" t="s">
        <v>115</v>
      </c>
      <c r="AH684" s="11">
        <f t="shared" si="85"/>
        <v>0</v>
      </c>
      <c r="AI684" s="19" t="s">
        <v>47</v>
      </c>
      <c r="AJ684" s="16" t="s">
        <v>943</v>
      </c>
      <c r="AK684" s="16">
        <v>0.31969999999999998</v>
      </c>
      <c r="AL684" s="16">
        <v>6.4542000000000002</v>
      </c>
      <c r="AM684" s="24"/>
    </row>
    <row r="685" spans="1:39" ht="15" x14ac:dyDescent="0.25">
      <c r="A685" s="16" t="str">
        <f t="shared" si="80"/>
        <v>CF08GPDuff_270:30-K_D-10</v>
      </c>
      <c r="B685" s="11">
        <v>270</v>
      </c>
      <c r="C685" s="11">
        <v>30</v>
      </c>
      <c r="D685" s="19" t="s">
        <v>115</v>
      </c>
      <c r="E685" s="20">
        <v>494115.63656700001</v>
      </c>
      <c r="F685" s="20">
        <v>5180879.0137499804</v>
      </c>
      <c r="G685" s="11">
        <v>5</v>
      </c>
      <c r="H685" s="11" t="s">
        <v>58</v>
      </c>
      <c r="I685" s="11" t="s">
        <v>293</v>
      </c>
      <c r="J685" s="19" t="s">
        <v>53</v>
      </c>
      <c r="K685" s="11">
        <v>2</v>
      </c>
      <c r="L685" s="16" t="str">
        <f t="shared" si="79"/>
        <v>SC</v>
      </c>
      <c r="M685" s="16" t="s">
        <v>54</v>
      </c>
      <c r="N685" s="16">
        <v>7.25</v>
      </c>
      <c r="O685" s="16">
        <v>4.25</v>
      </c>
      <c r="P685" s="16">
        <v>6.25</v>
      </c>
      <c r="Q685" s="16">
        <v>17.75</v>
      </c>
      <c r="R685" s="16">
        <f t="shared" si="81"/>
        <v>17.75</v>
      </c>
      <c r="S685" s="16">
        <v>198.21</v>
      </c>
      <c r="T685" s="16">
        <v>6.31</v>
      </c>
      <c r="U685" s="16">
        <f t="shared" si="86"/>
        <v>191.9</v>
      </c>
      <c r="V685" s="16">
        <v>1.55</v>
      </c>
      <c r="W685" s="20">
        <f t="shared" si="82"/>
        <v>133.97125521692826</v>
      </c>
      <c r="X685" s="20">
        <v>2.0824909017387814</v>
      </c>
      <c r="Y685" s="20">
        <f t="shared" si="83"/>
        <v>187.90369995956328</v>
      </c>
      <c r="Z685" s="20">
        <f t="shared" si="84"/>
        <v>1.4025672869550025</v>
      </c>
      <c r="AA685" s="20">
        <f>((Z684*Q684)+(Z685*Q685))/(SUM(Q684:Q685))</f>
        <v>0.84244137298076405</v>
      </c>
      <c r="AB685" s="22" t="s">
        <v>859</v>
      </c>
      <c r="AC685" s="16" t="s">
        <v>1017</v>
      </c>
      <c r="AD685" s="19" t="s">
        <v>51</v>
      </c>
      <c r="AE685" s="23">
        <v>270</v>
      </c>
      <c r="AF685" s="23">
        <v>30</v>
      </c>
      <c r="AG685" s="19" t="s">
        <v>115</v>
      </c>
      <c r="AH685" s="11">
        <f t="shared" si="85"/>
        <v>0</v>
      </c>
      <c r="AI685" s="19" t="s">
        <v>53</v>
      </c>
      <c r="AJ685" s="16" t="s">
        <v>950</v>
      </c>
      <c r="AK685" s="16">
        <v>0.18762999999999999</v>
      </c>
      <c r="AL685" s="16">
        <v>2.4028</v>
      </c>
      <c r="AM685" s="24"/>
    </row>
    <row r="686" spans="1:39" ht="15" x14ac:dyDescent="0.2">
      <c r="A686" s="16" t="str">
        <f t="shared" si="80"/>
        <v>CF08GPDuff_293:30-L_0-D</v>
      </c>
      <c r="B686" s="11">
        <v>293</v>
      </c>
      <c r="C686" s="11">
        <v>30</v>
      </c>
      <c r="D686" s="19" t="s">
        <v>120</v>
      </c>
      <c r="E686" s="20">
        <v>494136.58341800002</v>
      </c>
      <c r="F686" s="20">
        <v>5180910.7742100004</v>
      </c>
      <c r="G686" s="11">
        <v>5</v>
      </c>
      <c r="H686" s="11" t="s">
        <v>58</v>
      </c>
      <c r="I686" s="11" t="s">
        <v>293</v>
      </c>
      <c r="J686" s="19" t="s">
        <v>47</v>
      </c>
      <c r="K686" s="11">
        <v>1</v>
      </c>
      <c r="L686" s="16" t="str">
        <f t="shared" si="79"/>
        <v>SC</v>
      </c>
      <c r="M686" s="16">
        <v>4.5</v>
      </c>
      <c r="N686" s="16">
        <v>4.75</v>
      </c>
      <c r="O686" s="16">
        <v>4</v>
      </c>
      <c r="P686" s="16">
        <v>3.75</v>
      </c>
      <c r="Q686" s="16">
        <f>SUM(M686:P686)</f>
        <v>17</v>
      </c>
      <c r="R686" s="16">
        <f t="shared" si="81"/>
        <v>12.5</v>
      </c>
      <c r="S686" s="16">
        <v>680.1</v>
      </c>
      <c r="T686" s="16">
        <v>17.149999999999999</v>
      </c>
      <c r="U686" s="16">
        <f t="shared" si="86"/>
        <v>662.95</v>
      </c>
      <c r="V686" s="16">
        <v>6.2</v>
      </c>
      <c r="W686" s="20">
        <f t="shared" si="82"/>
        <v>2052.9679672678585</v>
      </c>
      <c r="X686" s="21">
        <v>2.2866587048681852</v>
      </c>
      <c r="Y686" s="20">
        <f t="shared" si="83"/>
        <v>647.79059611607636</v>
      </c>
      <c r="Z686" s="20">
        <f t="shared" si="84"/>
        <v>0.31553857948313357</v>
      </c>
      <c r="AA686" s="20"/>
      <c r="AB686" s="31" t="s">
        <v>129</v>
      </c>
      <c r="AC686" s="16" t="s">
        <v>1018</v>
      </c>
      <c r="AD686" s="19" t="s">
        <v>51</v>
      </c>
      <c r="AE686" s="23">
        <v>293</v>
      </c>
      <c r="AF686" s="23">
        <v>30</v>
      </c>
      <c r="AG686" s="19" t="s">
        <v>120</v>
      </c>
      <c r="AH686" s="11">
        <f t="shared" si="85"/>
        <v>0</v>
      </c>
      <c r="AI686" s="19" t="s">
        <v>47</v>
      </c>
      <c r="AJ686" s="16" t="s">
        <v>488</v>
      </c>
      <c r="AK686" s="16">
        <v>0.28412999999999999</v>
      </c>
      <c r="AL686" s="16">
        <v>5.8292999999999999</v>
      </c>
      <c r="AM686" s="24"/>
    </row>
    <row r="687" spans="1:39" ht="15" x14ac:dyDescent="0.25">
      <c r="A687" s="16" t="str">
        <f t="shared" si="80"/>
        <v>CF08GPDuff_293:30-L_D-10</v>
      </c>
      <c r="B687" s="11">
        <v>293</v>
      </c>
      <c r="C687" s="11">
        <v>30</v>
      </c>
      <c r="D687" s="19" t="s">
        <v>120</v>
      </c>
      <c r="E687" s="20">
        <v>494136.58341800002</v>
      </c>
      <c r="F687" s="20">
        <v>5180910.7742100004</v>
      </c>
      <c r="G687" s="11">
        <v>5</v>
      </c>
      <c r="H687" s="11" t="s">
        <v>58</v>
      </c>
      <c r="I687" s="11" t="s">
        <v>293</v>
      </c>
      <c r="J687" s="19" t="s">
        <v>53</v>
      </c>
      <c r="K687" s="11">
        <v>2</v>
      </c>
      <c r="L687" s="16" t="str">
        <f t="shared" si="79"/>
        <v>SC</v>
      </c>
      <c r="M687" s="16" t="s">
        <v>54</v>
      </c>
      <c r="N687" s="16">
        <v>5.25</v>
      </c>
      <c r="O687" s="16">
        <v>6</v>
      </c>
      <c r="P687" s="16">
        <v>6.25</v>
      </c>
      <c r="Q687" s="16">
        <v>17.5</v>
      </c>
      <c r="R687" s="16">
        <f t="shared" si="81"/>
        <v>17.5</v>
      </c>
      <c r="S687" s="16">
        <v>190.36</v>
      </c>
      <c r="T687" s="16">
        <v>6.31</v>
      </c>
      <c r="U687" s="16">
        <f t="shared" si="86"/>
        <v>184.05</v>
      </c>
      <c r="V687" s="16">
        <v>1.55</v>
      </c>
      <c r="W687" s="20">
        <f t="shared" si="82"/>
        <v>132.08433612936588</v>
      </c>
      <c r="X687" s="20">
        <v>2.2988505747126449</v>
      </c>
      <c r="Y687" s="20">
        <f t="shared" si="83"/>
        <v>179.81896551724139</v>
      </c>
      <c r="Z687" s="20">
        <f t="shared" si="84"/>
        <v>1.3613950812541717</v>
      </c>
      <c r="AA687" s="20">
        <f>((Z686*Q686)+(Z687*Q687))/(SUM(Q686:Q687))</f>
        <v>0.84604550067134132</v>
      </c>
      <c r="AB687" s="22" t="s">
        <v>864</v>
      </c>
      <c r="AC687" s="16" t="s">
        <v>1019</v>
      </c>
      <c r="AD687" s="19" t="s">
        <v>51</v>
      </c>
      <c r="AE687" s="23">
        <v>293</v>
      </c>
      <c r="AF687" s="23">
        <v>30</v>
      </c>
      <c r="AG687" s="19" t="s">
        <v>120</v>
      </c>
      <c r="AH687" s="11">
        <f t="shared" si="85"/>
        <v>0</v>
      </c>
      <c r="AI687" s="19" t="s">
        <v>53</v>
      </c>
      <c r="AJ687" s="16" t="s">
        <v>1020</v>
      </c>
      <c r="AK687" s="16">
        <v>0.18976999999999999</v>
      </c>
      <c r="AL687" s="16">
        <v>2.4546999999999999</v>
      </c>
      <c r="AM687" s="24"/>
    </row>
    <row r="688" spans="1:39" ht="15" x14ac:dyDescent="0.25">
      <c r="A688" s="16" t="str">
        <f t="shared" si="80"/>
        <v>CF08GPDuff_41:24-B_0-D</v>
      </c>
      <c r="B688" s="11">
        <v>41</v>
      </c>
      <c r="C688" s="11">
        <v>24</v>
      </c>
      <c r="D688" s="19" t="s">
        <v>44</v>
      </c>
      <c r="E688" s="20">
        <v>493947.431986999</v>
      </c>
      <c r="F688" s="20">
        <v>5180613.9323500004</v>
      </c>
      <c r="G688" s="11">
        <v>6</v>
      </c>
      <c r="H688" s="11" t="s">
        <v>58</v>
      </c>
      <c r="I688" s="11" t="s">
        <v>370</v>
      </c>
      <c r="J688" s="19" t="s">
        <v>47</v>
      </c>
      <c r="K688" s="11">
        <v>1</v>
      </c>
      <c r="L688" s="16" t="str">
        <f t="shared" si="79"/>
        <v>SP</v>
      </c>
      <c r="M688" s="16">
        <v>3</v>
      </c>
      <c r="N688" s="16">
        <v>2.5</v>
      </c>
      <c r="O688" s="16">
        <v>2.5</v>
      </c>
      <c r="P688" s="16">
        <v>2.75</v>
      </c>
      <c r="Q688" s="16">
        <f>SUM(M688:P688)</f>
        <v>10.75</v>
      </c>
      <c r="R688" s="16">
        <f t="shared" si="81"/>
        <v>7.75</v>
      </c>
      <c r="S688" s="16">
        <v>631.6</v>
      </c>
      <c r="T688" s="16">
        <v>17.149999999999999</v>
      </c>
      <c r="U688" s="16">
        <f t="shared" si="86"/>
        <v>614.45000000000005</v>
      </c>
      <c r="V688" s="16">
        <v>6.2</v>
      </c>
      <c r="W688" s="20">
        <f t="shared" si="82"/>
        <v>1298.2003322429105</v>
      </c>
      <c r="X688" s="21">
        <v>2.163988071675508</v>
      </c>
      <c r="Y688" s="20">
        <f t="shared" si="83"/>
        <v>601.15337529358987</v>
      </c>
      <c r="Z688" s="20">
        <f t="shared" si="84"/>
        <v>0.46306672426664125</v>
      </c>
      <c r="AA688" s="20"/>
      <c r="AB688" s="22" t="s">
        <v>49</v>
      </c>
      <c r="AC688" s="16" t="s">
        <v>1021</v>
      </c>
      <c r="AD688" s="19" t="s">
        <v>51</v>
      </c>
      <c r="AE688" s="23">
        <v>41</v>
      </c>
      <c r="AF688" s="23">
        <v>24</v>
      </c>
      <c r="AG688" s="19" t="s">
        <v>44</v>
      </c>
      <c r="AH688" s="11">
        <f t="shared" si="85"/>
        <v>0</v>
      </c>
      <c r="AI688" s="19" t="s">
        <v>47</v>
      </c>
      <c r="AJ688" s="16" t="s">
        <v>217</v>
      </c>
      <c r="AK688" s="16">
        <v>0.32745999999999997</v>
      </c>
      <c r="AL688" s="16">
        <v>5.3452000000000002</v>
      </c>
      <c r="AM688" s="24"/>
    </row>
    <row r="689" spans="1:39" ht="15" x14ac:dyDescent="0.25">
      <c r="A689" s="16" t="str">
        <f t="shared" si="80"/>
        <v>CF08GPDuff_41:24-B_D-10</v>
      </c>
      <c r="B689" s="11">
        <v>41</v>
      </c>
      <c r="C689" s="11">
        <v>24</v>
      </c>
      <c r="D689" s="19" t="s">
        <v>44</v>
      </c>
      <c r="E689" s="20">
        <v>493947.431986999</v>
      </c>
      <c r="F689" s="20">
        <v>5180613.9323500004</v>
      </c>
      <c r="G689" s="11">
        <v>6</v>
      </c>
      <c r="H689" s="11" t="s">
        <v>58</v>
      </c>
      <c r="I689" s="11" t="s">
        <v>370</v>
      </c>
      <c r="J689" s="19" t="s">
        <v>53</v>
      </c>
      <c r="K689" s="11">
        <v>2</v>
      </c>
      <c r="L689" s="16" t="str">
        <f t="shared" si="79"/>
        <v>SP</v>
      </c>
      <c r="M689" s="16" t="s">
        <v>54</v>
      </c>
      <c r="N689" s="16">
        <v>7.5</v>
      </c>
      <c r="O689" s="16">
        <v>7.5</v>
      </c>
      <c r="P689" s="16">
        <v>7.25</v>
      </c>
      <c r="Q689" s="16">
        <v>22.25</v>
      </c>
      <c r="R689" s="16">
        <f t="shared" si="81"/>
        <v>22.25</v>
      </c>
      <c r="S689" s="16">
        <v>235.7</v>
      </c>
      <c r="T689" s="16">
        <v>6.31</v>
      </c>
      <c r="U689" s="16">
        <f t="shared" si="86"/>
        <v>229.39</v>
      </c>
      <c r="V689" s="16">
        <v>1.55</v>
      </c>
      <c r="W689" s="20">
        <f t="shared" si="82"/>
        <v>167.93579879305091</v>
      </c>
      <c r="X689" s="20">
        <v>1.9866207176160631</v>
      </c>
      <c r="Y689" s="20">
        <f t="shared" si="83"/>
        <v>224.8328907358605</v>
      </c>
      <c r="Z689" s="20">
        <f t="shared" si="84"/>
        <v>1.3388026397690493</v>
      </c>
      <c r="AA689" s="20">
        <f>((Z688*Q688)+(Z689*Q689))/(SUM(Q688:Q689))</f>
        <v>1.0535250309311437</v>
      </c>
      <c r="AB689" s="22"/>
      <c r="AC689" s="16"/>
      <c r="AD689" s="19"/>
      <c r="AE689" s="23"/>
      <c r="AF689" s="23"/>
      <c r="AG689" s="19"/>
      <c r="AH689" s="11"/>
      <c r="AI689" s="19"/>
      <c r="AJ689" s="16"/>
      <c r="AK689" s="16"/>
      <c r="AL689" s="16"/>
      <c r="AM689" s="24"/>
    </row>
    <row r="690" spans="1:39" ht="15" x14ac:dyDescent="0.2">
      <c r="A690" s="16" t="str">
        <f t="shared" si="80"/>
        <v>CF08GPDuff_65:25-C_0-D</v>
      </c>
      <c r="B690" s="11">
        <v>65</v>
      </c>
      <c r="C690" s="11">
        <v>25</v>
      </c>
      <c r="D690" s="19" t="s">
        <v>58</v>
      </c>
      <c r="E690" s="20">
        <v>493959.974636</v>
      </c>
      <c r="F690" s="20">
        <v>5180636.9220099803</v>
      </c>
      <c r="G690" s="11">
        <v>6</v>
      </c>
      <c r="H690" s="11" t="s">
        <v>58</v>
      </c>
      <c r="I690" s="11" t="s">
        <v>370</v>
      </c>
      <c r="J690" s="19" t="s">
        <v>47</v>
      </c>
      <c r="K690" s="11">
        <v>1</v>
      </c>
      <c r="L690" s="16" t="str">
        <f t="shared" si="79"/>
        <v>SP</v>
      </c>
      <c r="M690" s="16">
        <v>3</v>
      </c>
      <c r="N690" s="16">
        <v>3.5</v>
      </c>
      <c r="O690" s="16">
        <v>3.75</v>
      </c>
      <c r="P690" s="16">
        <v>4.25</v>
      </c>
      <c r="Q690" s="16">
        <f>SUM(M690:P690)</f>
        <v>14.5</v>
      </c>
      <c r="R690" s="16">
        <f t="shared" si="81"/>
        <v>11.5</v>
      </c>
      <c r="S690" s="16">
        <v>400.2</v>
      </c>
      <c r="T690" s="16">
        <v>17.149999999999999</v>
      </c>
      <c r="U690" s="16">
        <f t="shared" si="86"/>
        <v>383.05</v>
      </c>
      <c r="V690" s="16">
        <v>6.2</v>
      </c>
      <c r="W690" s="20">
        <f t="shared" si="82"/>
        <v>1751.0609132578793</v>
      </c>
      <c r="X690" s="21">
        <v>2.3334791757817994</v>
      </c>
      <c r="Y690" s="20">
        <f t="shared" si="83"/>
        <v>374.11160801716784</v>
      </c>
      <c r="Z690" s="20">
        <f t="shared" si="84"/>
        <v>0.21364854025616201</v>
      </c>
      <c r="AA690" s="20"/>
      <c r="AB690" s="31" t="s">
        <v>66</v>
      </c>
      <c r="AC690" s="16" t="s">
        <v>1022</v>
      </c>
      <c r="AD690" s="19" t="s">
        <v>51</v>
      </c>
      <c r="AE690" s="23">
        <v>65</v>
      </c>
      <c r="AF690" s="23">
        <v>25</v>
      </c>
      <c r="AG690" s="19" t="s">
        <v>58</v>
      </c>
      <c r="AH690" s="11">
        <f>C690-AF690</f>
        <v>0</v>
      </c>
      <c r="AI690" s="19" t="s">
        <v>47</v>
      </c>
      <c r="AJ690" s="16" t="s">
        <v>320</v>
      </c>
      <c r="AK690" s="16">
        <v>0.34754000000000002</v>
      </c>
      <c r="AL690" s="16">
        <v>7.6623000000000001</v>
      </c>
      <c r="AM690" s="24"/>
    </row>
    <row r="691" spans="1:39" ht="15" x14ac:dyDescent="0.25">
      <c r="A691" s="16" t="str">
        <f t="shared" si="80"/>
        <v>CF08GPDuff_65:25-C_D-10</v>
      </c>
      <c r="B691" s="11">
        <v>65</v>
      </c>
      <c r="C691" s="11">
        <v>25</v>
      </c>
      <c r="D691" s="19" t="s">
        <v>58</v>
      </c>
      <c r="E691" s="20">
        <v>493959.974636</v>
      </c>
      <c r="F691" s="20">
        <v>5180636.9220099803</v>
      </c>
      <c r="G691" s="11">
        <v>6</v>
      </c>
      <c r="H691" s="11" t="s">
        <v>58</v>
      </c>
      <c r="I691" s="11" t="s">
        <v>370</v>
      </c>
      <c r="J691" s="19" t="s">
        <v>53</v>
      </c>
      <c r="K691" s="11">
        <v>2</v>
      </c>
      <c r="L691" s="16" t="str">
        <f t="shared" si="79"/>
        <v>SP</v>
      </c>
      <c r="M691" s="16" t="s">
        <v>54</v>
      </c>
      <c r="N691" s="16">
        <v>6.5</v>
      </c>
      <c r="O691" s="16">
        <v>6.25</v>
      </c>
      <c r="P691" s="16">
        <v>5.75</v>
      </c>
      <c r="Q691" s="16">
        <v>18.5</v>
      </c>
      <c r="R691" s="16">
        <f t="shared" si="81"/>
        <v>18.5</v>
      </c>
      <c r="S691" s="16">
        <v>192.76</v>
      </c>
      <c r="T691" s="16">
        <v>6.31</v>
      </c>
      <c r="U691" s="16">
        <f t="shared" si="86"/>
        <v>186.45</v>
      </c>
      <c r="V691" s="16">
        <v>1.55</v>
      </c>
      <c r="W691" s="20">
        <f t="shared" si="82"/>
        <v>139.63201247961536</v>
      </c>
      <c r="X691" s="20">
        <v>1.9281510046681609</v>
      </c>
      <c r="Y691" s="20">
        <f t="shared" si="83"/>
        <v>182.85496245179621</v>
      </c>
      <c r="Z691" s="20">
        <f t="shared" si="84"/>
        <v>1.3095490010107167</v>
      </c>
      <c r="AA691" s="20">
        <f>((Z690*Q690)+(Z691*Q691))/(SUM(Q690:Q691))</f>
        <v>0.82801698037613958</v>
      </c>
      <c r="AB691" s="22"/>
      <c r="AC691" s="16"/>
      <c r="AD691" s="19"/>
      <c r="AE691" s="23"/>
      <c r="AF691" s="23"/>
      <c r="AG691" s="19"/>
      <c r="AH691" s="11"/>
      <c r="AI691" s="19"/>
      <c r="AJ691" s="16"/>
      <c r="AK691" s="16"/>
      <c r="AL691" s="16"/>
      <c r="AM691" s="24"/>
    </row>
    <row r="692" spans="1:39" ht="15" x14ac:dyDescent="0.2">
      <c r="A692" s="16" t="str">
        <f t="shared" si="80"/>
        <v>CF08GPDuff_66:26-C_0-D</v>
      </c>
      <c r="B692" s="11">
        <v>66</v>
      </c>
      <c r="C692" s="11">
        <v>26</v>
      </c>
      <c r="D692" s="19" t="s">
        <v>58</v>
      </c>
      <c r="E692" s="20">
        <v>493989.609204999</v>
      </c>
      <c r="F692" s="20">
        <v>5180640.4995499803</v>
      </c>
      <c r="G692" s="11">
        <v>6</v>
      </c>
      <c r="H692" s="11" t="s">
        <v>58</v>
      </c>
      <c r="I692" s="11" t="s">
        <v>370</v>
      </c>
      <c r="J692" s="19" t="s">
        <v>47</v>
      </c>
      <c r="K692" s="11">
        <v>1</v>
      </c>
      <c r="L692" s="16" t="str">
        <f t="shared" si="79"/>
        <v>SP</v>
      </c>
      <c r="M692" s="16">
        <v>4</v>
      </c>
      <c r="N692" s="16">
        <v>2.5</v>
      </c>
      <c r="O692" s="16">
        <v>2.5</v>
      </c>
      <c r="P692" s="16">
        <v>2.75</v>
      </c>
      <c r="Q692" s="16">
        <f>SUM(M692:P692)</f>
        <v>11.75</v>
      </c>
      <c r="R692" s="16">
        <f t="shared" si="81"/>
        <v>7.75</v>
      </c>
      <c r="S692" s="16">
        <v>681.75</v>
      </c>
      <c r="T692" s="16">
        <v>17.149999999999999</v>
      </c>
      <c r="U692" s="16">
        <f t="shared" si="86"/>
        <v>664.6</v>
      </c>
      <c r="V692" s="16">
        <v>6.2</v>
      </c>
      <c r="W692" s="20">
        <f t="shared" si="82"/>
        <v>1418.9631538469021</v>
      </c>
      <c r="X692" s="21">
        <v>2.2289527855353928</v>
      </c>
      <c r="Y692" s="20">
        <f t="shared" si="83"/>
        <v>649.78637978733184</v>
      </c>
      <c r="Z692" s="20">
        <f t="shared" si="84"/>
        <v>0.45793041068453283</v>
      </c>
      <c r="AA692" s="20"/>
      <c r="AB692" s="31" t="s">
        <v>66</v>
      </c>
      <c r="AC692" s="16" t="s">
        <v>1023</v>
      </c>
      <c r="AD692" s="19" t="s">
        <v>51</v>
      </c>
      <c r="AE692" s="23">
        <v>66</v>
      </c>
      <c r="AF692" s="23">
        <v>26</v>
      </c>
      <c r="AG692" s="19" t="s">
        <v>58</v>
      </c>
      <c r="AH692" s="11">
        <f>C692-AF692</f>
        <v>0</v>
      </c>
      <c r="AI692" s="19" t="s">
        <v>47</v>
      </c>
      <c r="AJ692" s="16" t="s">
        <v>168</v>
      </c>
      <c r="AK692" s="16">
        <v>0.28089999999999998</v>
      </c>
      <c r="AL692" s="16">
        <v>4.8783000000000003</v>
      </c>
      <c r="AM692" s="24"/>
    </row>
    <row r="693" spans="1:39" ht="15" x14ac:dyDescent="0.25">
      <c r="A693" s="16" t="str">
        <f t="shared" si="80"/>
        <v>CF08GPDuff_66:26-C_D-10</v>
      </c>
      <c r="B693" s="11">
        <v>66</v>
      </c>
      <c r="C693" s="11">
        <v>26</v>
      </c>
      <c r="D693" s="19" t="s">
        <v>58</v>
      </c>
      <c r="E693" s="20">
        <v>493989.609204999</v>
      </c>
      <c r="F693" s="20">
        <v>5180640.4995499803</v>
      </c>
      <c r="G693" s="11">
        <v>6</v>
      </c>
      <c r="H693" s="11" t="s">
        <v>58</v>
      </c>
      <c r="I693" s="11" t="s">
        <v>370</v>
      </c>
      <c r="J693" s="19" t="s">
        <v>53</v>
      </c>
      <c r="K693" s="11">
        <v>2</v>
      </c>
      <c r="L693" s="16" t="str">
        <f t="shared" si="79"/>
        <v>SP</v>
      </c>
      <c r="M693" s="16" t="s">
        <v>54</v>
      </c>
      <c r="N693" s="16">
        <v>7.5</v>
      </c>
      <c r="O693" s="16">
        <v>7.5</v>
      </c>
      <c r="P693" s="16">
        <v>7.25</v>
      </c>
      <c r="Q693" s="16">
        <v>22.25</v>
      </c>
      <c r="R693" s="16">
        <f t="shared" si="81"/>
        <v>22.25</v>
      </c>
      <c r="S693" s="16">
        <v>234.58</v>
      </c>
      <c r="T693" s="16">
        <v>6.31</v>
      </c>
      <c r="U693" s="16">
        <f t="shared" si="86"/>
        <v>228.27</v>
      </c>
      <c r="V693" s="16">
        <v>1.55</v>
      </c>
      <c r="W693" s="20">
        <f t="shared" si="82"/>
        <v>167.93579879305091</v>
      </c>
      <c r="X693" s="20">
        <v>2.0490971799553765</v>
      </c>
      <c r="Y693" s="20">
        <f t="shared" si="83"/>
        <v>223.59252586731589</v>
      </c>
      <c r="Z693" s="20">
        <f t="shared" si="84"/>
        <v>1.3314166930116631</v>
      </c>
      <c r="AA693" s="20">
        <f>((Z692*Q692)+(Z693*Q693))/(SUM(Q692:Q693))</f>
        <v>1.0295501101486106</v>
      </c>
      <c r="AB693" s="22"/>
      <c r="AC693" s="16"/>
      <c r="AD693" s="19"/>
      <c r="AE693" s="23"/>
      <c r="AF693" s="23"/>
      <c r="AG693" s="19"/>
      <c r="AH693" s="11"/>
      <c r="AI693" s="19"/>
      <c r="AJ693" s="16"/>
      <c r="AK693" s="16"/>
      <c r="AL693" s="16"/>
      <c r="AM693" s="24"/>
    </row>
    <row r="694" spans="1:39" ht="15" x14ac:dyDescent="0.2">
      <c r="A694" s="16" t="str">
        <f t="shared" si="80"/>
        <v>CF08GPDuff_91:26-D_0-D</v>
      </c>
      <c r="B694" s="11">
        <v>91</v>
      </c>
      <c r="C694" s="11">
        <v>26</v>
      </c>
      <c r="D694" s="19" t="s">
        <v>65</v>
      </c>
      <c r="E694" s="20">
        <v>493998.558499999</v>
      </c>
      <c r="F694" s="20">
        <v>5180669.9977099802</v>
      </c>
      <c r="G694" s="11">
        <v>6</v>
      </c>
      <c r="H694" s="11" t="s">
        <v>58</v>
      </c>
      <c r="I694" s="11" t="s">
        <v>370</v>
      </c>
      <c r="J694" s="19" t="s">
        <v>47</v>
      </c>
      <c r="K694" s="11">
        <v>1</v>
      </c>
      <c r="L694" s="16" t="str">
        <f t="shared" si="79"/>
        <v>SP</v>
      </c>
      <c r="M694" s="16">
        <v>4.5</v>
      </c>
      <c r="N694" s="16">
        <v>4.75</v>
      </c>
      <c r="O694" s="16">
        <v>3.75</v>
      </c>
      <c r="P694" s="16">
        <v>4</v>
      </c>
      <c r="Q694" s="16">
        <f>SUM(M694:P694)</f>
        <v>17</v>
      </c>
      <c r="R694" s="16">
        <f t="shared" si="81"/>
        <v>12.5</v>
      </c>
      <c r="S694" s="16">
        <v>450.3</v>
      </c>
      <c r="T694" s="16">
        <v>17.149999999999999</v>
      </c>
      <c r="U694" s="16">
        <f t="shared" si="86"/>
        <v>433.15000000000003</v>
      </c>
      <c r="V694" s="16">
        <v>6.2</v>
      </c>
      <c r="W694" s="20">
        <f t="shared" si="82"/>
        <v>2052.9679672678585</v>
      </c>
      <c r="X694" s="21">
        <v>2.5386847195357816</v>
      </c>
      <c r="Y694" s="20">
        <f t="shared" si="83"/>
        <v>422.15368713733079</v>
      </c>
      <c r="Z694" s="20">
        <f t="shared" si="84"/>
        <v>0.20563091770941927</v>
      </c>
      <c r="AA694" s="28"/>
      <c r="AB694" s="31" t="s">
        <v>66</v>
      </c>
      <c r="AC694" s="16" t="s">
        <v>1024</v>
      </c>
      <c r="AD694" s="19" t="s">
        <v>51</v>
      </c>
      <c r="AE694" s="23">
        <v>91</v>
      </c>
      <c r="AF694" s="23">
        <v>26</v>
      </c>
      <c r="AG694" s="19" t="s">
        <v>65</v>
      </c>
      <c r="AH694" s="11">
        <f t="shared" ref="AH694:AH714" si="87">C694-AF694</f>
        <v>0</v>
      </c>
      <c r="AI694" s="19" t="s">
        <v>47</v>
      </c>
      <c r="AJ694" s="16" t="s">
        <v>253</v>
      </c>
      <c r="AK694" s="16">
        <v>0.36284</v>
      </c>
      <c r="AL694" s="16">
        <v>8.3914000000000009</v>
      </c>
      <c r="AM694" s="24"/>
    </row>
    <row r="695" spans="1:39" ht="15" x14ac:dyDescent="0.25">
      <c r="A695" s="16" t="str">
        <f t="shared" si="80"/>
        <v>CF08GPDuff_91:26-D_D-10</v>
      </c>
      <c r="B695" s="11">
        <v>91</v>
      </c>
      <c r="C695" s="11">
        <v>26</v>
      </c>
      <c r="D695" s="19" t="s">
        <v>65</v>
      </c>
      <c r="E695" s="20">
        <v>493998.558499999</v>
      </c>
      <c r="F695" s="20">
        <v>5180669.9977099802</v>
      </c>
      <c r="G695" s="11">
        <v>6</v>
      </c>
      <c r="H695" s="11" t="s">
        <v>58</v>
      </c>
      <c r="I695" s="11" t="s">
        <v>370</v>
      </c>
      <c r="J695" s="19" t="s">
        <v>53</v>
      </c>
      <c r="K695" s="11">
        <v>2</v>
      </c>
      <c r="L695" s="16" t="str">
        <f t="shared" si="79"/>
        <v>SP</v>
      </c>
      <c r="M695" s="16" t="s">
        <v>54</v>
      </c>
      <c r="N695" s="16">
        <v>5.25</v>
      </c>
      <c r="O695" s="16">
        <v>6.25</v>
      </c>
      <c r="P695" s="16">
        <v>6</v>
      </c>
      <c r="Q695" s="16">
        <v>17.5</v>
      </c>
      <c r="R695" s="16">
        <f t="shared" si="81"/>
        <v>17.5</v>
      </c>
      <c r="S695" s="16">
        <v>192.41</v>
      </c>
      <c r="T695" s="16">
        <v>6.31</v>
      </c>
      <c r="U695" s="16">
        <f t="shared" si="86"/>
        <v>186.1</v>
      </c>
      <c r="V695" s="16">
        <v>1.55</v>
      </c>
      <c r="W695" s="20">
        <f t="shared" si="82"/>
        <v>132.08433612936588</v>
      </c>
      <c r="X695" s="20">
        <v>1.9979818365287771</v>
      </c>
      <c r="Y695" s="20">
        <f t="shared" si="83"/>
        <v>182.38175580221994</v>
      </c>
      <c r="Z695" s="20">
        <f t="shared" si="84"/>
        <v>1.3807977626021593</v>
      </c>
      <c r="AA695" s="20">
        <f>((Z694*Q694)+(Z695*Q695))/(SUM(Q694:Q695))</f>
        <v>0.80173004193037434</v>
      </c>
      <c r="AB695" s="22" t="s">
        <v>837</v>
      </c>
      <c r="AC695" s="16" t="s">
        <v>1025</v>
      </c>
      <c r="AD695" s="19" t="s">
        <v>51</v>
      </c>
      <c r="AE695" s="23">
        <v>91</v>
      </c>
      <c r="AF695" s="23">
        <v>26</v>
      </c>
      <c r="AG695" s="19" t="s">
        <v>65</v>
      </c>
      <c r="AH695" s="11">
        <f t="shared" si="87"/>
        <v>0</v>
      </c>
      <c r="AI695" s="19" t="s">
        <v>53</v>
      </c>
      <c r="AJ695" s="16" t="s">
        <v>607</v>
      </c>
      <c r="AK695" s="16">
        <v>0.21679000000000001</v>
      </c>
      <c r="AL695" s="16">
        <v>3.0028000000000001</v>
      </c>
      <c r="AM695" s="24"/>
    </row>
    <row r="696" spans="1:39" ht="15" x14ac:dyDescent="0.2">
      <c r="A696" s="16" t="str">
        <f t="shared" si="80"/>
        <v>CF08GPDuff_118:26-E_0-D</v>
      </c>
      <c r="B696" s="11">
        <v>118</v>
      </c>
      <c r="C696" s="11">
        <v>26</v>
      </c>
      <c r="D696" s="19" t="s">
        <v>29</v>
      </c>
      <c r="E696" s="20">
        <v>494010.040872999</v>
      </c>
      <c r="F696" s="20">
        <v>5180701.7671800004</v>
      </c>
      <c r="G696" s="11">
        <v>6</v>
      </c>
      <c r="H696" s="11" t="s">
        <v>58</v>
      </c>
      <c r="I696" s="11" t="s">
        <v>370</v>
      </c>
      <c r="J696" s="19" t="s">
        <v>47</v>
      </c>
      <c r="K696" s="11">
        <v>1</v>
      </c>
      <c r="L696" s="16" t="str">
        <f t="shared" si="79"/>
        <v>SP</v>
      </c>
      <c r="M696" s="16">
        <v>3.75</v>
      </c>
      <c r="N696" s="16">
        <v>2.75</v>
      </c>
      <c r="O696" s="16">
        <v>5</v>
      </c>
      <c r="P696" s="16">
        <v>4.75</v>
      </c>
      <c r="Q696" s="16">
        <f>SUM(M696:P696)</f>
        <v>16.25</v>
      </c>
      <c r="R696" s="16">
        <f t="shared" si="81"/>
        <v>12.5</v>
      </c>
      <c r="S696" s="16">
        <v>687.6</v>
      </c>
      <c r="T696" s="16">
        <v>17.149999999999999</v>
      </c>
      <c r="U696" s="16">
        <f t="shared" si="86"/>
        <v>670.45</v>
      </c>
      <c r="V696" s="16">
        <v>6.2</v>
      </c>
      <c r="W696" s="20">
        <f t="shared" si="82"/>
        <v>1962.3958510648647</v>
      </c>
      <c r="X696" s="21">
        <v>2.298346651787202</v>
      </c>
      <c r="Y696" s="20">
        <f t="shared" si="83"/>
        <v>655.04073487309279</v>
      </c>
      <c r="Z696" s="20">
        <f t="shared" si="84"/>
        <v>0.33379643282350235</v>
      </c>
      <c r="AA696" s="20"/>
      <c r="AB696" s="31" t="s">
        <v>79</v>
      </c>
      <c r="AC696" s="16" t="s">
        <v>1026</v>
      </c>
      <c r="AD696" s="19" t="s">
        <v>51</v>
      </c>
      <c r="AE696" s="23">
        <v>118</v>
      </c>
      <c r="AF696" s="23">
        <v>26</v>
      </c>
      <c r="AG696" s="19" t="s">
        <v>29</v>
      </c>
      <c r="AH696" s="11">
        <f t="shared" si="87"/>
        <v>0</v>
      </c>
      <c r="AI696" s="19" t="s">
        <v>47</v>
      </c>
      <c r="AJ696" s="16" t="s">
        <v>176</v>
      </c>
      <c r="AK696" s="16">
        <v>0.27071000000000001</v>
      </c>
      <c r="AL696" s="16">
        <v>5.1757999999999997</v>
      </c>
      <c r="AM696" s="24"/>
    </row>
    <row r="697" spans="1:39" ht="15" x14ac:dyDescent="0.25">
      <c r="A697" s="16" t="str">
        <f t="shared" si="80"/>
        <v>CF08GPDuff_118:26-E_D-10</v>
      </c>
      <c r="B697" s="11">
        <v>118</v>
      </c>
      <c r="C697" s="11">
        <v>26</v>
      </c>
      <c r="D697" s="19" t="s">
        <v>29</v>
      </c>
      <c r="E697" s="20">
        <v>494010.040872999</v>
      </c>
      <c r="F697" s="20">
        <v>5180701.7671800004</v>
      </c>
      <c r="G697" s="11">
        <v>6</v>
      </c>
      <c r="H697" s="11" t="s">
        <v>58</v>
      </c>
      <c r="I697" s="11" t="s">
        <v>370</v>
      </c>
      <c r="J697" s="19" t="s">
        <v>53</v>
      </c>
      <c r="K697" s="11">
        <v>2</v>
      </c>
      <c r="L697" s="16" t="str">
        <f t="shared" si="79"/>
        <v>SP</v>
      </c>
      <c r="M697" s="16" t="s">
        <v>54</v>
      </c>
      <c r="N697" s="16">
        <v>7.25</v>
      </c>
      <c r="O697" s="16">
        <v>5</v>
      </c>
      <c r="P697" s="16">
        <v>5.25</v>
      </c>
      <c r="Q697" s="16">
        <v>17.5</v>
      </c>
      <c r="R697" s="16">
        <f t="shared" si="81"/>
        <v>17.5</v>
      </c>
      <c r="S697" s="16">
        <v>179.72</v>
      </c>
      <c r="T697" s="16">
        <v>6.31</v>
      </c>
      <c r="U697" s="16">
        <f t="shared" si="86"/>
        <v>173.41</v>
      </c>
      <c r="V697" s="16">
        <v>1.55</v>
      </c>
      <c r="W697" s="20">
        <f t="shared" si="82"/>
        <v>132.08433612936588</v>
      </c>
      <c r="X697" s="20">
        <v>1.9532044760935781</v>
      </c>
      <c r="Y697" s="20">
        <f t="shared" si="83"/>
        <v>170.02294811800613</v>
      </c>
      <c r="Z697" s="20">
        <f t="shared" si="84"/>
        <v>1.2872302129109576</v>
      </c>
      <c r="AA697" s="20">
        <f>((Z696*Q696)+(Z697*Q697))/(SUM(Q696:Q697))</f>
        <v>0.8281695039799607</v>
      </c>
      <c r="AB697" s="22" t="s">
        <v>837</v>
      </c>
      <c r="AC697" s="16" t="s">
        <v>1027</v>
      </c>
      <c r="AD697" s="19" t="s">
        <v>51</v>
      </c>
      <c r="AE697" s="23">
        <v>118</v>
      </c>
      <c r="AF697" s="23">
        <v>26</v>
      </c>
      <c r="AG697" s="19" t="s">
        <v>29</v>
      </c>
      <c r="AH697" s="11">
        <f t="shared" si="87"/>
        <v>0</v>
      </c>
      <c r="AI697" s="19" t="s">
        <v>53</v>
      </c>
      <c r="AJ697" s="16" t="s">
        <v>425</v>
      </c>
      <c r="AK697" s="16">
        <v>0.19391</v>
      </c>
      <c r="AL697" s="16">
        <v>2.4967000000000001</v>
      </c>
      <c r="AM697" s="24"/>
    </row>
    <row r="698" spans="1:39" ht="15" x14ac:dyDescent="0.2">
      <c r="A698" s="16" t="str">
        <f t="shared" si="80"/>
        <v>CF08GPDuff_145:27-F_0-D</v>
      </c>
      <c r="B698" s="11">
        <v>145</v>
      </c>
      <c r="C698" s="11">
        <v>27</v>
      </c>
      <c r="D698" s="19" t="s">
        <v>78</v>
      </c>
      <c r="E698" s="20">
        <v>494039.23383600003</v>
      </c>
      <c r="F698" s="20">
        <v>5180734.0746799903</v>
      </c>
      <c r="G698" s="11">
        <v>6</v>
      </c>
      <c r="H698" s="11" t="s">
        <v>58</v>
      </c>
      <c r="I698" s="11" t="s">
        <v>370</v>
      </c>
      <c r="J698" s="19" t="s">
        <v>47</v>
      </c>
      <c r="K698" s="11">
        <v>1</v>
      </c>
      <c r="L698" s="16" t="str">
        <f t="shared" si="79"/>
        <v>SP</v>
      </c>
      <c r="M698" s="16">
        <v>3.75</v>
      </c>
      <c r="N698" s="16">
        <v>2.75</v>
      </c>
      <c r="O698" s="16">
        <v>4.75</v>
      </c>
      <c r="P698" s="16">
        <v>3.5</v>
      </c>
      <c r="Q698" s="16">
        <f>SUM(M698:P698)</f>
        <v>14.75</v>
      </c>
      <c r="R698" s="16">
        <f t="shared" si="81"/>
        <v>11</v>
      </c>
      <c r="S698" s="16">
        <v>686.8</v>
      </c>
      <c r="T698" s="16">
        <v>17.149999999999999</v>
      </c>
      <c r="U698" s="16">
        <f t="shared" si="86"/>
        <v>669.65</v>
      </c>
      <c r="V698" s="16">
        <v>6.2</v>
      </c>
      <c r="W698" s="20">
        <f t="shared" si="82"/>
        <v>1781.2516186588771</v>
      </c>
      <c r="X698" s="21">
        <v>2.0809970287986834</v>
      </c>
      <c r="Y698" s="20">
        <f t="shared" si="83"/>
        <v>655.71460339664964</v>
      </c>
      <c r="Z698" s="20">
        <f t="shared" si="84"/>
        <v>0.36812014458145109</v>
      </c>
      <c r="AA698" s="20"/>
      <c r="AB698" s="31" t="s">
        <v>79</v>
      </c>
      <c r="AC698" s="16" t="s">
        <v>1028</v>
      </c>
      <c r="AD698" s="19" t="s">
        <v>51</v>
      </c>
      <c r="AE698" s="23">
        <v>145</v>
      </c>
      <c r="AF698" s="23">
        <v>27</v>
      </c>
      <c r="AG698" s="19" t="s">
        <v>78</v>
      </c>
      <c r="AH698" s="11">
        <f t="shared" si="87"/>
        <v>0</v>
      </c>
      <c r="AI698" s="19" t="s">
        <v>47</v>
      </c>
      <c r="AJ698" s="16" t="s">
        <v>468</v>
      </c>
      <c r="AK698" s="16">
        <v>0.30425999999999997</v>
      </c>
      <c r="AL698" s="16">
        <v>6.4523999999999999</v>
      </c>
      <c r="AM698" s="24"/>
    </row>
    <row r="699" spans="1:39" ht="15" x14ac:dyDescent="0.25">
      <c r="A699" s="16" t="str">
        <f t="shared" si="80"/>
        <v>CF08GPDuff_145:27-F_D-10</v>
      </c>
      <c r="B699" s="11">
        <v>145</v>
      </c>
      <c r="C699" s="11">
        <v>27</v>
      </c>
      <c r="D699" s="19" t="s">
        <v>78</v>
      </c>
      <c r="E699" s="20">
        <v>494039.23383600003</v>
      </c>
      <c r="F699" s="20">
        <v>5180734.0746799903</v>
      </c>
      <c r="G699" s="11">
        <v>6</v>
      </c>
      <c r="H699" s="11" t="s">
        <v>58</v>
      </c>
      <c r="I699" s="11" t="s">
        <v>370</v>
      </c>
      <c r="J699" s="19" t="s">
        <v>53</v>
      </c>
      <c r="K699" s="11">
        <v>2</v>
      </c>
      <c r="L699" s="16" t="str">
        <f t="shared" si="79"/>
        <v>SP</v>
      </c>
      <c r="M699" s="16" t="s">
        <v>54</v>
      </c>
      <c r="N699" s="16">
        <v>7.25</v>
      </c>
      <c r="O699" s="16">
        <v>5.25</v>
      </c>
      <c r="P699" s="16">
        <v>6.5</v>
      </c>
      <c r="Q699" s="16">
        <v>19</v>
      </c>
      <c r="R699" s="16">
        <f t="shared" si="81"/>
        <v>19</v>
      </c>
      <c r="S699" s="16">
        <v>209.67</v>
      </c>
      <c r="T699" s="16">
        <v>6.31</v>
      </c>
      <c r="U699" s="16">
        <f t="shared" si="86"/>
        <v>203.35999999999999</v>
      </c>
      <c r="V699" s="16">
        <v>1.55</v>
      </c>
      <c r="W699" s="20">
        <f t="shared" si="82"/>
        <v>143.40585065474011</v>
      </c>
      <c r="X699" s="20">
        <v>1.8559612668953032</v>
      </c>
      <c r="Y699" s="20">
        <f t="shared" si="83"/>
        <v>199.58571716764169</v>
      </c>
      <c r="Z699" s="20">
        <f t="shared" si="84"/>
        <v>1.3917543549053564</v>
      </c>
      <c r="AA699" s="20">
        <f>((Z698*Q698)+(Z699*Q699))/(SUM(Q698:Q699))</f>
        <v>0.9443882926156496</v>
      </c>
      <c r="AB699" s="22" t="s">
        <v>847</v>
      </c>
      <c r="AC699" s="16" t="s">
        <v>1029</v>
      </c>
      <c r="AD699" s="19" t="s">
        <v>51</v>
      </c>
      <c r="AE699" s="23">
        <v>145</v>
      </c>
      <c r="AF699" s="23">
        <v>27</v>
      </c>
      <c r="AG699" s="19" t="s">
        <v>78</v>
      </c>
      <c r="AH699" s="11">
        <f t="shared" si="87"/>
        <v>0</v>
      </c>
      <c r="AI699" s="19" t="s">
        <v>53</v>
      </c>
      <c r="AJ699" s="16" t="s">
        <v>481</v>
      </c>
      <c r="AK699" s="16">
        <v>0.17413999999999999</v>
      </c>
      <c r="AL699" s="16">
        <v>2.2961999999999998</v>
      </c>
      <c r="AM699" s="24"/>
    </row>
    <row r="700" spans="1:39" ht="15" x14ac:dyDescent="0.2">
      <c r="A700" s="16" t="str">
        <f t="shared" si="80"/>
        <v>CF08GPDuff_171:28-G_0-D</v>
      </c>
      <c r="B700" s="11">
        <v>171</v>
      </c>
      <c r="C700" s="11">
        <v>28</v>
      </c>
      <c r="D700" s="19" t="s">
        <v>86</v>
      </c>
      <c r="E700" s="20">
        <v>494052.84635599901</v>
      </c>
      <c r="F700" s="20">
        <v>5180758.8414200004</v>
      </c>
      <c r="G700" s="11">
        <v>6</v>
      </c>
      <c r="H700" s="11" t="s">
        <v>58</v>
      </c>
      <c r="I700" s="11" t="s">
        <v>370</v>
      </c>
      <c r="J700" s="19" t="s">
        <v>47</v>
      </c>
      <c r="K700" s="11">
        <v>1</v>
      </c>
      <c r="L700" s="16" t="str">
        <f t="shared" si="79"/>
        <v>SP</v>
      </c>
      <c r="M700" s="16">
        <v>2</v>
      </c>
      <c r="N700" s="16">
        <v>3</v>
      </c>
      <c r="O700" s="16">
        <v>2</v>
      </c>
      <c r="P700" s="16">
        <v>3.25</v>
      </c>
      <c r="Q700" s="16">
        <f>SUM(M700:P700)</f>
        <v>10.25</v>
      </c>
      <c r="R700" s="16">
        <f t="shared" si="81"/>
        <v>8.25</v>
      </c>
      <c r="S700" s="16">
        <v>637.5</v>
      </c>
      <c r="T700" s="16">
        <v>17.149999999999999</v>
      </c>
      <c r="U700" s="16">
        <f t="shared" si="86"/>
        <v>620.35</v>
      </c>
      <c r="V700" s="16">
        <v>6.2</v>
      </c>
      <c r="W700" s="20">
        <f t="shared" si="82"/>
        <v>1237.8189214409147</v>
      </c>
      <c r="X700" s="21">
        <v>1.9149156402028589</v>
      </c>
      <c r="Y700" s="20">
        <f t="shared" si="83"/>
        <v>608.47082082600161</v>
      </c>
      <c r="Z700" s="20">
        <f t="shared" si="84"/>
        <v>0.49156690876699127</v>
      </c>
      <c r="AA700" s="20"/>
      <c r="AB700" s="31" t="s">
        <v>79</v>
      </c>
      <c r="AC700" s="16" t="s">
        <v>1030</v>
      </c>
      <c r="AD700" s="19" t="s">
        <v>51</v>
      </c>
      <c r="AE700" s="23">
        <v>171</v>
      </c>
      <c r="AF700" s="23">
        <v>28</v>
      </c>
      <c r="AG700" s="19" t="s">
        <v>86</v>
      </c>
      <c r="AH700" s="11">
        <f t="shared" si="87"/>
        <v>0</v>
      </c>
      <c r="AI700" s="19" t="s">
        <v>47</v>
      </c>
      <c r="AJ700" s="16">
        <v>0.23319999999999999</v>
      </c>
      <c r="AK700" s="16">
        <v>0.21756</v>
      </c>
      <c r="AL700" s="16">
        <v>3.3424999999999998</v>
      </c>
      <c r="AM700" s="24"/>
    </row>
    <row r="701" spans="1:39" ht="15" x14ac:dyDescent="0.25">
      <c r="A701" s="16" t="str">
        <f t="shared" si="80"/>
        <v>CF08GPDuff_171:28-G_D-10</v>
      </c>
      <c r="B701" s="11">
        <v>171</v>
      </c>
      <c r="C701" s="11">
        <v>28</v>
      </c>
      <c r="D701" s="19" t="s">
        <v>86</v>
      </c>
      <c r="E701" s="20">
        <v>494052.84635599901</v>
      </c>
      <c r="F701" s="20">
        <v>5180758.8414200004</v>
      </c>
      <c r="G701" s="11">
        <v>6</v>
      </c>
      <c r="H701" s="11" t="s">
        <v>58</v>
      </c>
      <c r="I701" s="11" t="s">
        <v>370</v>
      </c>
      <c r="J701" s="19" t="s">
        <v>53</v>
      </c>
      <c r="K701" s="11">
        <v>2</v>
      </c>
      <c r="L701" s="16" t="str">
        <f t="shared" si="79"/>
        <v>SP</v>
      </c>
      <c r="M701" s="16" t="s">
        <v>54</v>
      </c>
      <c r="N701" s="16">
        <v>7</v>
      </c>
      <c r="O701" s="16">
        <v>8</v>
      </c>
      <c r="P701" s="16">
        <v>6.75</v>
      </c>
      <c r="Q701" s="16">
        <v>21.75</v>
      </c>
      <c r="R701" s="16">
        <f t="shared" si="81"/>
        <v>21.75</v>
      </c>
      <c r="S701" s="16">
        <v>245.98</v>
      </c>
      <c r="T701" s="16">
        <v>6.31</v>
      </c>
      <c r="U701" s="16">
        <f t="shared" si="86"/>
        <v>239.67</v>
      </c>
      <c r="V701" s="16">
        <v>1.55</v>
      </c>
      <c r="W701" s="20">
        <f t="shared" si="82"/>
        <v>164.16196061792618</v>
      </c>
      <c r="X701" s="20">
        <v>2.0626895854398595</v>
      </c>
      <c r="Y701" s="20">
        <f t="shared" si="83"/>
        <v>234.72635187057628</v>
      </c>
      <c r="Z701" s="20">
        <f t="shared" si="84"/>
        <v>1.4298461774398703</v>
      </c>
      <c r="AA701" s="20">
        <f>((Z700*Q700)+(Z701*Q701))/(SUM(Q700:Q701))</f>
        <v>1.1293035991930886</v>
      </c>
      <c r="AB701" s="22" t="s">
        <v>847</v>
      </c>
      <c r="AC701" s="16" t="s">
        <v>1031</v>
      </c>
      <c r="AD701" s="19" t="s">
        <v>51</v>
      </c>
      <c r="AE701" s="23">
        <v>171</v>
      </c>
      <c r="AF701" s="23">
        <v>28</v>
      </c>
      <c r="AG701" s="19" t="s">
        <v>86</v>
      </c>
      <c r="AH701" s="11">
        <f t="shared" si="87"/>
        <v>0</v>
      </c>
      <c r="AI701" s="19" t="s">
        <v>53</v>
      </c>
      <c r="AJ701" s="16" t="s">
        <v>481</v>
      </c>
      <c r="AK701" s="16">
        <v>0.14993999999999999</v>
      </c>
      <c r="AL701" s="16">
        <v>1.8593</v>
      </c>
      <c r="AM701" s="24"/>
    </row>
    <row r="702" spans="1:39" ht="15" x14ac:dyDescent="0.2">
      <c r="A702" s="16" t="str">
        <f t="shared" si="80"/>
        <v>CF08GPDuff_197:28-H_0-D</v>
      </c>
      <c r="B702" s="11">
        <v>197</v>
      </c>
      <c r="C702" s="11">
        <v>28</v>
      </c>
      <c r="D702" s="19" t="s">
        <v>92</v>
      </c>
      <c r="E702" s="20">
        <v>494069.977149999</v>
      </c>
      <c r="F702" s="20">
        <v>5180790.6054199804</v>
      </c>
      <c r="G702" s="11">
        <v>6</v>
      </c>
      <c r="H702" s="11" t="s">
        <v>58</v>
      </c>
      <c r="I702" s="11" t="s">
        <v>370</v>
      </c>
      <c r="J702" s="19" t="s">
        <v>47</v>
      </c>
      <c r="K702" s="11">
        <v>1</v>
      </c>
      <c r="L702" s="16" t="str">
        <f t="shared" ref="L702:L741" si="88">IF(G702=1, "Fallow", IF(G702=4, "WT", IF(G702 = 2, "CP",I702)))</f>
        <v>SP</v>
      </c>
      <c r="M702" s="16">
        <v>4.5</v>
      </c>
      <c r="N702" s="16">
        <v>2.25</v>
      </c>
      <c r="O702" s="16">
        <v>4.5</v>
      </c>
      <c r="P702" s="16">
        <v>6</v>
      </c>
      <c r="Q702" s="16">
        <f>SUM(M702:P702)</f>
        <v>17.25</v>
      </c>
      <c r="R702" s="16">
        <f t="shared" si="81"/>
        <v>12.75</v>
      </c>
      <c r="S702" s="16">
        <v>411.7</v>
      </c>
      <c r="T702" s="16">
        <v>17.149999999999999</v>
      </c>
      <c r="U702" s="16">
        <f t="shared" si="86"/>
        <v>394.55</v>
      </c>
      <c r="V702" s="16">
        <v>6.2</v>
      </c>
      <c r="W702" s="20">
        <f t="shared" si="82"/>
        <v>2083.1586726688561</v>
      </c>
      <c r="X702" s="21">
        <v>2.3185539256084979</v>
      </c>
      <c r="Y702" s="20">
        <f t="shared" si="83"/>
        <v>385.4021454865117</v>
      </c>
      <c r="Z702" s="20">
        <f t="shared" si="84"/>
        <v>0.18500854041653511</v>
      </c>
      <c r="AA702" s="20"/>
      <c r="AB702" s="31" t="s">
        <v>93</v>
      </c>
      <c r="AC702" s="16" t="s">
        <v>1032</v>
      </c>
      <c r="AD702" s="19" t="s">
        <v>51</v>
      </c>
      <c r="AE702" s="23">
        <v>197</v>
      </c>
      <c r="AF702" s="23">
        <v>28</v>
      </c>
      <c r="AG702" s="19" t="s">
        <v>92</v>
      </c>
      <c r="AH702" s="11">
        <f t="shared" si="87"/>
        <v>0</v>
      </c>
      <c r="AI702" s="19" t="s">
        <v>47</v>
      </c>
      <c r="AJ702" s="16" t="s">
        <v>710</v>
      </c>
      <c r="AK702" s="16">
        <v>0.20286000000000001</v>
      </c>
      <c r="AL702" s="16">
        <v>5.8029999999999999</v>
      </c>
      <c r="AM702" s="24"/>
    </row>
    <row r="703" spans="1:39" ht="15" x14ac:dyDescent="0.25">
      <c r="A703" s="16" t="str">
        <f t="shared" si="80"/>
        <v>CF08GPDuff_197:28-H_D-10</v>
      </c>
      <c r="B703" s="11">
        <v>197</v>
      </c>
      <c r="C703" s="11">
        <v>28</v>
      </c>
      <c r="D703" s="19" t="s">
        <v>92</v>
      </c>
      <c r="E703" s="20">
        <v>494069.977149999</v>
      </c>
      <c r="F703" s="20">
        <v>5180790.6054199804</v>
      </c>
      <c r="G703" s="11">
        <v>6</v>
      </c>
      <c r="H703" s="11" t="s">
        <v>58</v>
      </c>
      <c r="I703" s="11" t="s">
        <v>370</v>
      </c>
      <c r="J703" s="19" t="s">
        <v>53</v>
      </c>
      <c r="K703" s="11">
        <v>2</v>
      </c>
      <c r="L703" s="16" t="str">
        <f t="shared" si="88"/>
        <v>SP</v>
      </c>
      <c r="M703" s="16" t="s">
        <v>54</v>
      </c>
      <c r="N703" s="16">
        <v>7.75</v>
      </c>
      <c r="O703" s="16">
        <v>5.5</v>
      </c>
      <c r="P703" s="16">
        <v>4</v>
      </c>
      <c r="Q703" s="16">
        <v>17.25</v>
      </c>
      <c r="R703" s="16">
        <f t="shared" si="81"/>
        <v>17.25</v>
      </c>
      <c r="S703" s="16">
        <v>181.91</v>
      </c>
      <c r="T703" s="16">
        <v>6.31</v>
      </c>
      <c r="U703" s="16">
        <f t="shared" si="86"/>
        <v>175.6</v>
      </c>
      <c r="V703" s="16">
        <v>1.55</v>
      </c>
      <c r="W703" s="20">
        <f t="shared" si="82"/>
        <v>130.1974170418035</v>
      </c>
      <c r="X703" s="20">
        <v>2.0515945561649214</v>
      </c>
      <c r="Y703" s="20">
        <f t="shared" si="83"/>
        <v>171.99739995937441</v>
      </c>
      <c r="Z703" s="20">
        <f t="shared" si="84"/>
        <v>1.3210507847797768</v>
      </c>
      <c r="AA703" s="20">
        <f>((Z702*Q702)+(Z703*Q703))/(SUM(Q702:Q703))</f>
        <v>0.75302966259815596</v>
      </c>
      <c r="AB703" s="22" t="s">
        <v>850</v>
      </c>
      <c r="AC703" s="16" t="s">
        <v>1033</v>
      </c>
      <c r="AD703" s="19" t="s">
        <v>51</v>
      </c>
      <c r="AE703" s="23">
        <v>197</v>
      </c>
      <c r="AF703" s="23">
        <v>28</v>
      </c>
      <c r="AG703" s="19" t="s">
        <v>92</v>
      </c>
      <c r="AH703" s="11">
        <f t="shared" si="87"/>
        <v>0</v>
      </c>
      <c r="AI703" s="19" t="s">
        <v>53</v>
      </c>
      <c r="AJ703" s="16" t="s">
        <v>315</v>
      </c>
      <c r="AK703" s="16">
        <v>0.17763999999999999</v>
      </c>
      <c r="AL703" s="16">
        <v>2.1023000000000001</v>
      </c>
      <c r="AM703" s="24"/>
    </row>
    <row r="704" spans="1:39" ht="15" x14ac:dyDescent="0.2">
      <c r="A704" s="16" t="str">
        <f t="shared" si="80"/>
        <v>CF08GPDuff_172:29-G_0-D</v>
      </c>
      <c r="B704" s="11">
        <v>172</v>
      </c>
      <c r="C704" s="11">
        <v>29</v>
      </c>
      <c r="D704" s="19" t="s">
        <v>86</v>
      </c>
      <c r="E704" s="20">
        <v>494084.77300500002</v>
      </c>
      <c r="F704" s="20">
        <v>5180777.0339099905</v>
      </c>
      <c r="G704" s="11">
        <v>6</v>
      </c>
      <c r="H704" s="11" t="s">
        <v>58</v>
      </c>
      <c r="I704" s="11" t="s">
        <v>370</v>
      </c>
      <c r="J704" s="19" t="s">
        <v>47</v>
      </c>
      <c r="K704" s="11">
        <v>1</v>
      </c>
      <c r="L704" s="16" t="str">
        <f t="shared" si="88"/>
        <v>SP</v>
      </c>
      <c r="M704" s="16">
        <v>5.5</v>
      </c>
      <c r="N704" s="16">
        <v>2</v>
      </c>
      <c r="O704" s="16">
        <v>4</v>
      </c>
      <c r="P704" s="16">
        <v>5</v>
      </c>
      <c r="Q704" s="16">
        <f>SUM(M704:P704)</f>
        <v>16.5</v>
      </c>
      <c r="R704" s="16">
        <f t="shared" si="81"/>
        <v>11</v>
      </c>
      <c r="S704" s="16">
        <v>976.5</v>
      </c>
      <c r="T704" s="16">
        <v>17.149999999999999</v>
      </c>
      <c r="U704" s="16">
        <f t="shared" si="86"/>
        <v>959.35</v>
      </c>
      <c r="V704" s="16">
        <v>6.2</v>
      </c>
      <c r="W704" s="20">
        <f t="shared" si="82"/>
        <v>1992.5865564658625</v>
      </c>
      <c r="X704" s="21">
        <v>1.9313443449591225</v>
      </c>
      <c r="Y704" s="20">
        <f t="shared" si="83"/>
        <v>940.82164802663465</v>
      </c>
      <c r="Z704" s="20">
        <f t="shared" si="84"/>
        <v>0.47216099344528178</v>
      </c>
      <c r="AA704" s="20"/>
      <c r="AB704" s="31" t="s">
        <v>93</v>
      </c>
      <c r="AC704" s="16" t="s">
        <v>1034</v>
      </c>
      <c r="AD704" s="19" t="s">
        <v>51</v>
      </c>
      <c r="AE704" s="23">
        <v>172</v>
      </c>
      <c r="AF704" s="23">
        <v>29</v>
      </c>
      <c r="AG704" s="19" t="s">
        <v>86</v>
      </c>
      <c r="AH704" s="11">
        <f t="shared" si="87"/>
        <v>0</v>
      </c>
      <c r="AI704" s="19" t="s">
        <v>47</v>
      </c>
      <c r="AJ704" s="16">
        <v>0.23599999999999999</v>
      </c>
      <c r="AK704" s="16">
        <v>0.19258</v>
      </c>
      <c r="AL704" s="16">
        <v>3.1053999999999999</v>
      </c>
      <c r="AM704" s="24"/>
    </row>
    <row r="705" spans="1:39" ht="15" x14ac:dyDescent="0.25">
      <c r="A705" s="16" t="str">
        <f t="shared" si="80"/>
        <v>CF08GPDuff_172:29-G_D-10</v>
      </c>
      <c r="B705" s="11">
        <v>172</v>
      </c>
      <c r="C705" s="11">
        <v>29</v>
      </c>
      <c r="D705" s="19" t="s">
        <v>86</v>
      </c>
      <c r="E705" s="20">
        <v>494084.77300500002</v>
      </c>
      <c r="F705" s="20">
        <v>5180777.0339099905</v>
      </c>
      <c r="G705" s="11">
        <v>6</v>
      </c>
      <c r="H705" s="11" t="s">
        <v>58</v>
      </c>
      <c r="I705" s="11" t="s">
        <v>370</v>
      </c>
      <c r="J705" s="19" t="s">
        <v>53</v>
      </c>
      <c r="K705" s="11">
        <v>2</v>
      </c>
      <c r="L705" s="16" t="str">
        <f t="shared" si="88"/>
        <v>SP</v>
      </c>
      <c r="M705" s="16" t="s">
        <v>54</v>
      </c>
      <c r="N705" s="16">
        <v>8</v>
      </c>
      <c r="O705" s="16">
        <v>6</v>
      </c>
      <c r="P705" s="16">
        <v>5</v>
      </c>
      <c r="Q705" s="16">
        <v>19</v>
      </c>
      <c r="R705" s="16">
        <f t="shared" si="81"/>
        <v>19</v>
      </c>
      <c r="S705" s="16">
        <v>212.18</v>
      </c>
      <c r="T705" s="16">
        <v>6.31</v>
      </c>
      <c r="U705" s="16">
        <f t="shared" si="86"/>
        <v>205.87</v>
      </c>
      <c r="V705" s="16">
        <v>1.55</v>
      </c>
      <c r="W705" s="20">
        <f t="shared" si="82"/>
        <v>143.40585065474011</v>
      </c>
      <c r="X705" s="20">
        <v>2.2186037044575686</v>
      </c>
      <c r="Y705" s="20">
        <f t="shared" si="83"/>
        <v>201.30256055363321</v>
      </c>
      <c r="Z705" s="20">
        <f t="shared" si="84"/>
        <v>1.4037262750059172</v>
      </c>
      <c r="AA705" s="20">
        <f>((Z704*Q704)+(Z705*Q705))/(SUM(Q704:Q705))</f>
        <v>0.97074522864674861</v>
      </c>
      <c r="AB705" s="22" t="s">
        <v>847</v>
      </c>
      <c r="AC705" s="16" t="s">
        <v>1035</v>
      </c>
      <c r="AD705" s="19" t="s">
        <v>51</v>
      </c>
      <c r="AE705" s="23">
        <v>172</v>
      </c>
      <c r="AF705" s="23">
        <v>29</v>
      </c>
      <c r="AG705" s="19" t="s">
        <v>86</v>
      </c>
      <c r="AH705" s="11">
        <f t="shared" si="87"/>
        <v>0</v>
      </c>
      <c r="AI705" s="19" t="s">
        <v>53</v>
      </c>
      <c r="AJ705" s="16" t="s">
        <v>513</v>
      </c>
      <c r="AK705" s="16">
        <v>0.12717999999999999</v>
      </c>
      <c r="AL705" s="16">
        <v>1.2678</v>
      </c>
      <c r="AM705" s="24"/>
    </row>
    <row r="706" spans="1:39" ht="15" x14ac:dyDescent="0.2">
      <c r="A706" s="16" t="str">
        <f t="shared" si="80"/>
        <v>CF08GPDuff_198:29-H_0-D</v>
      </c>
      <c r="B706" s="11">
        <v>198</v>
      </c>
      <c r="C706" s="11">
        <v>29</v>
      </c>
      <c r="D706" s="19" t="s">
        <v>92</v>
      </c>
      <c r="E706" s="20">
        <v>494101.90357700002</v>
      </c>
      <c r="F706" s="20">
        <v>5180808.7980000004</v>
      </c>
      <c r="G706" s="11">
        <v>6</v>
      </c>
      <c r="H706" s="11" t="s">
        <v>58</v>
      </c>
      <c r="I706" s="11" t="s">
        <v>370</v>
      </c>
      <c r="J706" s="19" t="s">
        <v>47</v>
      </c>
      <c r="K706" s="11">
        <v>1</v>
      </c>
      <c r="L706" s="16" t="str">
        <f t="shared" si="88"/>
        <v>SP</v>
      </c>
      <c r="M706" s="16">
        <v>2.5</v>
      </c>
      <c r="N706" s="16">
        <v>1.75</v>
      </c>
      <c r="O706" s="16">
        <v>3</v>
      </c>
      <c r="P706" s="16">
        <v>1.75</v>
      </c>
      <c r="Q706" s="16">
        <f>SUM(M706:P706)</f>
        <v>9</v>
      </c>
      <c r="R706" s="16">
        <f t="shared" si="81"/>
        <v>6.5</v>
      </c>
      <c r="S706" s="16">
        <v>531.20000000000005</v>
      </c>
      <c r="T706" s="16">
        <v>17.149999999999999</v>
      </c>
      <c r="U706" s="16">
        <f t="shared" si="86"/>
        <v>514.05000000000007</v>
      </c>
      <c r="V706" s="16">
        <v>6.2</v>
      </c>
      <c r="W706" s="20">
        <f t="shared" si="82"/>
        <v>1086.8653944359251</v>
      </c>
      <c r="X706" s="21">
        <v>1.983375978440252</v>
      </c>
      <c r="Y706" s="20">
        <f t="shared" si="83"/>
        <v>503.85445578282793</v>
      </c>
      <c r="Z706" s="20">
        <f t="shared" si="84"/>
        <v>0.46358496494805096</v>
      </c>
      <c r="AA706" s="20"/>
      <c r="AB706" s="31" t="s">
        <v>93</v>
      </c>
      <c r="AC706" s="16" t="s">
        <v>1036</v>
      </c>
      <c r="AD706" s="19" t="s">
        <v>51</v>
      </c>
      <c r="AE706" s="23">
        <v>198</v>
      </c>
      <c r="AF706" s="23">
        <v>29</v>
      </c>
      <c r="AG706" s="19" t="s">
        <v>92</v>
      </c>
      <c r="AH706" s="11">
        <f t="shared" si="87"/>
        <v>0</v>
      </c>
      <c r="AI706" s="19" t="s">
        <v>47</v>
      </c>
      <c r="AJ706" s="16" t="s">
        <v>172</v>
      </c>
      <c r="AK706" s="16">
        <v>0.21057999999999999</v>
      </c>
      <c r="AL706" s="16">
        <v>4.6292999999999997</v>
      </c>
      <c r="AM706" s="24"/>
    </row>
    <row r="707" spans="1:39" ht="15" x14ac:dyDescent="0.25">
      <c r="A707" s="16" t="str">
        <f t="shared" si="80"/>
        <v>CF08GPDuff_198:29-H_D-10</v>
      </c>
      <c r="B707" s="11">
        <v>198</v>
      </c>
      <c r="C707" s="11">
        <v>29</v>
      </c>
      <c r="D707" s="19" t="s">
        <v>92</v>
      </c>
      <c r="E707" s="20">
        <v>494101.90357700002</v>
      </c>
      <c r="F707" s="20">
        <v>5180808.7980000004</v>
      </c>
      <c r="G707" s="11">
        <v>6</v>
      </c>
      <c r="H707" s="11" t="s">
        <v>58</v>
      </c>
      <c r="I707" s="11" t="s">
        <v>370</v>
      </c>
      <c r="J707" s="19" t="s">
        <v>53</v>
      </c>
      <c r="K707" s="11">
        <v>2</v>
      </c>
      <c r="L707" s="16" t="str">
        <f t="shared" si="88"/>
        <v>SP</v>
      </c>
      <c r="M707" s="16" t="s">
        <v>54</v>
      </c>
      <c r="N707" s="16">
        <v>8.25</v>
      </c>
      <c r="O707" s="16">
        <v>7</v>
      </c>
      <c r="P707" s="16">
        <v>8.25</v>
      </c>
      <c r="Q707" s="16">
        <v>23.5</v>
      </c>
      <c r="R707" s="16">
        <f t="shared" si="81"/>
        <v>23.5</v>
      </c>
      <c r="S707" s="16">
        <v>278.97000000000003</v>
      </c>
      <c r="T707" s="16">
        <v>6.31</v>
      </c>
      <c r="U707" s="16">
        <f t="shared" si="86"/>
        <v>272.66000000000003</v>
      </c>
      <c r="V707" s="16">
        <v>1.55</v>
      </c>
      <c r="W707" s="20">
        <f t="shared" si="82"/>
        <v>177.37039423086276</v>
      </c>
      <c r="X707" s="20">
        <v>1.9536757301107734</v>
      </c>
      <c r="Y707" s="20">
        <f t="shared" si="83"/>
        <v>267.33310775427998</v>
      </c>
      <c r="Z707" s="20">
        <f t="shared" si="84"/>
        <v>1.5072025346367728</v>
      </c>
      <c r="AA707" s="20">
        <f>((Z706*Q706)+(Z707*Q707))/(SUM(Q706:Q707))</f>
        <v>1.2182007461075883</v>
      </c>
      <c r="AB707" s="22" t="s">
        <v>850</v>
      </c>
      <c r="AC707" s="16" t="s">
        <v>1037</v>
      </c>
      <c r="AD707" s="19" t="s">
        <v>51</v>
      </c>
      <c r="AE707" s="23">
        <v>198</v>
      </c>
      <c r="AF707" s="23">
        <v>29</v>
      </c>
      <c r="AG707" s="19" t="s">
        <v>92</v>
      </c>
      <c r="AH707" s="11">
        <f t="shared" si="87"/>
        <v>0</v>
      </c>
      <c r="AI707" s="19" t="s">
        <v>53</v>
      </c>
      <c r="AJ707" s="16" t="s">
        <v>398</v>
      </c>
      <c r="AK707" s="16">
        <v>0.14136000000000001</v>
      </c>
      <c r="AL707" s="16">
        <v>1.6489</v>
      </c>
      <c r="AM707" s="24"/>
    </row>
    <row r="708" spans="1:39" ht="15" x14ac:dyDescent="0.2">
      <c r="A708" s="16" t="str">
        <f t="shared" ref="A708:A771" si="89">"CF08GPDuff_"&amp;B708&amp;":"&amp;C708&amp;"-"&amp;D708&amp;"_"&amp;J708</f>
        <v>CF08GPDuff_223:30-I_0-D</v>
      </c>
      <c r="B708" s="11">
        <v>223</v>
      </c>
      <c r="C708" s="11">
        <v>30</v>
      </c>
      <c r="D708" s="19" t="s">
        <v>102</v>
      </c>
      <c r="E708" s="20">
        <v>494118.627680998</v>
      </c>
      <c r="F708" s="20">
        <v>5180815.4489200003</v>
      </c>
      <c r="G708" s="11">
        <v>6</v>
      </c>
      <c r="H708" s="11" t="s">
        <v>58</v>
      </c>
      <c r="I708" s="11" t="s">
        <v>370</v>
      </c>
      <c r="J708" s="19" t="s">
        <v>47</v>
      </c>
      <c r="K708" s="11">
        <v>1</v>
      </c>
      <c r="L708" s="16" t="str">
        <f t="shared" si="88"/>
        <v>SP</v>
      </c>
      <c r="M708" s="16">
        <v>2.5</v>
      </c>
      <c r="N708" s="16">
        <v>3.25</v>
      </c>
      <c r="O708" s="16">
        <v>2.5</v>
      </c>
      <c r="P708" s="16">
        <v>3.75</v>
      </c>
      <c r="Q708" s="16">
        <f>SUM(M708:P708)</f>
        <v>12</v>
      </c>
      <c r="R708" s="16">
        <f t="shared" si="81"/>
        <v>9.5</v>
      </c>
      <c r="S708" s="16">
        <v>784.6</v>
      </c>
      <c r="T708" s="16">
        <v>17.149999999999999</v>
      </c>
      <c r="U708" s="16">
        <f t="shared" si="86"/>
        <v>767.45</v>
      </c>
      <c r="V708" s="16">
        <v>6.2</v>
      </c>
      <c r="W708" s="20">
        <f t="shared" si="82"/>
        <v>1449.1538592479001</v>
      </c>
      <c r="X708" s="21">
        <v>2.0412779800504239</v>
      </c>
      <c r="Y708" s="20">
        <f t="shared" si="83"/>
        <v>751.78421214210312</v>
      </c>
      <c r="Z708" s="20">
        <f t="shared" si="84"/>
        <v>0.51877459894581068</v>
      </c>
      <c r="AA708" s="20"/>
      <c r="AB708" s="31" t="s">
        <v>93</v>
      </c>
      <c r="AC708" s="16" t="s">
        <v>1038</v>
      </c>
      <c r="AD708" s="19" t="s">
        <v>51</v>
      </c>
      <c r="AE708" s="23">
        <v>223</v>
      </c>
      <c r="AF708" s="23">
        <v>30</v>
      </c>
      <c r="AG708" s="19" t="s">
        <v>102</v>
      </c>
      <c r="AH708" s="11">
        <f t="shared" si="87"/>
        <v>0</v>
      </c>
      <c r="AI708" s="19" t="s">
        <v>47</v>
      </c>
      <c r="AJ708" s="16">
        <v>0.23089999999999999</v>
      </c>
      <c r="AK708" s="16">
        <v>0.18504999999999999</v>
      </c>
      <c r="AL708" s="16">
        <v>3.1095999999999999</v>
      </c>
      <c r="AM708" s="24"/>
    </row>
    <row r="709" spans="1:39" ht="15" x14ac:dyDescent="0.25">
      <c r="A709" s="16" t="str">
        <f t="shared" si="89"/>
        <v>CF08GPDuff_223:30-I_D-10</v>
      </c>
      <c r="B709" s="11">
        <v>223</v>
      </c>
      <c r="C709" s="11">
        <v>30</v>
      </c>
      <c r="D709" s="19" t="s">
        <v>102</v>
      </c>
      <c r="E709" s="20">
        <v>494118.627680998</v>
      </c>
      <c r="F709" s="20">
        <v>5180815.4489200003</v>
      </c>
      <c r="G709" s="11">
        <v>6</v>
      </c>
      <c r="H709" s="11" t="s">
        <v>58</v>
      </c>
      <c r="I709" s="11" t="s">
        <v>370</v>
      </c>
      <c r="J709" s="19" t="s">
        <v>53</v>
      </c>
      <c r="K709" s="11">
        <v>2</v>
      </c>
      <c r="L709" s="16" t="str">
        <f t="shared" si="88"/>
        <v>SP</v>
      </c>
      <c r="M709" s="16" t="s">
        <v>54</v>
      </c>
      <c r="N709" s="16">
        <v>6.75</v>
      </c>
      <c r="O709" s="16">
        <v>7.5</v>
      </c>
      <c r="P709" s="16">
        <v>6.25</v>
      </c>
      <c r="Q709" s="16">
        <v>20.5</v>
      </c>
      <c r="R709" s="16">
        <f t="shared" ref="R709:R741" si="90">SUM(N709:P709)</f>
        <v>20.5</v>
      </c>
      <c r="S709" s="16">
        <v>242.56</v>
      </c>
      <c r="T709" s="16">
        <v>6.31</v>
      </c>
      <c r="U709" s="16">
        <f t="shared" si="86"/>
        <v>236.25</v>
      </c>
      <c r="V709" s="16">
        <v>1.55</v>
      </c>
      <c r="W709" s="20">
        <f t="shared" si="82"/>
        <v>154.72736518011433</v>
      </c>
      <c r="X709" s="20">
        <v>1.8879415347137778</v>
      </c>
      <c r="Y709" s="20">
        <f t="shared" si="83"/>
        <v>231.78973812423871</v>
      </c>
      <c r="Z709" s="20">
        <f t="shared" si="84"/>
        <v>1.4980526415247746</v>
      </c>
      <c r="AA709" s="20">
        <f>((Z708*Q708)+(Z709*Q709))/(SUM(Q708:Q709))</f>
        <v>1.1364730565725418</v>
      </c>
      <c r="AB709" s="22" t="s">
        <v>859</v>
      </c>
      <c r="AC709" s="16" t="s">
        <v>1039</v>
      </c>
      <c r="AD709" s="19" t="s">
        <v>51</v>
      </c>
      <c r="AE709" s="23">
        <v>223</v>
      </c>
      <c r="AF709" s="23">
        <v>30</v>
      </c>
      <c r="AG709" s="19" t="s">
        <v>102</v>
      </c>
      <c r="AH709" s="11">
        <f t="shared" si="87"/>
        <v>0</v>
      </c>
      <c r="AI709" s="19" t="s">
        <v>53</v>
      </c>
      <c r="AJ709" s="16" t="s">
        <v>139</v>
      </c>
      <c r="AK709" s="16">
        <v>0.20549000000000001</v>
      </c>
      <c r="AL709" s="16">
        <v>2.5941999999999998</v>
      </c>
      <c r="AM709" s="24"/>
    </row>
    <row r="710" spans="1:39" ht="15" x14ac:dyDescent="0.2">
      <c r="A710" s="16" t="str">
        <f t="shared" si="89"/>
        <v>CF08GPDuff_248:30-J_0-D</v>
      </c>
      <c r="B710" s="11">
        <v>248</v>
      </c>
      <c r="C710" s="11">
        <v>30</v>
      </c>
      <c r="D710" s="19" t="s">
        <v>108</v>
      </c>
      <c r="E710" s="20">
        <v>494145.15560300002</v>
      </c>
      <c r="F710" s="20">
        <v>5180849.02348</v>
      </c>
      <c r="G710" s="11">
        <v>6</v>
      </c>
      <c r="H710" s="11" t="s">
        <v>58</v>
      </c>
      <c r="I710" s="11" t="s">
        <v>370</v>
      </c>
      <c r="J710" s="19" t="s">
        <v>47</v>
      </c>
      <c r="K710" s="11">
        <v>1</v>
      </c>
      <c r="L710" s="16" t="str">
        <f t="shared" si="88"/>
        <v>SP</v>
      </c>
      <c r="M710" s="16">
        <v>4</v>
      </c>
      <c r="N710" s="16">
        <v>3.25</v>
      </c>
      <c r="O710" s="16">
        <v>3</v>
      </c>
      <c r="P710" s="16">
        <v>2.75</v>
      </c>
      <c r="Q710" s="16">
        <f>SUM(M710:P710)</f>
        <v>13</v>
      </c>
      <c r="R710" s="16">
        <f t="shared" si="90"/>
        <v>9</v>
      </c>
      <c r="S710" s="16">
        <v>697.8</v>
      </c>
      <c r="T710" s="16">
        <v>17.149999999999999</v>
      </c>
      <c r="U710" s="16">
        <f t="shared" si="86"/>
        <v>680.65</v>
      </c>
      <c r="V710" s="16">
        <v>6.2</v>
      </c>
      <c r="W710" s="20">
        <f t="shared" si="82"/>
        <v>1569.9166808518917</v>
      </c>
      <c r="X710" s="21">
        <v>1.9164687805559473</v>
      </c>
      <c r="Y710" s="20">
        <f t="shared" si="83"/>
        <v>667.60555524514598</v>
      </c>
      <c r="Z710" s="20">
        <f t="shared" si="84"/>
        <v>0.42524903607169767</v>
      </c>
      <c r="AA710" s="20"/>
      <c r="AB710" s="31" t="s">
        <v>116</v>
      </c>
      <c r="AC710" s="16" t="s">
        <v>1040</v>
      </c>
      <c r="AD710" s="19" t="s">
        <v>51</v>
      </c>
      <c r="AE710" s="23">
        <v>248</v>
      </c>
      <c r="AF710" s="23">
        <v>30</v>
      </c>
      <c r="AG710" s="19" t="s">
        <v>108</v>
      </c>
      <c r="AH710" s="11">
        <f t="shared" si="87"/>
        <v>0</v>
      </c>
      <c r="AI710" s="19" t="s">
        <v>47</v>
      </c>
      <c r="AJ710" s="16" t="s">
        <v>661</v>
      </c>
      <c r="AK710" s="16">
        <v>0.21829999999999999</v>
      </c>
      <c r="AL710" s="16">
        <v>4.5895999999999999</v>
      </c>
      <c r="AM710" s="24"/>
    </row>
    <row r="711" spans="1:39" ht="15" x14ac:dyDescent="0.25">
      <c r="A711" s="16" t="str">
        <f t="shared" si="89"/>
        <v>CF08GPDuff_248:30-J_D-10</v>
      </c>
      <c r="B711" s="11">
        <v>248</v>
      </c>
      <c r="C711" s="11">
        <v>30</v>
      </c>
      <c r="D711" s="19" t="s">
        <v>108</v>
      </c>
      <c r="E711" s="20">
        <v>494145.15560300002</v>
      </c>
      <c r="F711" s="20">
        <v>5180849.02348</v>
      </c>
      <c r="G711" s="11">
        <v>6</v>
      </c>
      <c r="H711" s="11" t="s">
        <v>58</v>
      </c>
      <c r="I711" s="11" t="s">
        <v>370</v>
      </c>
      <c r="J711" s="19" t="s">
        <v>53</v>
      </c>
      <c r="K711" s="11">
        <v>2</v>
      </c>
      <c r="L711" s="16" t="str">
        <f t="shared" si="88"/>
        <v>SP</v>
      </c>
      <c r="M711" s="16" t="s">
        <v>54</v>
      </c>
      <c r="N711" s="16">
        <v>6.75</v>
      </c>
      <c r="O711" s="16">
        <v>7</v>
      </c>
      <c r="P711" s="16">
        <v>7.25</v>
      </c>
      <c r="Q711" s="16">
        <v>21</v>
      </c>
      <c r="R711" s="16">
        <f t="shared" si="90"/>
        <v>21</v>
      </c>
      <c r="S711" s="16">
        <v>243.12</v>
      </c>
      <c r="T711" s="16">
        <v>6.31</v>
      </c>
      <c r="U711" s="16">
        <f t="shared" si="86"/>
        <v>236.81</v>
      </c>
      <c r="V711" s="16">
        <v>1.55</v>
      </c>
      <c r="W711" s="20">
        <f t="shared" ref="W711:W774" si="91">PI()*(V711^2)*Q711</f>
        <v>158.50120335523906</v>
      </c>
      <c r="X711" s="20">
        <v>1.7799352750808968</v>
      </c>
      <c r="Y711" s="20">
        <f t="shared" ref="Y711:Y774" si="92">U711-(U711*(X711/100))</f>
        <v>232.59493527508093</v>
      </c>
      <c r="Z711" s="20">
        <f t="shared" ref="Z711:Z774" si="93">Y711/W711</f>
        <v>1.4674647911270435</v>
      </c>
      <c r="AA711" s="20">
        <f>((Z710*Q710)+(Z711*Q711))/(SUM(Q710:Q711))</f>
        <v>1.068970531841176</v>
      </c>
      <c r="AB711" s="22" t="s">
        <v>859</v>
      </c>
      <c r="AC711" s="16" t="s">
        <v>1041</v>
      </c>
      <c r="AD711" s="19" t="s">
        <v>51</v>
      </c>
      <c r="AE711" s="23">
        <v>248</v>
      </c>
      <c r="AF711" s="23">
        <v>30</v>
      </c>
      <c r="AG711" s="19" t="s">
        <v>108</v>
      </c>
      <c r="AH711" s="11">
        <f t="shared" si="87"/>
        <v>0</v>
      </c>
      <c r="AI711" s="19" t="s">
        <v>53</v>
      </c>
      <c r="AJ711" s="16" t="s">
        <v>1042</v>
      </c>
      <c r="AK711" s="16">
        <v>0.17377000000000001</v>
      </c>
      <c r="AL711" s="16">
        <v>2.0943999999999998</v>
      </c>
      <c r="AM711" s="24"/>
    </row>
    <row r="712" spans="1:39" ht="15" x14ac:dyDescent="0.2">
      <c r="A712" s="16" t="str">
        <f t="shared" si="89"/>
        <v>CF08GPDuff_271:31-K_0-D</v>
      </c>
      <c r="B712" s="11">
        <v>271</v>
      </c>
      <c r="C712" s="11">
        <v>31</v>
      </c>
      <c r="D712" s="19" t="s">
        <v>115</v>
      </c>
      <c r="E712" s="20">
        <v>494147.55805200001</v>
      </c>
      <c r="F712" s="20">
        <v>5180892.7616900001</v>
      </c>
      <c r="G712" s="11">
        <v>6</v>
      </c>
      <c r="H712" s="11" t="s">
        <v>58</v>
      </c>
      <c r="I712" s="11" t="s">
        <v>370</v>
      </c>
      <c r="J712" s="19" t="s">
        <v>47</v>
      </c>
      <c r="K712" s="11">
        <v>1</v>
      </c>
      <c r="L712" s="16" t="str">
        <f t="shared" si="88"/>
        <v>SP</v>
      </c>
      <c r="M712" s="16">
        <v>3.25</v>
      </c>
      <c r="N712" s="16">
        <v>4.5</v>
      </c>
      <c r="O712" s="16">
        <v>4</v>
      </c>
      <c r="P712" s="16">
        <v>1.75</v>
      </c>
      <c r="Q712" s="16">
        <f>SUM(M712:P712)</f>
        <v>13.5</v>
      </c>
      <c r="R712" s="16">
        <f t="shared" si="90"/>
        <v>10.25</v>
      </c>
      <c r="S712" s="16">
        <v>496.8</v>
      </c>
      <c r="T712" s="16">
        <v>17.149999999999999</v>
      </c>
      <c r="U712" s="16">
        <f t="shared" si="86"/>
        <v>479.65000000000003</v>
      </c>
      <c r="V712" s="16">
        <v>6.2</v>
      </c>
      <c r="W712" s="20">
        <f t="shared" si="91"/>
        <v>1630.2980916538875</v>
      </c>
      <c r="X712" s="21">
        <v>2.1371233971574344</v>
      </c>
      <c r="Y712" s="20">
        <f t="shared" si="92"/>
        <v>469.39928762553438</v>
      </c>
      <c r="Z712" s="20">
        <f t="shared" si="93"/>
        <v>0.2879223683255025</v>
      </c>
      <c r="AA712" s="20"/>
      <c r="AB712" s="31" t="s">
        <v>116</v>
      </c>
      <c r="AC712" s="16" t="s">
        <v>1043</v>
      </c>
      <c r="AD712" s="19" t="s">
        <v>51</v>
      </c>
      <c r="AE712" s="23">
        <v>271</v>
      </c>
      <c r="AF712" s="23">
        <v>31</v>
      </c>
      <c r="AG712" s="19" t="s">
        <v>115</v>
      </c>
      <c r="AH712" s="11">
        <f t="shared" si="87"/>
        <v>0</v>
      </c>
      <c r="AI712" s="19" t="s">
        <v>47</v>
      </c>
      <c r="AJ712" s="16" t="s">
        <v>88</v>
      </c>
      <c r="AK712" s="16">
        <v>0.25241999999999998</v>
      </c>
      <c r="AL712" s="16">
        <v>6.0887000000000002</v>
      </c>
      <c r="AM712" s="24"/>
    </row>
    <row r="713" spans="1:39" ht="15" x14ac:dyDescent="0.25">
      <c r="A713" s="16" t="str">
        <f t="shared" si="89"/>
        <v>CF08GPDuff_271:31-K_D-10</v>
      </c>
      <c r="B713" s="11">
        <v>271</v>
      </c>
      <c r="C713" s="11">
        <v>31</v>
      </c>
      <c r="D713" s="19" t="s">
        <v>115</v>
      </c>
      <c r="E713" s="20">
        <v>494147.55805200001</v>
      </c>
      <c r="F713" s="20">
        <v>5180892.7616900001</v>
      </c>
      <c r="G713" s="11">
        <v>6</v>
      </c>
      <c r="H713" s="11" t="s">
        <v>58</v>
      </c>
      <c r="I713" s="11" t="s">
        <v>370</v>
      </c>
      <c r="J713" s="19" t="s">
        <v>53</v>
      </c>
      <c r="K713" s="11">
        <v>2</v>
      </c>
      <c r="L713" s="16" t="str">
        <f t="shared" si="88"/>
        <v>SP</v>
      </c>
      <c r="M713" s="16" t="s">
        <v>54</v>
      </c>
      <c r="N713" s="16">
        <v>5.5</v>
      </c>
      <c r="O713" s="16">
        <v>6</v>
      </c>
      <c r="P713" s="16">
        <v>8.25</v>
      </c>
      <c r="Q713" s="16">
        <v>19.75</v>
      </c>
      <c r="R713" s="16">
        <f t="shared" si="90"/>
        <v>19.75</v>
      </c>
      <c r="S713" s="16">
        <v>235.71</v>
      </c>
      <c r="T713" s="16">
        <v>6.31</v>
      </c>
      <c r="U713" s="16">
        <f t="shared" si="86"/>
        <v>229.4</v>
      </c>
      <c r="V713" s="16">
        <v>1.55</v>
      </c>
      <c r="W713" s="20">
        <f t="shared" si="91"/>
        <v>149.06660791742721</v>
      </c>
      <c r="X713" s="20">
        <v>1.8936341659951603</v>
      </c>
      <c r="Y713" s="20">
        <f t="shared" si="92"/>
        <v>225.05600322320711</v>
      </c>
      <c r="Z713" s="20">
        <f t="shared" si="93"/>
        <v>1.5097680585035709</v>
      </c>
      <c r="AA713" s="20">
        <f>((Z712*Q712)+(Z713*Q713))/(SUM(Q712:Q713))</f>
        <v>1.0136803346718739</v>
      </c>
      <c r="AB713" s="22" t="s">
        <v>859</v>
      </c>
      <c r="AC713" s="16" t="s">
        <v>1044</v>
      </c>
      <c r="AD713" s="19" t="s">
        <v>51</v>
      </c>
      <c r="AE713" s="23">
        <v>271</v>
      </c>
      <c r="AF713" s="23">
        <v>31</v>
      </c>
      <c r="AG713" s="19" t="s">
        <v>115</v>
      </c>
      <c r="AH713" s="11">
        <f t="shared" si="87"/>
        <v>0</v>
      </c>
      <c r="AI713" s="19" t="s">
        <v>53</v>
      </c>
      <c r="AJ713" s="16" t="s">
        <v>717</v>
      </c>
      <c r="AK713" s="16">
        <v>0.11984</v>
      </c>
      <c r="AL713" s="16">
        <v>1.2799</v>
      </c>
      <c r="AM713" s="24"/>
    </row>
    <row r="714" spans="1:39" ht="15" x14ac:dyDescent="0.2">
      <c r="A714" s="16" t="str">
        <f t="shared" si="89"/>
        <v>CF08GPDuff_67:27-C_0-D</v>
      </c>
      <c r="B714" s="11">
        <v>67</v>
      </c>
      <c r="C714" s="11">
        <v>27</v>
      </c>
      <c r="D714" s="19" t="s">
        <v>58</v>
      </c>
      <c r="E714" s="20">
        <v>494023.79518900003</v>
      </c>
      <c r="F714" s="20">
        <v>5180638.7472000001</v>
      </c>
      <c r="G714" s="11">
        <v>7</v>
      </c>
      <c r="H714" s="11" t="s">
        <v>58</v>
      </c>
      <c r="I714" s="11" t="s">
        <v>370</v>
      </c>
      <c r="J714" s="19" t="s">
        <v>47</v>
      </c>
      <c r="K714" s="11">
        <v>1</v>
      </c>
      <c r="L714" s="16" t="str">
        <f t="shared" si="88"/>
        <v>SP</v>
      </c>
      <c r="M714" s="16">
        <v>2.75</v>
      </c>
      <c r="N714" s="16">
        <v>3.25</v>
      </c>
      <c r="O714" s="16">
        <v>2.75</v>
      </c>
      <c r="P714" s="16">
        <v>1.75</v>
      </c>
      <c r="Q714" s="16">
        <f>SUM(M714:P714)</f>
        <v>10.5</v>
      </c>
      <c r="R714" s="16">
        <f t="shared" si="90"/>
        <v>7.75</v>
      </c>
      <c r="S714" s="16">
        <v>740.66</v>
      </c>
      <c r="T714" s="16">
        <v>17.149999999999999</v>
      </c>
      <c r="U714" s="16">
        <f t="shared" si="86"/>
        <v>723.51</v>
      </c>
      <c r="V714" s="16">
        <v>6.2</v>
      </c>
      <c r="W714" s="20">
        <f t="shared" si="91"/>
        <v>1268.0096268419124</v>
      </c>
      <c r="X714" s="21">
        <v>2.1542339864787556</v>
      </c>
      <c r="Y714" s="20">
        <f t="shared" si="92"/>
        <v>707.92390168442751</v>
      </c>
      <c r="Z714" s="20">
        <f t="shared" si="93"/>
        <v>0.55829536834635329</v>
      </c>
      <c r="AA714" s="20"/>
      <c r="AB714" s="31" t="s">
        <v>66</v>
      </c>
      <c r="AC714" s="16" t="s">
        <v>1045</v>
      </c>
      <c r="AD714" s="19" t="s">
        <v>51</v>
      </c>
      <c r="AE714" s="23">
        <v>67</v>
      </c>
      <c r="AF714" s="23">
        <v>27</v>
      </c>
      <c r="AG714" s="19" t="s">
        <v>58</v>
      </c>
      <c r="AH714" s="11">
        <f t="shared" si="87"/>
        <v>0</v>
      </c>
      <c r="AI714" s="19" t="s">
        <v>47</v>
      </c>
      <c r="AJ714" s="16" t="s">
        <v>391</v>
      </c>
      <c r="AK714" s="16">
        <v>0.31176999999999999</v>
      </c>
      <c r="AL714" s="16">
        <v>5.3364000000000003</v>
      </c>
      <c r="AM714" s="24"/>
    </row>
    <row r="715" spans="1:39" ht="15" x14ac:dyDescent="0.25">
      <c r="A715" s="16" t="str">
        <f t="shared" si="89"/>
        <v>CF08GPDuff_67:27-C_D-10</v>
      </c>
      <c r="B715" s="11">
        <v>67</v>
      </c>
      <c r="C715" s="11">
        <v>27</v>
      </c>
      <c r="D715" s="19" t="s">
        <v>58</v>
      </c>
      <c r="E715" s="20">
        <v>494023.79518900003</v>
      </c>
      <c r="F715" s="20">
        <v>5180638.7472000001</v>
      </c>
      <c r="G715" s="11">
        <v>7</v>
      </c>
      <c r="H715" s="11" t="s">
        <v>58</v>
      </c>
      <c r="I715" s="11" t="s">
        <v>370</v>
      </c>
      <c r="J715" s="19" t="s">
        <v>53</v>
      </c>
      <c r="K715" s="11">
        <v>2</v>
      </c>
      <c r="L715" s="16" t="str">
        <f t="shared" si="88"/>
        <v>SP</v>
      </c>
      <c r="M715" s="16" t="s">
        <v>54</v>
      </c>
      <c r="N715" s="16">
        <v>6.75</v>
      </c>
      <c r="O715" s="16">
        <v>7.25</v>
      </c>
      <c r="P715" s="16">
        <v>8.25</v>
      </c>
      <c r="Q715" s="16">
        <v>22.25</v>
      </c>
      <c r="R715" s="16">
        <f t="shared" si="90"/>
        <v>22.25</v>
      </c>
      <c r="S715" s="16">
        <v>236.02</v>
      </c>
      <c r="T715" s="16">
        <v>6.31</v>
      </c>
      <c r="U715" s="16">
        <f t="shared" si="86"/>
        <v>229.71</v>
      </c>
      <c r="V715" s="16">
        <v>1.55</v>
      </c>
      <c r="W715" s="20">
        <f t="shared" si="91"/>
        <v>167.93579879305091</v>
      </c>
      <c r="X715" s="20">
        <v>1.888341543513961</v>
      </c>
      <c r="Y715" s="20">
        <f t="shared" si="92"/>
        <v>225.37229064039408</v>
      </c>
      <c r="Z715" s="20">
        <f t="shared" si="93"/>
        <v>1.3420145809299588</v>
      </c>
      <c r="AA715" s="20">
        <f>((Z714*Q714)+(Z715*Q715))/(SUM(Q714:Q715))</f>
        <v>1.0907458257504823</v>
      </c>
      <c r="AB715" s="22"/>
      <c r="AC715" s="16"/>
      <c r="AD715" s="19"/>
      <c r="AE715" s="23"/>
      <c r="AF715" s="23"/>
      <c r="AG715" s="19"/>
      <c r="AH715" s="11"/>
      <c r="AI715" s="19"/>
      <c r="AJ715" s="16"/>
      <c r="AK715" s="16"/>
      <c r="AL715" s="16"/>
      <c r="AM715" s="24"/>
    </row>
    <row r="716" spans="1:39" ht="15" x14ac:dyDescent="0.2">
      <c r="A716" s="16" t="str">
        <f t="shared" si="89"/>
        <v>CF08GPDuff_92:27-D_0-D</v>
      </c>
      <c r="B716" s="11">
        <v>92</v>
      </c>
      <c r="C716" s="11">
        <v>27</v>
      </c>
      <c r="D716" s="19" t="s">
        <v>65</v>
      </c>
      <c r="E716" s="20">
        <v>494030.468212999</v>
      </c>
      <c r="F716" s="20">
        <v>5180670.5214999802</v>
      </c>
      <c r="G716" s="11">
        <v>7</v>
      </c>
      <c r="H716" s="11" t="s">
        <v>58</v>
      </c>
      <c r="I716" s="11" t="s">
        <v>370</v>
      </c>
      <c r="J716" s="19" t="s">
        <v>47</v>
      </c>
      <c r="K716" s="11">
        <v>1</v>
      </c>
      <c r="L716" s="16" t="str">
        <f t="shared" si="88"/>
        <v>SP</v>
      </c>
      <c r="M716" s="16">
        <v>5</v>
      </c>
      <c r="N716" s="16">
        <v>3</v>
      </c>
      <c r="O716" s="16">
        <v>0.75</v>
      </c>
      <c r="P716" s="16">
        <v>4.5</v>
      </c>
      <c r="Q716" s="16">
        <f>SUM(M716:P716)</f>
        <v>13.25</v>
      </c>
      <c r="R716" s="16">
        <f t="shared" si="90"/>
        <v>8.25</v>
      </c>
      <c r="S716" s="16">
        <v>644.70000000000005</v>
      </c>
      <c r="T716" s="16">
        <v>17.149999999999999</v>
      </c>
      <c r="U716" s="16">
        <f t="shared" si="86"/>
        <v>627.55000000000007</v>
      </c>
      <c r="V716" s="16">
        <v>6.2</v>
      </c>
      <c r="W716" s="20">
        <f t="shared" si="91"/>
        <v>1600.1073862528897</v>
      </c>
      <c r="X716" s="21">
        <v>2.247742311925661</v>
      </c>
      <c r="Y716" s="20">
        <f t="shared" si="92"/>
        <v>613.44429312151055</v>
      </c>
      <c r="Z716" s="20">
        <f t="shared" si="93"/>
        <v>0.38337695231697311</v>
      </c>
      <c r="AA716" s="20"/>
      <c r="AB716" s="31" t="s">
        <v>66</v>
      </c>
      <c r="AC716" s="16" t="s">
        <v>1046</v>
      </c>
      <c r="AD716" s="19" t="s">
        <v>51</v>
      </c>
      <c r="AE716" s="23">
        <v>92</v>
      </c>
      <c r="AF716" s="23">
        <v>27</v>
      </c>
      <c r="AG716" s="19" t="s">
        <v>65</v>
      </c>
      <c r="AH716" s="11">
        <f t="shared" ref="AH716:AH758" si="94">C716-AF716</f>
        <v>0</v>
      </c>
      <c r="AI716" s="19" t="s">
        <v>47</v>
      </c>
      <c r="AJ716" s="16" t="s">
        <v>122</v>
      </c>
      <c r="AK716" s="16">
        <v>0.28714000000000001</v>
      </c>
      <c r="AL716" s="16">
        <v>5.4791999999999996</v>
      </c>
      <c r="AM716" s="24"/>
    </row>
    <row r="717" spans="1:39" ht="15" x14ac:dyDescent="0.25">
      <c r="A717" s="16" t="str">
        <f t="shared" si="89"/>
        <v>CF08GPDuff_92:27-D_D-10</v>
      </c>
      <c r="B717" s="11">
        <v>92</v>
      </c>
      <c r="C717" s="11">
        <v>27</v>
      </c>
      <c r="D717" s="19" t="s">
        <v>65</v>
      </c>
      <c r="E717" s="20">
        <v>494030.468212999</v>
      </c>
      <c r="F717" s="20">
        <v>5180670.5214999802</v>
      </c>
      <c r="G717" s="11">
        <v>7</v>
      </c>
      <c r="H717" s="11" t="s">
        <v>58</v>
      </c>
      <c r="I717" s="11" t="s">
        <v>370</v>
      </c>
      <c r="J717" s="19" t="s">
        <v>53</v>
      </c>
      <c r="K717" s="11">
        <v>2</v>
      </c>
      <c r="L717" s="16" t="str">
        <f t="shared" si="88"/>
        <v>SP</v>
      </c>
      <c r="M717" s="16" t="s">
        <v>54</v>
      </c>
      <c r="N717" s="16">
        <v>7</v>
      </c>
      <c r="O717" s="16">
        <v>9.25</v>
      </c>
      <c r="P717" s="16">
        <v>5.5</v>
      </c>
      <c r="Q717" s="16">
        <v>21.75</v>
      </c>
      <c r="R717" s="16">
        <f t="shared" si="90"/>
        <v>21.75</v>
      </c>
      <c r="S717" s="16">
        <v>233.54</v>
      </c>
      <c r="T717" s="16">
        <v>6.31</v>
      </c>
      <c r="U717" s="16">
        <f t="shared" si="86"/>
        <v>227.23</v>
      </c>
      <c r="V717" s="16">
        <v>1.55</v>
      </c>
      <c r="W717" s="20">
        <f t="shared" si="91"/>
        <v>164.16196061792618</v>
      </c>
      <c r="X717" s="20">
        <v>1.914550584441763</v>
      </c>
      <c r="Y717" s="20">
        <f t="shared" si="92"/>
        <v>222.87956670697298</v>
      </c>
      <c r="Z717" s="20">
        <f t="shared" si="93"/>
        <v>1.3576809503738039</v>
      </c>
      <c r="AA717" s="20">
        <f>((Z716*Q716)+(Z717*Q717))/(SUM(Q716:Q717))</f>
        <v>0.98883729396657516</v>
      </c>
      <c r="AB717" s="22" t="s">
        <v>837</v>
      </c>
      <c r="AC717" s="16" t="s">
        <v>1047</v>
      </c>
      <c r="AD717" s="19" t="s">
        <v>51</v>
      </c>
      <c r="AE717" s="23">
        <v>92</v>
      </c>
      <c r="AF717" s="23">
        <v>27</v>
      </c>
      <c r="AG717" s="19" t="s">
        <v>65</v>
      </c>
      <c r="AH717" s="11">
        <f t="shared" si="94"/>
        <v>0</v>
      </c>
      <c r="AI717" s="19" t="s">
        <v>53</v>
      </c>
      <c r="AJ717" s="16" t="s">
        <v>879</v>
      </c>
      <c r="AK717" s="16">
        <v>0.21318999999999999</v>
      </c>
      <c r="AL717" s="16">
        <v>2.9348999999999998</v>
      </c>
      <c r="AM717" s="24"/>
    </row>
    <row r="718" spans="1:39" ht="15" x14ac:dyDescent="0.2">
      <c r="A718" s="16" t="str">
        <f t="shared" si="89"/>
        <v>CF08GPDuff_119:27-E_0-D</v>
      </c>
      <c r="B718" s="11">
        <v>119</v>
      </c>
      <c r="C718" s="11">
        <v>27</v>
      </c>
      <c r="D718" s="19" t="s">
        <v>29</v>
      </c>
      <c r="E718" s="20">
        <v>494044.226517</v>
      </c>
      <c r="F718" s="20">
        <v>5180700.4701500004</v>
      </c>
      <c r="G718" s="11">
        <v>7</v>
      </c>
      <c r="H718" s="11" t="s">
        <v>58</v>
      </c>
      <c r="I718" s="11" t="s">
        <v>370</v>
      </c>
      <c r="J718" s="19" t="s">
        <v>47</v>
      </c>
      <c r="K718" s="11">
        <v>1</v>
      </c>
      <c r="L718" s="16" t="str">
        <f t="shared" si="88"/>
        <v>SP</v>
      </c>
      <c r="M718" s="16">
        <v>5.25</v>
      </c>
      <c r="N718" s="16">
        <v>5.5</v>
      </c>
      <c r="O718" s="16">
        <v>4.5</v>
      </c>
      <c r="P718" s="16">
        <v>4.25</v>
      </c>
      <c r="Q718" s="16">
        <f>SUM(M718:P718)</f>
        <v>19.5</v>
      </c>
      <c r="R718" s="16">
        <f t="shared" si="90"/>
        <v>14.25</v>
      </c>
      <c r="S718" s="16">
        <v>550.1</v>
      </c>
      <c r="T718" s="16">
        <v>17.149999999999999</v>
      </c>
      <c r="U718" s="16">
        <f t="shared" si="86"/>
        <v>532.95000000000005</v>
      </c>
      <c r="V718" s="16">
        <v>6.2</v>
      </c>
      <c r="W718" s="20">
        <f t="shared" si="91"/>
        <v>2354.8750212778377</v>
      </c>
      <c r="X718" s="21">
        <v>1.9470404984423957</v>
      </c>
      <c r="Y718" s="20">
        <f t="shared" si="92"/>
        <v>522.57324766355134</v>
      </c>
      <c r="Z718" s="20">
        <f t="shared" si="93"/>
        <v>0.22191124494580811</v>
      </c>
      <c r="AA718" s="20"/>
      <c r="AB718" s="31" t="s">
        <v>79</v>
      </c>
      <c r="AC718" s="16" t="s">
        <v>1048</v>
      </c>
      <c r="AD718" s="19" t="s">
        <v>51</v>
      </c>
      <c r="AE718" s="23">
        <v>119</v>
      </c>
      <c r="AF718" s="23">
        <v>27</v>
      </c>
      <c r="AG718" s="19" t="s">
        <v>29</v>
      </c>
      <c r="AH718" s="11">
        <f t="shared" si="94"/>
        <v>0</v>
      </c>
      <c r="AI718" s="19" t="s">
        <v>47</v>
      </c>
      <c r="AJ718" s="16" t="s">
        <v>705</v>
      </c>
      <c r="AK718" s="16">
        <v>0.31114000000000003</v>
      </c>
      <c r="AL718" s="16">
        <v>5.6886000000000001</v>
      </c>
      <c r="AM718" s="24"/>
    </row>
    <row r="719" spans="1:39" ht="15" x14ac:dyDescent="0.25">
      <c r="A719" s="16" t="str">
        <f t="shared" si="89"/>
        <v>CF08GPDuff_119:27-E_D-10</v>
      </c>
      <c r="B719" s="11">
        <v>119</v>
      </c>
      <c r="C719" s="11">
        <v>27</v>
      </c>
      <c r="D719" s="19" t="s">
        <v>29</v>
      </c>
      <c r="E719" s="20">
        <v>494044.226517</v>
      </c>
      <c r="F719" s="20">
        <v>5180700.4701500004</v>
      </c>
      <c r="G719" s="11">
        <v>7</v>
      </c>
      <c r="H719" s="11" t="s">
        <v>58</v>
      </c>
      <c r="I719" s="11" t="s">
        <v>370</v>
      </c>
      <c r="J719" s="19" t="s">
        <v>53</v>
      </c>
      <c r="K719" s="11">
        <v>2</v>
      </c>
      <c r="L719" s="16" t="str">
        <f t="shared" si="88"/>
        <v>SP</v>
      </c>
      <c r="M719" s="16" t="s">
        <v>54</v>
      </c>
      <c r="N719" s="16">
        <v>4.5</v>
      </c>
      <c r="O719" s="16">
        <v>5.5</v>
      </c>
      <c r="P719" s="16">
        <v>5.75</v>
      </c>
      <c r="Q719" s="16">
        <v>15.75</v>
      </c>
      <c r="R719" s="16">
        <f t="shared" si="90"/>
        <v>15.75</v>
      </c>
      <c r="S719" s="16">
        <v>177.49</v>
      </c>
      <c r="T719" s="16">
        <v>6.31</v>
      </c>
      <c r="U719" s="16">
        <f t="shared" si="86"/>
        <v>171.18</v>
      </c>
      <c r="V719" s="16">
        <v>1.55</v>
      </c>
      <c r="W719" s="20">
        <f t="shared" si="91"/>
        <v>118.87590251642929</v>
      </c>
      <c r="X719" s="20">
        <v>1.7650639074862857</v>
      </c>
      <c r="Y719" s="20">
        <f t="shared" si="92"/>
        <v>168.15856360316499</v>
      </c>
      <c r="Z719" s="20">
        <f t="shared" si="93"/>
        <v>1.4145723400915891</v>
      </c>
      <c r="AA719" s="20">
        <f>((Z718*Q718)+(Z719*Q719))/(SUM(Q718:Q719))</f>
        <v>0.75480237256413574</v>
      </c>
      <c r="AB719" s="22" t="s">
        <v>837</v>
      </c>
      <c r="AC719" s="16" t="s">
        <v>1049</v>
      </c>
      <c r="AD719" s="19" t="s">
        <v>51</v>
      </c>
      <c r="AE719" s="23">
        <v>119</v>
      </c>
      <c r="AF719" s="23">
        <v>27</v>
      </c>
      <c r="AG719" s="19" t="s">
        <v>29</v>
      </c>
      <c r="AH719" s="11">
        <f t="shared" si="94"/>
        <v>0</v>
      </c>
      <c r="AI719" s="19" t="s">
        <v>53</v>
      </c>
      <c r="AJ719" s="16" t="s">
        <v>1050</v>
      </c>
      <c r="AK719" s="16">
        <v>0.18720000000000001</v>
      </c>
      <c r="AL719" s="16">
        <v>2.3466999999999998</v>
      </c>
      <c r="AM719" s="24"/>
    </row>
    <row r="720" spans="1:39" ht="15" x14ac:dyDescent="0.2">
      <c r="A720" s="16" t="str">
        <f t="shared" si="89"/>
        <v>CF08GPDuff_120:28-E_0-D</v>
      </c>
      <c r="B720" s="11">
        <v>120</v>
      </c>
      <c r="C720" s="11">
        <v>28</v>
      </c>
      <c r="D720" s="19" t="s">
        <v>29</v>
      </c>
      <c r="E720" s="20">
        <v>494073.852491998</v>
      </c>
      <c r="F720" s="20">
        <v>5180695.25875</v>
      </c>
      <c r="G720" s="11">
        <v>7</v>
      </c>
      <c r="H720" s="11" t="s">
        <v>58</v>
      </c>
      <c r="I720" s="11" t="s">
        <v>370</v>
      </c>
      <c r="J720" s="19" t="s">
        <v>47</v>
      </c>
      <c r="K720" s="11">
        <v>1</v>
      </c>
      <c r="L720" s="16" t="str">
        <f t="shared" si="88"/>
        <v>SP</v>
      </c>
      <c r="M720" s="16">
        <v>3</v>
      </c>
      <c r="N720" s="16">
        <v>3.25</v>
      </c>
      <c r="O720" s="16">
        <v>3.5</v>
      </c>
      <c r="P720" s="16">
        <v>3</v>
      </c>
      <c r="Q720" s="16">
        <f>SUM(M720:P720)</f>
        <v>12.75</v>
      </c>
      <c r="R720" s="16">
        <f t="shared" si="90"/>
        <v>9.75</v>
      </c>
      <c r="S720" s="16">
        <v>708.4</v>
      </c>
      <c r="T720" s="16">
        <v>17.149999999999999</v>
      </c>
      <c r="U720" s="16">
        <f t="shared" si="86"/>
        <v>691.25</v>
      </c>
      <c r="V720" s="16">
        <v>6.2</v>
      </c>
      <c r="W720" s="20">
        <f t="shared" si="91"/>
        <v>1539.7259754508937</v>
      </c>
      <c r="X720" s="21">
        <v>2.2290374401426409</v>
      </c>
      <c r="Y720" s="20">
        <f t="shared" si="92"/>
        <v>675.841778695014</v>
      </c>
      <c r="Z720" s="20">
        <f t="shared" si="93"/>
        <v>0.43893640132758061</v>
      </c>
      <c r="AA720" s="20"/>
      <c r="AB720" s="31" t="s">
        <v>79</v>
      </c>
      <c r="AC720" s="16" t="s">
        <v>1051</v>
      </c>
      <c r="AD720" s="19" t="s">
        <v>51</v>
      </c>
      <c r="AE720" s="23">
        <v>120</v>
      </c>
      <c r="AF720" s="23">
        <v>28</v>
      </c>
      <c r="AG720" s="19" t="s">
        <v>29</v>
      </c>
      <c r="AH720" s="11">
        <f t="shared" si="94"/>
        <v>0</v>
      </c>
      <c r="AI720" s="19" t="s">
        <v>47</v>
      </c>
      <c r="AJ720" s="16">
        <v>0.23280000000000001</v>
      </c>
      <c r="AK720" s="16">
        <v>0.27126</v>
      </c>
      <c r="AL720" s="16">
        <v>5.8517000000000001</v>
      </c>
      <c r="AM720" s="24"/>
    </row>
    <row r="721" spans="1:39" ht="15" x14ac:dyDescent="0.25">
      <c r="A721" s="16" t="str">
        <f t="shared" si="89"/>
        <v>CF08GPDuff_120:28-E_D-10</v>
      </c>
      <c r="B721" s="11">
        <v>120</v>
      </c>
      <c r="C721" s="11">
        <v>28</v>
      </c>
      <c r="D721" s="19" t="s">
        <v>29</v>
      </c>
      <c r="E721" s="20">
        <v>494073.852491998</v>
      </c>
      <c r="F721" s="20">
        <v>5180695.25875</v>
      </c>
      <c r="G721" s="11">
        <v>7</v>
      </c>
      <c r="H721" s="11" t="s">
        <v>58</v>
      </c>
      <c r="I721" s="11" t="s">
        <v>370</v>
      </c>
      <c r="J721" s="19" t="s">
        <v>53</v>
      </c>
      <c r="K721" s="11">
        <v>2</v>
      </c>
      <c r="L721" s="16" t="str">
        <f t="shared" si="88"/>
        <v>SP</v>
      </c>
      <c r="M721" s="16" t="s">
        <v>54</v>
      </c>
      <c r="N721" s="16">
        <v>6.75</v>
      </c>
      <c r="O721" s="16">
        <v>6.5</v>
      </c>
      <c r="P721" s="16">
        <v>7</v>
      </c>
      <c r="Q721" s="16">
        <v>20.25</v>
      </c>
      <c r="R721" s="16">
        <f t="shared" si="90"/>
        <v>20.25</v>
      </c>
      <c r="S721" s="16">
        <v>226.26</v>
      </c>
      <c r="T721" s="16">
        <v>6.31</v>
      </c>
      <c r="U721" s="16">
        <f t="shared" si="86"/>
        <v>219.95</v>
      </c>
      <c r="V721" s="16">
        <v>1.55</v>
      </c>
      <c r="W721" s="20">
        <f t="shared" si="91"/>
        <v>152.84044609255196</v>
      </c>
      <c r="X721" s="20">
        <v>1.8126888217522483</v>
      </c>
      <c r="Y721" s="20">
        <f t="shared" si="92"/>
        <v>215.96299093655591</v>
      </c>
      <c r="Z721" s="20">
        <f t="shared" si="93"/>
        <v>1.4129963400249457</v>
      </c>
      <c r="AA721" s="20">
        <f>((Z720*Q720)+(Z721*Q721))/(SUM(Q720:Q721))</f>
        <v>1.0366550000736909</v>
      </c>
      <c r="AB721" s="22" t="s">
        <v>837</v>
      </c>
      <c r="AC721" s="16" t="s">
        <v>1052</v>
      </c>
      <c r="AD721" s="19" t="s">
        <v>51</v>
      </c>
      <c r="AE721" s="23">
        <v>120</v>
      </c>
      <c r="AF721" s="23">
        <v>28</v>
      </c>
      <c r="AG721" s="19" t="s">
        <v>29</v>
      </c>
      <c r="AH721" s="11">
        <f t="shared" si="94"/>
        <v>0</v>
      </c>
      <c r="AI721" s="19" t="s">
        <v>53</v>
      </c>
      <c r="AJ721" s="16" t="s">
        <v>156</v>
      </c>
      <c r="AK721" s="16">
        <v>0.19647999999999999</v>
      </c>
      <c r="AL721" s="16">
        <v>2.6486000000000001</v>
      </c>
      <c r="AM721" s="24"/>
    </row>
    <row r="722" spans="1:39" ht="15" x14ac:dyDescent="0.2">
      <c r="A722" s="16" t="str">
        <f t="shared" si="89"/>
        <v>CF08GPDuff_146:28-F_0-D</v>
      </c>
      <c r="B722" s="11">
        <v>146</v>
      </c>
      <c r="C722" s="11">
        <v>28</v>
      </c>
      <c r="D722" s="19" t="s">
        <v>78</v>
      </c>
      <c r="E722" s="20">
        <v>494071.13574</v>
      </c>
      <c r="F722" s="20">
        <v>5180727.0423800005</v>
      </c>
      <c r="G722" s="11">
        <v>7</v>
      </c>
      <c r="H722" s="11" t="s">
        <v>58</v>
      </c>
      <c r="I722" s="11" t="s">
        <v>370</v>
      </c>
      <c r="J722" s="19" t="s">
        <v>47</v>
      </c>
      <c r="K722" s="11">
        <v>1</v>
      </c>
      <c r="L722" s="16" t="str">
        <f t="shared" si="88"/>
        <v>SP</v>
      </c>
      <c r="M722" s="16">
        <v>2.75</v>
      </c>
      <c r="N722" s="16">
        <v>2.5</v>
      </c>
      <c r="O722" s="16">
        <v>3.25</v>
      </c>
      <c r="P722" s="16">
        <v>2</v>
      </c>
      <c r="Q722" s="16">
        <f>SUM(M722:P722)</f>
        <v>10.5</v>
      </c>
      <c r="R722" s="16">
        <f t="shared" si="90"/>
        <v>7.75</v>
      </c>
      <c r="S722" s="16">
        <v>533.19000000000005</v>
      </c>
      <c r="T722" s="16">
        <v>17.149999999999999</v>
      </c>
      <c r="U722" s="16">
        <f t="shared" si="86"/>
        <v>516.04000000000008</v>
      </c>
      <c r="V722" s="16">
        <v>6.2</v>
      </c>
      <c r="W722" s="20">
        <f t="shared" si="91"/>
        <v>1268.0096268419124</v>
      </c>
      <c r="X722" s="21">
        <v>1.7800667092960978</v>
      </c>
      <c r="Y722" s="20">
        <f t="shared" si="92"/>
        <v>506.85414375334847</v>
      </c>
      <c r="Z722" s="20">
        <f t="shared" si="93"/>
        <v>0.39972420794289432</v>
      </c>
      <c r="AA722" s="20"/>
      <c r="AB722" s="31" t="s">
        <v>79</v>
      </c>
      <c r="AC722" s="16" t="s">
        <v>1053</v>
      </c>
      <c r="AD722" s="19" t="s">
        <v>51</v>
      </c>
      <c r="AE722" s="23">
        <v>146</v>
      </c>
      <c r="AF722" s="23">
        <v>28</v>
      </c>
      <c r="AG722" s="19" t="s">
        <v>78</v>
      </c>
      <c r="AH722" s="11">
        <f t="shared" si="94"/>
        <v>0</v>
      </c>
      <c r="AI722" s="19" t="s">
        <v>47</v>
      </c>
      <c r="AJ722" s="16" t="s">
        <v>1054</v>
      </c>
      <c r="AK722" s="16">
        <v>0.26195000000000002</v>
      </c>
      <c r="AL722" s="16">
        <v>5.1887999999999996</v>
      </c>
      <c r="AM722" s="24"/>
    </row>
    <row r="723" spans="1:39" ht="15" x14ac:dyDescent="0.25">
      <c r="A723" s="16" t="str">
        <f t="shared" si="89"/>
        <v>CF08GPDuff_146:28-F_D-10</v>
      </c>
      <c r="B723" s="11">
        <v>146</v>
      </c>
      <c r="C723" s="11">
        <v>28</v>
      </c>
      <c r="D723" s="19" t="s">
        <v>78</v>
      </c>
      <c r="E723" s="20">
        <v>494071.13574</v>
      </c>
      <c r="F723" s="20">
        <v>5180727.0423800005</v>
      </c>
      <c r="G723" s="11">
        <v>7</v>
      </c>
      <c r="H723" s="11" t="s">
        <v>58</v>
      </c>
      <c r="I723" s="11" t="s">
        <v>370</v>
      </c>
      <c r="J723" s="19" t="s">
        <v>53</v>
      </c>
      <c r="K723" s="11">
        <v>2</v>
      </c>
      <c r="L723" s="16" t="str">
        <f t="shared" si="88"/>
        <v>SP</v>
      </c>
      <c r="M723" s="16" t="s">
        <v>54</v>
      </c>
      <c r="N723" s="16">
        <v>7.5</v>
      </c>
      <c r="O723" s="16">
        <v>6.75</v>
      </c>
      <c r="P723" s="16">
        <v>8</v>
      </c>
      <c r="Q723" s="16">
        <v>22.25</v>
      </c>
      <c r="R723" s="16">
        <f t="shared" si="90"/>
        <v>22.25</v>
      </c>
      <c r="S723" s="16">
        <v>231.19</v>
      </c>
      <c r="T723" s="16">
        <v>6.31</v>
      </c>
      <c r="U723" s="16">
        <f t="shared" si="86"/>
        <v>224.88</v>
      </c>
      <c r="V723" s="16">
        <v>1.55</v>
      </c>
      <c r="W723" s="20">
        <f t="shared" si="91"/>
        <v>167.93579879305091</v>
      </c>
      <c r="X723" s="20">
        <v>1.846216271048887</v>
      </c>
      <c r="Y723" s="20">
        <f t="shared" si="92"/>
        <v>220.72822884966527</v>
      </c>
      <c r="Z723" s="20">
        <f t="shared" si="93"/>
        <v>1.3143607880870656</v>
      </c>
      <c r="AA723" s="20">
        <f>((Z722*Q722)+(Z723*Q723))/(SUM(Q722:Q723))</f>
        <v>1.0211185257507662</v>
      </c>
      <c r="AB723" s="22" t="s">
        <v>847</v>
      </c>
      <c r="AC723" s="16" t="s">
        <v>1055</v>
      </c>
      <c r="AD723" s="19" t="s">
        <v>51</v>
      </c>
      <c r="AE723" s="23">
        <v>146</v>
      </c>
      <c r="AF723" s="23">
        <v>28</v>
      </c>
      <c r="AG723" s="19" t="s">
        <v>78</v>
      </c>
      <c r="AH723" s="11">
        <f t="shared" si="94"/>
        <v>0</v>
      </c>
      <c r="AI723" s="19" t="s">
        <v>53</v>
      </c>
      <c r="AJ723" s="16" t="s">
        <v>160</v>
      </c>
      <c r="AK723" s="16">
        <v>0.17116999999999999</v>
      </c>
      <c r="AL723" s="16">
        <v>2.0602</v>
      </c>
      <c r="AM723" s="24"/>
    </row>
    <row r="724" spans="1:39" ht="15" x14ac:dyDescent="0.2">
      <c r="A724" s="16" t="str">
        <f t="shared" si="89"/>
        <v>CF08GPDuff_147:29-F_0-D</v>
      </c>
      <c r="B724" s="11">
        <v>147</v>
      </c>
      <c r="C724" s="11">
        <v>29</v>
      </c>
      <c r="D724" s="19" t="s">
        <v>78</v>
      </c>
      <c r="E724" s="20">
        <v>494103.06250200002</v>
      </c>
      <c r="F724" s="20">
        <v>5180745.2349699903</v>
      </c>
      <c r="G724" s="11">
        <v>7</v>
      </c>
      <c r="H724" s="11" t="s">
        <v>58</v>
      </c>
      <c r="I724" s="11" t="s">
        <v>370</v>
      </c>
      <c r="J724" s="19" t="s">
        <v>47</v>
      </c>
      <c r="K724" s="11">
        <v>1</v>
      </c>
      <c r="L724" s="16" t="str">
        <f t="shared" si="88"/>
        <v>SP</v>
      </c>
      <c r="M724" s="16">
        <v>3.25</v>
      </c>
      <c r="N724" s="16">
        <v>3.5</v>
      </c>
      <c r="O724" s="16">
        <v>2.75</v>
      </c>
      <c r="P724" s="16">
        <v>3</v>
      </c>
      <c r="Q724" s="16">
        <f>SUM(M724:P724)</f>
        <v>12.5</v>
      </c>
      <c r="R724" s="16">
        <f t="shared" si="90"/>
        <v>9.25</v>
      </c>
      <c r="S724" s="16">
        <v>735.1</v>
      </c>
      <c r="T724" s="16">
        <v>17.149999999999999</v>
      </c>
      <c r="U724" s="16">
        <f t="shared" si="86"/>
        <v>717.95</v>
      </c>
      <c r="V724" s="16">
        <v>6.2</v>
      </c>
      <c r="W724" s="20">
        <f t="shared" si="91"/>
        <v>1509.5352700498959</v>
      </c>
      <c r="X724" s="21">
        <v>2.1244051665533648</v>
      </c>
      <c r="Y724" s="20">
        <f t="shared" si="92"/>
        <v>702.69783310673017</v>
      </c>
      <c r="Z724" s="20">
        <f t="shared" si="93"/>
        <v>0.46550607133777228</v>
      </c>
      <c r="AA724" s="20"/>
      <c r="AB724" s="31" t="s">
        <v>79</v>
      </c>
      <c r="AC724" s="16" t="s">
        <v>1056</v>
      </c>
      <c r="AD724" s="19" t="s">
        <v>51</v>
      </c>
      <c r="AE724" s="23">
        <v>147</v>
      </c>
      <c r="AF724" s="23">
        <v>29</v>
      </c>
      <c r="AG724" s="19" t="s">
        <v>78</v>
      </c>
      <c r="AH724" s="11">
        <f t="shared" si="94"/>
        <v>0</v>
      </c>
      <c r="AI724" s="19" t="s">
        <v>47</v>
      </c>
      <c r="AJ724" s="16" t="s">
        <v>104</v>
      </c>
      <c r="AK724" s="16">
        <v>0.2097</v>
      </c>
      <c r="AL724" s="16">
        <v>3.4622999999999999</v>
      </c>
      <c r="AM724" s="24"/>
    </row>
    <row r="725" spans="1:39" ht="15" x14ac:dyDescent="0.25">
      <c r="A725" s="16" t="str">
        <f t="shared" si="89"/>
        <v>CF08GPDuff_147:29-F_D-10</v>
      </c>
      <c r="B725" s="11">
        <v>147</v>
      </c>
      <c r="C725" s="11">
        <v>29</v>
      </c>
      <c r="D725" s="19" t="s">
        <v>78</v>
      </c>
      <c r="E725" s="20">
        <v>494103.06250200002</v>
      </c>
      <c r="F725" s="20">
        <v>5180745.2349699903</v>
      </c>
      <c r="G725" s="11">
        <v>7</v>
      </c>
      <c r="H725" s="11" t="s">
        <v>58</v>
      </c>
      <c r="I725" s="11" t="s">
        <v>370</v>
      </c>
      <c r="J725" s="19" t="s">
        <v>53</v>
      </c>
      <c r="K725" s="11">
        <v>2</v>
      </c>
      <c r="L725" s="16" t="str">
        <f t="shared" si="88"/>
        <v>SP</v>
      </c>
      <c r="M725" s="16" t="s">
        <v>54</v>
      </c>
      <c r="N725" s="16">
        <v>6.5</v>
      </c>
      <c r="O725" s="16">
        <v>7.25</v>
      </c>
      <c r="P725" s="16">
        <v>7</v>
      </c>
      <c r="Q725" s="16">
        <v>20.75</v>
      </c>
      <c r="R725" s="16">
        <f t="shared" si="90"/>
        <v>20.75</v>
      </c>
      <c r="S725" s="16">
        <v>224.72</v>
      </c>
      <c r="T725" s="16">
        <v>6.31</v>
      </c>
      <c r="U725" s="16">
        <f t="shared" si="86"/>
        <v>218.41</v>
      </c>
      <c r="V725" s="16">
        <v>1.55</v>
      </c>
      <c r="W725" s="20">
        <f t="shared" si="91"/>
        <v>156.61428426767668</v>
      </c>
      <c r="X725" s="20">
        <v>2.3478971008575042</v>
      </c>
      <c r="Y725" s="20">
        <f t="shared" si="92"/>
        <v>213.28195794201713</v>
      </c>
      <c r="Z725" s="20">
        <f t="shared" si="93"/>
        <v>1.3618295351494702</v>
      </c>
      <c r="AA725" s="20">
        <f>((Z724*Q724)+(Z725*Q725))/(SUM(Q724:Q725))</f>
        <v>1.0248658269495838</v>
      </c>
      <c r="AB725" s="22" t="s">
        <v>847</v>
      </c>
      <c r="AC725" s="16" t="s">
        <v>1057</v>
      </c>
      <c r="AD725" s="19" t="s">
        <v>51</v>
      </c>
      <c r="AE725" s="23">
        <v>147</v>
      </c>
      <c r="AF725" s="23">
        <v>29</v>
      </c>
      <c r="AG725" s="19" t="s">
        <v>78</v>
      </c>
      <c r="AH725" s="11">
        <f t="shared" si="94"/>
        <v>0</v>
      </c>
      <c r="AI725" s="19" t="s">
        <v>53</v>
      </c>
      <c r="AJ725" s="16" t="s">
        <v>292</v>
      </c>
      <c r="AK725" s="16">
        <v>0.14571999999999999</v>
      </c>
      <c r="AL725" s="16">
        <v>1.6262000000000001</v>
      </c>
      <c r="AM725" s="24"/>
    </row>
    <row r="726" spans="1:39" ht="15" x14ac:dyDescent="0.2">
      <c r="A726" s="16" t="str">
        <f t="shared" si="89"/>
        <v>CF08GPDuff_173:30-G_0-D</v>
      </c>
      <c r="B726" s="11">
        <v>173</v>
      </c>
      <c r="C726" s="11">
        <v>30</v>
      </c>
      <c r="D726" s="19" t="s">
        <v>86</v>
      </c>
      <c r="E726" s="20">
        <v>494116.65697800001</v>
      </c>
      <c r="F726" s="20">
        <v>5180751.8889600001</v>
      </c>
      <c r="G726" s="11">
        <v>7</v>
      </c>
      <c r="H726" s="11" t="s">
        <v>58</v>
      </c>
      <c r="I726" s="11" t="s">
        <v>370</v>
      </c>
      <c r="J726" s="19" t="s">
        <v>47</v>
      </c>
      <c r="K726" s="11">
        <v>1</v>
      </c>
      <c r="L726" s="16" t="str">
        <f t="shared" si="88"/>
        <v>SP</v>
      </c>
      <c r="M726" s="16">
        <v>1.5</v>
      </c>
      <c r="N726" s="16">
        <v>1</v>
      </c>
      <c r="O726" s="16">
        <v>1.5</v>
      </c>
      <c r="P726" s="16">
        <v>3</v>
      </c>
      <c r="Q726" s="16">
        <f>SUM(M726:P726)</f>
        <v>7</v>
      </c>
      <c r="R726" s="16">
        <f t="shared" si="90"/>
        <v>5.5</v>
      </c>
      <c r="S726" s="16">
        <v>592.6</v>
      </c>
      <c r="T726" s="16">
        <v>17.149999999999999</v>
      </c>
      <c r="U726" s="16">
        <f t="shared" si="86"/>
        <v>575.45000000000005</v>
      </c>
      <c r="V726" s="16">
        <v>6.2</v>
      </c>
      <c r="W726" s="20">
        <f t="shared" si="91"/>
        <v>845.33975122794163</v>
      </c>
      <c r="X726" s="21">
        <v>1.9520920827500763</v>
      </c>
      <c r="Y726" s="20">
        <f t="shared" si="92"/>
        <v>564.21668610981476</v>
      </c>
      <c r="Z726" s="20">
        <f t="shared" si="93"/>
        <v>0.66744369384053315</v>
      </c>
      <c r="AA726" s="20"/>
      <c r="AB726" s="31" t="s">
        <v>93</v>
      </c>
      <c r="AC726" s="16" t="s">
        <v>1058</v>
      </c>
      <c r="AD726" s="19" t="s">
        <v>51</v>
      </c>
      <c r="AE726" s="23">
        <v>173</v>
      </c>
      <c r="AF726" s="23">
        <v>30</v>
      </c>
      <c r="AG726" s="19" t="s">
        <v>86</v>
      </c>
      <c r="AH726" s="11">
        <f t="shared" si="94"/>
        <v>0</v>
      </c>
      <c r="AI726" s="19" t="s">
        <v>47</v>
      </c>
      <c r="AJ726" s="16" t="s">
        <v>360</v>
      </c>
      <c r="AK726" s="16">
        <v>0.20794000000000001</v>
      </c>
      <c r="AL726" s="16">
        <v>3.7987000000000002</v>
      </c>
      <c r="AM726" s="24"/>
    </row>
    <row r="727" spans="1:39" ht="15" x14ac:dyDescent="0.25">
      <c r="A727" s="16" t="str">
        <f t="shared" si="89"/>
        <v>CF08GPDuff_173:30-G_D-10</v>
      </c>
      <c r="B727" s="11">
        <v>173</v>
      </c>
      <c r="C727" s="11">
        <v>30</v>
      </c>
      <c r="D727" s="19" t="s">
        <v>86</v>
      </c>
      <c r="E727" s="20">
        <v>494116.65697800001</v>
      </c>
      <c r="F727" s="20">
        <v>5180751.8889600001</v>
      </c>
      <c r="G727" s="11">
        <v>7</v>
      </c>
      <c r="H727" s="11" t="s">
        <v>58</v>
      </c>
      <c r="I727" s="11" t="s">
        <v>370</v>
      </c>
      <c r="J727" s="19" t="s">
        <v>53</v>
      </c>
      <c r="K727" s="11">
        <v>2</v>
      </c>
      <c r="L727" s="16" t="str">
        <f t="shared" si="88"/>
        <v>SP</v>
      </c>
      <c r="M727" s="16" t="s">
        <v>54</v>
      </c>
      <c r="N727" s="16">
        <v>9</v>
      </c>
      <c r="O727" s="16">
        <v>8.5</v>
      </c>
      <c r="P727" s="16">
        <v>7</v>
      </c>
      <c r="Q727" s="16">
        <v>24.5</v>
      </c>
      <c r="R727" s="16">
        <f t="shared" si="90"/>
        <v>24.5</v>
      </c>
      <c r="S727" s="16">
        <v>185.78</v>
      </c>
      <c r="T727" s="16">
        <v>6.31</v>
      </c>
      <c r="U727" s="16">
        <f t="shared" si="86"/>
        <v>179.47</v>
      </c>
      <c r="V727" s="16">
        <v>1.55</v>
      </c>
      <c r="W727" s="20">
        <f t="shared" si="91"/>
        <v>184.91807058111223</v>
      </c>
      <c r="X727" s="20">
        <v>2.0044543429843995</v>
      </c>
      <c r="Y727" s="20">
        <f t="shared" si="92"/>
        <v>175.87260579064591</v>
      </c>
      <c r="Z727" s="20">
        <f t="shared" si="93"/>
        <v>0.95108393267331526</v>
      </c>
      <c r="AA727" s="20">
        <f>((Z726*Q726)+(Z727*Q727))/(SUM(Q726:Q727))</f>
        <v>0.88805276848825254</v>
      </c>
      <c r="AB727" s="22" t="s">
        <v>850</v>
      </c>
      <c r="AC727" s="16" t="s">
        <v>1059</v>
      </c>
      <c r="AD727" s="19" t="s">
        <v>51</v>
      </c>
      <c r="AE727" s="23">
        <v>173</v>
      </c>
      <c r="AF727" s="23">
        <v>30</v>
      </c>
      <c r="AG727" s="19" t="s">
        <v>86</v>
      </c>
      <c r="AH727" s="11">
        <f t="shared" si="94"/>
        <v>0</v>
      </c>
      <c r="AI727" s="19" t="s">
        <v>53</v>
      </c>
      <c r="AJ727" s="16" t="s">
        <v>431</v>
      </c>
      <c r="AK727" s="16">
        <v>0.14560999999999999</v>
      </c>
      <c r="AL727" s="16">
        <v>1.5931999999999999</v>
      </c>
      <c r="AM727" s="24"/>
    </row>
    <row r="728" spans="1:39" ht="15" x14ac:dyDescent="0.2">
      <c r="A728" s="16" t="str">
        <f t="shared" si="89"/>
        <v>CF08GPDuff_199:30-H_0-D</v>
      </c>
      <c r="B728" s="11">
        <v>199</v>
      </c>
      <c r="C728" s="11">
        <v>30</v>
      </c>
      <c r="D728" s="19" t="s">
        <v>92</v>
      </c>
      <c r="E728" s="20">
        <v>494133.78745300003</v>
      </c>
      <c r="F728" s="20">
        <v>5180783.6531300005</v>
      </c>
      <c r="G728" s="11">
        <v>7</v>
      </c>
      <c r="H728" s="11" t="s">
        <v>58</v>
      </c>
      <c r="I728" s="11" t="s">
        <v>370</v>
      </c>
      <c r="J728" s="19" t="s">
        <v>47</v>
      </c>
      <c r="K728" s="11">
        <v>1</v>
      </c>
      <c r="L728" s="16" t="str">
        <f t="shared" si="88"/>
        <v>SP</v>
      </c>
      <c r="M728" s="16">
        <v>4.5</v>
      </c>
      <c r="N728" s="16">
        <v>3.5</v>
      </c>
      <c r="O728" s="16">
        <v>3.5</v>
      </c>
      <c r="P728" s="16">
        <v>2.75</v>
      </c>
      <c r="Q728" s="16">
        <f>SUM(M728:P728)</f>
        <v>14.25</v>
      </c>
      <c r="R728" s="16">
        <f t="shared" si="90"/>
        <v>9.75</v>
      </c>
      <c r="S728" s="16">
        <v>752.4</v>
      </c>
      <c r="T728" s="16">
        <v>17.149999999999999</v>
      </c>
      <c r="U728" s="16">
        <f t="shared" si="86"/>
        <v>735.25</v>
      </c>
      <c r="V728" s="16">
        <v>6.2</v>
      </c>
      <c r="W728" s="20">
        <f t="shared" si="91"/>
        <v>1720.8702078568813</v>
      </c>
      <c r="X728" s="21">
        <v>1.8409068888673354</v>
      </c>
      <c r="Y728" s="20">
        <f t="shared" si="92"/>
        <v>721.71473209960288</v>
      </c>
      <c r="Z728" s="20">
        <f t="shared" si="93"/>
        <v>0.41938940473517999</v>
      </c>
      <c r="AA728" s="20"/>
      <c r="AB728" s="31" t="s">
        <v>93</v>
      </c>
      <c r="AC728" s="16" t="s">
        <v>1060</v>
      </c>
      <c r="AD728" s="19" t="s">
        <v>51</v>
      </c>
      <c r="AE728" s="23">
        <v>199</v>
      </c>
      <c r="AF728" s="23">
        <v>30</v>
      </c>
      <c r="AG728" s="19" t="s">
        <v>92</v>
      </c>
      <c r="AH728" s="11">
        <f t="shared" si="94"/>
        <v>0</v>
      </c>
      <c r="AI728" s="19" t="s">
        <v>47</v>
      </c>
      <c r="AJ728" s="16" t="s">
        <v>765</v>
      </c>
      <c r="AK728" s="16">
        <v>0.21739</v>
      </c>
      <c r="AL728" s="16">
        <v>3.8959999999999999</v>
      </c>
      <c r="AM728" s="24"/>
    </row>
    <row r="729" spans="1:39" ht="15" x14ac:dyDescent="0.25">
      <c r="A729" s="16" t="str">
        <f t="shared" si="89"/>
        <v>CF08GPDuff_199:30-H_D-10</v>
      </c>
      <c r="B729" s="11">
        <v>199</v>
      </c>
      <c r="C729" s="11">
        <v>30</v>
      </c>
      <c r="D729" s="19" t="s">
        <v>92</v>
      </c>
      <c r="E729" s="20">
        <v>494133.78745300003</v>
      </c>
      <c r="F729" s="20">
        <v>5180783.6531300005</v>
      </c>
      <c r="G729" s="11">
        <v>7</v>
      </c>
      <c r="H729" s="11" t="s">
        <v>58</v>
      </c>
      <c r="I729" s="11" t="s">
        <v>370</v>
      </c>
      <c r="J729" s="19" t="s">
        <v>53</v>
      </c>
      <c r="K729" s="11">
        <v>2</v>
      </c>
      <c r="L729" s="16" t="str">
        <f t="shared" si="88"/>
        <v>SP</v>
      </c>
      <c r="M729" s="16" t="s">
        <v>54</v>
      </c>
      <c r="N729" s="16">
        <v>6.5</v>
      </c>
      <c r="O729" s="16">
        <v>6.5</v>
      </c>
      <c r="P729" s="16">
        <v>7.25</v>
      </c>
      <c r="Q729" s="16">
        <v>20.25</v>
      </c>
      <c r="R729" s="16">
        <f t="shared" si="90"/>
        <v>20.25</v>
      </c>
      <c r="S729" s="16">
        <v>251.03</v>
      </c>
      <c r="T729" s="16">
        <v>6.31</v>
      </c>
      <c r="U729" s="16">
        <f t="shared" si="86"/>
        <v>244.72</v>
      </c>
      <c r="V729" s="16">
        <v>1.55</v>
      </c>
      <c r="W729" s="20">
        <f t="shared" si="91"/>
        <v>152.84044609255196</v>
      </c>
      <c r="X729" s="20">
        <v>1.5949929335756237</v>
      </c>
      <c r="Y729" s="20">
        <f t="shared" si="92"/>
        <v>240.81673329295373</v>
      </c>
      <c r="Z729" s="20">
        <f t="shared" si="93"/>
        <v>1.5756086785243224</v>
      </c>
      <c r="AA729" s="20">
        <f>((Z728*Q728)+(Z729*Q729))/(SUM(Q728:Q729))</f>
        <v>1.0980398480461984</v>
      </c>
      <c r="AB729" s="22" t="s">
        <v>850</v>
      </c>
      <c r="AC729" s="16" t="s">
        <v>1061</v>
      </c>
      <c r="AD729" s="19" t="s">
        <v>51</v>
      </c>
      <c r="AE729" s="23">
        <v>199</v>
      </c>
      <c r="AF729" s="23">
        <v>30</v>
      </c>
      <c r="AG729" s="19" t="s">
        <v>92</v>
      </c>
      <c r="AH729" s="11">
        <f t="shared" si="94"/>
        <v>0</v>
      </c>
      <c r="AI729" s="19" t="s">
        <v>53</v>
      </c>
      <c r="AJ729" s="16" t="s">
        <v>347</v>
      </c>
      <c r="AK729" s="16">
        <v>0.17063999999999999</v>
      </c>
      <c r="AL729" s="16">
        <v>1.9196</v>
      </c>
      <c r="AM729" s="24"/>
    </row>
    <row r="730" spans="1:39" ht="15" x14ac:dyDescent="0.2">
      <c r="A730" s="16" t="str">
        <f t="shared" si="89"/>
        <v>CF08GPDuff_224:31-I_0-D</v>
      </c>
      <c r="B730" s="11">
        <v>224</v>
      </c>
      <c r="C730" s="11">
        <v>31</v>
      </c>
      <c r="D730" s="19" t="s">
        <v>102</v>
      </c>
      <c r="E730" s="20">
        <v>494150.549497</v>
      </c>
      <c r="F730" s="20">
        <v>5180829.1968799904</v>
      </c>
      <c r="G730" s="11">
        <v>7</v>
      </c>
      <c r="H730" s="11" t="s">
        <v>58</v>
      </c>
      <c r="I730" s="11" t="s">
        <v>370</v>
      </c>
      <c r="J730" s="19" t="s">
        <v>47</v>
      </c>
      <c r="K730" s="11">
        <v>1</v>
      </c>
      <c r="L730" s="16" t="str">
        <f t="shared" si="88"/>
        <v>SP</v>
      </c>
      <c r="M730" s="16">
        <v>2</v>
      </c>
      <c r="N730" s="16">
        <v>5</v>
      </c>
      <c r="O730" s="16">
        <v>5</v>
      </c>
      <c r="P730" s="16">
        <v>4</v>
      </c>
      <c r="Q730" s="16">
        <f>SUM(M730:P730)</f>
        <v>16</v>
      </c>
      <c r="R730" s="16">
        <f t="shared" si="90"/>
        <v>14</v>
      </c>
      <c r="S730" s="16">
        <v>678.2</v>
      </c>
      <c r="T730" s="16">
        <v>17.149999999999999</v>
      </c>
      <c r="U730" s="16">
        <f t="shared" si="86"/>
        <v>661.05000000000007</v>
      </c>
      <c r="V730" s="16">
        <v>6.2</v>
      </c>
      <c r="W730" s="20">
        <f t="shared" si="91"/>
        <v>1932.2051456638667</v>
      </c>
      <c r="X730" s="21">
        <v>1.8551732635989244</v>
      </c>
      <c r="Y730" s="20">
        <f t="shared" si="92"/>
        <v>648.78637714097943</v>
      </c>
      <c r="Z730" s="20">
        <f t="shared" si="93"/>
        <v>0.33577510058750493</v>
      </c>
      <c r="AA730" s="20"/>
      <c r="AB730" s="31" t="s">
        <v>93</v>
      </c>
      <c r="AC730" s="16" t="s">
        <v>1062</v>
      </c>
      <c r="AD730" s="19" t="s">
        <v>51</v>
      </c>
      <c r="AE730" s="23">
        <v>224</v>
      </c>
      <c r="AF730" s="23">
        <v>31</v>
      </c>
      <c r="AG730" s="19" t="s">
        <v>102</v>
      </c>
      <c r="AH730" s="11">
        <f t="shared" si="94"/>
        <v>0</v>
      </c>
      <c r="AI730" s="19" t="s">
        <v>47</v>
      </c>
      <c r="AJ730" s="16">
        <v>0.23530000000000001</v>
      </c>
      <c r="AK730" s="16">
        <v>0.20297000000000001</v>
      </c>
      <c r="AL730" s="16">
        <v>3.9453</v>
      </c>
      <c r="AM730" s="24"/>
    </row>
    <row r="731" spans="1:39" ht="15" x14ac:dyDescent="0.25">
      <c r="A731" s="16" t="str">
        <f t="shared" si="89"/>
        <v>CF08GPDuff_224:31-I_D-10</v>
      </c>
      <c r="B731" s="11">
        <v>224</v>
      </c>
      <c r="C731" s="11">
        <v>31</v>
      </c>
      <c r="D731" s="19" t="s">
        <v>102</v>
      </c>
      <c r="E731" s="20">
        <v>494150.549497</v>
      </c>
      <c r="F731" s="20">
        <v>5180829.1968799904</v>
      </c>
      <c r="G731" s="11">
        <v>7</v>
      </c>
      <c r="H731" s="11" t="s">
        <v>58</v>
      </c>
      <c r="I731" s="11" t="s">
        <v>370</v>
      </c>
      <c r="J731" s="19" t="s">
        <v>53</v>
      </c>
      <c r="K731" s="11">
        <v>2</v>
      </c>
      <c r="L731" s="16" t="str">
        <f t="shared" si="88"/>
        <v>SP</v>
      </c>
      <c r="M731" s="16" t="s">
        <v>54</v>
      </c>
      <c r="N731" s="16">
        <v>5</v>
      </c>
      <c r="O731" s="16">
        <v>5</v>
      </c>
      <c r="P731" s="16">
        <v>6</v>
      </c>
      <c r="Q731" s="16">
        <v>16</v>
      </c>
      <c r="R731" s="16">
        <f t="shared" si="90"/>
        <v>16</v>
      </c>
      <c r="S731" s="16">
        <v>187.49</v>
      </c>
      <c r="T731" s="16">
        <v>6.31</v>
      </c>
      <c r="U731" s="16">
        <f t="shared" si="86"/>
        <v>181.18</v>
      </c>
      <c r="V731" s="16">
        <v>1.55</v>
      </c>
      <c r="W731" s="20">
        <f t="shared" si="91"/>
        <v>120.76282160399167</v>
      </c>
      <c r="X731" s="20">
        <v>1.601459558078232</v>
      </c>
      <c r="Y731" s="20">
        <f t="shared" si="92"/>
        <v>178.27847557267387</v>
      </c>
      <c r="Z731" s="20">
        <f t="shared" si="93"/>
        <v>1.4762695439270945</v>
      </c>
      <c r="AA731" s="20">
        <f>((Z730*Q730)+(Z731*Q731))/(SUM(Q730:Q731))</f>
        <v>0.90602232225729973</v>
      </c>
      <c r="AB731" s="22" t="s">
        <v>859</v>
      </c>
      <c r="AC731" s="16" t="s">
        <v>1063</v>
      </c>
      <c r="AD731" s="19" t="s">
        <v>51</v>
      </c>
      <c r="AE731" s="23">
        <v>224</v>
      </c>
      <c r="AF731" s="23">
        <v>31</v>
      </c>
      <c r="AG731" s="19" t="s">
        <v>102</v>
      </c>
      <c r="AH731" s="11">
        <f t="shared" si="94"/>
        <v>0</v>
      </c>
      <c r="AI731" s="19" t="s">
        <v>53</v>
      </c>
      <c r="AJ731" s="16" t="s">
        <v>577</v>
      </c>
      <c r="AK731" s="16">
        <v>0.16305</v>
      </c>
      <c r="AL731" s="16">
        <v>1.9044000000000001</v>
      </c>
      <c r="AM731" s="24"/>
    </row>
    <row r="732" spans="1:39" ht="15" x14ac:dyDescent="0.2">
      <c r="A732" s="16" t="str">
        <f t="shared" si="89"/>
        <v>CF08GPDuff_93:28-D_0-D</v>
      </c>
      <c r="B732" s="11">
        <v>93</v>
      </c>
      <c r="C732" s="11">
        <v>28</v>
      </c>
      <c r="D732" s="19" t="s">
        <v>65</v>
      </c>
      <c r="E732" s="20">
        <v>494062.370444</v>
      </c>
      <c r="F732" s="20">
        <v>5180663.4891600003</v>
      </c>
      <c r="G732" s="11">
        <v>8</v>
      </c>
      <c r="H732" s="11" t="s">
        <v>58</v>
      </c>
      <c r="I732" s="11" t="s">
        <v>293</v>
      </c>
      <c r="J732" s="19" t="s">
        <v>47</v>
      </c>
      <c r="K732" s="11">
        <v>1</v>
      </c>
      <c r="L732" s="16" t="str">
        <f t="shared" si="88"/>
        <v>SC</v>
      </c>
      <c r="M732" s="16">
        <v>1.5</v>
      </c>
      <c r="N732" s="16">
        <v>3.75</v>
      </c>
      <c r="O732" s="16">
        <v>3.25</v>
      </c>
      <c r="P732" s="16">
        <v>3</v>
      </c>
      <c r="Q732" s="16">
        <f>SUM(M732:P732)</f>
        <v>11.5</v>
      </c>
      <c r="R732" s="16">
        <f t="shared" si="90"/>
        <v>10</v>
      </c>
      <c r="S732" s="16">
        <v>614.29999999999995</v>
      </c>
      <c r="T732" s="16">
        <v>17.149999999999999</v>
      </c>
      <c r="U732" s="16">
        <f t="shared" si="86"/>
        <v>597.15</v>
      </c>
      <c r="V732" s="16">
        <v>6.2</v>
      </c>
      <c r="W732" s="20">
        <f t="shared" si="91"/>
        <v>1388.7724484459043</v>
      </c>
      <c r="X732" s="21">
        <v>2.2200765397816613</v>
      </c>
      <c r="Y732" s="20">
        <f t="shared" si="92"/>
        <v>583.89281294269381</v>
      </c>
      <c r="Z732" s="20">
        <f t="shared" si="93"/>
        <v>0.4204380736355296</v>
      </c>
      <c r="AA732" s="20"/>
      <c r="AB732" s="31" t="s">
        <v>66</v>
      </c>
      <c r="AC732" s="16" t="s">
        <v>1064</v>
      </c>
      <c r="AD732" s="19" t="s">
        <v>51</v>
      </c>
      <c r="AE732" s="23">
        <v>93</v>
      </c>
      <c r="AF732" s="23">
        <v>28</v>
      </c>
      <c r="AG732" s="19" t="s">
        <v>65</v>
      </c>
      <c r="AH732" s="11">
        <f t="shared" si="94"/>
        <v>0</v>
      </c>
      <c r="AI732" s="19" t="s">
        <v>47</v>
      </c>
      <c r="AJ732" s="16" t="s">
        <v>253</v>
      </c>
      <c r="AK732" s="16">
        <v>0.41211999999999999</v>
      </c>
      <c r="AL732" s="16">
        <v>6.8795999999999999</v>
      </c>
      <c r="AM732" s="24"/>
    </row>
    <row r="733" spans="1:39" ht="15" x14ac:dyDescent="0.25">
      <c r="A733" s="16" t="str">
        <f t="shared" si="89"/>
        <v>CF08GPDuff_93:28-D_D-10</v>
      </c>
      <c r="B733" s="11">
        <v>93</v>
      </c>
      <c r="C733" s="11">
        <v>28</v>
      </c>
      <c r="D733" s="19" t="s">
        <v>65</v>
      </c>
      <c r="E733" s="20">
        <v>494062.370444</v>
      </c>
      <c r="F733" s="20">
        <v>5180663.4891600003</v>
      </c>
      <c r="G733" s="11">
        <v>8</v>
      </c>
      <c r="H733" s="11" t="s">
        <v>58</v>
      </c>
      <c r="I733" s="11" t="s">
        <v>293</v>
      </c>
      <c r="J733" s="19" t="s">
        <v>53</v>
      </c>
      <c r="K733" s="11">
        <v>2</v>
      </c>
      <c r="L733" s="16" t="str">
        <f t="shared" si="88"/>
        <v>SC</v>
      </c>
      <c r="M733" s="16" t="s">
        <v>54</v>
      </c>
      <c r="N733" s="16">
        <v>6.25</v>
      </c>
      <c r="O733" s="16">
        <v>6.75</v>
      </c>
      <c r="P733" s="16">
        <v>7</v>
      </c>
      <c r="Q733" s="16">
        <v>20</v>
      </c>
      <c r="R733" s="16">
        <f t="shared" si="90"/>
        <v>20</v>
      </c>
      <c r="S733" s="16">
        <v>203.04</v>
      </c>
      <c r="T733" s="16">
        <v>6.31</v>
      </c>
      <c r="U733" s="16">
        <f t="shared" si="86"/>
        <v>196.73</v>
      </c>
      <c r="V733" s="16">
        <v>1.55</v>
      </c>
      <c r="W733" s="20">
        <f t="shared" si="91"/>
        <v>150.95352700498958</v>
      </c>
      <c r="X733" s="20">
        <v>1.9693654266958325</v>
      </c>
      <c r="Y733" s="20">
        <f t="shared" si="92"/>
        <v>192.85566739606128</v>
      </c>
      <c r="Z733" s="20">
        <f t="shared" si="93"/>
        <v>1.277583049713616</v>
      </c>
      <c r="AA733" s="20">
        <f>((Z732*Q732)+(Z733*Q733))/(SUM(Q732:Q733))</f>
        <v>0.9646571060660607</v>
      </c>
      <c r="AB733" s="22" t="s">
        <v>837</v>
      </c>
      <c r="AC733" s="16" t="s">
        <v>1065</v>
      </c>
      <c r="AD733" s="19" t="s">
        <v>51</v>
      </c>
      <c r="AE733" s="23">
        <v>93</v>
      </c>
      <c r="AF733" s="23">
        <v>28</v>
      </c>
      <c r="AG733" s="19" t="s">
        <v>65</v>
      </c>
      <c r="AH733" s="11">
        <f t="shared" si="94"/>
        <v>0</v>
      </c>
      <c r="AI733" s="19" t="s">
        <v>53</v>
      </c>
      <c r="AJ733" s="16" t="s">
        <v>950</v>
      </c>
      <c r="AK733" s="16">
        <v>0.27109</v>
      </c>
      <c r="AL733" s="16">
        <v>3.8702000000000001</v>
      </c>
      <c r="AM733" s="24"/>
    </row>
    <row r="734" spans="1:39" ht="15" x14ac:dyDescent="0.2">
      <c r="A734" s="16" t="str">
        <f t="shared" si="89"/>
        <v>CF08GPDuff_94:29-D_0-D</v>
      </c>
      <c r="B734" s="11">
        <v>94</v>
      </c>
      <c r="C734" s="11">
        <v>29</v>
      </c>
      <c r="D734" s="19" t="s">
        <v>65</v>
      </c>
      <c r="E734" s="20">
        <v>494094.297571</v>
      </c>
      <c r="F734" s="20">
        <v>5180681.6816999903</v>
      </c>
      <c r="G734" s="11">
        <v>8</v>
      </c>
      <c r="H734" s="11" t="s">
        <v>58</v>
      </c>
      <c r="I734" s="11" t="s">
        <v>293</v>
      </c>
      <c r="J734" s="19" t="s">
        <v>47</v>
      </c>
      <c r="K734" s="11">
        <v>1</v>
      </c>
      <c r="L734" s="16" t="str">
        <f t="shared" si="88"/>
        <v>SC</v>
      </c>
      <c r="M734" s="16">
        <v>3</v>
      </c>
      <c r="N734" s="16">
        <v>4</v>
      </c>
      <c r="O734" s="16">
        <v>3.5</v>
      </c>
      <c r="P734" s="16">
        <v>2.75</v>
      </c>
      <c r="Q734" s="16">
        <f>SUM(M734:P734)</f>
        <v>13.25</v>
      </c>
      <c r="R734" s="16">
        <f t="shared" si="90"/>
        <v>10.25</v>
      </c>
      <c r="S734" s="16">
        <v>736.15</v>
      </c>
      <c r="T734" s="16">
        <v>17.149999999999999</v>
      </c>
      <c r="U734" s="16">
        <f t="shared" si="86"/>
        <v>719</v>
      </c>
      <c r="V734" s="16">
        <v>6.2</v>
      </c>
      <c r="W734" s="20">
        <f t="shared" si="91"/>
        <v>1600.1073862528897</v>
      </c>
      <c r="X734" s="21">
        <v>1.9883005486012013</v>
      </c>
      <c r="Y734" s="20">
        <f t="shared" si="92"/>
        <v>704.70411905555738</v>
      </c>
      <c r="Z734" s="20">
        <f t="shared" si="93"/>
        <v>0.44041051563784361</v>
      </c>
      <c r="AA734" s="20"/>
      <c r="AB734" s="31" t="s">
        <v>66</v>
      </c>
      <c r="AC734" s="16" t="s">
        <v>1066</v>
      </c>
      <c r="AD734" s="19" t="s">
        <v>51</v>
      </c>
      <c r="AE734" s="23">
        <v>94</v>
      </c>
      <c r="AF734" s="23">
        <v>29</v>
      </c>
      <c r="AG734" s="19" t="s">
        <v>65</v>
      </c>
      <c r="AH734" s="11">
        <f t="shared" si="94"/>
        <v>0</v>
      </c>
      <c r="AI734" s="19" t="s">
        <v>47</v>
      </c>
      <c r="AJ734" s="16" t="s">
        <v>587</v>
      </c>
      <c r="AK734" s="16">
        <v>0.35482999999999998</v>
      </c>
      <c r="AL734" s="16">
        <v>5.6445999999999996</v>
      </c>
      <c r="AM734" s="24"/>
    </row>
    <row r="735" spans="1:39" ht="15" x14ac:dyDescent="0.25">
      <c r="A735" s="16" t="str">
        <f t="shared" si="89"/>
        <v>CF08GPDuff_94:29-D_D-10</v>
      </c>
      <c r="B735" s="11">
        <v>94</v>
      </c>
      <c r="C735" s="11">
        <v>29</v>
      </c>
      <c r="D735" s="19" t="s">
        <v>65</v>
      </c>
      <c r="E735" s="20">
        <v>494094.297571</v>
      </c>
      <c r="F735" s="20">
        <v>5180681.6816999903</v>
      </c>
      <c r="G735" s="11">
        <v>8</v>
      </c>
      <c r="H735" s="11" t="s">
        <v>58</v>
      </c>
      <c r="I735" s="11" t="s">
        <v>293</v>
      </c>
      <c r="J735" s="19" t="s">
        <v>53</v>
      </c>
      <c r="K735" s="11">
        <v>2</v>
      </c>
      <c r="L735" s="16" t="str">
        <f t="shared" si="88"/>
        <v>SC</v>
      </c>
      <c r="M735" s="16" t="s">
        <v>54</v>
      </c>
      <c r="N735" s="16">
        <v>6</v>
      </c>
      <c r="O735" s="16">
        <v>6.5</v>
      </c>
      <c r="P735" s="16">
        <v>7.25</v>
      </c>
      <c r="Q735" s="16">
        <v>19.75</v>
      </c>
      <c r="R735" s="16">
        <f t="shared" si="90"/>
        <v>19.75</v>
      </c>
      <c r="S735" s="16">
        <v>219.72</v>
      </c>
      <c r="T735" s="16">
        <v>6.31</v>
      </c>
      <c r="U735" s="16">
        <f t="shared" si="86"/>
        <v>213.41</v>
      </c>
      <c r="V735" s="16">
        <v>1.55</v>
      </c>
      <c r="W735" s="20">
        <f t="shared" si="91"/>
        <v>149.06660791742721</v>
      </c>
      <c r="X735" s="20">
        <v>2.5672371638141915</v>
      </c>
      <c r="Y735" s="20">
        <f t="shared" si="92"/>
        <v>207.93125916870412</v>
      </c>
      <c r="Z735" s="20">
        <f t="shared" si="93"/>
        <v>1.3948882454203555</v>
      </c>
      <c r="AA735" s="20">
        <f>((Z734*Q734)+(Z735*Q735))/(SUM(Q734:Q735))</f>
        <v>1.0116509751288925</v>
      </c>
      <c r="AB735" s="22" t="s">
        <v>837</v>
      </c>
      <c r="AC735" s="16" t="s">
        <v>1067</v>
      </c>
      <c r="AD735" s="19" t="s">
        <v>51</v>
      </c>
      <c r="AE735" s="23">
        <v>94</v>
      </c>
      <c r="AF735" s="23">
        <v>29</v>
      </c>
      <c r="AG735" s="19" t="s">
        <v>65</v>
      </c>
      <c r="AH735" s="11">
        <f t="shared" si="94"/>
        <v>0</v>
      </c>
      <c r="AI735" s="19" t="s">
        <v>53</v>
      </c>
      <c r="AJ735" s="16" t="s">
        <v>536</v>
      </c>
      <c r="AK735" s="16">
        <v>0.21725</v>
      </c>
      <c r="AL735" s="16">
        <v>2.8974000000000002</v>
      </c>
      <c r="AM735" s="24"/>
    </row>
    <row r="736" spans="1:39" ht="15" x14ac:dyDescent="0.2">
      <c r="A736" s="16" t="str">
        <f t="shared" si="89"/>
        <v>CF08GPDuff_121:29-E_0-D</v>
      </c>
      <c r="B736" s="11">
        <v>121</v>
      </c>
      <c r="C736" s="11">
        <v>29</v>
      </c>
      <c r="D736" s="19" t="s">
        <v>29</v>
      </c>
      <c r="E736" s="20">
        <v>494105.779413999</v>
      </c>
      <c r="F736" s="20">
        <v>5180713.4513499904</v>
      </c>
      <c r="G736" s="11">
        <v>8</v>
      </c>
      <c r="H736" s="11" t="s">
        <v>58</v>
      </c>
      <c r="I736" s="11" t="s">
        <v>293</v>
      </c>
      <c r="J736" s="19" t="s">
        <v>47</v>
      </c>
      <c r="K736" s="11">
        <v>1</v>
      </c>
      <c r="L736" s="16" t="str">
        <f t="shared" si="88"/>
        <v>SC</v>
      </c>
      <c r="M736" s="16">
        <v>3.5</v>
      </c>
      <c r="N736" s="16">
        <v>4.25</v>
      </c>
      <c r="O736" s="16">
        <v>2.5</v>
      </c>
      <c r="P736" s="16">
        <v>3.75</v>
      </c>
      <c r="Q736" s="16">
        <f>SUM(M736:P736)</f>
        <v>14</v>
      </c>
      <c r="R736" s="16">
        <f t="shared" si="90"/>
        <v>10.5</v>
      </c>
      <c r="S736" s="16">
        <v>692.7</v>
      </c>
      <c r="T736" s="16">
        <v>17.149999999999999</v>
      </c>
      <c r="U736" s="16">
        <f t="shared" si="86"/>
        <v>675.55000000000007</v>
      </c>
      <c r="V736" s="16">
        <v>6.2</v>
      </c>
      <c r="W736" s="20">
        <f t="shared" si="91"/>
        <v>1690.6795024558833</v>
      </c>
      <c r="X736" s="21">
        <v>2.0902854449144508</v>
      </c>
      <c r="Y736" s="20">
        <f t="shared" si="92"/>
        <v>661.42907667688053</v>
      </c>
      <c r="Z736" s="20">
        <f t="shared" si="93"/>
        <v>0.39122085274949381</v>
      </c>
      <c r="AA736" s="20"/>
      <c r="AB736" s="31" t="s">
        <v>79</v>
      </c>
      <c r="AC736" s="16" t="s">
        <v>1068</v>
      </c>
      <c r="AD736" s="19" t="s">
        <v>51</v>
      </c>
      <c r="AE736" s="23">
        <v>121</v>
      </c>
      <c r="AF736" s="23">
        <v>29</v>
      </c>
      <c r="AG736" s="19" t="s">
        <v>29</v>
      </c>
      <c r="AH736" s="11">
        <f t="shared" si="94"/>
        <v>0</v>
      </c>
      <c r="AI736" s="19" t="s">
        <v>47</v>
      </c>
      <c r="AJ736" s="16" t="s">
        <v>1069</v>
      </c>
      <c r="AK736" s="16">
        <v>0.25817000000000001</v>
      </c>
      <c r="AL736" s="16">
        <v>4.0138999999999996</v>
      </c>
      <c r="AM736" s="24"/>
    </row>
    <row r="737" spans="1:39" ht="15" x14ac:dyDescent="0.25">
      <c r="A737" s="16" t="str">
        <f t="shared" si="89"/>
        <v>CF08GPDuff_121:29-E_D-10</v>
      </c>
      <c r="B737" s="11">
        <v>121</v>
      </c>
      <c r="C737" s="11">
        <v>29</v>
      </c>
      <c r="D737" s="19" t="s">
        <v>29</v>
      </c>
      <c r="E737" s="20">
        <v>494105.779413999</v>
      </c>
      <c r="F737" s="20">
        <v>5180713.4513499904</v>
      </c>
      <c r="G737" s="11">
        <v>8</v>
      </c>
      <c r="H737" s="11" t="s">
        <v>58</v>
      </c>
      <c r="I737" s="11" t="s">
        <v>293</v>
      </c>
      <c r="J737" s="19" t="s">
        <v>53</v>
      </c>
      <c r="K737" s="11">
        <v>2</v>
      </c>
      <c r="L737" s="16" t="str">
        <f t="shared" si="88"/>
        <v>SC</v>
      </c>
      <c r="M737" s="16" t="s">
        <v>54</v>
      </c>
      <c r="N737" s="16">
        <v>5.75</v>
      </c>
      <c r="O737" s="16">
        <v>7.5</v>
      </c>
      <c r="P737" s="16">
        <v>6.25</v>
      </c>
      <c r="Q737" s="16">
        <v>19.5</v>
      </c>
      <c r="R737" s="16">
        <f t="shared" si="90"/>
        <v>19.5</v>
      </c>
      <c r="S737" s="16">
        <v>227.03</v>
      </c>
      <c r="T737" s="16">
        <v>6.31</v>
      </c>
      <c r="U737" s="16">
        <f t="shared" si="86"/>
        <v>220.72</v>
      </c>
      <c r="V737" s="16">
        <v>1.55</v>
      </c>
      <c r="W737" s="20">
        <f t="shared" si="91"/>
        <v>147.17968882986486</v>
      </c>
      <c r="X737" s="20">
        <v>2.0956256358087511</v>
      </c>
      <c r="Y737" s="20">
        <f t="shared" si="92"/>
        <v>216.09453509664291</v>
      </c>
      <c r="Z737" s="20">
        <f t="shared" si="93"/>
        <v>1.4682361188196387</v>
      </c>
      <c r="AA737" s="20">
        <f>((Z736*Q736)+(Z737*Q737))/(SUM(Q736:Q737))</f>
        <v>1.0181401867306228</v>
      </c>
      <c r="AB737" s="22" t="s">
        <v>837</v>
      </c>
      <c r="AC737" s="16" t="s">
        <v>1070</v>
      </c>
      <c r="AD737" s="19" t="s">
        <v>51</v>
      </c>
      <c r="AE737" s="23">
        <v>121</v>
      </c>
      <c r="AF737" s="23">
        <v>29</v>
      </c>
      <c r="AG737" s="19" t="s">
        <v>29</v>
      </c>
      <c r="AH737" s="11">
        <f t="shared" si="94"/>
        <v>0</v>
      </c>
      <c r="AI737" s="19" t="s">
        <v>53</v>
      </c>
      <c r="AJ737" s="16" t="s">
        <v>1071</v>
      </c>
      <c r="AK737" s="16">
        <v>0.13364999999999999</v>
      </c>
      <c r="AL737" s="16">
        <v>1.5642</v>
      </c>
      <c r="AM737" s="24"/>
    </row>
    <row r="738" spans="1:39" ht="15" x14ac:dyDescent="0.2">
      <c r="A738" s="16" t="str">
        <f t="shared" si="89"/>
        <v>CF08GPDuff_148:30-F_0-D</v>
      </c>
      <c r="B738" s="11">
        <v>148</v>
      </c>
      <c r="C738" s="11">
        <v>30</v>
      </c>
      <c r="D738" s="19" t="s">
        <v>78</v>
      </c>
      <c r="E738" s="20">
        <v>494134.94672100001</v>
      </c>
      <c r="F738" s="20">
        <v>5180720.0901100002</v>
      </c>
      <c r="G738" s="11">
        <v>8</v>
      </c>
      <c r="H738" s="11" t="s">
        <v>58</v>
      </c>
      <c r="I738" s="11" t="s">
        <v>293</v>
      </c>
      <c r="J738" s="19" t="s">
        <v>47</v>
      </c>
      <c r="K738" s="11">
        <v>1</v>
      </c>
      <c r="L738" s="16" t="str">
        <f t="shared" si="88"/>
        <v>SC</v>
      </c>
      <c r="M738" s="16">
        <v>5</v>
      </c>
      <c r="N738" s="16">
        <v>4.5</v>
      </c>
      <c r="O738" s="16">
        <v>3.75</v>
      </c>
      <c r="P738" s="16">
        <v>4</v>
      </c>
      <c r="Q738" s="16">
        <f>SUM(M738:P738)</f>
        <v>17.25</v>
      </c>
      <c r="R738" s="16">
        <f t="shared" si="90"/>
        <v>12.25</v>
      </c>
      <c r="S738" s="16">
        <v>583.70000000000005</v>
      </c>
      <c r="T738" s="16">
        <v>17.149999999999999</v>
      </c>
      <c r="U738" s="16">
        <f t="shared" si="86"/>
        <v>566.55000000000007</v>
      </c>
      <c r="V738" s="16">
        <v>6.2</v>
      </c>
      <c r="W738" s="20">
        <f t="shared" si="91"/>
        <v>2083.1586726688561</v>
      </c>
      <c r="X738" s="21">
        <v>2.6347576626906304</v>
      </c>
      <c r="Y738" s="20">
        <f t="shared" si="92"/>
        <v>551.6227804620263</v>
      </c>
      <c r="Z738" s="20">
        <f t="shared" si="93"/>
        <v>0.26480113478600753</v>
      </c>
      <c r="AA738" s="20"/>
      <c r="AB738" s="31" t="s">
        <v>79</v>
      </c>
      <c r="AC738" s="16" t="s">
        <v>1072</v>
      </c>
      <c r="AD738" s="19" t="s">
        <v>51</v>
      </c>
      <c r="AE738" s="23">
        <v>148</v>
      </c>
      <c r="AF738" s="23">
        <v>30</v>
      </c>
      <c r="AG738" s="19" t="s">
        <v>78</v>
      </c>
      <c r="AH738" s="11">
        <f t="shared" si="94"/>
        <v>0</v>
      </c>
      <c r="AI738" s="19" t="s">
        <v>47</v>
      </c>
      <c r="AJ738" s="16" t="s">
        <v>1073</v>
      </c>
      <c r="AK738" s="16">
        <v>0.40109</v>
      </c>
      <c r="AL738" s="16">
        <v>7.4981</v>
      </c>
      <c r="AM738" s="24"/>
    </row>
    <row r="739" spans="1:39" ht="15" x14ac:dyDescent="0.25">
      <c r="A739" s="16" t="str">
        <f t="shared" si="89"/>
        <v>CF08GPDuff_148:30-F_D-10</v>
      </c>
      <c r="B739" s="11">
        <v>148</v>
      </c>
      <c r="C739" s="11">
        <v>30</v>
      </c>
      <c r="D739" s="19" t="s">
        <v>78</v>
      </c>
      <c r="E739" s="20">
        <v>494134.94672100001</v>
      </c>
      <c r="F739" s="20">
        <v>5180720.0901100002</v>
      </c>
      <c r="G739" s="11">
        <v>8</v>
      </c>
      <c r="H739" s="11" t="s">
        <v>58</v>
      </c>
      <c r="I739" s="11" t="s">
        <v>293</v>
      </c>
      <c r="J739" s="19" t="s">
        <v>53</v>
      </c>
      <c r="K739" s="11">
        <v>2</v>
      </c>
      <c r="L739" s="16" t="str">
        <f t="shared" si="88"/>
        <v>SC</v>
      </c>
      <c r="M739" s="16" t="s">
        <v>54</v>
      </c>
      <c r="N739" s="16">
        <v>5.5</v>
      </c>
      <c r="O739" s="16">
        <v>6.25</v>
      </c>
      <c r="P739" s="16">
        <v>6</v>
      </c>
      <c r="Q739" s="16">
        <v>17.75</v>
      </c>
      <c r="R739" s="16">
        <f t="shared" si="90"/>
        <v>17.75</v>
      </c>
      <c r="S739" s="16">
        <v>197.03</v>
      </c>
      <c r="T739" s="16">
        <v>6.31</v>
      </c>
      <c r="U739" s="16">
        <f t="shared" si="86"/>
        <v>190.72</v>
      </c>
      <c r="V739" s="16">
        <v>1.55</v>
      </c>
      <c r="W739" s="20">
        <f t="shared" si="91"/>
        <v>133.97125521692826</v>
      </c>
      <c r="X739" s="20">
        <v>1.904570970328795</v>
      </c>
      <c r="Y739" s="20">
        <f t="shared" si="92"/>
        <v>187.08760224538892</v>
      </c>
      <c r="Z739" s="20">
        <f t="shared" si="93"/>
        <v>1.3964756987792186</v>
      </c>
      <c r="AA739" s="20">
        <f>((Z738*Q738)+(Z739*Q739))/(SUM(Q738:Q739))</f>
        <v>0.83872180652542172</v>
      </c>
      <c r="AB739" s="22" t="s">
        <v>847</v>
      </c>
      <c r="AC739" s="16" t="s">
        <v>1074</v>
      </c>
      <c r="AD739" s="19" t="s">
        <v>51</v>
      </c>
      <c r="AE739" s="23">
        <v>148</v>
      </c>
      <c r="AF739" s="23">
        <v>30</v>
      </c>
      <c r="AG739" s="19" t="s">
        <v>78</v>
      </c>
      <c r="AH739" s="11">
        <f t="shared" si="94"/>
        <v>0</v>
      </c>
      <c r="AI739" s="19" t="s">
        <v>53</v>
      </c>
      <c r="AJ739" s="16" t="s">
        <v>668</v>
      </c>
      <c r="AK739" s="16">
        <v>0.19424</v>
      </c>
      <c r="AL739" s="16">
        <v>2.2530000000000001</v>
      </c>
      <c r="AM739" s="24"/>
    </row>
    <row r="740" spans="1:39" ht="15" x14ac:dyDescent="0.2">
      <c r="A740" s="16" t="str">
        <f t="shared" si="89"/>
        <v>CF08GPDuff_174:31-G_0-D</v>
      </c>
      <c r="B740" s="11">
        <v>174</v>
      </c>
      <c r="C740" s="11">
        <v>31</v>
      </c>
      <c r="D740" s="19" t="s">
        <v>86</v>
      </c>
      <c r="E740" s="20">
        <v>494148.57913600001</v>
      </c>
      <c r="F740" s="20">
        <v>5180765.6369000003</v>
      </c>
      <c r="G740" s="11">
        <v>8</v>
      </c>
      <c r="H740" s="11" t="s">
        <v>58</v>
      </c>
      <c r="I740" s="11" t="s">
        <v>293</v>
      </c>
      <c r="J740" s="19" t="s">
        <v>47</v>
      </c>
      <c r="K740" s="11">
        <v>1</v>
      </c>
      <c r="L740" s="16" t="str">
        <f t="shared" si="88"/>
        <v>SC</v>
      </c>
      <c r="M740" s="16">
        <v>3.5</v>
      </c>
      <c r="N740" s="16">
        <v>3.5</v>
      </c>
      <c r="O740" s="16">
        <v>5</v>
      </c>
      <c r="P740" s="16">
        <v>7.5</v>
      </c>
      <c r="Q740" s="16">
        <f>SUM(M740:P740)</f>
        <v>19.5</v>
      </c>
      <c r="R740" s="16">
        <f t="shared" si="90"/>
        <v>16</v>
      </c>
      <c r="S740" s="16">
        <v>337.4</v>
      </c>
      <c r="T740" s="16">
        <v>17.149999999999999</v>
      </c>
      <c r="U740" s="16">
        <f t="shared" si="86"/>
        <v>320.25</v>
      </c>
      <c r="V740" s="16">
        <v>6.2</v>
      </c>
      <c r="W740" s="20">
        <f t="shared" si="91"/>
        <v>2354.8750212778377</v>
      </c>
      <c r="X740" s="21">
        <v>2.2515453788736894</v>
      </c>
      <c r="Y740" s="20">
        <f t="shared" si="92"/>
        <v>313.039425924157</v>
      </c>
      <c r="Z740" s="20">
        <f t="shared" si="93"/>
        <v>0.13293250091645664</v>
      </c>
      <c r="AA740" s="20"/>
      <c r="AB740" s="31" t="s">
        <v>93</v>
      </c>
      <c r="AC740" s="16" t="s">
        <v>1075</v>
      </c>
      <c r="AD740" s="19" t="s">
        <v>51</v>
      </c>
      <c r="AE740" s="23">
        <v>174</v>
      </c>
      <c r="AF740" s="23">
        <v>31</v>
      </c>
      <c r="AG740" s="19" t="s">
        <v>86</v>
      </c>
      <c r="AH740" s="11">
        <f t="shared" si="94"/>
        <v>0</v>
      </c>
      <c r="AI740" s="19" t="s">
        <v>47</v>
      </c>
      <c r="AJ740" s="16" t="s">
        <v>235</v>
      </c>
      <c r="AK740" s="16">
        <v>0.37030000000000002</v>
      </c>
      <c r="AL740" s="16">
        <v>11.269</v>
      </c>
      <c r="AM740" s="24"/>
    </row>
    <row r="741" spans="1:39" ht="15" x14ac:dyDescent="0.25">
      <c r="A741" s="16" t="str">
        <f t="shared" si="89"/>
        <v>CF08GPDuff_174:31-G_D-10</v>
      </c>
      <c r="B741" s="11">
        <v>174</v>
      </c>
      <c r="C741" s="11">
        <v>31</v>
      </c>
      <c r="D741" s="19" t="s">
        <v>86</v>
      </c>
      <c r="E741" s="20">
        <v>494148.57913600001</v>
      </c>
      <c r="F741" s="20">
        <v>5180765.6369000003</v>
      </c>
      <c r="G741" s="11">
        <v>8</v>
      </c>
      <c r="H741" s="11" t="s">
        <v>58</v>
      </c>
      <c r="I741" s="11" t="s">
        <v>293</v>
      </c>
      <c r="J741" s="19" t="s">
        <v>53</v>
      </c>
      <c r="K741" s="11">
        <v>2</v>
      </c>
      <c r="L741" s="16" t="str">
        <f t="shared" si="88"/>
        <v>SC</v>
      </c>
      <c r="M741" s="16" t="s">
        <v>54</v>
      </c>
      <c r="N741" s="16">
        <v>6.5</v>
      </c>
      <c r="O741" s="16">
        <v>5</v>
      </c>
      <c r="P741" s="16">
        <v>2.5</v>
      </c>
      <c r="Q741" s="16">
        <v>14</v>
      </c>
      <c r="R741" s="16">
        <f t="shared" si="90"/>
        <v>14</v>
      </c>
      <c r="S741" s="16">
        <v>168.34</v>
      </c>
      <c r="T741" s="16">
        <v>6.31</v>
      </c>
      <c r="U741" s="16">
        <f t="shared" ref="U741:U804" si="95">S741-T741</f>
        <v>162.03</v>
      </c>
      <c r="V741" s="16">
        <v>1.55</v>
      </c>
      <c r="W741" s="20">
        <f t="shared" si="91"/>
        <v>105.6674689034927</v>
      </c>
      <c r="X741" s="20">
        <v>1.8424782344604103</v>
      </c>
      <c r="Y741" s="20">
        <f t="shared" si="92"/>
        <v>159.04463251670379</v>
      </c>
      <c r="Z741" s="20">
        <f t="shared" si="93"/>
        <v>1.5051428236817241</v>
      </c>
      <c r="AA741" s="20">
        <f>((Z740*Q740)+(Z741*Q741))/(SUM(Q740:Q741))</f>
        <v>0.70639353132582205</v>
      </c>
      <c r="AB741" s="22" t="s">
        <v>850</v>
      </c>
      <c r="AC741" s="16" t="s">
        <v>1076</v>
      </c>
      <c r="AD741" s="19" t="s">
        <v>51</v>
      </c>
      <c r="AE741" s="23">
        <v>174</v>
      </c>
      <c r="AF741" s="23">
        <v>31</v>
      </c>
      <c r="AG741" s="19" t="s">
        <v>86</v>
      </c>
      <c r="AH741" s="11">
        <f t="shared" si="94"/>
        <v>0</v>
      </c>
      <c r="AI741" s="19" t="s">
        <v>53</v>
      </c>
      <c r="AJ741" s="16" t="s">
        <v>648</v>
      </c>
      <c r="AK741" s="16">
        <v>0.17816000000000001</v>
      </c>
      <c r="AL741" s="16">
        <v>2.1831999999999998</v>
      </c>
      <c r="AM741" s="24"/>
    </row>
    <row r="742" spans="1:39" ht="15" x14ac:dyDescent="0.25">
      <c r="A742" s="16" t="str">
        <f t="shared" si="89"/>
        <v>CF08GPDuff_1:5-A_10-20</v>
      </c>
      <c r="B742" s="11">
        <v>1</v>
      </c>
      <c r="C742" s="11">
        <v>5</v>
      </c>
      <c r="D742" s="19" t="s">
        <v>45</v>
      </c>
      <c r="E742" s="20">
        <v>493319.28016000002</v>
      </c>
      <c r="F742" s="20">
        <v>5180579.2617899803</v>
      </c>
      <c r="G742" s="11">
        <v>4</v>
      </c>
      <c r="H742" s="11" t="s">
        <v>45</v>
      </c>
      <c r="I742" s="11" t="s">
        <v>293</v>
      </c>
      <c r="J742" s="19" t="s">
        <v>1077</v>
      </c>
      <c r="K742" s="11">
        <v>3</v>
      </c>
      <c r="L742" s="16" t="s">
        <v>48</v>
      </c>
      <c r="M742" s="16" t="s">
        <v>1078</v>
      </c>
      <c r="N742" s="16" t="s">
        <v>1078</v>
      </c>
      <c r="O742" s="16" t="s">
        <v>1078</v>
      </c>
      <c r="P742" s="16" t="s">
        <v>1078</v>
      </c>
      <c r="Q742" s="16">
        <v>30</v>
      </c>
      <c r="S742" s="16">
        <v>256.62</v>
      </c>
      <c r="T742" s="16">
        <v>6.31</v>
      </c>
      <c r="U742" s="16">
        <f t="shared" si="95"/>
        <v>250.31</v>
      </c>
      <c r="V742" s="16">
        <v>1.35</v>
      </c>
      <c r="W742" s="20">
        <f t="shared" si="91"/>
        <v>171.76657833502196</v>
      </c>
      <c r="X742" s="20">
        <v>1.8561484918793381</v>
      </c>
      <c r="Y742" s="20">
        <f t="shared" si="92"/>
        <v>245.66387470997682</v>
      </c>
      <c r="Z742" s="20">
        <f t="shared" si="93"/>
        <v>1.4302192958098168</v>
      </c>
      <c r="AA742" s="20"/>
      <c r="AB742" s="22" t="s">
        <v>55</v>
      </c>
      <c r="AC742" s="16" t="s">
        <v>1079</v>
      </c>
      <c r="AD742" s="19" t="s">
        <v>51</v>
      </c>
      <c r="AE742" s="23">
        <v>1</v>
      </c>
      <c r="AF742" s="23">
        <v>5</v>
      </c>
      <c r="AG742" s="19" t="s">
        <v>45</v>
      </c>
      <c r="AH742" s="11">
        <f t="shared" si="94"/>
        <v>0</v>
      </c>
      <c r="AI742" s="19" t="s">
        <v>1077</v>
      </c>
      <c r="AJ742" s="16" t="s">
        <v>1080</v>
      </c>
      <c r="AK742" s="16">
        <v>0.12096</v>
      </c>
      <c r="AL742" s="16">
        <v>1.3975</v>
      </c>
      <c r="AM742" s="24"/>
    </row>
    <row r="743" spans="1:39" ht="15" x14ac:dyDescent="0.25">
      <c r="A743" s="16" t="str">
        <f t="shared" si="89"/>
        <v>CF08GPDuff_2:6-A_10-20</v>
      </c>
      <c r="B743" s="11">
        <v>2</v>
      </c>
      <c r="C743" s="11">
        <v>6</v>
      </c>
      <c r="D743" s="19" t="s">
        <v>45</v>
      </c>
      <c r="E743" s="20">
        <v>493353.58603200002</v>
      </c>
      <c r="F743" s="20">
        <v>5180575.07118</v>
      </c>
      <c r="G743" s="11">
        <v>5</v>
      </c>
      <c r="H743" s="11" t="s">
        <v>45</v>
      </c>
      <c r="I743" s="11" t="s">
        <v>370</v>
      </c>
      <c r="J743" s="19" t="s">
        <v>1077</v>
      </c>
      <c r="K743" s="11">
        <v>3</v>
      </c>
      <c r="L743" s="16" t="s">
        <v>48</v>
      </c>
      <c r="M743" s="16" t="s">
        <v>1078</v>
      </c>
      <c r="N743" s="16" t="s">
        <v>1078</v>
      </c>
      <c r="O743" s="16" t="s">
        <v>1078</v>
      </c>
      <c r="P743" s="16" t="s">
        <v>1078</v>
      </c>
      <c r="Q743" s="16">
        <v>30</v>
      </c>
      <c r="S743" s="16">
        <v>271.60000000000002</v>
      </c>
      <c r="T743" s="16">
        <v>6.31</v>
      </c>
      <c r="U743" s="16">
        <f t="shared" si="95"/>
        <v>265.29000000000002</v>
      </c>
      <c r="V743" s="16">
        <v>1.35</v>
      </c>
      <c r="W743" s="20">
        <f t="shared" si="91"/>
        <v>171.76657833502196</v>
      </c>
      <c r="X743" s="20">
        <v>1.7665270442542318</v>
      </c>
      <c r="Y743" s="20">
        <f t="shared" si="92"/>
        <v>260.60358040429799</v>
      </c>
      <c r="Z743" s="20">
        <f t="shared" si="93"/>
        <v>1.5171960862840499</v>
      </c>
      <c r="AA743" s="20"/>
      <c r="AB743" s="22" t="s">
        <v>55</v>
      </c>
      <c r="AC743" s="16" t="s">
        <v>1081</v>
      </c>
      <c r="AD743" s="19" t="s">
        <v>51</v>
      </c>
      <c r="AE743" s="23">
        <v>2</v>
      </c>
      <c r="AF743" s="23">
        <v>6</v>
      </c>
      <c r="AG743" s="19" t="s">
        <v>45</v>
      </c>
      <c r="AH743" s="11">
        <f t="shared" si="94"/>
        <v>0</v>
      </c>
      <c r="AI743" s="19" t="s">
        <v>1077</v>
      </c>
      <c r="AJ743" s="16" t="s">
        <v>1082</v>
      </c>
      <c r="AK743" s="16">
        <v>0.12790000000000001</v>
      </c>
      <c r="AL743" s="16">
        <v>1.4850000000000001</v>
      </c>
      <c r="AM743" s="24"/>
    </row>
    <row r="744" spans="1:39" ht="15" x14ac:dyDescent="0.25">
      <c r="A744" s="16" t="str">
        <f t="shared" si="89"/>
        <v>CF08GPDuff_3:7-A_10-20</v>
      </c>
      <c r="B744" s="11">
        <v>3</v>
      </c>
      <c r="C744" s="11">
        <v>7</v>
      </c>
      <c r="D744" s="19" t="s">
        <v>45</v>
      </c>
      <c r="E744" s="20">
        <v>493383.10704700003</v>
      </c>
      <c r="F744" s="20">
        <v>5180586.0806700001</v>
      </c>
      <c r="G744" s="11">
        <v>5</v>
      </c>
      <c r="H744" s="11" t="s">
        <v>45</v>
      </c>
      <c r="I744" s="11" t="s">
        <v>370</v>
      </c>
      <c r="J744" s="19" t="s">
        <v>1077</v>
      </c>
      <c r="K744" s="11">
        <v>3</v>
      </c>
      <c r="L744" s="16" t="s">
        <v>48</v>
      </c>
      <c r="M744" s="16" t="s">
        <v>1078</v>
      </c>
      <c r="N744" s="16" t="s">
        <v>1078</v>
      </c>
      <c r="O744" s="16" t="s">
        <v>1078</v>
      </c>
      <c r="P744" s="16" t="s">
        <v>1078</v>
      </c>
      <c r="Q744" s="16">
        <v>30</v>
      </c>
      <c r="S744" s="16">
        <v>275.97000000000003</v>
      </c>
      <c r="T744" s="16">
        <v>6.31</v>
      </c>
      <c r="U744" s="16">
        <f t="shared" si="95"/>
        <v>269.66000000000003</v>
      </c>
      <c r="V744" s="16">
        <v>1.35</v>
      </c>
      <c r="W744" s="20">
        <f t="shared" si="91"/>
        <v>171.76657833502196</v>
      </c>
      <c r="X744" s="20">
        <v>1.9410227696901947</v>
      </c>
      <c r="Y744" s="20">
        <f t="shared" si="92"/>
        <v>264.42583799925342</v>
      </c>
      <c r="Z744" s="20">
        <f t="shared" si="93"/>
        <v>1.5394487132619263</v>
      </c>
      <c r="AA744" s="28"/>
      <c r="AB744" s="22" t="s">
        <v>55</v>
      </c>
      <c r="AC744" s="16" t="s">
        <v>1083</v>
      </c>
      <c r="AD744" s="19" t="s">
        <v>51</v>
      </c>
      <c r="AE744" s="23">
        <v>3</v>
      </c>
      <c r="AF744" s="23">
        <v>7</v>
      </c>
      <c r="AG744" s="19" t="s">
        <v>45</v>
      </c>
      <c r="AH744" s="11">
        <f t="shared" si="94"/>
        <v>0</v>
      </c>
      <c r="AI744" s="19" t="s">
        <v>1077</v>
      </c>
      <c r="AJ744" s="16" t="s">
        <v>1084</v>
      </c>
      <c r="AK744" s="16">
        <v>0.12734999999999999</v>
      </c>
      <c r="AL744" s="16">
        <v>1.4327000000000001</v>
      </c>
      <c r="AM744" s="24"/>
    </row>
    <row r="745" spans="1:39" ht="15" x14ac:dyDescent="0.25">
      <c r="A745" s="16" t="str">
        <f t="shared" si="89"/>
        <v>CF08GPDuff_4:8-A_10-20</v>
      </c>
      <c r="B745" s="11">
        <v>4</v>
      </c>
      <c r="C745" s="11">
        <v>8</v>
      </c>
      <c r="D745" s="19" t="s">
        <v>45</v>
      </c>
      <c r="E745" s="20">
        <v>493415.01299900003</v>
      </c>
      <c r="F745" s="20">
        <v>5180582.7119100001</v>
      </c>
      <c r="G745" s="11">
        <v>6</v>
      </c>
      <c r="H745" s="11" t="s">
        <v>45</v>
      </c>
      <c r="I745" s="11" t="s">
        <v>432</v>
      </c>
      <c r="J745" s="19" t="s">
        <v>1077</v>
      </c>
      <c r="K745" s="11">
        <v>3</v>
      </c>
      <c r="L745" s="16" t="s">
        <v>48</v>
      </c>
      <c r="M745" s="16" t="s">
        <v>1078</v>
      </c>
      <c r="N745" s="16" t="s">
        <v>1078</v>
      </c>
      <c r="O745" s="16" t="s">
        <v>1078</v>
      </c>
      <c r="P745" s="16" t="s">
        <v>1078</v>
      </c>
      <c r="Q745" s="16">
        <v>30</v>
      </c>
      <c r="S745" s="16">
        <v>269.55</v>
      </c>
      <c r="T745" s="16">
        <v>6.31</v>
      </c>
      <c r="U745" s="16">
        <f t="shared" si="95"/>
        <v>263.24</v>
      </c>
      <c r="V745" s="16">
        <v>1.35</v>
      </c>
      <c r="W745" s="20">
        <f t="shared" si="91"/>
        <v>171.76657833502196</v>
      </c>
      <c r="X745" s="20">
        <v>1.8474483263215755</v>
      </c>
      <c r="Y745" s="20">
        <f t="shared" si="92"/>
        <v>258.37677702579111</v>
      </c>
      <c r="Z745" s="20">
        <f t="shared" si="93"/>
        <v>1.5042319613646862</v>
      </c>
      <c r="AA745" s="20"/>
      <c r="AB745" s="22" t="s">
        <v>55</v>
      </c>
      <c r="AC745" s="16" t="s">
        <v>1085</v>
      </c>
      <c r="AD745" s="19" t="s">
        <v>51</v>
      </c>
      <c r="AE745" s="23">
        <v>4</v>
      </c>
      <c r="AF745" s="23">
        <v>8</v>
      </c>
      <c r="AG745" s="19" t="s">
        <v>45</v>
      </c>
      <c r="AH745" s="11">
        <f t="shared" si="94"/>
        <v>0</v>
      </c>
      <c r="AI745" s="19" t="s">
        <v>1077</v>
      </c>
      <c r="AJ745" s="16" t="s">
        <v>306</v>
      </c>
      <c r="AK745" s="16">
        <v>0.11904000000000001</v>
      </c>
      <c r="AL745" s="16">
        <v>1.4605999999999999</v>
      </c>
      <c r="AM745" s="24"/>
    </row>
    <row r="746" spans="1:39" ht="15" x14ac:dyDescent="0.25">
      <c r="A746" s="16" t="str">
        <f t="shared" si="89"/>
        <v>CF08GPDuff_5:9-A_10-20</v>
      </c>
      <c r="B746" s="11">
        <v>5</v>
      </c>
      <c r="C746" s="11">
        <v>9</v>
      </c>
      <c r="D746" s="19" t="s">
        <v>45</v>
      </c>
      <c r="E746" s="20">
        <v>493446.911100998</v>
      </c>
      <c r="F746" s="20">
        <v>5180572.1204000004</v>
      </c>
      <c r="G746" s="11">
        <v>1</v>
      </c>
      <c r="H746" s="11" t="s">
        <v>44</v>
      </c>
      <c r="I746" s="11" t="s">
        <v>293</v>
      </c>
      <c r="J746" s="19" t="s">
        <v>1077</v>
      </c>
      <c r="K746" s="11">
        <v>3</v>
      </c>
      <c r="L746" s="16" t="s">
        <v>496</v>
      </c>
      <c r="M746" s="16" t="s">
        <v>1078</v>
      </c>
      <c r="N746" s="16" t="s">
        <v>1078</v>
      </c>
      <c r="O746" s="16" t="s">
        <v>1078</v>
      </c>
      <c r="P746" s="16" t="s">
        <v>1078</v>
      </c>
      <c r="Q746" s="16">
        <v>30</v>
      </c>
      <c r="S746" s="16">
        <v>255.75</v>
      </c>
      <c r="T746" s="16">
        <v>6.31</v>
      </c>
      <c r="U746" s="16">
        <f t="shared" si="95"/>
        <v>249.44</v>
      </c>
      <c r="V746" s="16">
        <v>1.35</v>
      </c>
      <c r="W746" s="20">
        <f t="shared" si="91"/>
        <v>171.76657833502196</v>
      </c>
      <c r="X746" s="20">
        <v>2.1511517228250439</v>
      </c>
      <c r="Y746" s="20">
        <f t="shared" si="92"/>
        <v>244.0741671425852</v>
      </c>
      <c r="Z746" s="20">
        <f t="shared" si="93"/>
        <v>1.4209642499050716</v>
      </c>
      <c r="AA746" s="20"/>
      <c r="AB746" s="22" t="s">
        <v>215</v>
      </c>
      <c r="AC746" s="16" t="s">
        <v>1086</v>
      </c>
      <c r="AD746" s="19" t="s">
        <v>51</v>
      </c>
      <c r="AE746" s="23">
        <v>5</v>
      </c>
      <c r="AF746" s="23">
        <v>9</v>
      </c>
      <c r="AG746" s="19" t="s">
        <v>45</v>
      </c>
      <c r="AH746" s="11">
        <f t="shared" si="94"/>
        <v>0</v>
      </c>
      <c r="AI746" s="19" t="s">
        <v>1077</v>
      </c>
      <c r="AJ746" s="16" t="s">
        <v>366</v>
      </c>
      <c r="AK746" s="16">
        <v>0.13622999999999999</v>
      </c>
      <c r="AL746" s="16">
        <v>1.5389999999999999</v>
      </c>
      <c r="AM746" s="24"/>
    </row>
    <row r="747" spans="1:39" ht="15" x14ac:dyDescent="0.25">
      <c r="A747" s="16" t="str">
        <f t="shared" si="89"/>
        <v>CF08GPDuff_6:10-A_10-20</v>
      </c>
      <c r="B747" s="11">
        <v>6</v>
      </c>
      <c r="C747" s="11">
        <v>10</v>
      </c>
      <c r="D747" s="19" t="s">
        <v>45</v>
      </c>
      <c r="E747" s="20">
        <v>493479.23487300001</v>
      </c>
      <c r="F747" s="20">
        <v>5180583.9985100003</v>
      </c>
      <c r="G747" s="11">
        <v>2</v>
      </c>
      <c r="H747" s="11" t="s">
        <v>44</v>
      </c>
      <c r="I747" s="11" t="s">
        <v>150</v>
      </c>
      <c r="J747" s="19" t="s">
        <v>1077</v>
      </c>
      <c r="K747" s="11">
        <v>3</v>
      </c>
      <c r="L747" s="16" t="s">
        <v>496</v>
      </c>
      <c r="M747" s="16" t="s">
        <v>1078</v>
      </c>
      <c r="N747" s="16" t="s">
        <v>1078</v>
      </c>
      <c r="O747" s="16" t="s">
        <v>1078</v>
      </c>
      <c r="P747" s="16" t="s">
        <v>1078</v>
      </c>
      <c r="Q747" s="16">
        <v>30</v>
      </c>
      <c r="S747" s="16">
        <v>241.5</v>
      </c>
      <c r="T747" s="16">
        <v>6.31</v>
      </c>
      <c r="U747" s="16">
        <f t="shared" si="95"/>
        <v>235.19</v>
      </c>
      <c r="V747" s="16">
        <v>1.35</v>
      </c>
      <c r="W747" s="20">
        <f t="shared" si="91"/>
        <v>171.76657833502196</v>
      </c>
      <c r="X747" s="20">
        <v>1.9450800915331732</v>
      </c>
      <c r="Y747" s="20">
        <f t="shared" si="92"/>
        <v>230.61536613272312</v>
      </c>
      <c r="Z747" s="20">
        <f t="shared" si="93"/>
        <v>1.342609070799091</v>
      </c>
      <c r="AA747" s="20"/>
      <c r="AB747" s="22" t="s">
        <v>215</v>
      </c>
      <c r="AC747" s="16" t="s">
        <v>1087</v>
      </c>
      <c r="AD747" s="19" t="s">
        <v>51</v>
      </c>
      <c r="AE747" s="23">
        <v>6</v>
      </c>
      <c r="AF747" s="23">
        <v>10</v>
      </c>
      <c r="AG747" s="19" t="s">
        <v>45</v>
      </c>
      <c r="AH747" s="11">
        <f t="shared" si="94"/>
        <v>0</v>
      </c>
      <c r="AI747" s="19" t="s">
        <v>1077</v>
      </c>
      <c r="AJ747" s="16" t="s">
        <v>641</v>
      </c>
      <c r="AK747" s="16">
        <v>0.13386999999999999</v>
      </c>
      <c r="AL747" s="16">
        <v>1.5422</v>
      </c>
      <c r="AM747" s="24"/>
    </row>
    <row r="748" spans="1:39" ht="15" x14ac:dyDescent="0.25">
      <c r="A748" s="16" t="str">
        <f t="shared" si="89"/>
        <v>CF08GPDuff_7:11-A_10-20</v>
      </c>
      <c r="B748" s="11">
        <v>7</v>
      </c>
      <c r="C748" s="11">
        <v>11</v>
      </c>
      <c r="D748" s="19" t="s">
        <v>45</v>
      </c>
      <c r="E748" s="20">
        <v>493510.72638299799</v>
      </c>
      <c r="F748" s="20">
        <v>5180568.2729099803</v>
      </c>
      <c r="G748" s="11">
        <v>3</v>
      </c>
      <c r="H748" s="11" t="s">
        <v>44</v>
      </c>
      <c r="I748" s="11" t="s">
        <v>227</v>
      </c>
      <c r="J748" s="19" t="s">
        <v>1077</v>
      </c>
      <c r="K748" s="11">
        <v>3</v>
      </c>
      <c r="L748" s="16" t="s">
        <v>496</v>
      </c>
      <c r="M748" s="16" t="s">
        <v>1078</v>
      </c>
      <c r="N748" s="16" t="s">
        <v>1078</v>
      </c>
      <c r="O748" s="16" t="s">
        <v>1078</v>
      </c>
      <c r="P748" s="16" t="s">
        <v>1078</v>
      </c>
      <c r="Q748" s="16">
        <v>30</v>
      </c>
      <c r="S748" s="16">
        <v>256.89999999999998</v>
      </c>
      <c r="T748" s="16">
        <v>6.31</v>
      </c>
      <c r="U748" s="16">
        <f t="shared" si="95"/>
        <v>250.58999999999997</v>
      </c>
      <c r="V748" s="16">
        <v>1.35</v>
      </c>
      <c r="W748" s="20">
        <f t="shared" si="91"/>
        <v>171.76657833502196</v>
      </c>
      <c r="X748" s="20">
        <v>1.8063583815028903</v>
      </c>
      <c r="Y748" s="20">
        <f t="shared" si="92"/>
        <v>246.0634465317919</v>
      </c>
      <c r="Z748" s="20">
        <f t="shared" si="93"/>
        <v>1.4325455447558471</v>
      </c>
      <c r="AA748" s="20"/>
      <c r="AB748" s="22" t="s">
        <v>215</v>
      </c>
      <c r="AC748" s="16" t="s">
        <v>1088</v>
      </c>
      <c r="AD748" s="19" t="s">
        <v>51</v>
      </c>
      <c r="AE748" s="23">
        <v>7</v>
      </c>
      <c r="AF748" s="23">
        <v>11</v>
      </c>
      <c r="AG748" s="19" t="s">
        <v>45</v>
      </c>
      <c r="AH748" s="11">
        <f t="shared" si="94"/>
        <v>0</v>
      </c>
      <c r="AI748" s="19" t="s">
        <v>1077</v>
      </c>
      <c r="AJ748" s="16" t="s">
        <v>243</v>
      </c>
      <c r="AK748" s="16">
        <v>0.13658000000000001</v>
      </c>
      <c r="AL748" s="16">
        <v>1.5455000000000001</v>
      </c>
      <c r="AM748" s="24"/>
    </row>
    <row r="749" spans="1:39" ht="15" x14ac:dyDescent="0.25">
      <c r="A749" s="16" t="str">
        <f t="shared" si="89"/>
        <v>CF08GPDuff_8:12-A_10-20</v>
      </c>
      <c r="B749" s="11">
        <v>8</v>
      </c>
      <c r="C749" s="11">
        <v>12</v>
      </c>
      <c r="D749" s="19" t="s">
        <v>45</v>
      </c>
      <c r="E749" s="20">
        <v>493542.64672600001</v>
      </c>
      <c r="F749" s="20">
        <v>5180578.1283600004</v>
      </c>
      <c r="G749" s="11">
        <v>3</v>
      </c>
      <c r="H749" s="11" t="s">
        <v>44</v>
      </c>
      <c r="I749" s="11" t="s">
        <v>227</v>
      </c>
      <c r="J749" s="19" t="s">
        <v>1077</v>
      </c>
      <c r="K749" s="11">
        <v>3</v>
      </c>
      <c r="L749" s="16" t="s">
        <v>496</v>
      </c>
      <c r="M749" s="16" t="s">
        <v>1078</v>
      </c>
      <c r="N749" s="16" t="s">
        <v>1078</v>
      </c>
      <c r="O749" s="16" t="s">
        <v>1078</v>
      </c>
      <c r="P749" s="16" t="s">
        <v>1078</v>
      </c>
      <c r="Q749" s="16">
        <v>30</v>
      </c>
      <c r="S749" s="16">
        <v>270.14999999999998</v>
      </c>
      <c r="T749" s="16">
        <v>6.31</v>
      </c>
      <c r="U749" s="16">
        <f t="shared" si="95"/>
        <v>263.83999999999997</v>
      </c>
      <c r="V749" s="16">
        <v>1.35</v>
      </c>
      <c r="W749" s="20">
        <f t="shared" si="91"/>
        <v>171.76657833502196</v>
      </c>
      <c r="X749" s="20">
        <v>2.1268656716417924</v>
      </c>
      <c r="Y749" s="20">
        <f t="shared" si="92"/>
        <v>258.22847761194026</v>
      </c>
      <c r="Z749" s="20">
        <f t="shared" si="93"/>
        <v>1.5033685837781479</v>
      </c>
      <c r="AA749" s="20"/>
      <c r="AB749" s="22" t="s">
        <v>215</v>
      </c>
      <c r="AC749" s="16" t="s">
        <v>1089</v>
      </c>
      <c r="AD749" s="19" t="s">
        <v>51</v>
      </c>
      <c r="AE749" s="23">
        <v>8</v>
      </c>
      <c r="AF749" s="23">
        <v>12</v>
      </c>
      <c r="AG749" s="19" t="s">
        <v>45</v>
      </c>
      <c r="AH749" s="11">
        <f t="shared" si="94"/>
        <v>0</v>
      </c>
      <c r="AI749" s="19" t="s">
        <v>1077</v>
      </c>
      <c r="AJ749" s="16" t="s">
        <v>379</v>
      </c>
      <c r="AK749" s="16">
        <v>0.12492</v>
      </c>
      <c r="AL749" s="16">
        <v>1.4803999999999999</v>
      </c>
      <c r="AM749" s="24"/>
    </row>
    <row r="750" spans="1:39" x14ac:dyDescent="0.2">
      <c r="A750" s="16" t="str">
        <f t="shared" si="89"/>
        <v>CF08GPDuff_9:13-A_10-20</v>
      </c>
      <c r="B750" s="11">
        <v>9</v>
      </c>
      <c r="C750" s="11">
        <v>13</v>
      </c>
      <c r="D750" s="19" t="s">
        <v>45</v>
      </c>
      <c r="E750" s="20">
        <v>493574.550785998</v>
      </c>
      <c r="F750" s="20">
        <v>5180572.8713800004</v>
      </c>
      <c r="G750" s="11">
        <v>4</v>
      </c>
      <c r="H750" s="11" t="s">
        <v>44</v>
      </c>
      <c r="I750" s="11" t="s">
        <v>46</v>
      </c>
      <c r="J750" s="19" t="s">
        <v>1077</v>
      </c>
      <c r="K750" s="11">
        <v>3</v>
      </c>
      <c r="L750" s="16" t="s">
        <v>496</v>
      </c>
      <c r="M750" s="16" t="s">
        <v>1078</v>
      </c>
      <c r="N750" s="16" t="s">
        <v>1078</v>
      </c>
      <c r="O750" s="16" t="s">
        <v>1078</v>
      </c>
      <c r="P750" s="16" t="s">
        <v>1078</v>
      </c>
      <c r="Q750" s="16">
        <v>30</v>
      </c>
      <c r="S750" s="16">
        <v>264.08</v>
      </c>
      <c r="T750" s="16">
        <v>6.31</v>
      </c>
      <c r="U750" s="16">
        <f t="shared" si="95"/>
        <v>257.77</v>
      </c>
      <c r="V750" s="16">
        <v>1.35</v>
      </c>
      <c r="W750" s="20">
        <f t="shared" si="91"/>
        <v>171.76657833502196</v>
      </c>
      <c r="X750" s="20">
        <v>2.1178479931682235</v>
      </c>
      <c r="Y750" s="20">
        <f t="shared" si="92"/>
        <v>252.31082322801026</v>
      </c>
      <c r="Z750" s="20">
        <f t="shared" si="93"/>
        <v>1.4689168619048278</v>
      </c>
      <c r="AA750" s="20"/>
      <c r="AB750" s="17" t="s">
        <v>500</v>
      </c>
      <c r="AC750" s="16" t="s">
        <v>1090</v>
      </c>
      <c r="AD750" s="19" t="s">
        <v>51</v>
      </c>
      <c r="AE750" s="23">
        <v>9</v>
      </c>
      <c r="AF750" s="23">
        <v>13</v>
      </c>
      <c r="AG750" s="19" t="s">
        <v>45</v>
      </c>
      <c r="AH750" s="11">
        <f t="shared" si="94"/>
        <v>0</v>
      </c>
      <c r="AI750" s="19" t="s">
        <v>1077</v>
      </c>
      <c r="AJ750" s="16" t="s">
        <v>315</v>
      </c>
      <c r="AK750" s="16">
        <v>0.13327</v>
      </c>
      <c r="AL750" s="16">
        <v>1.6554</v>
      </c>
      <c r="AM750" s="24"/>
    </row>
    <row r="751" spans="1:39" x14ac:dyDescent="0.2">
      <c r="A751" s="16" t="str">
        <f t="shared" si="89"/>
        <v>CF08GPDuff_10:14-A_10-20</v>
      </c>
      <c r="B751" s="11">
        <v>10</v>
      </c>
      <c r="C751" s="11">
        <v>14</v>
      </c>
      <c r="D751" s="19" t="s">
        <v>45</v>
      </c>
      <c r="E751" s="20">
        <v>493606.467921998</v>
      </c>
      <c r="F751" s="20">
        <v>5180579.8379899804</v>
      </c>
      <c r="G751" s="11">
        <v>5</v>
      </c>
      <c r="H751" s="11" t="s">
        <v>44</v>
      </c>
      <c r="I751" s="11" t="s">
        <v>432</v>
      </c>
      <c r="J751" s="19" t="s">
        <v>1077</v>
      </c>
      <c r="K751" s="11">
        <v>3</v>
      </c>
      <c r="L751" s="16" t="s">
        <v>496</v>
      </c>
      <c r="M751" s="16" t="s">
        <v>1078</v>
      </c>
      <c r="N751" s="16" t="s">
        <v>1078</v>
      </c>
      <c r="O751" s="16" t="s">
        <v>1078</v>
      </c>
      <c r="P751" s="16" t="s">
        <v>1078</v>
      </c>
      <c r="Q751" s="16">
        <v>30</v>
      </c>
      <c r="S751" s="16">
        <v>276.94</v>
      </c>
      <c r="T751" s="16">
        <v>6.31</v>
      </c>
      <c r="U751" s="16">
        <f t="shared" si="95"/>
        <v>270.63</v>
      </c>
      <c r="V751" s="16">
        <v>1.35</v>
      </c>
      <c r="W751" s="20">
        <f t="shared" si="91"/>
        <v>171.76657833502196</v>
      </c>
      <c r="X751" s="20">
        <v>2.1896455743180678</v>
      </c>
      <c r="Y751" s="20">
        <f t="shared" si="92"/>
        <v>264.704162182223</v>
      </c>
      <c r="Z751" s="20">
        <f t="shared" si="93"/>
        <v>1.5410690761152093</v>
      </c>
      <c r="AA751" s="20"/>
      <c r="AB751" s="17" t="s">
        <v>500</v>
      </c>
      <c r="AC751" s="16" t="s">
        <v>1091</v>
      </c>
      <c r="AD751" s="19" t="s">
        <v>51</v>
      </c>
      <c r="AE751" s="23">
        <v>10</v>
      </c>
      <c r="AF751" s="23">
        <v>14</v>
      </c>
      <c r="AG751" s="19" t="s">
        <v>45</v>
      </c>
      <c r="AH751" s="11">
        <f t="shared" si="94"/>
        <v>0</v>
      </c>
      <c r="AI751" s="19" t="s">
        <v>1077</v>
      </c>
      <c r="AJ751" s="16" t="s">
        <v>533</v>
      </c>
      <c r="AK751" s="16">
        <v>0.11828</v>
      </c>
      <c r="AL751" s="16">
        <v>1.4815</v>
      </c>
      <c r="AM751" s="24"/>
    </row>
    <row r="752" spans="1:39" x14ac:dyDescent="0.2">
      <c r="A752" s="16" t="str">
        <f t="shared" si="89"/>
        <v>CF08GPDuff_11:15-A_10-20</v>
      </c>
      <c r="B752" s="11">
        <v>11</v>
      </c>
      <c r="C752" s="11">
        <v>15</v>
      </c>
      <c r="D752" s="19" t="s">
        <v>45</v>
      </c>
      <c r="E752" s="20">
        <v>493638.36825900001</v>
      </c>
      <c r="F752" s="20">
        <v>5180571.02544</v>
      </c>
      <c r="G752" s="11">
        <v>6</v>
      </c>
      <c r="H752" s="11" t="s">
        <v>44</v>
      </c>
      <c r="I752" s="11" t="s">
        <v>370</v>
      </c>
      <c r="J752" s="19" t="s">
        <v>1077</v>
      </c>
      <c r="K752" s="11">
        <v>3</v>
      </c>
      <c r="L752" s="16" t="s">
        <v>496</v>
      </c>
      <c r="M752" s="16" t="s">
        <v>1078</v>
      </c>
      <c r="N752" s="16" t="s">
        <v>1078</v>
      </c>
      <c r="O752" s="16" t="s">
        <v>1078</v>
      </c>
      <c r="P752" s="16" t="s">
        <v>1078</v>
      </c>
      <c r="Q752" s="16">
        <v>30</v>
      </c>
      <c r="S752" s="16">
        <v>254.32</v>
      </c>
      <c r="T752" s="16">
        <v>6.31</v>
      </c>
      <c r="U752" s="16">
        <f t="shared" si="95"/>
        <v>248.01</v>
      </c>
      <c r="V752" s="16">
        <v>1.35</v>
      </c>
      <c r="W752" s="20">
        <f t="shared" si="91"/>
        <v>171.76657833502196</v>
      </c>
      <c r="X752" s="20">
        <v>2.1261261261261128</v>
      </c>
      <c r="Y752" s="20">
        <f t="shared" si="92"/>
        <v>242.73699459459462</v>
      </c>
      <c r="Z752" s="20">
        <f t="shared" si="93"/>
        <v>1.4131794260996948</v>
      </c>
      <c r="AA752" s="20"/>
      <c r="AB752" s="17" t="s">
        <v>500</v>
      </c>
      <c r="AC752" s="16" t="s">
        <v>1092</v>
      </c>
      <c r="AD752" s="19" t="s">
        <v>51</v>
      </c>
      <c r="AE752" s="23">
        <v>11</v>
      </c>
      <c r="AF752" s="23">
        <v>15</v>
      </c>
      <c r="AG752" s="19" t="s">
        <v>45</v>
      </c>
      <c r="AH752" s="11">
        <f t="shared" si="94"/>
        <v>0</v>
      </c>
      <c r="AI752" s="19" t="s">
        <v>1077</v>
      </c>
      <c r="AJ752" s="16" t="s">
        <v>383</v>
      </c>
      <c r="AK752" s="16">
        <v>0.12726000000000001</v>
      </c>
      <c r="AL752" s="16">
        <v>1.6525000000000001</v>
      </c>
      <c r="AM752" s="24"/>
    </row>
    <row r="753" spans="1:40" x14ac:dyDescent="0.2">
      <c r="A753" s="16" t="str">
        <f t="shared" si="89"/>
        <v>CF08GPDuff_12:16-A_10-20</v>
      </c>
      <c r="B753" s="11">
        <v>12</v>
      </c>
      <c r="C753" s="11">
        <v>16</v>
      </c>
      <c r="D753" s="19" t="s">
        <v>45</v>
      </c>
      <c r="E753" s="20">
        <v>493668.466732</v>
      </c>
      <c r="F753" s="20">
        <v>5180579.1139500001</v>
      </c>
      <c r="G753" s="11">
        <v>6</v>
      </c>
      <c r="H753" s="11" t="s">
        <v>44</v>
      </c>
      <c r="I753" s="11" t="s">
        <v>370</v>
      </c>
      <c r="J753" s="19" t="s">
        <v>1077</v>
      </c>
      <c r="K753" s="11">
        <v>3</v>
      </c>
      <c r="L753" s="16" t="s">
        <v>496</v>
      </c>
      <c r="M753" s="16" t="s">
        <v>1078</v>
      </c>
      <c r="N753" s="16" t="s">
        <v>1078</v>
      </c>
      <c r="O753" s="16" t="s">
        <v>1078</v>
      </c>
      <c r="P753" s="16" t="s">
        <v>1078</v>
      </c>
      <c r="Q753" s="16">
        <v>30</v>
      </c>
      <c r="S753" s="16">
        <v>264.58</v>
      </c>
      <c r="T753" s="16">
        <v>6.31</v>
      </c>
      <c r="U753" s="16">
        <f t="shared" si="95"/>
        <v>258.27</v>
      </c>
      <c r="V753" s="16">
        <v>1.35</v>
      </c>
      <c r="W753" s="20">
        <f t="shared" si="91"/>
        <v>171.76657833502196</v>
      </c>
      <c r="X753" s="20">
        <v>2.0681471435836563</v>
      </c>
      <c r="Y753" s="20">
        <f t="shared" si="92"/>
        <v>252.92859637226647</v>
      </c>
      <c r="Z753" s="20">
        <f t="shared" si="93"/>
        <v>1.4725134471674817</v>
      </c>
      <c r="AA753" s="20"/>
      <c r="AB753" s="17" t="s">
        <v>500</v>
      </c>
      <c r="AC753" s="16" t="s">
        <v>1093</v>
      </c>
      <c r="AD753" s="19" t="s">
        <v>51</v>
      </c>
      <c r="AE753" s="23">
        <v>12</v>
      </c>
      <c r="AF753" s="23">
        <v>16</v>
      </c>
      <c r="AG753" s="19" t="s">
        <v>45</v>
      </c>
      <c r="AH753" s="11">
        <f t="shared" si="94"/>
        <v>0</v>
      </c>
      <c r="AI753" s="19" t="s">
        <v>1077</v>
      </c>
      <c r="AJ753" s="16" t="s">
        <v>315</v>
      </c>
      <c r="AK753" s="16">
        <v>0.10066</v>
      </c>
      <c r="AL753" s="16">
        <v>1.3455999999999999</v>
      </c>
      <c r="AM753" s="24"/>
    </row>
    <row r="754" spans="1:40" ht="15" x14ac:dyDescent="0.25">
      <c r="A754" s="16" t="str">
        <f t="shared" si="89"/>
        <v>CF08GPDuff_13:17-A_10-20</v>
      </c>
      <c r="B754" s="11">
        <v>13</v>
      </c>
      <c r="C754" s="11">
        <v>17</v>
      </c>
      <c r="D754" s="19" t="s">
        <v>45</v>
      </c>
      <c r="E754" s="20">
        <v>493702.19999400002</v>
      </c>
      <c r="F754" s="20">
        <v>5180582.7370800003</v>
      </c>
      <c r="G754" s="11">
        <v>1</v>
      </c>
      <c r="H754" s="11" t="s">
        <v>58</v>
      </c>
      <c r="I754" s="11" t="s">
        <v>227</v>
      </c>
      <c r="J754" s="19" t="s">
        <v>1077</v>
      </c>
      <c r="K754" s="11">
        <v>3</v>
      </c>
      <c r="L754" s="16" t="str">
        <f>IF(G754=1, "Fallow", IF(G754=4, "WT", IF(G754 = 2, "CP",I754)))</f>
        <v>Fallow</v>
      </c>
      <c r="M754" s="16" t="s">
        <v>1078</v>
      </c>
      <c r="N754" s="16" t="s">
        <v>1078</v>
      </c>
      <c r="O754" s="16" t="s">
        <v>1078</v>
      </c>
      <c r="P754" s="16" t="s">
        <v>1078</v>
      </c>
      <c r="Q754" s="16">
        <v>30</v>
      </c>
      <c r="S754" s="16">
        <v>248.9</v>
      </c>
      <c r="T754" s="16">
        <v>6.31</v>
      </c>
      <c r="U754" s="16">
        <f t="shared" si="95"/>
        <v>242.59</v>
      </c>
      <c r="V754" s="16">
        <v>1.35</v>
      </c>
      <c r="W754" s="20">
        <f t="shared" si="91"/>
        <v>171.76657833502196</v>
      </c>
      <c r="X754" s="20">
        <v>2.6520771513352979</v>
      </c>
      <c r="Y754" s="20">
        <f t="shared" si="92"/>
        <v>236.15632603857571</v>
      </c>
      <c r="Z754" s="20">
        <f t="shared" si="93"/>
        <v>1.3748677322893679</v>
      </c>
      <c r="AA754" s="20"/>
      <c r="AB754" s="22" t="s">
        <v>564</v>
      </c>
      <c r="AC754" s="16" t="s">
        <v>1094</v>
      </c>
      <c r="AD754" s="19" t="s">
        <v>51</v>
      </c>
      <c r="AE754" s="23">
        <v>13</v>
      </c>
      <c r="AF754" s="23">
        <v>17</v>
      </c>
      <c r="AG754" s="19" t="s">
        <v>45</v>
      </c>
      <c r="AH754" s="11">
        <f t="shared" si="94"/>
        <v>0</v>
      </c>
      <c r="AI754" s="19" t="s">
        <v>1077</v>
      </c>
      <c r="AJ754" s="16" t="s">
        <v>561</v>
      </c>
      <c r="AK754" s="16">
        <v>0.11917</v>
      </c>
      <c r="AL754" s="16">
        <v>1.3645</v>
      </c>
      <c r="AM754" s="24"/>
    </row>
    <row r="755" spans="1:40" ht="15" x14ac:dyDescent="0.25">
      <c r="A755" s="16" t="str">
        <f t="shared" si="89"/>
        <v>CF08GPDuff_14:19-A_10-20</v>
      </c>
      <c r="B755" s="11">
        <v>14</v>
      </c>
      <c r="C755" s="11">
        <v>19</v>
      </c>
      <c r="D755" s="19" t="s">
        <v>45</v>
      </c>
      <c r="E755" s="20">
        <v>493768.28853800002</v>
      </c>
      <c r="F755" s="20">
        <v>5180574.2933700001</v>
      </c>
      <c r="G755" s="11">
        <v>3</v>
      </c>
      <c r="H755" s="11" t="s">
        <v>58</v>
      </c>
      <c r="I755" s="11" t="s">
        <v>432</v>
      </c>
      <c r="J755" s="19" t="s">
        <v>1077</v>
      </c>
      <c r="K755" s="11">
        <v>3</v>
      </c>
      <c r="L755" s="16" t="str">
        <f>IF(G755=1, "Fallow", IF(G755=4, "WT", IF(G755 = 2, "CP",I755)))</f>
        <v>SB</v>
      </c>
      <c r="M755" s="16" t="s">
        <v>1078</v>
      </c>
      <c r="N755" s="16" t="s">
        <v>1078</v>
      </c>
      <c r="O755" s="16" t="s">
        <v>1078</v>
      </c>
      <c r="P755" s="16" t="s">
        <v>1078</v>
      </c>
      <c r="Q755" s="16">
        <v>30</v>
      </c>
      <c r="S755" s="16">
        <v>260.58</v>
      </c>
      <c r="T755" s="16">
        <v>6.31</v>
      </c>
      <c r="U755" s="16">
        <f t="shared" si="95"/>
        <v>254.26999999999998</v>
      </c>
      <c r="V755" s="16">
        <v>1.35</v>
      </c>
      <c r="W755" s="20">
        <f t="shared" si="91"/>
        <v>171.76657833502196</v>
      </c>
      <c r="X755" s="20">
        <v>1.9632794037447703</v>
      </c>
      <c r="Y755" s="20">
        <f t="shared" si="92"/>
        <v>249.27796946009815</v>
      </c>
      <c r="Z755" s="20">
        <f t="shared" si="93"/>
        <v>1.4512600290255195</v>
      </c>
      <c r="AA755" s="20"/>
      <c r="AB755" s="22" t="s">
        <v>564</v>
      </c>
      <c r="AC755" s="16" t="s">
        <v>1095</v>
      </c>
      <c r="AD755" s="19" t="s">
        <v>51</v>
      </c>
      <c r="AE755" s="23">
        <v>14</v>
      </c>
      <c r="AF755" s="23">
        <v>19</v>
      </c>
      <c r="AG755" s="19" t="s">
        <v>45</v>
      </c>
      <c r="AH755" s="11">
        <f t="shared" si="94"/>
        <v>0</v>
      </c>
      <c r="AI755" s="19" t="s">
        <v>1077</v>
      </c>
      <c r="AJ755" s="16" t="s">
        <v>302</v>
      </c>
      <c r="AK755" s="16">
        <v>0.14333000000000001</v>
      </c>
      <c r="AL755" s="16">
        <v>1.6282000000000001</v>
      </c>
      <c r="AM755" s="24"/>
    </row>
    <row r="756" spans="1:40" ht="15" x14ac:dyDescent="0.25">
      <c r="A756" s="16" t="str">
        <f t="shared" si="89"/>
        <v>CF08GPDuff_15:20-A_10-20</v>
      </c>
      <c r="B756" s="11">
        <v>15</v>
      </c>
      <c r="C756" s="11">
        <v>20</v>
      </c>
      <c r="D756" s="19" t="s">
        <v>45</v>
      </c>
      <c r="E756" s="20">
        <v>493797.922326</v>
      </c>
      <c r="F756" s="20">
        <v>5180576.3034399804</v>
      </c>
      <c r="G756" s="11">
        <v>3</v>
      </c>
      <c r="H756" s="11" t="s">
        <v>58</v>
      </c>
      <c r="I756" s="11" t="s">
        <v>432</v>
      </c>
      <c r="J756" s="19" t="s">
        <v>1077</v>
      </c>
      <c r="K756" s="11">
        <v>3</v>
      </c>
      <c r="L756" s="16" t="str">
        <f>IF(G756=1, "Fallow", IF(G756=4, "WT", IF(G756 = 2, "CP",I756)))</f>
        <v>SB</v>
      </c>
      <c r="M756" s="16" t="s">
        <v>1078</v>
      </c>
      <c r="N756" s="16" t="s">
        <v>1078</v>
      </c>
      <c r="O756" s="16" t="s">
        <v>1078</v>
      </c>
      <c r="P756" s="16" t="s">
        <v>1078</v>
      </c>
      <c r="Q756" s="16">
        <v>30</v>
      </c>
      <c r="S756" s="16">
        <v>251.5</v>
      </c>
      <c r="T756" s="16">
        <v>6.31</v>
      </c>
      <c r="U756" s="16">
        <f t="shared" si="95"/>
        <v>245.19</v>
      </c>
      <c r="V756" s="16">
        <v>1.35</v>
      </c>
      <c r="W756" s="20">
        <f t="shared" si="91"/>
        <v>171.76657833502196</v>
      </c>
      <c r="X756" s="20">
        <v>2.541883304448282</v>
      </c>
      <c r="Y756" s="20">
        <f t="shared" si="92"/>
        <v>238.95755632582325</v>
      </c>
      <c r="Z756" s="20">
        <f t="shared" si="93"/>
        <v>1.3911760870019121</v>
      </c>
      <c r="AA756" s="20"/>
      <c r="AB756" s="22" t="s">
        <v>564</v>
      </c>
      <c r="AC756" s="16" t="s">
        <v>1096</v>
      </c>
      <c r="AD756" s="19" t="s">
        <v>51</v>
      </c>
      <c r="AE756" s="23">
        <v>15</v>
      </c>
      <c r="AF756" s="23">
        <v>20</v>
      </c>
      <c r="AG756" s="19" t="s">
        <v>45</v>
      </c>
      <c r="AH756" s="11">
        <f t="shared" si="94"/>
        <v>0</v>
      </c>
      <c r="AI756" s="19" t="s">
        <v>1077</v>
      </c>
      <c r="AJ756" s="16" t="s">
        <v>533</v>
      </c>
      <c r="AK756" s="16">
        <v>0.12056</v>
      </c>
      <c r="AL756" s="16">
        <v>1.4968999999999999</v>
      </c>
      <c r="AM756" s="24"/>
    </row>
    <row r="757" spans="1:40" ht="15" x14ac:dyDescent="0.25">
      <c r="A757" s="16" t="str">
        <f t="shared" si="89"/>
        <v>CF08GPDuff_16:22-A_10-20</v>
      </c>
      <c r="B757" s="11">
        <v>16</v>
      </c>
      <c r="C757" s="11">
        <v>22</v>
      </c>
      <c r="D757" s="19" t="s">
        <v>45</v>
      </c>
      <c r="E757" s="20">
        <v>493861.755168</v>
      </c>
      <c r="F757" s="20">
        <v>5180589.4613600001</v>
      </c>
      <c r="G757" s="11">
        <v>4</v>
      </c>
      <c r="H757" s="11" t="s">
        <v>58</v>
      </c>
      <c r="I757" s="11" t="s">
        <v>46</v>
      </c>
      <c r="J757" s="19" t="s">
        <v>1077</v>
      </c>
      <c r="K757" s="11">
        <v>3</v>
      </c>
      <c r="L757" s="16" t="str">
        <f>IF(G757=1, "Fallow", IF(G757=4, "WT", IF(G757 = 2, "CP",I757)))</f>
        <v>WT</v>
      </c>
      <c r="M757" s="16" t="s">
        <v>1078</v>
      </c>
      <c r="N757" s="16" t="s">
        <v>1078</v>
      </c>
      <c r="O757" s="16" t="s">
        <v>1078</v>
      </c>
      <c r="P757" s="16" t="s">
        <v>1078</v>
      </c>
      <c r="Q757" s="16">
        <v>30</v>
      </c>
      <c r="S757" s="16">
        <v>233.93</v>
      </c>
      <c r="T757" s="16">
        <v>6.31</v>
      </c>
      <c r="U757" s="16">
        <f t="shared" si="95"/>
        <v>227.62</v>
      </c>
      <c r="V757" s="16">
        <v>1.35</v>
      </c>
      <c r="W757" s="20">
        <f t="shared" si="91"/>
        <v>171.76657833502196</v>
      </c>
      <c r="X757" s="20">
        <v>2.2943480693900469</v>
      </c>
      <c r="Y757" s="20">
        <f t="shared" si="92"/>
        <v>222.39760492445438</v>
      </c>
      <c r="Z757" s="20">
        <f t="shared" si="93"/>
        <v>1.294766462021961</v>
      </c>
      <c r="AA757" s="20"/>
      <c r="AB757" s="22" t="s">
        <v>564</v>
      </c>
      <c r="AC757" s="16" t="s">
        <v>1097</v>
      </c>
      <c r="AD757" s="19" t="s">
        <v>51</v>
      </c>
      <c r="AE757" s="23">
        <v>16</v>
      </c>
      <c r="AF757" s="23">
        <v>22</v>
      </c>
      <c r="AG757" s="19" t="s">
        <v>45</v>
      </c>
      <c r="AH757" s="11">
        <f t="shared" si="94"/>
        <v>0</v>
      </c>
      <c r="AI757" s="19" t="s">
        <v>1077</v>
      </c>
      <c r="AJ757" s="16" t="s">
        <v>533</v>
      </c>
      <c r="AK757" s="16">
        <v>0.16142000000000001</v>
      </c>
      <c r="AL757" s="16">
        <v>2.0217000000000001</v>
      </c>
      <c r="AM757" s="24"/>
    </row>
    <row r="758" spans="1:40" ht="15" x14ac:dyDescent="0.25">
      <c r="A758" s="16" t="str">
        <f t="shared" si="89"/>
        <v>CF08GPDuff_17:23-A_10-20</v>
      </c>
      <c r="B758" s="11">
        <v>17</v>
      </c>
      <c r="C758" s="11">
        <v>23</v>
      </c>
      <c r="D758" s="19" t="s">
        <v>45</v>
      </c>
      <c r="E758" s="20">
        <v>493893.661479</v>
      </c>
      <c r="F758" s="20">
        <v>5180586.20627</v>
      </c>
      <c r="G758" s="11">
        <v>5</v>
      </c>
      <c r="H758" s="11" t="s">
        <v>58</v>
      </c>
      <c r="I758" s="11" t="s">
        <v>293</v>
      </c>
      <c r="J758" s="19" t="s">
        <v>1077</v>
      </c>
      <c r="K758" s="11">
        <v>3</v>
      </c>
      <c r="L758" s="16" t="str">
        <f>IF(G758=1, "Fallow", IF(G758=4, "WT", IF(G758 = 2, "CP",I758)))</f>
        <v>SC</v>
      </c>
      <c r="M758" s="16" t="s">
        <v>1078</v>
      </c>
      <c r="N758" s="16" t="s">
        <v>1078</v>
      </c>
      <c r="O758" s="16" t="s">
        <v>1078</v>
      </c>
      <c r="P758" s="16" t="s">
        <v>1078</v>
      </c>
      <c r="Q758" s="16">
        <v>30</v>
      </c>
      <c r="S758" s="16">
        <v>239.03</v>
      </c>
      <c r="T758" s="16">
        <v>6.31</v>
      </c>
      <c r="U758" s="16">
        <f t="shared" si="95"/>
        <v>232.72</v>
      </c>
      <c r="V758" s="16">
        <v>1.35</v>
      </c>
      <c r="W758" s="20">
        <f t="shared" si="91"/>
        <v>171.76657833502196</v>
      </c>
      <c r="X758" s="20">
        <v>2.3804800634794741</v>
      </c>
      <c r="Y758" s="20">
        <f t="shared" si="92"/>
        <v>227.18014679627058</v>
      </c>
      <c r="Z758" s="20">
        <f t="shared" si="93"/>
        <v>1.3226097241872472</v>
      </c>
      <c r="AA758" s="20"/>
      <c r="AB758" s="22" t="s">
        <v>564</v>
      </c>
      <c r="AC758" s="16" t="s">
        <v>1098</v>
      </c>
      <c r="AD758" s="19" t="s">
        <v>51</v>
      </c>
      <c r="AE758" s="23">
        <v>17</v>
      </c>
      <c r="AF758" s="23">
        <v>23</v>
      </c>
      <c r="AG758" s="19" t="s">
        <v>45</v>
      </c>
      <c r="AH758" s="11">
        <f t="shared" si="94"/>
        <v>0</v>
      </c>
      <c r="AI758" s="19" t="s">
        <v>1077</v>
      </c>
      <c r="AJ758" s="16" t="s">
        <v>446</v>
      </c>
      <c r="AK758" s="16">
        <v>0.18411</v>
      </c>
      <c r="AL758" s="16">
        <v>2.2326999999999999</v>
      </c>
      <c r="AM758" s="24"/>
    </row>
    <row r="759" spans="1:40" s="47" customFormat="1" ht="15" x14ac:dyDescent="0.25">
      <c r="A759" s="43" t="str">
        <f t="shared" si="89"/>
        <v>CF08GPDuff_18:1-B_10-20</v>
      </c>
      <c r="B759" s="44">
        <v>18</v>
      </c>
      <c r="C759" s="44">
        <v>1</v>
      </c>
      <c r="D759" s="45" t="s">
        <v>44</v>
      </c>
      <c r="E759" s="46">
        <v>493215.020101998</v>
      </c>
      <c r="F759" s="46">
        <v>5180604.1297000004</v>
      </c>
      <c r="G759" s="44">
        <v>1</v>
      </c>
      <c r="H759" s="44" t="s">
        <v>45</v>
      </c>
      <c r="I759" s="44" t="s">
        <v>46</v>
      </c>
      <c r="J759" s="45" t="s">
        <v>1077</v>
      </c>
      <c r="K759" s="44">
        <v>3</v>
      </c>
      <c r="L759" s="43" t="s">
        <v>48</v>
      </c>
      <c r="M759" s="43" t="s">
        <v>1078</v>
      </c>
      <c r="N759" s="43" t="s">
        <v>1078</v>
      </c>
      <c r="O759" s="43" t="s">
        <v>1078</v>
      </c>
      <c r="P759" s="43" t="s">
        <v>1078</v>
      </c>
      <c r="Q759" s="43">
        <v>30</v>
      </c>
      <c r="R759" s="43"/>
      <c r="S759" s="43"/>
      <c r="T759" s="43">
        <v>6.31</v>
      </c>
      <c r="U759" s="43">
        <f t="shared" si="95"/>
        <v>-6.31</v>
      </c>
      <c r="V759" s="43">
        <v>1.35</v>
      </c>
      <c r="W759" s="46">
        <f t="shared" si="91"/>
        <v>171.76657833502196</v>
      </c>
      <c r="X759" s="46" t="e">
        <v>#DIV/0!</v>
      </c>
      <c r="Y759" s="46" t="e">
        <f t="shared" si="92"/>
        <v>#DIV/0!</v>
      </c>
      <c r="Z759" s="46" t="e">
        <f t="shared" si="93"/>
        <v>#DIV/0!</v>
      </c>
      <c r="AA759" s="46"/>
      <c r="AB759" s="22"/>
      <c r="AC759" s="16"/>
      <c r="AD759" s="19"/>
      <c r="AE759" s="23"/>
      <c r="AF759" s="23"/>
      <c r="AG759" s="19"/>
      <c r="AH759" s="11"/>
      <c r="AI759" s="19"/>
      <c r="AJ759" s="16"/>
      <c r="AK759" s="16"/>
      <c r="AL759" s="16"/>
      <c r="AM759" s="24"/>
      <c r="AN759" s="17"/>
    </row>
    <row r="760" spans="1:40" ht="15" x14ac:dyDescent="0.25">
      <c r="A760" s="16" t="str">
        <f t="shared" si="89"/>
        <v>CF08GPDuff_19:2-B_10-20</v>
      </c>
      <c r="B760" s="11">
        <v>19</v>
      </c>
      <c r="C760" s="11">
        <v>2</v>
      </c>
      <c r="D760" s="19" t="s">
        <v>44</v>
      </c>
      <c r="E760" s="20">
        <v>493246.597671</v>
      </c>
      <c r="F760" s="20">
        <v>5180590.1908</v>
      </c>
      <c r="G760" s="11">
        <v>2</v>
      </c>
      <c r="H760" s="11" t="s">
        <v>45</v>
      </c>
      <c r="I760" s="11" t="s">
        <v>150</v>
      </c>
      <c r="J760" s="19" t="s">
        <v>1077</v>
      </c>
      <c r="K760" s="11">
        <v>3</v>
      </c>
      <c r="L760" s="16" t="s">
        <v>48</v>
      </c>
      <c r="M760" s="16" t="s">
        <v>1078</v>
      </c>
      <c r="N760" s="16" t="s">
        <v>1078</v>
      </c>
      <c r="O760" s="16" t="s">
        <v>1078</v>
      </c>
      <c r="P760" s="16" t="s">
        <v>1078</v>
      </c>
      <c r="Q760" s="16">
        <v>30</v>
      </c>
      <c r="S760" s="16">
        <v>285.77</v>
      </c>
      <c r="T760" s="16">
        <v>6.31</v>
      </c>
      <c r="U760" s="16">
        <f t="shared" si="95"/>
        <v>279.45999999999998</v>
      </c>
      <c r="V760" s="16">
        <v>1.35</v>
      </c>
      <c r="W760" s="20">
        <f t="shared" si="91"/>
        <v>171.76657833502196</v>
      </c>
      <c r="X760" s="20">
        <v>1.8178339073861243</v>
      </c>
      <c r="Y760" s="20">
        <f t="shared" si="92"/>
        <v>274.3798813624187</v>
      </c>
      <c r="Z760" s="20">
        <f t="shared" si="93"/>
        <v>1.5973997038425876</v>
      </c>
      <c r="AA760" s="20"/>
      <c r="AB760" s="22" t="s">
        <v>55</v>
      </c>
      <c r="AC760" s="16" t="s">
        <v>1099</v>
      </c>
      <c r="AD760" s="19" t="s">
        <v>51</v>
      </c>
      <c r="AE760" s="23">
        <v>19</v>
      </c>
      <c r="AF760" s="23">
        <v>2</v>
      </c>
      <c r="AG760" s="19" t="s">
        <v>44</v>
      </c>
      <c r="AH760" s="11">
        <f t="shared" ref="AH760:AH779" si="96">C760-AF760</f>
        <v>0</v>
      </c>
      <c r="AI760" s="19" t="s">
        <v>1077</v>
      </c>
      <c r="AJ760" s="16" t="s">
        <v>1100</v>
      </c>
      <c r="AK760" s="16">
        <v>0.12163</v>
      </c>
      <c r="AL760" s="16">
        <v>1.1762999999999999</v>
      </c>
      <c r="AM760" s="24"/>
    </row>
    <row r="761" spans="1:40" ht="15" x14ac:dyDescent="0.25">
      <c r="A761" s="16" t="str">
        <f t="shared" si="89"/>
        <v>CF08GPDuff_20:3-B_10-20</v>
      </c>
      <c r="B761" s="11">
        <v>20</v>
      </c>
      <c r="C761" s="11">
        <v>3</v>
      </c>
      <c r="D761" s="19" t="s">
        <v>44</v>
      </c>
      <c r="E761" s="20">
        <v>493277.31095900002</v>
      </c>
      <c r="F761" s="20">
        <v>5180594.6435200004</v>
      </c>
      <c r="G761" s="11">
        <v>2</v>
      </c>
      <c r="H761" s="11" t="s">
        <v>45</v>
      </c>
      <c r="I761" s="11" t="s">
        <v>150</v>
      </c>
      <c r="J761" s="19" t="s">
        <v>1077</v>
      </c>
      <c r="K761" s="11">
        <v>3</v>
      </c>
      <c r="L761" s="16" t="s">
        <v>48</v>
      </c>
      <c r="M761" s="16" t="s">
        <v>1078</v>
      </c>
      <c r="N761" s="16" t="s">
        <v>1078</v>
      </c>
      <c r="O761" s="16" t="s">
        <v>1078</v>
      </c>
      <c r="P761" s="16" t="s">
        <v>1078</v>
      </c>
      <c r="Q761" s="16">
        <v>30</v>
      </c>
      <c r="S761" s="16">
        <v>278.60000000000002</v>
      </c>
      <c r="T761" s="16">
        <v>6.31</v>
      </c>
      <c r="U761" s="16">
        <f t="shared" si="95"/>
        <v>272.29000000000002</v>
      </c>
      <c r="V761" s="16">
        <v>1.35</v>
      </c>
      <c r="W761" s="20">
        <f t="shared" si="91"/>
        <v>171.76657833502196</v>
      </c>
      <c r="X761" s="20">
        <v>2.3926940639269447</v>
      </c>
      <c r="Y761" s="20">
        <f t="shared" si="92"/>
        <v>265.77493333333337</v>
      </c>
      <c r="Z761" s="20">
        <f t="shared" si="93"/>
        <v>1.5473029497912736</v>
      </c>
      <c r="AA761" s="20"/>
      <c r="AB761" s="22" t="s">
        <v>55</v>
      </c>
      <c r="AC761" s="16" t="s">
        <v>1101</v>
      </c>
      <c r="AD761" s="19" t="s">
        <v>51</v>
      </c>
      <c r="AE761" s="23">
        <v>20</v>
      </c>
      <c r="AF761" s="23">
        <v>3</v>
      </c>
      <c r="AG761" s="19" t="s">
        <v>44</v>
      </c>
      <c r="AH761" s="11">
        <f t="shared" si="96"/>
        <v>0</v>
      </c>
      <c r="AI761" s="19" t="s">
        <v>1077</v>
      </c>
      <c r="AJ761" s="16" t="s">
        <v>1102</v>
      </c>
      <c r="AK761" s="16">
        <v>8.1879999999999994E-2</v>
      </c>
      <c r="AL761" s="16">
        <v>0.74036999999999997</v>
      </c>
      <c r="AM761" s="24"/>
      <c r="AN761" s="47"/>
    </row>
    <row r="762" spans="1:40" ht="15" x14ac:dyDescent="0.25">
      <c r="A762" s="16" t="str">
        <f t="shared" si="89"/>
        <v>CF08GPDuff_21:4-B_10-20</v>
      </c>
      <c r="B762" s="11">
        <v>21</v>
      </c>
      <c r="C762" s="11">
        <v>4</v>
      </c>
      <c r="D762" s="19" t="s">
        <v>44</v>
      </c>
      <c r="E762" s="20">
        <v>493309.217427</v>
      </c>
      <c r="F762" s="20">
        <v>5180591.82981</v>
      </c>
      <c r="G762" s="11">
        <v>3</v>
      </c>
      <c r="H762" s="11" t="s">
        <v>45</v>
      </c>
      <c r="I762" s="11" t="s">
        <v>227</v>
      </c>
      <c r="J762" s="19" t="s">
        <v>1077</v>
      </c>
      <c r="K762" s="11">
        <v>3</v>
      </c>
      <c r="L762" s="16" t="s">
        <v>48</v>
      </c>
      <c r="M762" s="16" t="s">
        <v>1078</v>
      </c>
      <c r="N762" s="16" t="s">
        <v>1078</v>
      </c>
      <c r="O762" s="16" t="s">
        <v>1078</v>
      </c>
      <c r="P762" s="16" t="s">
        <v>1078</v>
      </c>
      <c r="Q762" s="16">
        <v>30</v>
      </c>
      <c r="S762" s="16">
        <v>263.39999999999998</v>
      </c>
      <c r="T762" s="16">
        <v>6.31</v>
      </c>
      <c r="U762" s="16">
        <f t="shared" si="95"/>
        <v>257.08999999999997</v>
      </c>
      <c r="V762" s="16">
        <v>1.35</v>
      </c>
      <c r="W762" s="20">
        <f t="shared" si="91"/>
        <v>171.76657833502196</v>
      </c>
      <c r="X762" s="20">
        <v>2.4184261036468149</v>
      </c>
      <c r="Y762" s="20">
        <f t="shared" si="92"/>
        <v>250.87246833013438</v>
      </c>
      <c r="Z762" s="20">
        <f t="shared" si="93"/>
        <v>1.4605429691963732</v>
      </c>
      <c r="AA762" s="20"/>
      <c r="AB762" s="22" t="s">
        <v>55</v>
      </c>
      <c r="AC762" s="16" t="s">
        <v>1103</v>
      </c>
      <c r="AD762" s="19" t="s">
        <v>51</v>
      </c>
      <c r="AE762" s="23">
        <v>21</v>
      </c>
      <c r="AF762" s="23">
        <v>4</v>
      </c>
      <c r="AG762" s="19" t="s">
        <v>44</v>
      </c>
      <c r="AH762" s="11">
        <f t="shared" si="96"/>
        <v>0</v>
      </c>
      <c r="AI762" s="19" t="s">
        <v>1077</v>
      </c>
      <c r="AJ762" s="16" t="s">
        <v>641</v>
      </c>
      <c r="AK762" s="16">
        <v>9.4820000000000002E-2</v>
      </c>
      <c r="AL762" s="16">
        <v>1.0720000000000001</v>
      </c>
      <c r="AM762" s="24"/>
    </row>
    <row r="763" spans="1:40" ht="15" x14ac:dyDescent="0.25">
      <c r="A763" s="16" t="str">
        <f t="shared" si="89"/>
        <v>CF08GPDuff_22:5-B_10-20</v>
      </c>
      <c r="B763" s="11">
        <v>22</v>
      </c>
      <c r="C763" s="11">
        <v>5</v>
      </c>
      <c r="D763" s="19" t="s">
        <v>44</v>
      </c>
      <c r="E763" s="20">
        <v>493341.14833300002</v>
      </c>
      <c r="F763" s="20">
        <v>5180611.0184399802</v>
      </c>
      <c r="G763" s="11">
        <v>4</v>
      </c>
      <c r="H763" s="11" t="s">
        <v>45</v>
      </c>
      <c r="I763" s="11" t="s">
        <v>293</v>
      </c>
      <c r="J763" s="19" t="s">
        <v>1077</v>
      </c>
      <c r="K763" s="11">
        <v>3</v>
      </c>
      <c r="L763" s="16" t="s">
        <v>48</v>
      </c>
      <c r="M763" s="16" t="s">
        <v>1078</v>
      </c>
      <c r="N763" s="16" t="s">
        <v>1078</v>
      </c>
      <c r="O763" s="16" t="s">
        <v>1078</v>
      </c>
      <c r="P763" s="16" t="s">
        <v>1078</v>
      </c>
      <c r="Q763" s="16">
        <v>30</v>
      </c>
      <c r="S763" s="16">
        <v>273.51</v>
      </c>
      <c r="T763" s="16">
        <v>6.31</v>
      </c>
      <c r="U763" s="16">
        <f t="shared" si="95"/>
        <v>267.2</v>
      </c>
      <c r="V763" s="16">
        <v>1.35</v>
      </c>
      <c r="W763" s="20">
        <f t="shared" si="91"/>
        <v>171.76657833502196</v>
      </c>
      <c r="X763" s="20">
        <v>2.1650087770626087</v>
      </c>
      <c r="Y763" s="20">
        <f t="shared" si="92"/>
        <v>261.41509654768868</v>
      </c>
      <c r="Z763" s="20">
        <f t="shared" si="93"/>
        <v>1.5219206150675706</v>
      </c>
      <c r="AA763" s="20"/>
      <c r="AB763" s="22" t="s">
        <v>55</v>
      </c>
      <c r="AC763" s="16" t="s">
        <v>1104</v>
      </c>
      <c r="AD763" s="19" t="s">
        <v>51</v>
      </c>
      <c r="AE763" s="23">
        <v>22</v>
      </c>
      <c r="AF763" s="23">
        <v>5</v>
      </c>
      <c r="AG763" s="19" t="s">
        <v>44</v>
      </c>
      <c r="AH763" s="11">
        <f t="shared" si="96"/>
        <v>0</v>
      </c>
      <c r="AI763" s="19" t="s">
        <v>1077</v>
      </c>
      <c r="AJ763" s="16">
        <v>0.2099</v>
      </c>
      <c r="AK763" s="16">
        <v>0.10817</v>
      </c>
      <c r="AL763" s="16">
        <v>1.1133999999999999</v>
      </c>
      <c r="AM763" s="24"/>
    </row>
    <row r="764" spans="1:40" ht="15" x14ac:dyDescent="0.25">
      <c r="A764" s="16" t="str">
        <f t="shared" si="89"/>
        <v>CF08GPDuff_23:6-B_10-20</v>
      </c>
      <c r="B764" s="11">
        <v>23</v>
      </c>
      <c r="C764" s="11">
        <v>6</v>
      </c>
      <c r="D764" s="19" t="s">
        <v>44</v>
      </c>
      <c r="E764" s="20">
        <v>493371.45561800001</v>
      </c>
      <c r="F764" s="20">
        <v>5180609.6268499903</v>
      </c>
      <c r="G764" s="11">
        <v>4</v>
      </c>
      <c r="H764" s="11" t="s">
        <v>45</v>
      </c>
      <c r="I764" s="11" t="s">
        <v>293</v>
      </c>
      <c r="J764" s="19" t="s">
        <v>1077</v>
      </c>
      <c r="K764" s="11">
        <v>3</v>
      </c>
      <c r="L764" s="16" t="s">
        <v>48</v>
      </c>
      <c r="M764" s="16" t="s">
        <v>1078</v>
      </c>
      <c r="N764" s="16" t="s">
        <v>1078</v>
      </c>
      <c r="O764" s="16" t="s">
        <v>1078</v>
      </c>
      <c r="P764" s="16" t="s">
        <v>1078</v>
      </c>
      <c r="Q764" s="16">
        <v>30</v>
      </c>
      <c r="S764" s="16">
        <v>260.08999999999997</v>
      </c>
      <c r="T764" s="16">
        <v>6.31</v>
      </c>
      <c r="U764" s="16">
        <f t="shared" si="95"/>
        <v>253.77999999999997</v>
      </c>
      <c r="V764" s="16">
        <v>1.35</v>
      </c>
      <c r="W764" s="20">
        <f t="shared" si="91"/>
        <v>171.76657833502196</v>
      </c>
      <c r="X764" s="20">
        <v>2.029664324746276</v>
      </c>
      <c r="Y764" s="20">
        <f t="shared" si="92"/>
        <v>248.62911787665888</v>
      </c>
      <c r="Z764" s="20">
        <f t="shared" si="93"/>
        <v>1.4474825096167454</v>
      </c>
      <c r="AA764" s="20"/>
      <c r="AB764" s="22" t="s">
        <v>55</v>
      </c>
      <c r="AC764" s="16" t="s">
        <v>1105</v>
      </c>
      <c r="AD764" s="19" t="s">
        <v>51</v>
      </c>
      <c r="AE764" s="23">
        <v>23</v>
      </c>
      <c r="AF764" s="23">
        <v>6</v>
      </c>
      <c r="AG764" s="19" t="s">
        <v>44</v>
      </c>
      <c r="AH764" s="11">
        <f t="shared" si="96"/>
        <v>0</v>
      </c>
      <c r="AI764" s="19" t="s">
        <v>1077</v>
      </c>
      <c r="AJ764" s="16" t="s">
        <v>1106</v>
      </c>
      <c r="AK764" s="16">
        <v>0.10527</v>
      </c>
      <c r="AL764" s="16">
        <v>1.3443000000000001</v>
      </c>
      <c r="AM764" s="24"/>
    </row>
    <row r="765" spans="1:40" ht="15" x14ac:dyDescent="0.25">
      <c r="A765" s="16" t="str">
        <f t="shared" si="89"/>
        <v>CF08GPDuff_24:7-B_10-20</v>
      </c>
      <c r="B765" s="11">
        <v>24</v>
      </c>
      <c r="C765" s="11">
        <v>7</v>
      </c>
      <c r="D765" s="19" t="s">
        <v>44</v>
      </c>
      <c r="E765" s="20">
        <v>493404.974858</v>
      </c>
      <c r="F765" s="20">
        <v>5180617.8375500003</v>
      </c>
      <c r="G765" s="11">
        <v>5</v>
      </c>
      <c r="H765" s="11" t="s">
        <v>45</v>
      </c>
      <c r="I765" s="11" t="s">
        <v>370</v>
      </c>
      <c r="J765" s="19" t="s">
        <v>1077</v>
      </c>
      <c r="K765" s="11">
        <v>3</v>
      </c>
      <c r="L765" s="16" t="s">
        <v>48</v>
      </c>
      <c r="M765" s="16" t="s">
        <v>1078</v>
      </c>
      <c r="N765" s="16" t="s">
        <v>1078</v>
      </c>
      <c r="O765" s="16" t="s">
        <v>1078</v>
      </c>
      <c r="P765" s="16" t="s">
        <v>1078</v>
      </c>
      <c r="Q765" s="16">
        <v>30</v>
      </c>
      <c r="S765" s="16">
        <v>267.44</v>
      </c>
      <c r="T765" s="16">
        <v>6.31</v>
      </c>
      <c r="U765" s="16">
        <f t="shared" si="95"/>
        <v>261.13</v>
      </c>
      <c r="V765" s="16">
        <v>1.35</v>
      </c>
      <c r="W765" s="20">
        <f t="shared" si="91"/>
        <v>171.76657833502196</v>
      </c>
      <c r="X765" s="20">
        <v>2.0634611641035669</v>
      </c>
      <c r="Y765" s="20">
        <f t="shared" si="92"/>
        <v>255.74168386217636</v>
      </c>
      <c r="Z765" s="20">
        <f t="shared" si="93"/>
        <v>1.4888908327868373</v>
      </c>
      <c r="AA765" s="20"/>
      <c r="AB765" s="22" t="s">
        <v>55</v>
      </c>
      <c r="AC765" s="16" t="s">
        <v>1107</v>
      </c>
      <c r="AD765" s="19" t="s">
        <v>51</v>
      </c>
      <c r="AE765" s="23">
        <v>24</v>
      </c>
      <c r="AF765" s="23">
        <v>7</v>
      </c>
      <c r="AG765" s="19" t="s">
        <v>44</v>
      </c>
      <c r="AH765" s="11">
        <f t="shared" si="96"/>
        <v>0</v>
      </c>
      <c r="AI765" s="19" t="s">
        <v>1077</v>
      </c>
      <c r="AJ765" s="16" t="s">
        <v>332</v>
      </c>
      <c r="AK765" s="16">
        <v>0.14135</v>
      </c>
      <c r="AL765" s="16">
        <v>1.4965999999999999</v>
      </c>
      <c r="AM765" s="24"/>
    </row>
    <row r="766" spans="1:40" ht="15" x14ac:dyDescent="0.25">
      <c r="A766" s="16" t="str">
        <f t="shared" si="89"/>
        <v>CF08GPDuff_25:8-B_10-20</v>
      </c>
      <c r="B766" s="11">
        <v>25</v>
      </c>
      <c r="C766" s="11">
        <v>8</v>
      </c>
      <c r="D766" s="19" t="s">
        <v>44</v>
      </c>
      <c r="E766" s="20">
        <v>493436.88065299799</v>
      </c>
      <c r="F766" s="20">
        <v>5180614.4689100003</v>
      </c>
      <c r="G766" s="11">
        <v>6</v>
      </c>
      <c r="H766" s="11" t="s">
        <v>45</v>
      </c>
      <c r="I766" s="11" t="s">
        <v>432</v>
      </c>
      <c r="J766" s="19" t="s">
        <v>1077</v>
      </c>
      <c r="K766" s="11">
        <v>3</v>
      </c>
      <c r="L766" s="16" t="s">
        <v>48</v>
      </c>
      <c r="M766" s="16" t="s">
        <v>1078</v>
      </c>
      <c r="N766" s="16" t="s">
        <v>1078</v>
      </c>
      <c r="O766" s="16" t="s">
        <v>1078</v>
      </c>
      <c r="P766" s="16" t="s">
        <v>1078</v>
      </c>
      <c r="Q766" s="16">
        <v>30</v>
      </c>
      <c r="S766" s="16">
        <v>242.17</v>
      </c>
      <c r="T766" s="16">
        <v>6.31</v>
      </c>
      <c r="U766" s="16">
        <f t="shared" si="95"/>
        <v>235.85999999999999</v>
      </c>
      <c r="V766" s="16">
        <v>1.35</v>
      </c>
      <c r="W766" s="20">
        <f t="shared" si="91"/>
        <v>171.76657833502196</v>
      </c>
      <c r="X766" s="20">
        <v>1.7247844019497593</v>
      </c>
      <c r="Y766" s="20">
        <f t="shared" si="92"/>
        <v>231.79192350956129</v>
      </c>
      <c r="Z766" s="20">
        <f t="shared" si="93"/>
        <v>1.3494588164728003</v>
      </c>
      <c r="AA766" s="20"/>
      <c r="AB766" s="22" t="s">
        <v>55</v>
      </c>
      <c r="AC766" s="16" t="s">
        <v>1108</v>
      </c>
      <c r="AD766" s="19" t="s">
        <v>51</v>
      </c>
      <c r="AE766" s="23">
        <v>25</v>
      </c>
      <c r="AF766" s="23">
        <v>8</v>
      </c>
      <c r="AG766" s="19" t="s">
        <v>44</v>
      </c>
      <c r="AH766" s="11">
        <f t="shared" si="96"/>
        <v>0</v>
      </c>
      <c r="AI766" s="19" t="s">
        <v>1077</v>
      </c>
      <c r="AJ766" s="16" t="s">
        <v>1109</v>
      </c>
      <c r="AK766" s="16">
        <v>0.14995</v>
      </c>
      <c r="AL766" s="16">
        <v>1.7033</v>
      </c>
      <c r="AM766" s="24"/>
    </row>
    <row r="767" spans="1:40" x14ac:dyDescent="0.2">
      <c r="A767" s="16" t="str">
        <f t="shared" si="89"/>
        <v>CF08GPDuff_26:9-B_10-20</v>
      </c>
      <c r="B767" s="11">
        <v>26</v>
      </c>
      <c r="C767" s="11">
        <v>9</v>
      </c>
      <c r="D767" s="19" t="s">
        <v>44</v>
      </c>
      <c r="E767" s="20">
        <v>493468.77862400003</v>
      </c>
      <c r="F767" s="20">
        <v>5180603.8775000004</v>
      </c>
      <c r="G767" s="11">
        <v>1</v>
      </c>
      <c r="H767" s="11" t="s">
        <v>44</v>
      </c>
      <c r="I767" s="11" t="s">
        <v>293</v>
      </c>
      <c r="J767" s="19" t="s">
        <v>1077</v>
      </c>
      <c r="K767" s="11">
        <v>3</v>
      </c>
      <c r="L767" s="16" t="s">
        <v>496</v>
      </c>
      <c r="M767" s="16" t="s">
        <v>1078</v>
      </c>
      <c r="N767" s="16" t="s">
        <v>1078</v>
      </c>
      <c r="O767" s="16" t="s">
        <v>1078</v>
      </c>
      <c r="P767" s="16" t="s">
        <v>1078</v>
      </c>
      <c r="Q767" s="16">
        <v>30</v>
      </c>
      <c r="S767" s="16">
        <v>255.64</v>
      </c>
      <c r="T767" s="16">
        <v>6.31</v>
      </c>
      <c r="U767" s="16">
        <f t="shared" si="95"/>
        <v>249.32999999999998</v>
      </c>
      <c r="V767" s="16">
        <v>1.35</v>
      </c>
      <c r="W767" s="20">
        <f t="shared" si="91"/>
        <v>171.76657833502196</v>
      </c>
      <c r="X767" s="20">
        <v>2.2041763341067298</v>
      </c>
      <c r="Y767" s="20">
        <f t="shared" si="92"/>
        <v>243.83432714617169</v>
      </c>
      <c r="Z767" s="20">
        <f t="shared" si="93"/>
        <v>1.419567936380413</v>
      </c>
      <c r="AA767" s="20"/>
      <c r="AB767" s="17" t="s">
        <v>500</v>
      </c>
      <c r="AC767" s="16" t="s">
        <v>1110</v>
      </c>
      <c r="AD767" s="19" t="s">
        <v>51</v>
      </c>
      <c r="AE767" s="23">
        <v>26</v>
      </c>
      <c r="AF767" s="23">
        <v>9</v>
      </c>
      <c r="AG767" s="19" t="s">
        <v>44</v>
      </c>
      <c r="AH767" s="11">
        <f t="shared" si="96"/>
        <v>0</v>
      </c>
      <c r="AI767" s="19" t="s">
        <v>1077</v>
      </c>
      <c r="AJ767" s="16" t="s">
        <v>459</v>
      </c>
      <c r="AK767" s="16">
        <v>0.14005999999999999</v>
      </c>
      <c r="AL767" s="16">
        <v>1.7401</v>
      </c>
      <c r="AM767" s="24"/>
    </row>
    <row r="768" spans="1:40" x14ac:dyDescent="0.2">
      <c r="A768" s="16" t="str">
        <f t="shared" si="89"/>
        <v>CF08GPDuff_27:10-B_10-20</v>
      </c>
      <c r="B768" s="11">
        <v>27</v>
      </c>
      <c r="C768" s="11">
        <v>10</v>
      </c>
      <c r="D768" s="19" t="s">
        <v>44</v>
      </c>
      <c r="E768" s="20">
        <v>493502.30170800001</v>
      </c>
      <c r="F768" s="20">
        <v>5180616.15558</v>
      </c>
      <c r="G768" s="11">
        <v>2</v>
      </c>
      <c r="H768" s="11" t="s">
        <v>44</v>
      </c>
      <c r="I768" s="11" t="s">
        <v>150</v>
      </c>
      <c r="J768" s="19" t="s">
        <v>1077</v>
      </c>
      <c r="K768" s="11">
        <v>3</v>
      </c>
      <c r="L768" s="16" t="s">
        <v>496</v>
      </c>
      <c r="M768" s="16" t="s">
        <v>1078</v>
      </c>
      <c r="N768" s="16" t="s">
        <v>1078</v>
      </c>
      <c r="O768" s="16" t="s">
        <v>1078</v>
      </c>
      <c r="P768" s="16" t="s">
        <v>1078</v>
      </c>
      <c r="Q768" s="16">
        <v>30</v>
      </c>
      <c r="S768" s="16">
        <v>232.11</v>
      </c>
      <c r="T768" s="16">
        <v>6.31</v>
      </c>
      <c r="U768" s="16">
        <f t="shared" si="95"/>
        <v>225.8</v>
      </c>
      <c r="V768" s="16">
        <v>1.35</v>
      </c>
      <c r="W768" s="20">
        <f t="shared" si="91"/>
        <v>171.76657833502196</v>
      </c>
      <c r="X768" s="20">
        <v>1.968783256473926</v>
      </c>
      <c r="Y768" s="20">
        <f t="shared" si="92"/>
        <v>221.35448740688187</v>
      </c>
      <c r="Z768" s="20">
        <f t="shared" si="93"/>
        <v>1.2886935837723985</v>
      </c>
      <c r="AA768" s="20"/>
      <c r="AB768" s="17" t="s">
        <v>500</v>
      </c>
      <c r="AC768" s="16" t="s">
        <v>1111</v>
      </c>
      <c r="AD768" s="19" t="s">
        <v>51</v>
      </c>
      <c r="AE768" s="23">
        <v>27</v>
      </c>
      <c r="AF768" s="23">
        <v>10</v>
      </c>
      <c r="AG768" s="19" t="s">
        <v>44</v>
      </c>
      <c r="AH768" s="11">
        <f t="shared" si="96"/>
        <v>0</v>
      </c>
      <c r="AI768" s="19" t="s">
        <v>1077</v>
      </c>
      <c r="AJ768" s="16" t="s">
        <v>1112</v>
      </c>
      <c r="AK768" s="16">
        <v>0.15017</v>
      </c>
      <c r="AL768" s="16">
        <v>1.873</v>
      </c>
      <c r="AM768" s="24"/>
    </row>
    <row r="769" spans="1:40" x14ac:dyDescent="0.2">
      <c r="A769" s="16" t="str">
        <f t="shared" si="89"/>
        <v>CF08GPDuff_28:11-B_10-20</v>
      </c>
      <c r="B769" s="11">
        <v>28</v>
      </c>
      <c r="C769" s="11">
        <v>11</v>
      </c>
      <c r="D769" s="19" t="s">
        <v>44</v>
      </c>
      <c r="E769" s="20">
        <v>493532.593582</v>
      </c>
      <c r="F769" s="20">
        <v>5180600.0302499803</v>
      </c>
      <c r="G769" s="11">
        <v>3</v>
      </c>
      <c r="H769" s="11" t="s">
        <v>44</v>
      </c>
      <c r="I769" s="11" t="s">
        <v>227</v>
      </c>
      <c r="J769" s="19" t="s">
        <v>1077</v>
      </c>
      <c r="K769" s="11">
        <v>3</v>
      </c>
      <c r="L769" s="16" t="s">
        <v>496</v>
      </c>
      <c r="M769" s="16" t="s">
        <v>1078</v>
      </c>
      <c r="N769" s="16" t="s">
        <v>1078</v>
      </c>
      <c r="O769" s="16" t="s">
        <v>1078</v>
      </c>
      <c r="P769" s="16" t="s">
        <v>1078</v>
      </c>
      <c r="Q769" s="16">
        <v>30</v>
      </c>
      <c r="S769" s="16">
        <v>248.33</v>
      </c>
      <c r="T769" s="16">
        <v>6.31</v>
      </c>
      <c r="U769" s="16">
        <f t="shared" si="95"/>
        <v>242.02</v>
      </c>
      <c r="V769" s="16">
        <v>1.35</v>
      </c>
      <c r="W769" s="20">
        <f t="shared" si="91"/>
        <v>171.76657833502196</v>
      </c>
      <c r="X769" s="20">
        <v>2.0841156590311671</v>
      </c>
      <c r="Y769" s="20">
        <f t="shared" si="92"/>
        <v>236.97602328201279</v>
      </c>
      <c r="Z769" s="20">
        <f t="shared" si="93"/>
        <v>1.3796398902457212</v>
      </c>
      <c r="AA769" s="20"/>
      <c r="AB769" s="17" t="s">
        <v>500</v>
      </c>
      <c r="AC769" s="16" t="s">
        <v>1113</v>
      </c>
      <c r="AD769" s="19" t="s">
        <v>51</v>
      </c>
      <c r="AE769" s="23">
        <v>28</v>
      </c>
      <c r="AF769" s="23">
        <v>11</v>
      </c>
      <c r="AG769" s="19" t="s">
        <v>44</v>
      </c>
      <c r="AH769" s="11">
        <f t="shared" si="96"/>
        <v>0</v>
      </c>
      <c r="AI769" s="19" t="s">
        <v>1077</v>
      </c>
      <c r="AJ769" s="16" t="s">
        <v>114</v>
      </c>
      <c r="AK769" s="16">
        <v>0.13419</v>
      </c>
      <c r="AL769" s="16">
        <v>1.6548</v>
      </c>
      <c r="AM769" s="24"/>
    </row>
    <row r="770" spans="1:40" x14ac:dyDescent="0.2">
      <c r="A770" s="16" t="str">
        <f t="shared" si="89"/>
        <v>CF08GPDuff_29:12-B_10-20</v>
      </c>
      <c r="B770" s="11">
        <v>29</v>
      </c>
      <c r="C770" s="11">
        <v>12</v>
      </c>
      <c r="D770" s="19" t="s">
        <v>44</v>
      </c>
      <c r="E770" s="20">
        <v>493564.513719999</v>
      </c>
      <c r="F770" s="20">
        <v>5180609.8858099803</v>
      </c>
      <c r="G770" s="11">
        <v>3</v>
      </c>
      <c r="H770" s="11" t="s">
        <v>44</v>
      </c>
      <c r="I770" s="11" t="s">
        <v>227</v>
      </c>
      <c r="J770" s="19" t="s">
        <v>1077</v>
      </c>
      <c r="K770" s="11">
        <v>3</v>
      </c>
      <c r="L770" s="16" t="s">
        <v>496</v>
      </c>
      <c r="M770" s="16" t="s">
        <v>1078</v>
      </c>
      <c r="N770" s="16" t="s">
        <v>1078</v>
      </c>
      <c r="O770" s="16" t="s">
        <v>1078</v>
      </c>
      <c r="P770" s="16" t="s">
        <v>1078</v>
      </c>
      <c r="Q770" s="16">
        <v>30</v>
      </c>
      <c r="S770" s="16">
        <v>249.1</v>
      </c>
      <c r="T770" s="16">
        <v>6.31</v>
      </c>
      <c r="U770" s="16">
        <f t="shared" si="95"/>
        <v>242.79</v>
      </c>
      <c r="V770" s="16">
        <v>1.35</v>
      </c>
      <c r="W770" s="20">
        <f t="shared" si="91"/>
        <v>171.76657833502196</v>
      </c>
      <c r="X770" s="20">
        <v>1.8972786508240882</v>
      </c>
      <c r="Y770" s="20">
        <f t="shared" si="92"/>
        <v>238.18359716366419</v>
      </c>
      <c r="Z770" s="20">
        <f t="shared" si="93"/>
        <v>1.3866702094926711</v>
      </c>
      <c r="AA770" s="20"/>
      <c r="AB770" s="17" t="s">
        <v>500</v>
      </c>
      <c r="AC770" s="16" t="s">
        <v>1114</v>
      </c>
      <c r="AD770" s="19" t="s">
        <v>51</v>
      </c>
      <c r="AE770" s="23">
        <v>29</v>
      </c>
      <c r="AF770" s="23">
        <v>12</v>
      </c>
      <c r="AG770" s="19" t="s">
        <v>44</v>
      </c>
      <c r="AH770" s="11">
        <f t="shared" si="96"/>
        <v>0</v>
      </c>
      <c r="AI770" s="19" t="s">
        <v>1077</v>
      </c>
      <c r="AJ770" s="16" t="s">
        <v>431</v>
      </c>
      <c r="AK770" s="16">
        <v>0.1384</v>
      </c>
      <c r="AL770" s="16">
        <v>1.6482000000000001</v>
      </c>
      <c r="AM770" s="24"/>
    </row>
    <row r="771" spans="1:40" x14ac:dyDescent="0.2">
      <c r="A771" s="16" t="str">
        <f t="shared" si="89"/>
        <v>CF08GPDuff_30:13-B_10-20</v>
      </c>
      <c r="B771" s="11">
        <v>30</v>
      </c>
      <c r="C771" s="11">
        <v>13</v>
      </c>
      <c r="D771" s="19" t="s">
        <v>44</v>
      </c>
      <c r="E771" s="20">
        <v>493596.417629998</v>
      </c>
      <c r="F771" s="20">
        <v>5180604.6289499803</v>
      </c>
      <c r="G771" s="11">
        <v>4</v>
      </c>
      <c r="H771" s="11" t="s">
        <v>44</v>
      </c>
      <c r="I771" s="11" t="s">
        <v>46</v>
      </c>
      <c r="J771" s="19" t="s">
        <v>1077</v>
      </c>
      <c r="K771" s="11">
        <v>3</v>
      </c>
      <c r="L771" s="16" t="s">
        <v>496</v>
      </c>
      <c r="M771" s="16" t="s">
        <v>1078</v>
      </c>
      <c r="N771" s="16" t="s">
        <v>1078</v>
      </c>
      <c r="O771" s="16" t="s">
        <v>1078</v>
      </c>
      <c r="P771" s="16" t="s">
        <v>1078</v>
      </c>
      <c r="Q771" s="16">
        <v>30</v>
      </c>
      <c r="S771" s="16">
        <v>245.36</v>
      </c>
      <c r="T771" s="16">
        <v>6.31</v>
      </c>
      <c r="U771" s="16">
        <f t="shared" si="95"/>
        <v>239.05</v>
      </c>
      <c r="V771" s="16">
        <v>1.35</v>
      </c>
      <c r="W771" s="20">
        <f t="shared" si="91"/>
        <v>171.76657833502196</v>
      </c>
      <c r="X771" s="20">
        <v>2.4469508698145699</v>
      </c>
      <c r="Y771" s="20">
        <f t="shared" si="92"/>
        <v>233.20056394570827</v>
      </c>
      <c r="Z771" s="20">
        <f t="shared" si="93"/>
        <v>1.3576597159131996</v>
      </c>
      <c r="AA771" s="20"/>
      <c r="AB771" s="17" t="s">
        <v>500</v>
      </c>
      <c r="AC771" s="16" t="s">
        <v>1115</v>
      </c>
      <c r="AD771" s="19" t="s">
        <v>51</v>
      </c>
      <c r="AE771" s="23">
        <v>30</v>
      </c>
      <c r="AF771" s="23">
        <v>13</v>
      </c>
      <c r="AG771" s="19" t="s">
        <v>44</v>
      </c>
      <c r="AH771" s="11">
        <f t="shared" si="96"/>
        <v>0</v>
      </c>
      <c r="AI771" s="19" t="s">
        <v>1077</v>
      </c>
      <c r="AJ771" s="16" t="s">
        <v>398</v>
      </c>
      <c r="AK771" s="16">
        <v>0.13686999999999999</v>
      </c>
      <c r="AL771" s="16">
        <v>1.7608999999999999</v>
      </c>
      <c r="AM771" s="24"/>
    </row>
    <row r="772" spans="1:40" x14ac:dyDescent="0.2">
      <c r="A772" s="16" t="str">
        <f t="shared" ref="A772:A835" si="97">"CF08GPDuff_"&amp;B772&amp;":"&amp;C772&amp;"-"&amp;D772&amp;"_"&amp;J772</f>
        <v>CF08GPDuff_31:14-B_10-20</v>
      </c>
      <c r="B772" s="11">
        <v>31</v>
      </c>
      <c r="C772" s="11">
        <v>14</v>
      </c>
      <c r="D772" s="19" t="s">
        <v>44</v>
      </c>
      <c r="E772" s="20">
        <v>493628.33457200002</v>
      </c>
      <c r="F772" s="20">
        <v>5180611.5956800003</v>
      </c>
      <c r="G772" s="11">
        <v>5</v>
      </c>
      <c r="H772" s="11" t="s">
        <v>44</v>
      </c>
      <c r="I772" s="11" t="s">
        <v>432</v>
      </c>
      <c r="J772" s="19" t="s">
        <v>1077</v>
      </c>
      <c r="K772" s="11">
        <v>3</v>
      </c>
      <c r="L772" s="16" t="s">
        <v>496</v>
      </c>
      <c r="M772" s="16" t="s">
        <v>1078</v>
      </c>
      <c r="N772" s="16" t="s">
        <v>1078</v>
      </c>
      <c r="O772" s="16" t="s">
        <v>1078</v>
      </c>
      <c r="P772" s="16" t="s">
        <v>1078</v>
      </c>
      <c r="Q772" s="16">
        <v>30</v>
      </c>
      <c r="S772" s="16">
        <v>251.58</v>
      </c>
      <c r="T772" s="16">
        <v>6.31</v>
      </c>
      <c r="U772" s="16">
        <f t="shared" si="95"/>
        <v>245.27</v>
      </c>
      <c r="V772" s="16">
        <v>1.35</v>
      </c>
      <c r="W772" s="20">
        <f t="shared" si="91"/>
        <v>171.76657833502196</v>
      </c>
      <c r="X772" s="20">
        <v>2.3018377575644977</v>
      </c>
      <c r="Y772" s="20">
        <f t="shared" si="92"/>
        <v>239.62428253202157</v>
      </c>
      <c r="Z772" s="20">
        <f t="shared" si="93"/>
        <v>1.395057669860819</v>
      </c>
      <c r="AA772" s="20"/>
      <c r="AB772" s="17" t="s">
        <v>500</v>
      </c>
      <c r="AC772" s="16" t="s">
        <v>1116</v>
      </c>
      <c r="AD772" s="19" t="s">
        <v>51</v>
      </c>
      <c r="AE772" s="23">
        <v>31</v>
      </c>
      <c r="AF772" s="23">
        <v>14</v>
      </c>
      <c r="AG772" s="19" t="s">
        <v>44</v>
      </c>
      <c r="AH772" s="11">
        <f t="shared" si="96"/>
        <v>0</v>
      </c>
      <c r="AI772" s="19" t="s">
        <v>1077</v>
      </c>
      <c r="AJ772" s="16" t="s">
        <v>366</v>
      </c>
      <c r="AK772" s="16">
        <v>0.14448</v>
      </c>
      <c r="AL772" s="16">
        <v>1.6902999999999999</v>
      </c>
      <c r="AM772" s="24"/>
    </row>
    <row r="773" spans="1:40" x14ac:dyDescent="0.2">
      <c r="A773" s="16" t="str">
        <f t="shared" si="97"/>
        <v>CF08GPDuff_32:15-B_10-20</v>
      </c>
      <c r="B773" s="11">
        <v>32</v>
      </c>
      <c r="C773" s="11">
        <v>15</v>
      </c>
      <c r="D773" s="19" t="s">
        <v>44</v>
      </c>
      <c r="E773" s="20">
        <v>493660.234772</v>
      </c>
      <c r="F773" s="20">
        <v>5180602.7832500003</v>
      </c>
      <c r="G773" s="11">
        <v>6</v>
      </c>
      <c r="H773" s="11" t="s">
        <v>44</v>
      </c>
      <c r="I773" s="11" t="s">
        <v>370</v>
      </c>
      <c r="J773" s="19" t="s">
        <v>1077</v>
      </c>
      <c r="K773" s="11">
        <v>3</v>
      </c>
      <c r="L773" s="16" t="s">
        <v>496</v>
      </c>
      <c r="M773" s="16" t="s">
        <v>1078</v>
      </c>
      <c r="N773" s="16" t="s">
        <v>1078</v>
      </c>
      <c r="O773" s="16" t="s">
        <v>1078</v>
      </c>
      <c r="P773" s="16" t="s">
        <v>1078</v>
      </c>
      <c r="Q773" s="16">
        <v>30</v>
      </c>
      <c r="S773" s="16">
        <v>262.67</v>
      </c>
      <c r="T773" s="16">
        <v>6.31</v>
      </c>
      <c r="U773" s="16">
        <f t="shared" si="95"/>
        <v>256.36</v>
      </c>
      <c r="V773" s="16">
        <v>1.35</v>
      </c>
      <c r="W773" s="20">
        <f t="shared" si="91"/>
        <v>171.76657833502196</v>
      </c>
      <c r="X773" s="20">
        <v>1.9503219871205193</v>
      </c>
      <c r="Y773" s="20">
        <f t="shared" si="92"/>
        <v>251.36015455381784</v>
      </c>
      <c r="Z773" s="20">
        <f t="shared" si="93"/>
        <v>1.4633822073555698</v>
      </c>
      <c r="AA773" s="20"/>
      <c r="AB773" s="17" t="s">
        <v>500</v>
      </c>
      <c r="AC773" s="16" t="s">
        <v>1117</v>
      </c>
      <c r="AD773" s="19" t="s">
        <v>51</v>
      </c>
      <c r="AE773" s="23">
        <v>32</v>
      </c>
      <c r="AF773" s="23">
        <v>15</v>
      </c>
      <c r="AG773" s="19" t="s">
        <v>44</v>
      </c>
      <c r="AH773" s="11">
        <f t="shared" si="96"/>
        <v>0</v>
      </c>
      <c r="AI773" s="19" t="s">
        <v>1077</v>
      </c>
      <c r="AJ773" s="16" t="s">
        <v>125</v>
      </c>
      <c r="AK773" s="16">
        <v>0.15570000000000001</v>
      </c>
      <c r="AL773" s="16">
        <v>2.0274999999999999</v>
      </c>
      <c r="AM773" s="24"/>
    </row>
    <row r="774" spans="1:40" x14ac:dyDescent="0.2">
      <c r="A774" s="16" t="str">
        <f t="shared" si="97"/>
        <v>CF08GPDuff_33:16-B_10-20</v>
      </c>
      <c r="B774" s="11">
        <v>33</v>
      </c>
      <c r="C774" s="11">
        <v>16</v>
      </c>
      <c r="D774" s="19" t="s">
        <v>44</v>
      </c>
      <c r="E774" s="20">
        <v>493692.152348998</v>
      </c>
      <c r="F774" s="20">
        <v>5180610.4170500003</v>
      </c>
      <c r="G774" s="11">
        <v>6</v>
      </c>
      <c r="H774" s="11" t="s">
        <v>44</v>
      </c>
      <c r="I774" s="11" t="s">
        <v>370</v>
      </c>
      <c r="J774" s="19" t="s">
        <v>1077</v>
      </c>
      <c r="K774" s="11">
        <v>3</v>
      </c>
      <c r="L774" s="16" t="s">
        <v>496</v>
      </c>
      <c r="M774" s="16" t="s">
        <v>1078</v>
      </c>
      <c r="N774" s="16" t="s">
        <v>1078</v>
      </c>
      <c r="O774" s="16" t="s">
        <v>1078</v>
      </c>
      <c r="P774" s="16" t="s">
        <v>1078</v>
      </c>
      <c r="Q774" s="16">
        <v>30</v>
      </c>
      <c r="S774" s="16">
        <v>244.43</v>
      </c>
      <c r="T774" s="16">
        <v>6.31</v>
      </c>
      <c r="U774" s="16">
        <f t="shared" si="95"/>
        <v>238.12</v>
      </c>
      <c r="V774" s="16">
        <v>1.35</v>
      </c>
      <c r="W774" s="20">
        <f t="shared" si="91"/>
        <v>171.76657833502196</v>
      </c>
      <c r="X774" s="20">
        <v>2.1389362104864569</v>
      </c>
      <c r="Y774" s="20">
        <f t="shared" si="92"/>
        <v>233.02676509558967</v>
      </c>
      <c r="Z774" s="20">
        <f t="shared" si="93"/>
        <v>1.3566478843228911</v>
      </c>
      <c r="AA774" s="20"/>
      <c r="AB774" s="17" t="s">
        <v>500</v>
      </c>
      <c r="AC774" s="16" t="s">
        <v>1118</v>
      </c>
      <c r="AD774" s="19" t="s">
        <v>51</v>
      </c>
      <c r="AE774" s="23">
        <v>33</v>
      </c>
      <c r="AF774" s="23">
        <v>16</v>
      </c>
      <c r="AG774" s="19" t="s">
        <v>44</v>
      </c>
      <c r="AH774" s="11">
        <f t="shared" si="96"/>
        <v>0</v>
      </c>
      <c r="AI774" s="19" t="s">
        <v>1077</v>
      </c>
      <c r="AJ774" s="16" t="s">
        <v>533</v>
      </c>
      <c r="AK774" s="16">
        <v>0.11817</v>
      </c>
      <c r="AL774" s="16">
        <v>1.3041</v>
      </c>
      <c r="AM774" s="24"/>
    </row>
    <row r="775" spans="1:40" ht="15" x14ac:dyDescent="0.25">
      <c r="A775" s="16" t="str">
        <f t="shared" si="97"/>
        <v>CF08GPDuff_34:17-B_10-20</v>
      </c>
      <c r="B775" s="11">
        <v>34</v>
      </c>
      <c r="C775" s="11">
        <v>17</v>
      </c>
      <c r="D775" s="19" t="s">
        <v>44</v>
      </c>
      <c r="E775" s="20">
        <v>493724.06612700003</v>
      </c>
      <c r="F775" s="20">
        <v>5180614.4951200001</v>
      </c>
      <c r="G775" s="11">
        <v>1</v>
      </c>
      <c r="H775" s="11" t="s">
        <v>58</v>
      </c>
      <c r="I775" s="11" t="s">
        <v>227</v>
      </c>
      <c r="J775" s="19" t="s">
        <v>1077</v>
      </c>
      <c r="K775" s="11">
        <v>3</v>
      </c>
      <c r="L775" s="16" t="str">
        <f t="shared" ref="L775:L782" si="98">IF(G775=1, "Fallow", IF(G775=4, "WT", IF(G775 = 2, "CP",I775)))</f>
        <v>Fallow</v>
      </c>
      <c r="M775" s="16" t="s">
        <v>1078</v>
      </c>
      <c r="N775" s="16" t="s">
        <v>1078</v>
      </c>
      <c r="O775" s="16" t="s">
        <v>1078</v>
      </c>
      <c r="P775" s="16" t="s">
        <v>1078</v>
      </c>
      <c r="Q775" s="16">
        <v>30</v>
      </c>
      <c r="S775" s="16">
        <v>251.28</v>
      </c>
      <c r="T775" s="16">
        <v>6.31</v>
      </c>
      <c r="U775" s="16">
        <f t="shared" si="95"/>
        <v>244.97</v>
      </c>
      <c r="V775" s="16">
        <v>1.35</v>
      </c>
      <c r="W775" s="20">
        <f t="shared" ref="W775:W838" si="99">PI()*(V775^2)*Q775</f>
        <v>171.76657833502196</v>
      </c>
      <c r="X775" s="20">
        <v>2.4041108460267715</v>
      </c>
      <c r="Y775" s="20">
        <f t="shared" ref="Y775:Y838" si="100">U775-(U775*(X775/100))</f>
        <v>239.08064966048821</v>
      </c>
      <c r="Z775" s="20">
        <f t="shared" ref="Z775:Z838" si="101">Y775/W775</f>
        <v>1.3918927184668812</v>
      </c>
      <c r="AA775" s="20"/>
      <c r="AB775" s="22" t="s">
        <v>564</v>
      </c>
      <c r="AC775" s="16" t="s">
        <v>1119</v>
      </c>
      <c r="AD775" s="19" t="s">
        <v>51</v>
      </c>
      <c r="AE775" s="23">
        <v>34</v>
      </c>
      <c r="AF775" s="23">
        <v>17</v>
      </c>
      <c r="AG775" s="19" t="s">
        <v>44</v>
      </c>
      <c r="AH775" s="11">
        <f t="shared" si="96"/>
        <v>0</v>
      </c>
      <c r="AI775" s="19" t="s">
        <v>1077</v>
      </c>
      <c r="AJ775" s="16" t="s">
        <v>648</v>
      </c>
      <c r="AK775" s="16">
        <v>0.11956</v>
      </c>
      <c r="AL775" s="16">
        <v>1.3429</v>
      </c>
      <c r="AM775" s="24"/>
    </row>
    <row r="776" spans="1:40" ht="15" x14ac:dyDescent="0.25">
      <c r="A776" s="16" t="str">
        <f t="shared" si="97"/>
        <v>CF08GPDuff_35:18-B_10-20</v>
      </c>
      <c r="B776" s="11">
        <v>35</v>
      </c>
      <c r="C776" s="11">
        <v>18</v>
      </c>
      <c r="D776" s="19" t="s">
        <v>44</v>
      </c>
      <c r="E776" s="20">
        <v>493755.952693998</v>
      </c>
      <c r="F776" s="20">
        <v>5180592.4596699905</v>
      </c>
      <c r="G776" s="11">
        <v>2</v>
      </c>
      <c r="H776" s="11" t="s">
        <v>58</v>
      </c>
      <c r="I776" s="11" t="s">
        <v>150</v>
      </c>
      <c r="J776" s="19" t="s">
        <v>1077</v>
      </c>
      <c r="K776" s="11">
        <v>3</v>
      </c>
      <c r="L776" s="16" t="str">
        <f t="shared" si="98"/>
        <v>CP</v>
      </c>
      <c r="M776" s="16" t="s">
        <v>1078</v>
      </c>
      <c r="N776" s="16" t="s">
        <v>1078</v>
      </c>
      <c r="O776" s="16" t="s">
        <v>1078</v>
      </c>
      <c r="P776" s="16" t="s">
        <v>1078</v>
      </c>
      <c r="Q776" s="16">
        <v>30</v>
      </c>
      <c r="S776" s="16">
        <v>272.55</v>
      </c>
      <c r="T776" s="16">
        <v>6.31</v>
      </c>
      <c r="U776" s="16">
        <f t="shared" si="95"/>
        <v>266.24</v>
      </c>
      <c r="V776" s="16">
        <v>1.35</v>
      </c>
      <c r="W776" s="20">
        <f t="shared" si="99"/>
        <v>171.76657833502196</v>
      </c>
      <c r="X776" s="20">
        <v>2.4469508698145694</v>
      </c>
      <c r="Y776" s="20">
        <f t="shared" si="100"/>
        <v>259.72523800420572</v>
      </c>
      <c r="Z776" s="20">
        <f t="shared" si="101"/>
        <v>1.5120825047677486</v>
      </c>
      <c r="AA776" s="20"/>
      <c r="AB776" s="22" t="s">
        <v>564</v>
      </c>
      <c r="AC776" s="16" t="s">
        <v>1120</v>
      </c>
      <c r="AD776" s="19" t="s">
        <v>51</v>
      </c>
      <c r="AE776" s="23">
        <v>35</v>
      </c>
      <c r="AF776" s="23">
        <v>18</v>
      </c>
      <c r="AG776" s="19" t="s">
        <v>44</v>
      </c>
      <c r="AH776" s="11">
        <f t="shared" si="96"/>
        <v>0</v>
      </c>
      <c r="AI776" s="19" t="s">
        <v>1077</v>
      </c>
      <c r="AJ776" s="16" t="s">
        <v>575</v>
      </c>
      <c r="AK776" s="16">
        <v>0.12633</v>
      </c>
      <c r="AL776" s="16">
        <v>1.4167000000000001</v>
      </c>
      <c r="AM776" s="24"/>
    </row>
    <row r="777" spans="1:40" ht="15" x14ac:dyDescent="0.25">
      <c r="A777" s="16" t="str">
        <f t="shared" si="97"/>
        <v>CF08GPDuff_36:19-B_10-20</v>
      </c>
      <c r="B777" s="11">
        <v>36</v>
      </c>
      <c r="C777" s="11">
        <v>19</v>
      </c>
      <c r="D777" s="19" t="s">
        <v>44</v>
      </c>
      <c r="E777" s="20">
        <v>493785.60215200001</v>
      </c>
      <c r="F777" s="20">
        <v>5180609.6934099803</v>
      </c>
      <c r="G777" s="11">
        <v>2</v>
      </c>
      <c r="H777" s="11" t="s">
        <v>58</v>
      </c>
      <c r="I777" s="11" t="s">
        <v>150</v>
      </c>
      <c r="J777" s="19" t="s">
        <v>1077</v>
      </c>
      <c r="K777" s="11">
        <v>3</v>
      </c>
      <c r="L777" s="16" t="str">
        <f t="shared" si="98"/>
        <v>CP</v>
      </c>
      <c r="M777" s="16" t="s">
        <v>1078</v>
      </c>
      <c r="N777" s="16" t="s">
        <v>1078</v>
      </c>
      <c r="O777" s="16" t="s">
        <v>1078</v>
      </c>
      <c r="P777" s="16" t="s">
        <v>1078</v>
      </c>
      <c r="Q777" s="16">
        <v>30</v>
      </c>
      <c r="S777" s="16">
        <v>245.58</v>
      </c>
      <c r="T777" s="16">
        <v>6.31</v>
      </c>
      <c r="U777" s="16">
        <f t="shared" si="95"/>
        <v>239.27</v>
      </c>
      <c r="V777" s="16">
        <v>1.35</v>
      </c>
      <c r="W777" s="20">
        <f t="shared" si="99"/>
        <v>171.76657833502196</v>
      </c>
      <c r="X777" s="20">
        <v>1.8045690151660818</v>
      </c>
      <c r="Y777" s="20">
        <f t="shared" si="100"/>
        <v>234.95220771741214</v>
      </c>
      <c r="Z777" s="20">
        <f t="shared" si="101"/>
        <v>1.3678575308122505</v>
      </c>
      <c r="AA777" s="20"/>
      <c r="AB777" s="22" t="s">
        <v>564</v>
      </c>
      <c r="AC777" s="16" t="s">
        <v>1121</v>
      </c>
      <c r="AD777" s="19" t="s">
        <v>51</v>
      </c>
      <c r="AE777" s="23">
        <v>36</v>
      </c>
      <c r="AF777" s="23">
        <v>19</v>
      </c>
      <c r="AG777" s="19" t="s">
        <v>44</v>
      </c>
      <c r="AH777" s="11">
        <f t="shared" si="96"/>
        <v>0</v>
      </c>
      <c r="AI777" s="19" t="s">
        <v>1077</v>
      </c>
      <c r="AJ777" s="16" t="s">
        <v>1122</v>
      </c>
      <c r="AK777" s="16">
        <v>0.15243000000000001</v>
      </c>
      <c r="AL777" s="16">
        <v>1.8211999999999999</v>
      </c>
      <c r="AM777" s="24"/>
    </row>
    <row r="778" spans="1:40" ht="15" x14ac:dyDescent="0.25">
      <c r="A778" s="16" t="str">
        <f t="shared" si="97"/>
        <v>CF08GPDuff_37:20-B_10-20</v>
      </c>
      <c r="B778" s="11">
        <v>37</v>
      </c>
      <c r="C778" s="11">
        <v>20</v>
      </c>
      <c r="D778" s="19" t="s">
        <v>44</v>
      </c>
      <c r="E778" s="20">
        <v>493819.787974999</v>
      </c>
      <c r="F778" s="20">
        <v>5180608.06183</v>
      </c>
      <c r="G778" s="11">
        <v>3</v>
      </c>
      <c r="H778" s="11" t="s">
        <v>58</v>
      </c>
      <c r="I778" s="11" t="s">
        <v>432</v>
      </c>
      <c r="J778" s="19" t="s">
        <v>1077</v>
      </c>
      <c r="K778" s="11">
        <v>3</v>
      </c>
      <c r="L778" s="16" t="str">
        <f t="shared" si="98"/>
        <v>SB</v>
      </c>
      <c r="M778" s="16" t="s">
        <v>1078</v>
      </c>
      <c r="N778" s="16" t="s">
        <v>1078</v>
      </c>
      <c r="O778" s="16" t="s">
        <v>1078</v>
      </c>
      <c r="P778" s="16" t="s">
        <v>1078</v>
      </c>
      <c r="Q778" s="16">
        <v>30</v>
      </c>
      <c r="S778" s="16">
        <v>254.42</v>
      </c>
      <c r="T778" s="16">
        <v>6.31</v>
      </c>
      <c r="U778" s="16">
        <f t="shared" si="95"/>
        <v>248.10999999999999</v>
      </c>
      <c r="V778" s="16">
        <v>1.35</v>
      </c>
      <c r="W778" s="20">
        <f t="shared" si="99"/>
        <v>171.76657833502196</v>
      </c>
      <c r="X778" s="20">
        <v>2.4567610062893079</v>
      </c>
      <c r="Y778" s="20">
        <f t="shared" si="100"/>
        <v>242.01453026729558</v>
      </c>
      <c r="Z778" s="20">
        <f t="shared" si="101"/>
        <v>1.4089733440184071</v>
      </c>
      <c r="AA778" s="20"/>
      <c r="AB778" s="22" t="s">
        <v>564</v>
      </c>
      <c r="AC778" s="16" t="s">
        <v>1123</v>
      </c>
      <c r="AD778" s="19" t="s">
        <v>51</v>
      </c>
      <c r="AE778" s="23">
        <v>37</v>
      </c>
      <c r="AF778" s="23">
        <v>20</v>
      </c>
      <c r="AG778" s="19" t="s">
        <v>44</v>
      </c>
      <c r="AH778" s="11">
        <f t="shared" si="96"/>
        <v>0</v>
      </c>
      <c r="AI778" s="19" t="s">
        <v>1077</v>
      </c>
      <c r="AJ778" s="16" t="s">
        <v>379</v>
      </c>
      <c r="AK778" s="16">
        <v>0.12997</v>
      </c>
      <c r="AL778" s="16">
        <v>1.6274</v>
      </c>
      <c r="AM778" s="24"/>
    </row>
    <row r="779" spans="1:40" ht="15" x14ac:dyDescent="0.25">
      <c r="A779" s="16" t="str">
        <f t="shared" si="97"/>
        <v>CF08GPDuff_38:21-B_10-20</v>
      </c>
      <c r="B779" s="11">
        <v>38</v>
      </c>
      <c r="C779" s="11">
        <v>21</v>
      </c>
      <c r="D779" s="19" t="s">
        <v>44</v>
      </c>
      <c r="E779" s="20">
        <v>493851.68107400002</v>
      </c>
      <c r="F779" s="20">
        <v>5180592.0274799904</v>
      </c>
      <c r="G779" s="11">
        <v>4</v>
      </c>
      <c r="H779" s="11" t="s">
        <v>58</v>
      </c>
      <c r="I779" s="11" t="s">
        <v>46</v>
      </c>
      <c r="J779" s="19" t="s">
        <v>1077</v>
      </c>
      <c r="K779" s="11">
        <v>3</v>
      </c>
      <c r="L779" s="16" t="str">
        <f t="shared" si="98"/>
        <v>WT</v>
      </c>
      <c r="M779" s="16" t="s">
        <v>1078</v>
      </c>
      <c r="N779" s="16" t="s">
        <v>1078</v>
      </c>
      <c r="O779" s="16" t="s">
        <v>1078</v>
      </c>
      <c r="P779" s="16" t="s">
        <v>1078</v>
      </c>
      <c r="Q779" s="16">
        <v>30</v>
      </c>
      <c r="S779" s="16">
        <v>243.97</v>
      </c>
      <c r="T779" s="16">
        <v>6.31</v>
      </c>
      <c r="U779" s="16">
        <f t="shared" si="95"/>
        <v>237.66</v>
      </c>
      <c r="V779" s="16">
        <v>1.35</v>
      </c>
      <c r="W779" s="20">
        <f t="shared" si="99"/>
        <v>171.76657833502196</v>
      </c>
      <c r="X779" s="20">
        <v>2.6128762541806019</v>
      </c>
      <c r="Y779" s="20">
        <f t="shared" si="100"/>
        <v>231.45023829431437</v>
      </c>
      <c r="Z779" s="20">
        <f t="shared" si="101"/>
        <v>1.3474695749185996</v>
      </c>
      <c r="AA779" s="20"/>
      <c r="AB779" s="22" t="s">
        <v>564</v>
      </c>
      <c r="AC779" s="16" t="s">
        <v>1124</v>
      </c>
      <c r="AD779" s="19" t="s">
        <v>51</v>
      </c>
      <c r="AE779" s="23">
        <v>38</v>
      </c>
      <c r="AF779" s="23">
        <v>21</v>
      </c>
      <c r="AG779" s="19" t="s">
        <v>44</v>
      </c>
      <c r="AH779" s="11">
        <f t="shared" si="96"/>
        <v>0</v>
      </c>
      <c r="AI779" s="19" t="s">
        <v>1077</v>
      </c>
      <c r="AJ779" s="16" t="s">
        <v>408</v>
      </c>
      <c r="AK779" s="16">
        <v>0.14385000000000001</v>
      </c>
      <c r="AL779" s="16">
        <v>1.8388</v>
      </c>
      <c r="AM779" s="24"/>
    </row>
    <row r="780" spans="1:40" ht="15" x14ac:dyDescent="0.25">
      <c r="A780" s="16" t="str">
        <f t="shared" si="97"/>
        <v>CF08GPDuff_39:22-B_10-20</v>
      </c>
      <c r="B780" s="11">
        <v>39</v>
      </c>
      <c r="C780" s="11">
        <v>22</v>
      </c>
      <c r="D780" s="19" t="s">
        <v>44</v>
      </c>
      <c r="E780" s="20">
        <v>493883.62043100002</v>
      </c>
      <c r="F780" s="20">
        <v>5180621.2199799903</v>
      </c>
      <c r="G780" s="11">
        <v>4</v>
      </c>
      <c r="H780" s="11" t="s">
        <v>58</v>
      </c>
      <c r="I780" s="11" t="s">
        <v>46</v>
      </c>
      <c r="J780" s="19" t="s">
        <v>1077</v>
      </c>
      <c r="K780" s="11">
        <v>3</v>
      </c>
      <c r="L780" s="16" t="str">
        <f t="shared" si="98"/>
        <v>WT</v>
      </c>
      <c r="M780" s="16" t="s">
        <v>1078</v>
      </c>
      <c r="N780" s="16" t="s">
        <v>1078</v>
      </c>
      <c r="O780" s="16" t="s">
        <v>1078</v>
      </c>
      <c r="P780" s="16" t="s">
        <v>1078</v>
      </c>
      <c r="Q780" s="16">
        <v>30</v>
      </c>
      <c r="S780" s="16">
        <v>243.07</v>
      </c>
      <c r="T780" s="16">
        <v>6.31</v>
      </c>
      <c r="U780" s="16">
        <f t="shared" si="95"/>
        <v>236.76</v>
      </c>
      <c r="V780" s="16">
        <v>1.35</v>
      </c>
      <c r="W780" s="20">
        <f t="shared" si="99"/>
        <v>171.76657833502196</v>
      </c>
      <c r="X780" s="20">
        <v>1.8952516812716667</v>
      </c>
      <c r="Y780" s="20">
        <f t="shared" si="100"/>
        <v>232.27280211942119</v>
      </c>
      <c r="Z780" s="20">
        <f t="shared" si="101"/>
        <v>1.3522584216958955</v>
      </c>
      <c r="AA780" s="20"/>
      <c r="AB780" s="22"/>
      <c r="AC780" s="16"/>
      <c r="AD780" s="19"/>
      <c r="AE780" s="23"/>
      <c r="AF780" s="23"/>
      <c r="AG780" s="19"/>
      <c r="AH780" s="11"/>
      <c r="AI780" s="19"/>
      <c r="AJ780" s="16"/>
      <c r="AK780" s="16"/>
      <c r="AL780" s="16"/>
      <c r="AM780" s="24"/>
    </row>
    <row r="781" spans="1:40" ht="15" x14ac:dyDescent="0.25">
      <c r="A781" s="16" t="str">
        <f t="shared" si="97"/>
        <v>CF08GPDuff_40:23-B_10-20</v>
      </c>
      <c r="B781" s="11">
        <v>40</v>
      </c>
      <c r="C781" s="11">
        <v>23</v>
      </c>
      <c r="D781" s="19" t="s">
        <v>44</v>
      </c>
      <c r="E781" s="20">
        <v>493915.526583998</v>
      </c>
      <c r="F781" s="20">
        <v>5180617.9650100004</v>
      </c>
      <c r="G781" s="11">
        <v>5</v>
      </c>
      <c r="H781" s="11" t="s">
        <v>58</v>
      </c>
      <c r="I781" s="11" t="s">
        <v>293</v>
      </c>
      <c r="J781" s="19" t="s">
        <v>1077</v>
      </c>
      <c r="K781" s="11">
        <v>3</v>
      </c>
      <c r="L781" s="16" t="str">
        <f t="shared" si="98"/>
        <v>SC</v>
      </c>
      <c r="M781" s="16" t="s">
        <v>1078</v>
      </c>
      <c r="N781" s="16" t="s">
        <v>1078</v>
      </c>
      <c r="O781" s="16" t="s">
        <v>1078</v>
      </c>
      <c r="P781" s="16" t="s">
        <v>1078</v>
      </c>
      <c r="Q781" s="16">
        <v>30</v>
      </c>
      <c r="S781" s="16">
        <v>258.31</v>
      </c>
      <c r="T781" s="16">
        <v>6.31</v>
      </c>
      <c r="U781" s="16">
        <f t="shared" si="95"/>
        <v>252</v>
      </c>
      <c r="V781" s="16">
        <v>1.35</v>
      </c>
      <c r="W781" s="20">
        <f t="shared" si="99"/>
        <v>171.76657833502196</v>
      </c>
      <c r="X781" s="20">
        <v>1.8337408312958552</v>
      </c>
      <c r="Y781" s="20">
        <f t="shared" si="100"/>
        <v>247.37897310513443</v>
      </c>
      <c r="Z781" s="20">
        <f t="shared" si="101"/>
        <v>1.4402043488497183</v>
      </c>
      <c r="AA781" s="20"/>
      <c r="AB781" s="22"/>
      <c r="AC781" s="16"/>
      <c r="AD781" s="19"/>
      <c r="AE781" s="23"/>
      <c r="AF781" s="23"/>
      <c r="AG781" s="19"/>
      <c r="AH781" s="11"/>
      <c r="AI781" s="19"/>
      <c r="AJ781" s="16"/>
      <c r="AK781" s="16"/>
      <c r="AL781" s="16"/>
      <c r="AM781" s="24"/>
    </row>
    <row r="782" spans="1:40" ht="15" x14ac:dyDescent="0.25">
      <c r="A782" s="16" t="str">
        <f t="shared" si="97"/>
        <v>CF08GPDuff_41:24-B_10-20</v>
      </c>
      <c r="B782" s="11">
        <v>41</v>
      </c>
      <c r="C782" s="11">
        <v>24</v>
      </c>
      <c r="D782" s="19" t="s">
        <v>44</v>
      </c>
      <c r="E782" s="20">
        <v>493947.431986999</v>
      </c>
      <c r="F782" s="20">
        <v>5180613.9323500004</v>
      </c>
      <c r="G782" s="11">
        <v>6</v>
      </c>
      <c r="H782" s="11" t="s">
        <v>58</v>
      </c>
      <c r="I782" s="11" t="s">
        <v>370</v>
      </c>
      <c r="J782" s="19" t="s">
        <v>1077</v>
      </c>
      <c r="K782" s="11">
        <v>3</v>
      </c>
      <c r="L782" s="16" t="str">
        <f t="shared" si="98"/>
        <v>SP</v>
      </c>
      <c r="M782" s="16" t="s">
        <v>1078</v>
      </c>
      <c r="N782" s="16" t="s">
        <v>1078</v>
      </c>
      <c r="O782" s="16" t="s">
        <v>1078</v>
      </c>
      <c r="P782" s="16" t="s">
        <v>1078</v>
      </c>
      <c r="Q782" s="16">
        <v>30</v>
      </c>
      <c r="S782" s="16">
        <v>249.53</v>
      </c>
      <c r="T782" s="16">
        <v>6.31</v>
      </c>
      <c r="U782" s="16">
        <f t="shared" si="95"/>
        <v>243.22</v>
      </c>
      <c r="V782" s="16">
        <v>1.35</v>
      </c>
      <c r="W782" s="20">
        <f t="shared" si="99"/>
        <v>171.76657833502196</v>
      </c>
      <c r="X782" s="20">
        <v>2.5489396411092984</v>
      </c>
      <c r="Y782" s="20">
        <f t="shared" si="100"/>
        <v>237.02046900489395</v>
      </c>
      <c r="Z782" s="20">
        <f t="shared" si="101"/>
        <v>1.3798986467704888</v>
      </c>
      <c r="AA782" s="20"/>
      <c r="AB782" s="22"/>
      <c r="AC782" s="16"/>
      <c r="AD782" s="19"/>
      <c r="AE782" s="23"/>
      <c r="AF782" s="23"/>
      <c r="AG782" s="19"/>
      <c r="AH782" s="11"/>
      <c r="AI782" s="19"/>
      <c r="AJ782" s="16"/>
      <c r="AK782" s="16"/>
      <c r="AL782" s="16"/>
      <c r="AM782" s="24"/>
    </row>
    <row r="783" spans="1:40" s="47" customFormat="1" ht="15" x14ac:dyDescent="0.25">
      <c r="A783" s="43" t="str">
        <f t="shared" si="97"/>
        <v>CF08GPDuff_42:2-C_10-20</v>
      </c>
      <c r="B783" s="44">
        <v>42</v>
      </c>
      <c r="C783" s="44">
        <v>2</v>
      </c>
      <c r="D783" s="45" t="s">
        <v>58</v>
      </c>
      <c r="E783" s="46">
        <v>493228.31810600002</v>
      </c>
      <c r="F783" s="46">
        <v>5180622.0768400002</v>
      </c>
      <c r="G783" s="44">
        <v>1</v>
      </c>
      <c r="H783" s="44" t="s">
        <v>45</v>
      </c>
      <c r="I783" s="44" t="s">
        <v>46</v>
      </c>
      <c r="J783" s="45" t="s">
        <v>1077</v>
      </c>
      <c r="K783" s="44">
        <v>3</v>
      </c>
      <c r="L783" s="43" t="s">
        <v>48</v>
      </c>
      <c r="M783" s="43" t="s">
        <v>1078</v>
      </c>
      <c r="N783" s="43" t="s">
        <v>1078</v>
      </c>
      <c r="O783" s="43" t="s">
        <v>1078</v>
      </c>
      <c r="P783" s="43" t="s">
        <v>1078</v>
      </c>
      <c r="Q783" s="43">
        <v>30</v>
      </c>
      <c r="R783" s="43"/>
      <c r="S783" s="43"/>
      <c r="T783" s="43">
        <v>6.31</v>
      </c>
      <c r="U783" s="43">
        <f t="shared" si="95"/>
        <v>-6.31</v>
      </c>
      <c r="V783" s="43">
        <v>1.35</v>
      </c>
      <c r="W783" s="46">
        <f t="shared" si="99"/>
        <v>171.76657833502196</v>
      </c>
      <c r="X783" s="46" t="e">
        <v>#DIV/0!</v>
      </c>
      <c r="Y783" s="46" t="e">
        <f t="shared" si="100"/>
        <v>#DIV/0!</v>
      </c>
      <c r="Z783" s="46" t="e">
        <f t="shared" si="101"/>
        <v>#DIV/0!</v>
      </c>
      <c r="AA783" s="46"/>
      <c r="AB783" s="22"/>
      <c r="AC783" s="16"/>
      <c r="AD783" s="19"/>
      <c r="AE783" s="23"/>
      <c r="AF783" s="23"/>
      <c r="AG783" s="19"/>
      <c r="AH783" s="11"/>
      <c r="AI783" s="19"/>
      <c r="AJ783" s="16"/>
      <c r="AK783" s="16"/>
      <c r="AL783" s="16"/>
      <c r="AM783" s="24"/>
      <c r="AN783" s="17"/>
    </row>
    <row r="784" spans="1:40" ht="15" x14ac:dyDescent="0.25">
      <c r="A784" s="16" t="str">
        <f t="shared" si="97"/>
        <v>CF08GPDuff_43:3-C_10-20</v>
      </c>
      <c r="B784" s="11">
        <v>43</v>
      </c>
      <c r="C784" s="11">
        <v>3</v>
      </c>
      <c r="D784" s="19" t="s">
        <v>58</v>
      </c>
      <c r="E784" s="20">
        <v>493257.95663500001</v>
      </c>
      <c r="F784" s="20">
        <v>5180626.4461700004</v>
      </c>
      <c r="G784" s="11">
        <v>1</v>
      </c>
      <c r="H784" s="11" t="s">
        <v>45</v>
      </c>
      <c r="I784" s="11" t="s">
        <v>46</v>
      </c>
      <c r="J784" s="19" t="s">
        <v>1077</v>
      </c>
      <c r="K784" s="11">
        <v>3</v>
      </c>
      <c r="L784" s="16" t="s">
        <v>48</v>
      </c>
      <c r="M784" s="16" t="s">
        <v>1078</v>
      </c>
      <c r="N784" s="16" t="s">
        <v>1078</v>
      </c>
      <c r="O784" s="16" t="s">
        <v>1078</v>
      </c>
      <c r="P784" s="16" t="s">
        <v>1078</v>
      </c>
      <c r="Q784" s="16">
        <v>30</v>
      </c>
      <c r="S784" s="16">
        <v>260.91000000000003</v>
      </c>
      <c r="T784" s="16">
        <v>6.31</v>
      </c>
      <c r="U784" s="16">
        <f t="shared" si="95"/>
        <v>254.60000000000002</v>
      </c>
      <c r="V784" s="16">
        <v>1.35</v>
      </c>
      <c r="W784" s="20">
        <f t="shared" si="99"/>
        <v>171.76657833502196</v>
      </c>
      <c r="X784" s="20">
        <v>1.4402880576115202</v>
      </c>
      <c r="Y784" s="20">
        <f t="shared" si="100"/>
        <v>250.93302660532109</v>
      </c>
      <c r="Z784" s="20">
        <f t="shared" si="101"/>
        <v>1.4608955306537514</v>
      </c>
      <c r="AA784" s="20"/>
      <c r="AB784" s="22" t="s">
        <v>55</v>
      </c>
      <c r="AC784" s="16" t="s">
        <v>1125</v>
      </c>
      <c r="AD784" s="19" t="s">
        <v>51</v>
      </c>
      <c r="AE784" s="23">
        <v>43</v>
      </c>
      <c r="AF784" s="23">
        <v>3</v>
      </c>
      <c r="AG784" s="19" t="s">
        <v>58</v>
      </c>
      <c r="AH784" s="11">
        <f t="shared" ref="AH784:AH798" si="102">C784-AF784</f>
        <v>0</v>
      </c>
      <c r="AI784" s="19" t="s">
        <v>1077</v>
      </c>
      <c r="AJ784" s="16" t="s">
        <v>398</v>
      </c>
      <c r="AK784" s="16">
        <v>0.13134999999999999</v>
      </c>
      <c r="AL784" s="16">
        <v>1.4524999999999999</v>
      </c>
      <c r="AM784" s="24"/>
    </row>
    <row r="785" spans="1:40" ht="15" x14ac:dyDescent="0.25">
      <c r="A785" s="16" t="str">
        <f t="shared" si="97"/>
        <v>CF08GPDuff_44:4-C_10-20</v>
      </c>
      <c r="B785" s="11">
        <v>44</v>
      </c>
      <c r="C785" s="11">
        <v>4</v>
      </c>
      <c r="D785" s="19" t="s">
        <v>58</v>
      </c>
      <c r="E785" s="20">
        <v>493289.86292500002</v>
      </c>
      <c r="F785" s="20">
        <v>5180623.6323600002</v>
      </c>
      <c r="G785" s="11">
        <v>2</v>
      </c>
      <c r="H785" s="11" t="s">
        <v>45</v>
      </c>
      <c r="I785" s="11" t="s">
        <v>150</v>
      </c>
      <c r="J785" s="19" t="s">
        <v>1077</v>
      </c>
      <c r="K785" s="11">
        <v>3</v>
      </c>
      <c r="L785" s="16" t="s">
        <v>48</v>
      </c>
      <c r="M785" s="16" t="s">
        <v>1078</v>
      </c>
      <c r="N785" s="16" t="s">
        <v>1078</v>
      </c>
      <c r="O785" s="16" t="s">
        <v>1078</v>
      </c>
      <c r="P785" s="16" t="s">
        <v>1078</v>
      </c>
      <c r="Q785" s="16">
        <v>30</v>
      </c>
      <c r="S785" s="16">
        <v>280.08999999999997</v>
      </c>
      <c r="T785" s="16">
        <v>6.31</v>
      </c>
      <c r="U785" s="16">
        <f t="shared" si="95"/>
        <v>273.77999999999997</v>
      </c>
      <c r="V785" s="16">
        <v>1.35</v>
      </c>
      <c r="W785" s="20">
        <f t="shared" si="99"/>
        <v>171.76657833502196</v>
      </c>
      <c r="X785" s="20">
        <v>1.8145161290322696</v>
      </c>
      <c r="Y785" s="20">
        <f t="shared" si="100"/>
        <v>268.8122177419354</v>
      </c>
      <c r="Z785" s="20">
        <f t="shared" si="101"/>
        <v>1.5649855772153234</v>
      </c>
      <c r="AA785" s="20"/>
      <c r="AB785" s="22" t="s">
        <v>55</v>
      </c>
      <c r="AC785" s="16" t="s">
        <v>1126</v>
      </c>
      <c r="AD785" s="19" t="s">
        <v>51</v>
      </c>
      <c r="AE785" s="23">
        <v>44</v>
      </c>
      <c r="AF785" s="23">
        <v>4</v>
      </c>
      <c r="AG785" s="19" t="s">
        <v>58</v>
      </c>
      <c r="AH785" s="11">
        <f t="shared" si="102"/>
        <v>0</v>
      </c>
      <c r="AI785" s="19" t="s">
        <v>1077</v>
      </c>
      <c r="AJ785" s="16" t="s">
        <v>1127</v>
      </c>
      <c r="AK785" s="16">
        <v>8.319E-2</v>
      </c>
      <c r="AL785" s="16">
        <v>0.67618999999999996</v>
      </c>
      <c r="AM785" s="24"/>
      <c r="AN785" s="47"/>
    </row>
    <row r="786" spans="1:40" ht="15" x14ac:dyDescent="0.25">
      <c r="A786" s="16" t="str">
        <f t="shared" si="97"/>
        <v>CF08GPDuff_45:5-C_10-20</v>
      </c>
      <c r="B786" s="11">
        <v>45</v>
      </c>
      <c r="C786" s="11">
        <v>5</v>
      </c>
      <c r="D786" s="19" t="s">
        <v>58</v>
      </c>
      <c r="E786" s="20">
        <v>493323.203397998</v>
      </c>
      <c r="F786" s="20">
        <v>5180641.4112200001</v>
      </c>
      <c r="G786" s="11">
        <v>3</v>
      </c>
      <c r="H786" s="11" t="s">
        <v>45</v>
      </c>
      <c r="I786" s="11" t="s">
        <v>227</v>
      </c>
      <c r="J786" s="19" t="s">
        <v>1077</v>
      </c>
      <c r="K786" s="11">
        <v>3</v>
      </c>
      <c r="L786" s="16" t="s">
        <v>48</v>
      </c>
      <c r="M786" s="16" t="s">
        <v>1078</v>
      </c>
      <c r="N786" s="16" t="s">
        <v>1078</v>
      </c>
      <c r="O786" s="16" t="s">
        <v>1078</v>
      </c>
      <c r="P786" s="16" t="s">
        <v>1078</v>
      </c>
      <c r="Q786" s="16">
        <v>30</v>
      </c>
      <c r="S786" s="16">
        <v>272</v>
      </c>
      <c r="T786" s="16">
        <v>6.31</v>
      </c>
      <c r="U786" s="16">
        <f t="shared" si="95"/>
        <v>265.69</v>
      </c>
      <c r="V786" s="16">
        <v>1.35</v>
      </c>
      <c r="W786" s="20">
        <f t="shared" si="99"/>
        <v>171.76657833502196</v>
      </c>
      <c r="X786" s="20">
        <v>1.9222986645082731</v>
      </c>
      <c r="Y786" s="20">
        <f t="shared" si="100"/>
        <v>260.58264467826797</v>
      </c>
      <c r="Z786" s="20">
        <f t="shared" si="101"/>
        <v>1.5170742015365457</v>
      </c>
      <c r="AA786" s="20"/>
      <c r="AB786" s="22" t="s">
        <v>55</v>
      </c>
      <c r="AC786" s="16" t="s">
        <v>1128</v>
      </c>
      <c r="AD786" s="19" t="s">
        <v>51</v>
      </c>
      <c r="AE786" s="23">
        <v>45</v>
      </c>
      <c r="AF786" s="23">
        <v>5</v>
      </c>
      <c r="AG786" s="19" t="s">
        <v>58</v>
      </c>
      <c r="AH786" s="11">
        <f t="shared" si="102"/>
        <v>0</v>
      </c>
      <c r="AI786" s="19" t="s">
        <v>1077</v>
      </c>
      <c r="AJ786" s="16" t="s">
        <v>347</v>
      </c>
      <c r="AK786" s="16">
        <v>0.16297</v>
      </c>
      <c r="AL786" s="16">
        <v>1.8822000000000001</v>
      </c>
      <c r="AM786" s="24"/>
    </row>
    <row r="787" spans="1:40" ht="15" x14ac:dyDescent="0.25">
      <c r="A787" s="16" t="str">
        <f t="shared" si="97"/>
        <v>CF08GPDuff_46:6-C_10-20</v>
      </c>
      <c r="B787" s="11">
        <v>46</v>
      </c>
      <c r="C787" s="11">
        <v>6</v>
      </c>
      <c r="D787" s="19" t="s">
        <v>58</v>
      </c>
      <c r="E787" s="20">
        <v>493353.700202999</v>
      </c>
      <c r="F787" s="20">
        <v>5180640.2296700003</v>
      </c>
      <c r="G787" s="11">
        <v>3</v>
      </c>
      <c r="H787" s="11" t="s">
        <v>45</v>
      </c>
      <c r="I787" s="11" t="s">
        <v>227</v>
      </c>
      <c r="J787" s="19" t="s">
        <v>1077</v>
      </c>
      <c r="K787" s="11">
        <v>3</v>
      </c>
      <c r="L787" s="16" t="s">
        <v>48</v>
      </c>
      <c r="M787" s="16" t="s">
        <v>1078</v>
      </c>
      <c r="N787" s="16" t="s">
        <v>1078</v>
      </c>
      <c r="O787" s="16" t="s">
        <v>1078</v>
      </c>
      <c r="P787" s="16" t="s">
        <v>1078</v>
      </c>
      <c r="Q787" s="16">
        <v>30</v>
      </c>
      <c r="S787" s="16">
        <v>257.18</v>
      </c>
      <c r="T787" s="16">
        <v>6.31</v>
      </c>
      <c r="U787" s="16">
        <f t="shared" si="95"/>
        <v>250.87</v>
      </c>
      <c r="V787" s="16">
        <v>1.35</v>
      </c>
      <c r="W787" s="20">
        <f t="shared" si="99"/>
        <v>171.76657833502196</v>
      </c>
      <c r="X787" s="20">
        <v>1.8192722910835593</v>
      </c>
      <c r="Y787" s="20">
        <f t="shared" si="100"/>
        <v>246.30599160335868</v>
      </c>
      <c r="Z787" s="20">
        <f t="shared" si="101"/>
        <v>1.4339576068340338</v>
      </c>
      <c r="AA787" s="20"/>
      <c r="AB787" s="22" t="s">
        <v>55</v>
      </c>
      <c r="AC787" s="16" t="s">
        <v>1129</v>
      </c>
      <c r="AD787" s="19" t="s">
        <v>51</v>
      </c>
      <c r="AE787" s="23">
        <v>46</v>
      </c>
      <c r="AF787" s="23">
        <v>6</v>
      </c>
      <c r="AG787" s="19" t="s">
        <v>58</v>
      </c>
      <c r="AH787" s="11">
        <f t="shared" si="102"/>
        <v>0</v>
      </c>
      <c r="AI787" s="19" t="s">
        <v>1077</v>
      </c>
      <c r="AJ787" s="16" t="s">
        <v>224</v>
      </c>
      <c r="AK787" s="16">
        <v>0.14551</v>
      </c>
      <c r="AL787" s="16">
        <v>1.7477</v>
      </c>
      <c r="AM787" s="24"/>
    </row>
    <row r="788" spans="1:40" ht="15" x14ac:dyDescent="0.25">
      <c r="A788" s="16" t="str">
        <f t="shared" si="97"/>
        <v>CF08GPDuff_47:7-C_10-20</v>
      </c>
      <c r="B788" s="11">
        <v>47</v>
      </c>
      <c r="C788" s="11">
        <v>7</v>
      </c>
      <c r="D788" s="19" t="s">
        <v>58</v>
      </c>
      <c r="E788" s="20">
        <v>493385.61993400002</v>
      </c>
      <c r="F788" s="20">
        <v>5180649.6397900004</v>
      </c>
      <c r="G788" s="11">
        <v>4</v>
      </c>
      <c r="H788" s="11" t="s">
        <v>45</v>
      </c>
      <c r="I788" s="11" t="s">
        <v>293</v>
      </c>
      <c r="J788" s="19" t="s">
        <v>1077</v>
      </c>
      <c r="K788" s="11">
        <v>3</v>
      </c>
      <c r="L788" s="16" t="s">
        <v>48</v>
      </c>
      <c r="M788" s="16" t="s">
        <v>1078</v>
      </c>
      <c r="N788" s="16" t="s">
        <v>1078</v>
      </c>
      <c r="O788" s="16" t="s">
        <v>1078</v>
      </c>
      <c r="P788" s="16" t="s">
        <v>1078</v>
      </c>
      <c r="Q788" s="16">
        <v>30</v>
      </c>
      <c r="S788" s="16">
        <v>253.16</v>
      </c>
      <c r="T788" s="16">
        <v>6.31</v>
      </c>
      <c r="U788" s="16">
        <f t="shared" si="95"/>
        <v>246.85</v>
      </c>
      <c r="V788" s="16">
        <v>1.35</v>
      </c>
      <c r="W788" s="20">
        <f t="shared" si="99"/>
        <v>171.76657833502196</v>
      </c>
      <c r="X788" s="20">
        <v>1.7332789559543407</v>
      </c>
      <c r="Y788" s="20">
        <f t="shared" si="100"/>
        <v>242.57140089722671</v>
      </c>
      <c r="Z788" s="20">
        <f t="shared" si="101"/>
        <v>1.4122153637135599</v>
      </c>
      <c r="AA788" s="20"/>
      <c r="AB788" s="22" t="s">
        <v>55</v>
      </c>
      <c r="AC788" s="16" t="s">
        <v>1130</v>
      </c>
      <c r="AD788" s="19" t="s">
        <v>51</v>
      </c>
      <c r="AE788" s="23">
        <v>47</v>
      </c>
      <c r="AF788" s="23">
        <v>7</v>
      </c>
      <c r="AG788" s="19" t="s">
        <v>58</v>
      </c>
      <c r="AH788" s="11">
        <f t="shared" si="102"/>
        <v>0</v>
      </c>
      <c r="AI788" s="19" t="s">
        <v>1077</v>
      </c>
      <c r="AJ788" s="16" t="s">
        <v>1131</v>
      </c>
      <c r="AK788" s="16">
        <v>0.18160999999999999</v>
      </c>
      <c r="AL788" s="16">
        <v>2.2597</v>
      </c>
      <c r="AM788" s="24"/>
    </row>
    <row r="789" spans="1:40" ht="15" x14ac:dyDescent="0.25">
      <c r="A789" s="16" t="str">
        <f t="shared" si="97"/>
        <v>CF08GPDuff_48:8-C_10-20</v>
      </c>
      <c r="B789" s="11">
        <v>48</v>
      </c>
      <c r="C789" s="11">
        <v>8</v>
      </c>
      <c r="D789" s="19" t="s">
        <v>58</v>
      </c>
      <c r="E789" s="20">
        <v>493417.52554900001</v>
      </c>
      <c r="F789" s="20">
        <v>5180646.2710499903</v>
      </c>
      <c r="G789" s="11">
        <v>5</v>
      </c>
      <c r="H789" s="11" t="s">
        <v>45</v>
      </c>
      <c r="I789" s="11" t="s">
        <v>370</v>
      </c>
      <c r="J789" s="19" t="s">
        <v>1077</v>
      </c>
      <c r="K789" s="11">
        <v>3</v>
      </c>
      <c r="L789" s="16" t="s">
        <v>48</v>
      </c>
      <c r="M789" s="16" t="s">
        <v>1078</v>
      </c>
      <c r="N789" s="16" t="s">
        <v>1078</v>
      </c>
      <c r="O789" s="16" t="s">
        <v>1078</v>
      </c>
      <c r="P789" s="16" t="s">
        <v>1078</v>
      </c>
      <c r="Q789" s="16">
        <v>30</v>
      </c>
      <c r="S789" s="16">
        <v>237.92</v>
      </c>
      <c r="T789" s="16">
        <v>6.31</v>
      </c>
      <c r="U789" s="16">
        <f t="shared" si="95"/>
        <v>231.60999999999999</v>
      </c>
      <c r="V789" s="16">
        <v>1.35</v>
      </c>
      <c r="W789" s="20">
        <f t="shared" si="99"/>
        <v>171.76657833502196</v>
      </c>
      <c r="X789" s="20">
        <v>2.270402945387604</v>
      </c>
      <c r="Y789" s="20">
        <f t="shared" si="100"/>
        <v>226.35151973818776</v>
      </c>
      <c r="Z789" s="20">
        <f t="shared" si="101"/>
        <v>1.3177855781507195</v>
      </c>
      <c r="AA789" s="20"/>
      <c r="AB789" s="22" t="s">
        <v>55</v>
      </c>
      <c r="AC789" s="16" t="s">
        <v>1132</v>
      </c>
      <c r="AD789" s="19" t="s">
        <v>51</v>
      </c>
      <c r="AE789" s="23">
        <v>48</v>
      </c>
      <c r="AF789" s="23">
        <v>8</v>
      </c>
      <c r="AG789" s="19" t="s">
        <v>58</v>
      </c>
      <c r="AH789" s="11">
        <f t="shared" si="102"/>
        <v>0</v>
      </c>
      <c r="AI789" s="19" t="s">
        <v>1077</v>
      </c>
      <c r="AJ789" s="16" t="s">
        <v>128</v>
      </c>
      <c r="AK789" s="16">
        <v>0.19325000000000001</v>
      </c>
      <c r="AL789" s="16">
        <v>2.5722999999999998</v>
      </c>
      <c r="AM789" s="24"/>
    </row>
    <row r="790" spans="1:40" ht="15" x14ac:dyDescent="0.25">
      <c r="A790" s="16" t="str">
        <f t="shared" si="97"/>
        <v>CF08GPDuff_49:9-C_10-20</v>
      </c>
      <c r="B790" s="11">
        <v>49</v>
      </c>
      <c r="C790" s="11">
        <v>9</v>
      </c>
      <c r="D790" s="19" t="s">
        <v>58</v>
      </c>
      <c r="E790" s="20">
        <v>493449.423316998</v>
      </c>
      <c r="F790" s="20">
        <v>5180635.6795399804</v>
      </c>
      <c r="G790" s="11">
        <v>6</v>
      </c>
      <c r="H790" s="11" t="s">
        <v>45</v>
      </c>
      <c r="I790" s="11" t="s">
        <v>432</v>
      </c>
      <c r="J790" s="19" t="s">
        <v>1077</v>
      </c>
      <c r="K790" s="11">
        <v>3</v>
      </c>
      <c r="L790" s="16" t="s">
        <v>48</v>
      </c>
      <c r="M790" s="16" t="s">
        <v>1078</v>
      </c>
      <c r="N790" s="16" t="s">
        <v>1078</v>
      </c>
      <c r="O790" s="16" t="s">
        <v>1078</v>
      </c>
      <c r="P790" s="16" t="s">
        <v>1078</v>
      </c>
      <c r="Q790" s="16">
        <v>30</v>
      </c>
      <c r="S790" s="16">
        <v>231.62</v>
      </c>
      <c r="T790" s="16">
        <v>6.31</v>
      </c>
      <c r="U790" s="16">
        <f t="shared" si="95"/>
        <v>225.31</v>
      </c>
      <c r="V790" s="16">
        <v>1.35</v>
      </c>
      <c r="W790" s="20">
        <f t="shared" si="99"/>
        <v>171.76657833502196</v>
      </c>
      <c r="X790" s="20">
        <v>1.7611336032388465</v>
      </c>
      <c r="Y790" s="20">
        <f t="shared" si="100"/>
        <v>221.34198987854256</v>
      </c>
      <c r="Z790" s="20">
        <f t="shared" si="101"/>
        <v>1.288620824982764</v>
      </c>
      <c r="AA790" s="20"/>
      <c r="AB790" s="22" t="s">
        <v>55</v>
      </c>
      <c r="AC790" s="16" t="s">
        <v>1133</v>
      </c>
      <c r="AD790" s="19" t="s">
        <v>51</v>
      </c>
      <c r="AE790" s="23">
        <v>49</v>
      </c>
      <c r="AF790" s="23">
        <v>9</v>
      </c>
      <c r="AG790" s="19" t="s">
        <v>58</v>
      </c>
      <c r="AH790" s="11">
        <f t="shared" si="102"/>
        <v>0</v>
      </c>
      <c r="AI790" s="19" t="s">
        <v>1077</v>
      </c>
      <c r="AJ790" s="16" t="s">
        <v>366</v>
      </c>
      <c r="AK790" s="16">
        <v>0.17843000000000001</v>
      </c>
      <c r="AL790" s="16">
        <v>2.2202999999999999</v>
      </c>
      <c r="AM790" s="24"/>
    </row>
    <row r="791" spans="1:40" x14ac:dyDescent="0.2">
      <c r="A791" s="16" t="str">
        <f t="shared" si="97"/>
        <v>CF08GPDuff_50:10-C_10-20</v>
      </c>
      <c r="B791" s="11">
        <v>50</v>
      </c>
      <c r="C791" s="11">
        <v>10</v>
      </c>
      <c r="D791" s="19" t="s">
        <v>58</v>
      </c>
      <c r="E791" s="20">
        <v>493485.65363100002</v>
      </c>
      <c r="F791" s="20">
        <v>5180644.8884500004</v>
      </c>
      <c r="G791" s="11">
        <v>1</v>
      </c>
      <c r="H791" s="11" t="s">
        <v>44</v>
      </c>
      <c r="I791" s="11" t="s">
        <v>293</v>
      </c>
      <c r="J791" s="19" t="s">
        <v>1077</v>
      </c>
      <c r="K791" s="11">
        <v>3</v>
      </c>
      <c r="L791" s="16" t="s">
        <v>496</v>
      </c>
      <c r="M791" s="16" t="s">
        <v>1078</v>
      </c>
      <c r="N791" s="16" t="s">
        <v>1078</v>
      </c>
      <c r="O791" s="16" t="s">
        <v>1078</v>
      </c>
      <c r="P791" s="16" t="s">
        <v>1078</v>
      </c>
      <c r="Q791" s="16">
        <v>30</v>
      </c>
      <c r="S791" s="16">
        <v>226.91</v>
      </c>
      <c r="T791" s="16">
        <v>6.31</v>
      </c>
      <c r="U791" s="16">
        <f t="shared" si="95"/>
        <v>220.6</v>
      </c>
      <c r="V791" s="16">
        <v>1.35</v>
      </c>
      <c r="W791" s="20">
        <f t="shared" si="99"/>
        <v>171.76657833502196</v>
      </c>
      <c r="X791" s="20">
        <v>2.0545158665581877</v>
      </c>
      <c r="Y791" s="20">
        <f t="shared" si="100"/>
        <v>216.06773799837262</v>
      </c>
      <c r="Z791" s="20">
        <f t="shared" si="101"/>
        <v>1.2579148987700244</v>
      </c>
      <c r="AA791" s="20"/>
      <c r="AB791" s="17" t="s">
        <v>500</v>
      </c>
      <c r="AC791" s="16" t="s">
        <v>1134</v>
      </c>
      <c r="AD791" s="19" t="s">
        <v>51</v>
      </c>
      <c r="AE791" s="23">
        <v>50</v>
      </c>
      <c r="AF791" s="23">
        <v>10</v>
      </c>
      <c r="AG791" s="19" t="s">
        <v>58</v>
      </c>
      <c r="AH791" s="11">
        <f t="shared" si="102"/>
        <v>0</v>
      </c>
      <c r="AI791" s="19" t="s">
        <v>1077</v>
      </c>
      <c r="AJ791" s="16" t="s">
        <v>125</v>
      </c>
      <c r="AK791" s="16">
        <v>0.16914999999999999</v>
      </c>
      <c r="AL791" s="16">
        <v>2.0577000000000001</v>
      </c>
      <c r="AM791" s="24"/>
    </row>
    <row r="792" spans="1:40" x14ac:dyDescent="0.2">
      <c r="A792" s="16" t="str">
        <f t="shared" si="97"/>
        <v>CF08GPDuff_51:11-C_10-20</v>
      </c>
      <c r="B792" s="11">
        <v>51</v>
      </c>
      <c r="C792" s="11">
        <v>11</v>
      </c>
      <c r="D792" s="19" t="s">
        <v>58</v>
      </c>
      <c r="E792" s="20">
        <v>493514.03761100001</v>
      </c>
      <c r="F792" s="20">
        <v>5180631.0323999804</v>
      </c>
      <c r="G792" s="11">
        <v>2</v>
      </c>
      <c r="H792" s="11" t="s">
        <v>44</v>
      </c>
      <c r="I792" s="11" t="s">
        <v>150</v>
      </c>
      <c r="J792" s="19" t="s">
        <v>1077</v>
      </c>
      <c r="K792" s="11">
        <v>3</v>
      </c>
      <c r="L792" s="16" t="s">
        <v>496</v>
      </c>
      <c r="M792" s="16" t="s">
        <v>1078</v>
      </c>
      <c r="N792" s="16" t="s">
        <v>1078</v>
      </c>
      <c r="O792" s="16" t="s">
        <v>1078</v>
      </c>
      <c r="P792" s="16" t="s">
        <v>1078</v>
      </c>
      <c r="Q792" s="16">
        <v>30</v>
      </c>
      <c r="S792" s="16">
        <v>230.06</v>
      </c>
      <c r="T792" s="16">
        <v>6.31</v>
      </c>
      <c r="U792" s="16">
        <f t="shared" si="95"/>
        <v>223.75</v>
      </c>
      <c r="V792" s="16">
        <v>1.35</v>
      </c>
      <c r="W792" s="20">
        <f t="shared" si="99"/>
        <v>171.76657833502196</v>
      </c>
      <c r="X792" s="20">
        <v>1.9106999195494541</v>
      </c>
      <c r="Y792" s="20">
        <f t="shared" si="100"/>
        <v>219.47480893000809</v>
      </c>
      <c r="Z792" s="20">
        <f t="shared" si="101"/>
        <v>1.2777503694690457</v>
      </c>
      <c r="AA792" s="20"/>
      <c r="AB792" s="17" t="s">
        <v>500</v>
      </c>
      <c r="AC792" s="16" t="s">
        <v>1135</v>
      </c>
      <c r="AD792" s="19" t="s">
        <v>51</v>
      </c>
      <c r="AE792" s="23">
        <v>51</v>
      </c>
      <c r="AF792" s="23">
        <v>11</v>
      </c>
      <c r="AG792" s="19" t="s">
        <v>58</v>
      </c>
      <c r="AH792" s="11">
        <f t="shared" si="102"/>
        <v>0</v>
      </c>
      <c r="AI792" s="19" t="s">
        <v>1077</v>
      </c>
      <c r="AJ792" s="16" t="s">
        <v>644</v>
      </c>
      <c r="AK792" s="16">
        <v>0.15545999999999999</v>
      </c>
      <c r="AL792" s="16">
        <v>1.7531000000000001</v>
      </c>
      <c r="AM792" s="24"/>
    </row>
    <row r="793" spans="1:40" x14ac:dyDescent="0.2">
      <c r="A793" s="16" t="str">
        <f t="shared" si="97"/>
        <v>CF08GPDuff_52:12-C_10-20</v>
      </c>
      <c r="B793" s="11">
        <v>52</v>
      </c>
      <c r="C793" s="11">
        <v>12</v>
      </c>
      <c r="D793" s="19" t="s">
        <v>58</v>
      </c>
      <c r="E793" s="20">
        <v>493545.15792600001</v>
      </c>
      <c r="F793" s="20">
        <v>5180641.6875400003</v>
      </c>
      <c r="G793" s="11">
        <v>2</v>
      </c>
      <c r="H793" s="11" t="s">
        <v>44</v>
      </c>
      <c r="I793" s="11" t="s">
        <v>150</v>
      </c>
      <c r="J793" s="19" t="s">
        <v>1077</v>
      </c>
      <c r="K793" s="11">
        <v>3</v>
      </c>
      <c r="L793" s="16" t="s">
        <v>496</v>
      </c>
      <c r="M793" s="16" t="s">
        <v>1078</v>
      </c>
      <c r="N793" s="16" t="s">
        <v>1078</v>
      </c>
      <c r="O793" s="16" t="s">
        <v>1078</v>
      </c>
      <c r="P793" s="16" t="s">
        <v>1078</v>
      </c>
      <c r="Q793" s="16">
        <v>30</v>
      </c>
      <c r="S793" s="16">
        <v>225.66</v>
      </c>
      <c r="T793" s="16">
        <v>6.31</v>
      </c>
      <c r="U793" s="16">
        <f t="shared" si="95"/>
        <v>219.35</v>
      </c>
      <c r="V793" s="16">
        <v>1.35</v>
      </c>
      <c r="W793" s="20">
        <f t="shared" si="99"/>
        <v>171.76657833502196</v>
      </c>
      <c r="X793" s="20">
        <v>1.8398706025070697</v>
      </c>
      <c r="Y793" s="20">
        <f t="shared" si="100"/>
        <v>215.31424383340072</v>
      </c>
      <c r="Z793" s="20">
        <f t="shared" si="101"/>
        <v>1.2535281654935295</v>
      </c>
      <c r="AA793" s="20"/>
      <c r="AB793" s="17" t="s">
        <v>500</v>
      </c>
      <c r="AC793" s="16" t="s">
        <v>1136</v>
      </c>
      <c r="AD793" s="19" t="s">
        <v>51</v>
      </c>
      <c r="AE793" s="23">
        <v>52</v>
      </c>
      <c r="AF793" s="23">
        <v>12</v>
      </c>
      <c r="AG793" s="19" t="s">
        <v>58</v>
      </c>
      <c r="AH793" s="11">
        <f t="shared" si="102"/>
        <v>0</v>
      </c>
      <c r="AI793" s="19" t="s">
        <v>1077</v>
      </c>
      <c r="AJ793" s="16" t="s">
        <v>362</v>
      </c>
      <c r="AK793" s="16">
        <v>0.17823</v>
      </c>
      <c r="AL793" s="16">
        <v>2.2238000000000002</v>
      </c>
      <c r="AM793" s="24"/>
    </row>
    <row r="794" spans="1:40" x14ac:dyDescent="0.2">
      <c r="A794" s="16" t="str">
        <f t="shared" si="97"/>
        <v>CF08GPDuff_53:13-C_10-20</v>
      </c>
      <c r="B794" s="11">
        <v>53</v>
      </c>
      <c r="C794" s="11">
        <v>13</v>
      </c>
      <c r="D794" s="19" t="s">
        <v>58</v>
      </c>
      <c r="E794" s="20">
        <v>493577.061649999</v>
      </c>
      <c r="F794" s="20">
        <v>5180636.4305800004</v>
      </c>
      <c r="G794" s="11">
        <v>3</v>
      </c>
      <c r="H794" s="11" t="s">
        <v>44</v>
      </c>
      <c r="I794" s="11" t="s">
        <v>227</v>
      </c>
      <c r="J794" s="19" t="s">
        <v>1077</v>
      </c>
      <c r="K794" s="11">
        <v>3</v>
      </c>
      <c r="L794" s="16" t="s">
        <v>496</v>
      </c>
      <c r="M794" s="16" t="s">
        <v>1078</v>
      </c>
      <c r="N794" s="16" t="s">
        <v>1078</v>
      </c>
      <c r="O794" s="16" t="s">
        <v>1078</v>
      </c>
      <c r="P794" s="16" t="s">
        <v>1078</v>
      </c>
      <c r="Q794" s="16">
        <v>30</v>
      </c>
      <c r="S794" s="16">
        <v>224.37</v>
      </c>
      <c r="T794" s="16">
        <v>6.31</v>
      </c>
      <c r="U794" s="16">
        <f t="shared" si="95"/>
        <v>218.06</v>
      </c>
      <c r="V794" s="16">
        <v>1.35</v>
      </c>
      <c r="W794" s="20">
        <f t="shared" si="99"/>
        <v>171.76657833502196</v>
      </c>
      <c r="X794" s="20">
        <v>1.7987065481002436</v>
      </c>
      <c r="Y794" s="20">
        <f t="shared" si="100"/>
        <v>214.13774050121262</v>
      </c>
      <c r="Z794" s="20">
        <f t="shared" si="101"/>
        <v>1.2466787344599009</v>
      </c>
      <c r="AA794" s="20"/>
      <c r="AB794" s="17" t="s">
        <v>500</v>
      </c>
      <c r="AC794" s="16" t="s">
        <v>1137</v>
      </c>
      <c r="AD794" s="19" t="s">
        <v>51</v>
      </c>
      <c r="AE794" s="23">
        <v>53</v>
      </c>
      <c r="AF794" s="23">
        <v>13</v>
      </c>
      <c r="AG794" s="19" t="s">
        <v>58</v>
      </c>
      <c r="AH794" s="11">
        <f t="shared" si="102"/>
        <v>0</v>
      </c>
      <c r="AI794" s="19" t="s">
        <v>1077</v>
      </c>
      <c r="AJ794" s="16" t="s">
        <v>493</v>
      </c>
      <c r="AK794" s="16">
        <v>0.17104</v>
      </c>
      <c r="AL794" s="16">
        <v>2.1351</v>
      </c>
      <c r="AM794" s="24"/>
    </row>
    <row r="795" spans="1:40" x14ac:dyDescent="0.2">
      <c r="A795" s="16" t="str">
        <f t="shared" si="97"/>
        <v>CF08GPDuff_54:14-C_10-20</v>
      </c>
      <c r="B795" s="11">
        <v>54</v>
      </c>
      <c r="C795" s="11">
        <v>14</v>
      </c>
      <c r="D795" s="19" t="s">
        <v>58</v>
      </c>
      <c r="E795" s="20">
        <v>493608.97844500002</v>
      </c>
      <c r="F795" s="20">
        <v>5180643.3971999902</v>
      </c>
      <c r="G795" s="11">
        <v>4</v>
      </c>
      <c r="H795" s="11" t="s">
        <v>44</v>
      </c>
      <c r="I795" s="11" t="s">
        <v>46</v>
      </c>
      <c r="J795" s="19" t="s">
        <v>1077</v>
      </c>
      <c r="K795" s="11">
        <v>3</v>
      </c>
      <c r="L795" s="16" t="s">
        <v>496</v>
      </c>
      <c r="M795" s="16" t="s">
        <v>1078</v>
      </c>
      <c r="N795" s="16" t="s">
        <v>1078</v>
      </c>
      <c r="O795" s="16" t="s">
        <v>1078</v>
      </c>
      <c r="P795" s="16" t="s">
        <v>1078</v>
      </c>
      <c r="Q795" s="16">
        <v>30</v>
      </c>
      <c r="S795" s="16">
        <v>229.31</v>
      </c>
      <c r="T795" s="16">
        <v>6.31</v>
      </c>
      <c r="U795" s="16">
        <f t="shared" si="95"/>
        <v>223</v>
      </c>
      <c r="V795" s="16">
        <v>1.35</v>
      </c>
      <c r="W795" s="20">
        <f t="shared" si="99"/>
        <v>171.76657833502196</v>
      </c>
      <c r="X795" s="20">
        <v>1.8447192377863297</v>
      </c>
      <c r="Y795" s="20">
        <f t="shared" si="100"/>
        <v>218.88627609973648</v>
      </c>
      <c r="Z795" s="20">
        <f t="shared" si="101"/>
        <v>1.2743240170553432</v>
      </c>
      <c r="AA795" s="20"/>
      <c r="AB795" s="17" t="s">
        <v>500</v>
      </c>
      <c r="AC795" s="16" t="s">
        <v>1138</v>
      </c>
      <c r="AD795" s="19" t="s">
        <v>51</v>
      </c>
      <c r="AE795" s="23">
        <v>54</v>
      </c>
      <c r="AF795" s="23">
        <v>14</v>
      </c>
      <c r="AG795" s="19" t="s">
        <v>58</v>
      </c>
      <c r="AH795" s="11">
        <f t="shared" si="102"/>
        <v>0</v>
      </c>
      <c r="AI795" s="19" t="s">
        <v>1077</v>
      </c>
      <c r="AJ795" s="16" t="s">
        <v>292</v>
      </c>
      <c r="AK795" s="16">
        <v>0.18401000000000001</v>
      </c>
      <c r="AL795" s="16">
        <v>2.2427999999999999</v>
      </c>
      <c r="AM795" s="24"/>
    </row>
    <row r="796" spans="1:40" x14ac:dyDescent="0.2">
      <c r="A796" s="16" t="str">
        <f t="shared" si="97"/>
        <v>CF08GPDuff_55:15-C_10-20</v>
      </c>
      <c r="B796" s="11">
        <v>55</v>
      </c>
      <c r="C796" s="11">
        <v>15</v>
      </c>
      <c r="D796" s="19" t="s">
        <v>58</v>
      </c>
      <c r="E796" s="20">
        <v>493640.878448</v>
      </c>
      <c r="F796" s="20">
        <v>5180634.5846699905</v>
      </c>
      <c r="G796" s="11">
        <v>5</v>
      </c>
      <c r="H796" s="11" t="s">
        <v>44</v>
      </c>
      <c r="I796" s="11" t="s">
        <v>432</v>
      </c>
      <c r="J796" s="19" t="s">
        <v>1077</v>
      </c>
      <c r="K796" s="11">
        <v>3</v>
      </c>
      <c r="L796" s="16" t="s">
        <v>496</v>
      </c>
      <c r="M796" s="16" t="s">
        <v>1078</v>
      </c>
      <c r="N796" s="16" t="s">
        <v>1078</v>
      </c>
      <c r="O796" s="16" t="s">
        <v>1078</v>
      </c>
      <c r="P796" s="16" t="s">
        <v>1078</v>
      </c>
      <c r="Q796" s="16">
        <v>30</v>
      </c>
      <c r="S796" s="16">
        <v>238.34</v>
      </c>
      <c r="T796" s="16">
        <v>6.31</v>
      </c>
      <c r="U796" s="16">
        <f t="shared" si="95"/>
        <v>232.03</v>
      </c>
      <c r="V796" s="16">
        <v>1.35</v>
      </c>
      <c r="W796" s="20">
        <f t="shared" si="99"/>
        <v>171.76657833502196</v>
      </c>
      <c r="X796" s="20">
        <v>1.8211250505868182</v>
      </c>
      <c r="Y796" s="20">
        <f t="shared" si="100"/>
        <v>227.80444354512341</v>
      </c>
      <c r="Z796" s="20">
        <f t="shared" si="101"/>
        <v>1.3262442889256514</v>
      </c>
      <c r="AA796" s="20"/>
      <c r="AB796" s="17" t="s">
        <v>500</v>
      </c>
      <c r="AC796" s="16" t="s">
        <v>1139</v>
      </c>
      <c r="AD796" s="19" t="s">
        <v>51</v>
      </c>
      <c r="AE796" s="23">
        <v>55</v>
      </c>
      <c r="AF796" s="23">
        <v>15</v>
      </c>
      <c r="AG796" s="19" t="s">
        <v>58</v>
      </c>
      <c r="AH796" s="11">
        <f t="shared" si="102"/>
        <v>0</v>
      </c>
      <c r="AI796" s="19" t="s">
        <v>1077</v>
      </c>
      <c r="AJ796" s="16" t="s">
        <v>593</v>
      </c>
      <c r="AK796" s="16">
        <v>0.13028999999999999</v>
      </c>
      <c r="AL796" s="16">
        <v>1.605</v>
      </c>
      <c r="AM796" s="24"/>
    </row>
    <row r="797" spans="1:40" ht="15" x14ac:dyDescent="0.25">
      <c r="A797" s="16" t="str">
        <f t="shared" si="97"/>
        <v>CF08GPDuff_56:16-C_10-20</v>
      </c>
      <c r="B797" s="11">
        <v>56</v>
      </c>
      <c r="C797" s="11">
        <v>16</v>
      </c>
      <c r="D797" s="19" t="s">
        <v>58</v>
      </c>
      <c r="E797" s="20">
        <v>493671.430219998</v>
      </c>
      <c r="F797" s="20">
        <v>5180643.5840299902</v>
      </c>
      <c r="G797" s="11">
        <v>5</v>
      </c>
      <c r="H797" s="11" t="s">
        <v>44</v>
      </c>
      <c r="I797" s="11" t="s">
        <v>432</v>
      </c>
      <c r="J797" s="19" t="s">
        <v>1077</v>
      </c>
      <c r="K797" s="11">
        <v>3</v>
      </c>
      <c r="L797" s="16" t="s">
        <v>496</v>
      </c>
      <c r="M797" s="16" t="s">
        <v>1078</v>
      </c>
      <c r="N797" s="16" t="s">
        <v>1078</v>
      </c>
      <c r="O797" s="16" t="s">
        <v>1078</v>
      </c>
      <c r="P797" s="16" t="s">
        <v>1078</v>
      </c>
      <c r="Q797" s="16">
        <v>30</v>
      </c>
      <c r="S797" s="16">
        <v>241.5</v>
      </c>
      <c r="T797" s="16">
        <v>6.31</v>
      </c>
      <c r="U797" s="16">
        <f t="shared" si="95"/>
        <v>235.19</v>
      </c>
      <c r="V797" s="16">
        <v>1.35</v>
      </c>
      <c r="W797" s="20">
        <f t="shared" si="99"/>
        <v>171.76657833502196</v>
      </c>
      <c r="X797" s="20">
        <v>2.2403258655804654</v>
      </c>
      <c r="Y797" s="20">
        <f t="shared" si="100"/>
        <v>229.9209775967413</v>
      </c>
      <c r="Z797" s="20">
        <f t="shared" si="101"/>
        <v>1.3385664418854064</v>
      </c>
      <c r="AA797" s="20"/>
      <c r="AB797" s="22" t="s">
        <v>508</v>
      </c>
      <c r="AC797" s="16" t="s">
        <v>1140</v>
      </c>
      <c r="AD797" s="19" t="s">
        <v>51</v>
      </c>
      <c r="AE797" s="23">
        <v>56</v>
      </c>
      <c r="AF797" s="23">
        <v>16</v>
      </c>
      <c r="AG797" s="19" t="s">
        <v>58</v>
      </c>
      <c r="AH797" s="11">
        <f t="shared" si="102"/>
        <v>0</v>
      </c>
      <c r="AI797" s="19" t="s">
        <v>1077</v>
      </c>
      <c r="AJ797" s="16" t="s">
        <v>208</v>
      </c>
      <c r="AK797" s="16">
        <v>0.17591999999999999</v>
      </c>
      <c r="AL797" s="16">
        <v>1.927</v>
      </c>
      <c r="AM797" s="24"/>
    </row>
    <row r="798" spans="1:40" ht="15" x14ac:dyDescent="0.25">
      <c r="A798" s="16" t="str">
        <f t="shared" si="97"/>
        <v>CF08GPDuff_57:17-C_10-20</v>
      </c>
      <c r="B798" s="11">
        <v>57</v>
      </c>
      <c r="C798" s="11">
        <v>17</v>
      </c>
      <c r="D798" s="19" t="s">
        <v>58</v>
      </c>
      <c r="E798" s="20">
        <v>493704.70950300002</v>
      </c>
      <c r="F798" s="20">
        <v>5180646.2963300003</v>
      </c>
      <c r="G798" s="11">
        <v>6</v>
      </c>
      <c r="H798" s="11" t="s">
        <v>44</v>
      </c>
      <c r="I798" s="11" t="s">
        <v>370</v>
      </c>
      <c r="J798" s="19" t="s">
        <v>1077</v>
      </c>
      <c r="K798" s="11">
        <v>3</v>
      </c>
      <c r="L798" s="16" t="s">
        <v>496</v>
      </c>
      <c r="M798" s="16" t="s">
        <v>1078</v>
      </c>
      <c r="N798" s="16" t="s">
        <v>1078</v>
      </c>
      <c r="O798" s="16" t="s">
        <v>1078</v>
      </c>
      <c r="P798" s="16" t="s">
        <v>1078</v>
      </c>
      <c r="Q798" s="16">
        <v>30</v>
      </c>
      <c r="S798" s="16">
        <v>241.36</v>
      </c>
      <c r="T798" s="16">
        <v>6.31</v>
      </c>
      <c r="U798" s="16">
        <f t="shared" si="95"/>
        <v>235.05</v>
      </c>
      <c r="V798" s="16">
        <v>1.35</v>
      </c>
      <c r="W798" s="20">
        <f t="shared" si="99"/>
        <v>171.76657833502196</v>
      </c>
      <c r="X798" s="20">
        <v>2.6663952778343223</v>
      </c>
      <c r="Y798" s="20">
        <f t="shared" si="100"/>
        <v>228.78263789945044</v>
      </c>
      <c r="Z798" s="20">
        <f t="shared" si="101"/>
        <v>1.3319391939753353</v>
      </c>
      <c r="AA798" s="20"/>
      <c r="AB798" s="22" t="s">
        <v>508</v>
      </c>
      <c r="AC798" s="16" t="s">
        <v>1141</v>
      </c>
      <c r="AD798" s="19" t="s">
        <v>51</v>
      </c>
      <c r="AE798" s="23">
        <v>57</v>
      </c>
      <c r="AF798" s="23">
        <v>17</v>
      </c>
      <c r="AG798" s="19" t="s">
        <v>58</v>
      </c>
      <c r="AH798" s="11">
        <f t="shared" si="102"/>
        <v>0</v>
      </c>
      <c r="AI798" s="19" t="s">
        <v>1077</v>
      </c>
      <c r="AJ798" s="16" t="s">
        <v>425</v>
      </c>
      <c r="AK798" s="16">
        <v>0.14019999999999999</v>
      </c>
      <c r="AL798" s="16">
        <v>1.6845000000000001</v>
      </c>
      <c r="AM798" s="24"/>
    </row>
    <row r="799" spans="1:40" ht="15" x14ac:dyDescent="0.25">
      <c r="A799" s="16" t="str">
        <f t="shared" si="97"/>
        <v>CF08GPDuff_58:18-C_10-20</v>
      </c>
      <c r="B799" s="11">
        <v>58</v>
      </c>
      <c r="C799" s="11">
        <v>18</v>
      </c>
      <c r="D799" s="19" t="s">
        <v>58</v>
      </c>
      <c r="E799" s="20">
        <v>493736.59583100001</v>
      </c>
      <c r="F799" s="20">
        <v>5180624.2607800001</v>
      </c>
      <c r="G799" s="11">
        <v>1</v>
      </c>
      <c r="H799" s="11" t="s">
        <v>58</v>
      </c>
      <c r="I799" s="11" t="s">
        <v>227</v>
      </c>
      <c r="J799" s="19" t="s">
        <v>1077</v>
      </c>
      <c r="K799" s="11">
        <v>3</v>
      </c>
      <c r="L799" s="16" t="str">
        <f t="shared" ref="L799:L808" si="103">IF(G799=1, "Fallow", IF(G799=4, "WT", IF(G799 = 2, "CP",I799)))</f>
        <v>Fallow</v>
      </c>
      <c r="M799" s="16" t="s">
        <v>1078</v>
      </c>
      <c r="N799" s="16" t="s">
        <v>1078</v>
      </c>
      <c r="O799" s="16" t="s">
        <v>1078</v>
      </c>
      <c r="P799" s="16" t="s">
        <v>1078</v>
      </c>
      <c r="Q799" s="16">
        <v>30</v>
      </c>
      <c r="S799" s="16">
        <v>228.62</v>
      </c>
      <c r="T799" s="16">
        <v>6.31</v>
      </c>
      <c r="U799" s="16">
        <f t="shared" si="95"/>
        <v>222.31</v>
      </c>
      <c r="V799" s="16">
        <v>1.35</v>
      </c>
      <c r="W799" s="20">
        <f t="shared" si="99"/>
        <v>171.76657833502196</v>
      </c>
      <c r="X799" s="20">
        <v>2.5300705101617567</v>
      </c>
      <c r="Y799" s="20">
        <f t="shared" si="100"/>
        <v>216.68540024885939</v>
      </c>
      <c r="Z799" s="20">
        <f t="shared" si="101"/>
        <v>1.2615108384253051</v>
      </c>
      <c r="AA799" s="20"/>
      <c r="AB799" s="22"/>
      <c r="AC799" s="16"/>
      <c r="AD799" s="19"/>
      <c r="AE799" s="23"/>
      <c r="AF799" s="23"/>
      <c r="AG799" s="19"/>
      <c r="AH799" s="11"/>
      <c r="AI799" s="19"/>
      <c r="AJ799" s="16"/>
      <c r="AK799" s="16"/>
      <c r="AL799" s="16"/>
      <c r="AM799" s="24"/>
    </row>
    <row r="800" spans="1:40" ht="15" x14ac:dyDescent="0.25">
      <c r="A800" s="16" t="str">
        <f t="shared" si="97"/>
        <v>CF08GPDuff_59:19-C_10-20</v>
      </c>
      <c r="B800" s="11">
        <v>59</v>
      </c>
      <c r="C800" s="11">
        <v>19</v>
      </c>
      <c r="D800" s="19" t="s">
        <v>58</v>
      </c>
      <c r="E800" s="20">
        <v>493770.79737400002</v>
      </c>
      <c r="F800" s="20">
        <v>5180636.94221</v>
      </c>
      <c r="G800" s="11">
        <v>2</v>
      </c>
      <c r="H800" s="11" t="s">
        <v>58</v>
      </c>
      <c r="I800" s="11" t="s">
        <v>150</v>
      </c>
      <c r="J800" s="19" t="s">
        <v>1077</v>
      </c>
      <c r="K800" s="11">
        <v>3</v>
      </c>
      <c r="L800" s="16" t="str">
        <f t="shared" si="103"/>
        <v>CP</v>
      </c>
      <c r="M800" s="16" t="s">
        <v>1078</v>
      </c>
      <c r="N800" s="16" t="s">
        <v>1078</v>
      </c>
      <c r="O800" s="16" t="s">
        <v>1078</v>
      </c>
      <c r="P800" s="16" t="s">
        <v>1078</v>
      </c>
      <c r="Q800" s="16">
        <v>30</v>
      </c>
      <c r="S800" s="16">
        <v>248.12</v>
      </c>
      <c r="T800" s="16">
        <v>6.31</v>
      </c>
      <c r="U800" s="16">
        <f t="shared" si="95"/>
        <v>241.81</v>
      </c>
      <c r="V800" s="16">
        <v>1.35</v>
      </c>
      <c r="W800" s="20">
        <f t="shared" si="99"/>
        <v>171.76657833502196</v>
      </c>
      <c r="X800" s="20">
        <v>2.1411092985318048</v>
      </c>
      <c r="Y800" s="20">
        <f t="shared" si="100"/>
        <v>236.63258360522025</v>
      </c>
      <c r="Z800" s="20">
        <f t="shared" si="101"/>
        <v>1.3776404344719522</v>
      </c>
      <c r="AA800" s="20"/>
      <c r="AB800" s="22"/>
      <c r="AC800" s="16"/>
      <c r="AD800" s="19"/>
      <c r="AE800" s="23"/>
      <c r="AF800" s="23"/>
      <c r="AG800" s="19"/>
      <c r="AH800" s="11"/>
      <c r="AI800" s="19"/>
      <c r="AJ800" s="16"/>
      <c r="AK800" s="16"/>
      <c r="AL800" s="16"/>
      <c r="AM800" s="24"/>
    </row>
    <row r="801" spans="1:39" ht="15" x14ac:dyDescent="0.25">
      <c r="A801" s="16" t="str">
        <f t="shared" si="97"/>
        <v>CF08GPDuff_60:20-C_10-20</v>
      </c>
      <c r="B801" s="11">
        <v>60</v>
      </c>
      <c r="C801" s="11">
        <v>20</v>
      </c>
      <c r="D801" s="19" t="s">
        <v>58</v>
      </c>
      <c r="E801" s="20">
        <v>493800.430823998</v>
      </c>
      <c r="F801" s="20">
        <v>5180639.8627300002</v>
      </c>
      <c r="G801" s="11">
        <v>2</v>
      </c>
      <c r="H801" s="11" t="s">
        <v>58</v>
      </c>
      <c r="I801" s="11" t="s">
        <v>150</v>
      </c>
      <c r="J801" s="19" t="s">
        <v>1077</v>
      </c>
      <c r="K801" s="11">
        <v>3</v>
      </c>
      <c r="L801" s="16" t="str">
        <f t="shared" si="103"/>
        <v>CP</v>
      </c>
      <c r="M801" s="16" t="s">
        <v>1078</v>
      </c>
      <c r="N801" s="16" t="s">
        <v>1078</v>
      </c>
      <c r="O801" s="16" t="s">
        <v>1078</v>
      </c>
      <c r="P801" s="16" t="s">
        <v>1078</v>
      </c>
      <c r="Q801" s="16">
        <v>30</v>
      </c>
      <c r="S801" s="16">
        <v>237.08</v>
      </c>
      <c r="T801" s="16">
        <v>6.31</v>
      </c>
      <c r="U801" s="16">
        <f t="shared" si="95"/>
        <v>230.77</v>
      </c>
      <c r="V801" s="16">
        <v>1.35</v>
      </c>
      <c r="W801" s="20">
        <f t="shared" si="99"/>
        <v>171.76657833502196</v>
      </c>
      <c r="X801" s="20">
        <v>2.0960520960520981</v>
      </c>
      <c r="Y801" s="20">
        <f t="shared" si="100"/>
        <v>225.93294057794057</v>
      </c>
      <c r="Z801" s="20">
        <f t="shared" si="101"/>
        <v>1.3153486712488962</v>
      </c>
      <c r="AA801" s="20"/>
      <c r="AB801" s="22"/>
      <c r="AC801" s="16"/>
      <c r="AD801" s="19"/>
      <c r="AE801" s="23"/>
      <c r="AF801" s="23"/>
      <c r="AG801" s="19"/>
      <c r="AH801" s="11"/>
      <c r="AI801" s="19"/>
      <c r="AJ801" s="16"/>
      <c r="AK801" s="16"/>
      <c r="AL801" s="16"/>
      <c r="AM801" s="24"/>
    </row>
    <row r="802" spans="1:39" ht="15" x14ac:dyDescent="0.25">
      <c r="A802" s="16" t="str">
        <f t="shared" si="97"/>
        <v>CF08GPDuff_61:21-C_10-20</v>
      </c>
      <c r="B802" s="11">
        <v>61</v>
      </c>
      <c r="C802" s="11">
        <v>21</v>
      </c>
      <c r="D802" s="19" t="s">
        <v>58</v>
      </c>
      <c r="E802" s="20">
        <v>493832.32370200002</v>
      </c>
      <c r="F802" s="20">
        <v>5180623.82828</v>
      </c>
      <c r="G802" s="11">
        <v>3</v>
      </c>
      <c r="H802" s="11" t="s">
        <v>58</v>
      </c>
      <c r="I802" s="11" t="s">
        <v>432</v>
      </c>
      <c r="J802" s="19" t="s">
        <v>1077</v>
      </c>
      <c r="K802" s="11">
        <v>3</v>
      </c>
      <c r="L802" s="16" t="str">
        <f t="shared" si="103"/>
        <v>SB</v>
      </c>
      <c r="M802" s="16" t="s">
        <v>1078</v>
      </c>
      <c r="N802" s="16" t="s">
        <v>1078</v>
      </c>
      <c r="O802" s="16" t="s">
        <v>1078</v>
      </c>
      <c r="P802" s="16" t="s">
        <v>1078</v>
      </c>
      <c r="Q802" s="16">
        <v>30</v>
      </c>
      <c r="S802" s="16">
        <v>247.31</v>
      </c>
      <c r="T802" s="16">
        <v>6.31</v>
      </c>
      <c r="U802" s="16">
        <f t="shared" si="95"/>
        <v>241</v>
      </c>
      <c r="V802" s="16">
        <v>1.35</v>
      </c>
      <c r="W802" s="20">
        <f t="shared" si="99"/>
        <v>171.76657833502196</v>
      </c>
      <c r="X802" s="20">
        <v>2.491321217071703</v>
      </c>
      <c r="Y802" s="20">
        <f t="shared" si="100"/>
        <v>234.99591586685719</v>
      </c>
      <c r="Z802" s="20">
        <f t="shared" si="101"/>
        <v>1.3681119932919059</v>
      </c>
      <c r="AA802" s="20"/>
      <c r="AB802" s="22"/>
      <c r="AC802" s="16"/>
      <c r="AD802" s="19"/>
      <c r="AE802" s="23"/>
      <c r="AF802" s="23"/>
      <c r="AG802" s="19"/>
      <c r="AH802" s="11"/>
      <c r="AI802" s="19"/>
      <c r="AJ802" s="16"/>
      <c r="AK802" s="16"/>
      <c r="AL802" s="16"/>
      <c r="AM802" s="24"/>
    </row>
    <row r="803" spans="1:39" ht="15" x14ac:dyDescent="0.25">
      <c r="A803" s="16" t="str">
        <f t="shared" si="97"/>
        <v>CF08GPDuff_62:22-C_10-20</v>
      </c>
      <c r="B803" s="11">
        <v>62</v>
      </c>
      <c r="C803" s="11">
        <v>22</v>
      </c>
      <c r="D803" s="19" t="s">
        <v>58</v>
      </c>
      <c r="E803" s="20">
        <v>493862.44210400002</v>
      </c>
      <c r="F803" s="20">
        <v>5180655.2967800004</v>
      </c>
      <c r="G803" s="11">
        <v>3</v>
      </c>
      <c r="H803" s="11" t="s">
        <v>58</v>
      </c>
      <c r="I803" s="11" t="s">
        <v>432</v>
      </c>
      <c r="J803" s="19" t="s">
        <v>1077</v>
      </c>
      <c r="K803" s="11">
        <v>3</v>
      </c>
      <c r="L803" s="16" t="str">
        <f t="shared" si="103"/>
        <v>SB</v>
      </c>
      <c r="M803" s="16" t="s">
        <v>1078</v>
      </c>
      <c r="N803" s="16" t="s">
        <v>1078</v>
      </c>
      <c r="O803" s="16" t="s">
        <v>1078</v>
      </c>
      <c r="P803" s="16" t="s">
        <v>1078</v>
      </c>
      <c r="Q803" s="16">
        <v>30</v>
      </c>
      <c r="S803" s="16">
        <v>228.79</v>
      </c>
      <c r="T803" s="16">
        <v>6.31</v>
      </c>
      <c r="U803" s="16">
        <f t="shared" si="95"/>
        <v>222.48</v>
      </c>
      <c r="V803" s="16">
        <v>1.35</v>
      </c>
      <c r="W803" s="20">
        <f t="shared" si="99"/>
        <v>171.76657833502196</v>
      </c>
      <c r="X803" s="20">
        <v>2.3208879919273575</v>
      </c>
      <c r="Y803" s="20">
        <f t="shared" si="100"/>
        <v>217.31648839556001</v>
      </c>
      <c r="Z803" s="20">
        <f t="shared" si="101"/>
        <v>1.2651849416927621</v>
      </c>
      <c r="AA803" s="20"/>
      <c r="AB803" s="22"/>
      <c r="AC803" s="16"/>
      <c r="AD803" s="19"/>
      <c r="AE803" s="23"/>
      <c r="AF803" s="23"/>
      <c r="AG803" s="19"/>
      <c r="AH803" s="11"/>
      <c r="AI803" s="19"/>
      <c r="AJ803" s="16"/>
      <c r="AK803" s="16"/>
      <c r="AL803" s="16"/>
      <c r="AM803" s="24"/>
    </row>
    <row r="804" spans="1:39" ht="15" x14ac:dyDescent="0.25">
      <c r="A804" s="16" t="str">
        <f t="shared" si="97"/>
        <v>CF08GPDuff_63:23-C_10-20</v>
      </c>
      <c r="B804" s="11">
        <v>63</v>
      </c>
      <c r="C804" s="11">
        <v>23</v>
      </c>
      <c r="D804" s="19" t="s">
        <v>58</v>
      </c>
      <c r="E804" s="20">
        <v>493896.16895899799</v>
      </c>
      <c r="F804" s="20">
        <v>5180649.7655999903</v>
      </c>
      <c r="G804" s="11">
        <v>4</v>
      </c>
      <c r="H804" s="11" t="s">
        <v>58</v>
      </c>
      <c r="I804" s="11" t="s">
        <v>46</v>
      </c>
      <c r="J804" s="19" t="s">
        <v>1077</v>
      </c>
      <c r="K804" s="11">
        <v>3</v>
      </c>
      <c r="L804" s="16" t="str">
        <f t="shared" si="103"/>
        <v>WT</v>
      </c>
      <c r="M804" s="16" t="s">
        <v>1078</v>
      </c>
      <c r="N804" s="16" t="s">
        <v>1078</v>
      </c>
      <c r="O804" s="16" t="s">
        <v>1078</v>
      </c>
      <c r="P804" s="16" t="s">
        <v>1078</v>
      </c>
      <c r="Q804" s="16">
        <v>30</v>
      </c>
      <c r="S804" s="16">
        <v>240.95</v>
      </c>
      <c r="T804" s="16">
        <v>6.31</v>
      </c>
      <c r="U804" s="16">
        <f t="shared" si="95"/>
        <v>234.64</v>
      </c>
      <c r="V804" s="16">
        <v>1.35</v>
      </c>
      <c r="W804" s="20">
        <f t="shared" si="99"/>
        <v>171.76657833502196</v>
      </c>
      <c r="X804" s="20">
        <v>1.9739519739519718</v>
      </c>
      <c r="Y804" s="20">
        <f t="shared" si="100"/>
        <v>230.00831908831907</v>
      </c>
      <c r="Z804" s="20">
        <f t="shared" si="101"/>
        <v>1.339074931327441</v>
      </c>
      <c r="AA804" s="20"/>
      <c r="AB804" s="22"/>
      <c r="AC804" s="16"/>
      <c r="AD804" s="19"/>
      <c r="AE804" s="23"/>
      <c r="AF804" s="23"/>
      <c r="AG804" s="19"/>
      <c r="AH804" s="11"/>
      <c r="AI804" s="19"/>
      <c r="AJ804" s="16"/>
      <c r="AK804" s="16"/>
      <c r="AL804" s="16"/>
      <c r="AM804" s="24"/>
    </row>
    <row r="805" spans="1:39" ht="15" x14ac:dyDescent="0.25">
      <c r="A805" s="16" t="str">
        <f t="shared" si="97"/>
        <v>CF08GPDuff_64:24-C_10-20</v>
      </c>
      <c r="B805" s="11">
        <v>64</v>
      </c>
      <c r="C805" s="11">
        <v>24</v>
      </c>
      <c r="D805" s="19" t="s">
        <v>58</v>
      </c>
      <c r="E805" s="20">
        <v>493928.07418</v>
      </c>
      <c r="F805" s="20">
        <v>5180645.7328500003</v>
      </c>
      <c r="G805" s="11">
        <v>5</v>
      </c>
      <c r="H805" s="11" t="s">
        <v>58</v>
      </c>
      <c r="I805" s="11" t="s">
        <v>293</v>
      </c>
      <c r="J805" s="19" t="s">
        <v>1077</v>
      </c>
      <c r="K805" s="11">
        <v>3</v>
      </c>
      <c r="L805" s="16" t="str">
        <f t="shared" si="103"/>
        <v>SC</v>
      </c>
      <c r="M805" s="16" t="s">
        <v>1078</v>
      </c>
      <c r="N805" s="16" t="s">
        <v>1078</v>
      </c>
      <c r="O805" s="16" t="s">
        <v>1078</v>
      </c>
      <c r="P805" s="16" t="s">
        <v>1078</v>
      </c>
      <c r="Q805" s="16">
        <v>30</v>
      </c>
      <c r="S805" s="16">
        <v>242.5</v>
      </c>
      <c r="T805" s="16">
        <v>6.31</v>
      </c>
      <c r="U805" s="16">
        <f t="shared" ref="U805:U868" si="104">S805-T805</f>
        <v>236.19</v>
      </c>
      <c r="V805" s="16">
        <v>1.35</v>
      </c>
      <c r="W805" s="20">
        <f t="shared" si="99"/>
        <v>171.76657833502196</v>
      </c>
      <c r="X805" s="20">
        <v>2.1367521367521309</v>
      </c>
      <c r="Y805" s="20">
        <f t="shared" si="100"/>
        <v>231.14320512820515</v>
      </c>
      <c r="Z805" s="20">
        <f t="shared" si="101"/>
        <v>1.3456820725471523</v>
      </c>
      <c r="AA805" s="20"/>
      <c r="AB805" s="22"/>
      <c r="AC805" s="16"/>
      <c r="AD805" s="19"/>
      <c r="AE805" s="23"/>
      <c r="AF805" s="23"/>
      <c r="AG805" s="19"/>
      <c r="AH805" s="11"/>
      <c r="AI805" s="19"/>
      <c r="AJ805" s="16"/>
      <c r="AK805" s="16"/>
      <c r="AL805" s="16"/>
      <c r="AM805" s="24"/>
    </row>
    <row r="806" spans="1:39" ht="15" x14ac:dyDescent="0.25">
      <c r="A806" s="16" t="str">
        <f t="shared" si="97"/>
        <v>CF08GPDuff_65:25-C_10-20</v>
      </c>
      <c r="B806" s="11">
        <v>65</v>
      </c>
      <c r="C806" s="11">
        <v>25</v>
      </c>
      <c r="D806" s="19" t="s">
        <v>58</v>
      </c>
      <c r="E806" s="20">
        <v>493959.974636</v>
      </c>
      <c r="F806" s="20">
        <v>5180636.9220099803</v>
      </c>
      <c r="G806" s="11">
        <v>6</v>
      </c>
      <c r="H806" s="11" t="s">
        <v>58</v>
      </c>
      <c r="I806" s="11" t="s">
        <v>370</v>
      </c>
      <c r="J806" s="19" t="s">
        <v>1077</v>
      </c>
      <c r="K806" s="11">
        <v>3</v>
      </c>
      <c r="L806" s="16" t="str">
        <f t="shared" si="103"/>
        <v>SP</v>
      </c>
      <c r="M806" s="16" t="s">
        <v>1078</v>
      </c>
      <c r="N806" s="16" t="s">
        <v>1078</v>
      </c>
      <c r="O806" s="16" t="s">
        <v>1078</v>
      </c>
      <c r="P806" s="16" t="s">
        <v>1078</v>
      </c>
      <c r="Q806" s="16">
        <v>30</v>
      </c>
      <c r="S806" s="16">
        <v>243.46</v>
      </c>
      <c r="T806" s="16">
        <v>6.31</v>
      </c>
      <c r="U806" s="16">
        <f t="shared" si="104"/>
        <v>237.15</v>
      </c>
      <c r="V806" s="16">
        <v>1.35</v>
      </c>
      <c r="W806" s="20">
        <f t="shared" si="99"/>
        <v>171.76657833502196</v>
      </c>
      <c r="X806" s="20">
        <v>2.2412387938060485</v>
      </c>
      <c r="Y806" s="20">
        <f t="shared" si="100"/>
        <v>231.83490220048895</v>
      </c>
      <c r="Z806" s="20">
        <f t="shared" si="101"/>
        <v>1.3497090321512186</v>
      </c>
      <c r="AA806" s="20"/>
      <c r="AB806" s="22"/>
      <c r="AC806" s="16"/>
      <c r="AD806" s="19"/>
      <c r="AE806" s="23"/>
      <c r="AF806" s="23"/>
      <c r="AG806" s="19"/>
      <c r="AH806" s="11"/>
      <c r="AI806" s="19"/>
      <c r="AJ806" s="16"/>
      <c r="AK806" s="16"/>
      <c r="AL806" s="16"/>
      <c r="AM806" s="24"/>
    </row>
    <row r="807" spans="1:39" ht="15" x14ac:dyDescent="0.25">
      <c r="A807" s="16" t="str">
        <f t="shared" si="97"/>
        <v>CF08GPDuff_66:26-C_10-20</v>
      </c>
      <c r="B807" s="11">
        <v>66</v>
      </c>
      <c r="C807" s="11">
        <v>26</v>
      </c>
      <c r="D807" s="19" t="s">
        <v>58</v>
      </c>
      <c r="E807" s="20">
        <v>493989.609204999</v>
      </c>
      <c r="F807" s="20">
        <v>5180640.4995499803</v>
      </c>
      <c r="G807" s="11">
        <v>6</v>
      </c>
      <c r="H807" s="11" t="s">
        <v>58</v>
      </c>
      <c r="I807" s="11" t="s">
        <v>370</v>
      </c>
      <c r="J807" s="19" t="s">
        <v>1077</v>
      </c>
      <c r="K807" s="11">
        <v>3</v>
      </c>
      <c r="L807" s="16" t="str">
        <f t="shared" si="103"/>
        <v>SP</v>
      </c>
      <c r="M807" s="16" t="s">
        <v>1078</v>
      </c>
      <c r="N807" s="16" t="s">
        <v>1078</v>
      </c>
      <c r="O807" s="16" t="s">
        <v>1078</v>
      </c>
      <c r="P807" s="16" t="s">
        <v>1078</v>
      </c>
      <c r="Q807" s="16">
        <v>30</v>
      </c>
      <c r="S807" s="16">
        <v>240.09</v>
      </c>
      <c r="T807" s="16">
        <v>6.31</v>
      </c>
      <c r="U807" s="16">
        <f t="shared" si="104"/>
        <v>233.78</v>
      </c>
      <c r="V807" s="16">
        <v>1.35</v>
      </c>
      <c r="W807" s="20">
        <f t="shared" si="99"/>
        <v>171.76657833502196</v>
      </c>
      <c r="X807" s="20">
        <v>2.2986167615947828</v>
      </c>
      <c r="Y807" s="20">
        <f t="shared" si="100"/>
        <v>228.40629373474371</v>
      </c>
      <c r="Z807" s="20">
        <f t="shared" si="101"/>
        <v>1.3297481730657106</v>
      </c>
      <c r="AA807" s="20"/>
      <c r="AB807" s="22"/>
      <c r="AC807" s="16"/>
      <c r="AD807" s="19"/>
      <c r="AE807" s="23"/>
      <c r="AF807" s="23"/>
      <c r="AG807" s="19"/>
      <c r="AH807" s="11"/>
      <c r="AI807" s="19"/>
      <c r="AJ807" s="16"/>
      <c r="AK807" s="16"/>
      <c r="AL807" s="16"/>
      <c r="AM807" s="24"/>
    </row>
    <row r="808" spans="1:39" ht="15" x14ac:dyDescent="0.25">
      <c r="A808" s="16" t="str">
        <f t="shared" si="97"/>
        <v>CF08GPDuff_67:27-C_10-20</v>
      </c>
      <c r="B808" s="11">
        <v>67</v>
      </c>
      <c r="C808" s="11">
        <v>27</v>
      </c>
      <c r="D808" s="19" t="s">
        <v>58</v>
      </c>
      <c r="E808" s="20">
        <v>494023.79518900003</v>
      </c>
      <c r="F808" s="20">
        <v>5180638.7472000001</v>
      </c>
      <c r="G808" s="11">
        <v>7</v>
      </c>
      <c r="H808" s="11" t="s">
        <v>58</v>
      </c>
      <c r="I808" s="11" t="s">
        <v>370</v>
      </c>
      <c r="J808" s="19" t="s">
        <v>1077</v>
      </c>
      <c r="K808" s="11">
        <v>3</v>
      </c>
      <c r="L808" s="16" t="str">
        <f t="shared" si="103"/>
        <v>SP</v>
      </c>
      <c r="M808" s="16" t="s">
        <v>1078</v>
      </c>
      <c r="N808" s="16" t="s">
        <v>1078</v>
      </c>
      <c r="O808" s="16" t="s">
        <v>1078</v>
      </c>
      <c r="P808" s="16" t="s">
        <v>1078</v>
      </c>
      <c r="Q808" s="16">
        <v>30</v>
      </c>
      <c r="S808" s="16">
        <v>235.01</v>
      </c>
      <c r="T808" s="16">
        <v>6.31</v>
      </c>
      <c r="U808" s="16">
        <f t="shared" si="104"/>
        <v>228.7</v>
      </c>
      <c r="V808" s="16">
        <v>1.35</v>
      </c>
      <c r="W808" s="20">
        <f t="shared" si="99"/>
        <v>171.76657833502196</v>
      </c>
      <c r="X808" s="20">
        <v>2.1039854339469795</v>
      </c>
      <c r="Y808" s="20">
        <f t="shared" si="100"/>
        <v>223.88818531256325</v>
      </c>
      <c r="Z808" s="20">
        <f t="shared" si="101"/>
        <v>1.303444403927525</v>
      </c>
      <c r="AA808" s="20"/>
      <c r="AB808" s="22"/>
      <c r="AC808" s="16"/>
      <c r="AD808" s="19"/>
      <c r="AE808" s="23"/>
      <c r="AF808" s="23"/>
      <c r="AG808" s="19"/>
      <c r="AH808" s="11"/>
      <c r="AI808" s="19"/>
      <c r="AJ808" s="16"/>
      <c r="AK808" s="16"/>
      <c r="AL808" s="16"/>
      <c r="AM808" s="24"/>
    </row>
    <row r="809" spans="1:39" ht="15" x14ac:dyDescent="0.25">
      <c r="A809" s="16" t="str">
        <f t="shared" si="97"/>
        <v>CF08GPDuff_68:3-D_10-20</v>
      </c>
      <c r="B809" s="11">
        <v>68</v>
      </c>
      <c r="C809" s="11">
        <v>3</v>
      </c>
      <c r="D809" s="19" t="s">
        <v>65</v>
      </c>
      <c r="E809" s="20">
        <v>493264.633727999</v>
      </c>
      <c r="F809" s="20">
        <v>5180658.2196300002</v>
      </c>
      <c r="G809" s="11">
        <v>1</v>
      </c>
      <c r="H809" s="11" t="s">
        <v>45</v>
      </c>
      <c r="I809" s="11" t="s">
        <v>46</v>
      </c>
      <c r="J809" s="19" t="s">
        <v>1077</v>
      </c>
      <c r="K809" s="11">
        <v>3</v>
      </c>
      <c r="L809" s="16" t="s">
        <v>48</v>
      </c>
      <c r="M809" s="16" t="s">
        <v>1078</v>
      </c>
      <c r="N809" s="16" t="s">
        <v>1078</v>
      </c>
      <c r="O809" s="16" t="s">
        <v>1078</v>
      </c>
      <c r="P809" s="16" t="s">
        <v>1078</v>
      </c>
      <c r="Q809" s="16">
        <v>30</v>
      </c>
      <c r="S809" s="16">
        <v>260.95999999999998</v>
      </c>
      <c r="T809" s="16">
        <v>6.31</v>
      </c>
      <c r="U809" s="16">
        <f t="shared" si="104"/>
        <v>254.64999999999998</v>
      </c>
      <c r="V809" s="16">
        <v>1.35</v>
      </c>
      <c r="W809" s="20">
        <f t="shared" si="99"/>
        <v>171.76657833502196</v>
      </c>
      <c r="X809" s="20">
        <v>2.1462639109697896</v>
      </c>
      <c r="Y809" s="20">
        <f t="shared" si="100"/>
        <v>249.18453895071542</v>
      </c>
      <c r="Z809" s="20">
        <f t="shared" si="101"/>
        <v>1.4507160902087348</v>
      </c>
      <c r="AA809" s="20"/>
      <c r="AB809" s="22" t="s">
        <v>69</v>
      </c>
      <c r="AC809" s="16" t="s">
        <v>1142</v>
      </c>
      <c r="AD809" s="19" t="s">
        <v>51</v>
      </c>
      <c r="AE809" s="23">
        <v>68</v>
      </c>
      <c r="AF809" s="23">
        <v>3</v>
      </c>
      <c r="AG809" s="19" t="s">
        <v>65</v>
      </c>
      <c r="AH809" s="11">
        <f t="shared" ref="AH809:AH823" si="105">C809-AF809</f>
        <v>0</v>
      </c>
      <c r="AI809" s="19" t="s">
        <v>1077</v>
      </c>
      <c r="AJ809" s="16" t="s">
        <v>777</v>
      </c>
      <c r="AK809" s="16">
        <v>0.12408</v>
      </c>
      <c r="AL809" s="16">
        <v>1.5768</v>
      </c>
      <c r="AM809" s="24"/>
    </row>
    <row r="810" spans="1:39" ht="15" x14ac:dyDescent="0.25">
      <c r="A810" s="16" t="str">
        <f t="shared" si="97"/>
        <v>CF08GPDuff_69:4-D_10-20</v>
      </c>
      <c r="B810" s="11">
        <v>69</v>
      </c>
      <c r="C810" s="11">
        <v>4</v>
      </c>
      <c r="D810" s="19" t="s">
        <v>65</v>
      </c>
      <c r="E810" s="20">
        <v>493296.53985200002</v>
      </c>
      <c r="F810" s="20">
        <v>5180655.4058499904</v>
      </c>
      <c r="G810" s="11">
        <v>2</v>
      </c>
      <c r="H810" s="11" t="s">
        <v>45</v>
      </c>
      <c r="I810" s="11" t="s">
        <v>150</v>
      </c>
      <c r="J810" s="19" t="s">
        <v>1077</v>
      </c>
      <c r="K810" s="11">
        <v>3</v>
      </c>
      <c r="L810" s="16" t="s">
        <v>48</v>
      </c>
      <c r="M810" s="16" t="s">
        <v>1078</v>
      </c>
      <c r="N810" s="16" t="s">
        <v>1078</v>
      </c>
      <c r="O810" s="16" t="s">
        <v>1078</v>
      </c>
      <c r="P810" s="16" t="s">
        <v>1078</v>
      </c>
      <c r="Q810" s="16">
        <v>30</v>
      </c>
      <c r="S810" s="16">
        <v>269.74</v>
      </c>
      <c r="T810" s="16">
        <v>6.31</v>
      </c>
      <c r="U810" s="16">
        <f t="shared" si="104"/>
        <v>263.43</v>
      </c>
      <c r="V810" s="16">
        <v>1.35</v>
      </c>
      <c r="W810" s="20">
        <f t="shared" si="99"/>
        <v>171.76657833502196</v>
      </c>
      <c r="X810" s="20">
        <v>1.7663588920112601</v>
      </c>
      <c r="Y810" s="20">
        <f t="shared" si="100"/>
        <v>258.77688077077477</v>
      </c>
      <c r="Z810" s="20">
        <f t="shared" si="101"/>
        <v>1.5065613070899255</v>
      </c>
      <c r="AA810" s="20"/>
      <c r="AB810" s="22" t="s">
        <v>69</v>
      </c>
      <c r="AC810" s="16" t="s">
        <v>1143</v>
      </c>
      <c r="AD810" s="19" t="s">
        <v>51</v>
      </c>
      <c r="AE810" s="23">
        <v>69</v>
      </c>
      <c r="AF810" s="23">
        <v>4</v>
      </c>
      <c r="AG810" s="19" t="s">
        <v>65</v>
      </c>
      <c r="AH810" s="11">
        <f t="shared" si="105"/>
        <v>0</v>
      </c>
      <c r="AI810" s="19" t="s">
        <v>1077</v>
      </c>
      <c r="AJ810" s="16" t="s">
        <v>549</v>
      </c>
      <c r="AK810" s="16">
        <v>0.13167000000000001</v>
      </c>
      <c r="AL810" s="16">
        <v>1.4763999999999999</v>
      </c>
      <c r="AM810" s="24"/>
    </row>
    <row r="811" spans="1:39" ht="15" x14ac:dyDescent="0.25">
      <c r="A811" s="16" t="str">
        <f t="shared" si="97"/>
        <v>CF08GPDuff_70:5-D_10-20</v>
      </c>
      <c r="B811" s="11">
        <v>70</v>
      </c>
      <c r="C811" s="11">
        <v>5</v>
      </c>
      <c r="D811" s="19" t="s">
        <v>65</v>
      </c>
      <c r="E811" s="20">
        <v>493328.470462</v>
      </c>
      <c r="F811" s="20">
        <v>5180674.59442</v>
      </c>
      <c r="G811" s="11">
        <v>2</v>
      </c>
      <c r="H811" s="11" t="s">
        <v>45</v>
      </c>
      <c r="I811" s="11" t="s">
        <v>150</v>
      </c>
      <c r="J811" s="19" t="s">
        <v>1077</v>
      </c>
      <c r="K811" s="11">
        <v>3</v>
      </c>
      <c r="L811" s="16" t="s">
        <v>48</v>
      </c>
      <c r="M811" s="16" t="s">
        <v>1078</v>
      </c>
      <c r="N811" s="16" t="s">
        <v>1078</v>
      </c>
      <c r="O811" s="16" t="s">
        <v>1078</v>
      </c>
      <c r="P811" s="16" t="s">
        <v>1078</v>
      </c>
      <c r="Q811" s="16">
        <v>30</v>
      </c>
      <c r="S811" s="16">
        <v>270.56</v>
      </c>
      <c r="T811" s="16">
        <v>6.31</v>
      </c>
      <c r="U811" s="16">
        <f t="shared" si="104"/>
        <v>264.25</v>
      </c>
      <c r="V811" s="16">
        <v>1.35</v>
      </c>
      <c r="W811" s="20">
        <f t="shared" si="99"/>
        <v>171.76657833502196</v>
      </c>
      <c r="X811" s="20">
        <v>2.4429967426710157</v>
      </c>
      <c r="Y811" s="20">
        <f t="shared" si="100"/>
        <v>257.79438110749186</v>
      </c>
      <c r="Z811" s="20">
        <f t="shared" si="101"/>
        <v>1.5008413371586005</v>
      </c>
      <c r="AA811" s="20"/>
      <c r="AB811" s="22" t="s">
        <v>69</v>
      </c>
      <c r="AC811" s="16" t="s">
        <v>1144</v>
      </c>
      <c r="AD811" s="19" t="s">
        <v>51</v>
      </c>
      <c r="AE811" s="23">
        <v>70</v>
      </c>
      <c r="AF811" s="23">
        <v>5</v>
      </c>
      <c r="AG811" s="19" t="s">
        <v>65</v>
      </c>
      <c r="AH811" s="11">
        <f t="shared" si="105"/>
        <v>0</v>
      </c>
      <c r="AI811" s="19" t="s">
        <v>1077</v>
      </c>
      <c r="AJ811" s="16" t="s">
        <v>1145</v>
      </c>
      <c r="AK811" s="16">
        <v>0.14479</v>
      </c>
      <c r="AL811" s="16">
        <v>1.8366</v>
      </c>
      <c r="AM811" s="24"/>
    </row>
    <row r="812" spans="1:39" ht="15" x14ac:dyDescent="0.25">
      <c r="A812" s="16" t="str">
        <f t="shared" si="97"/>
        <v>CF08GPDuff_71:6-D_10-20</v>
      </c>
      <c r="B812" s="11">
        <v>71</v>
      </c>
      <c r="C812" s="11">
        <v>6</v>
      </c>
      <c r="D812" s="19" t="s">
        <v>65</v>
      </c>
      <c r="E812" s="20">
        <v>493360.376774</v>
      </c>
      <c r="F812" s="20">
        <v>5180672.0032200003</v>
      </c>
      <c r="G812" s="11">
        <v>3</v>
      </c>
      <c r="H812" s="11" t="s">
        <v>45</v>
      </c>
      <c r="I812" s="11" t="s">
        <v>227</v>
      </c>
      <c r="J812" s="19" t="s">
        <v>1077</v>
      </c>
      <c r="K812" s="11">
        <v>3</v>
      </c>
      <c r="L812" s="16" t="s">
        <v>48</v>
      </c>
      <c r="M812" s="16" t="s">
        <v>1078</v>
      </c>
      <c r="N812" s="16" t="s">
        <v>1078</v>
      </c>
      <c r="O812" s="16" t="s">
        <v>1078</v>
      </c>
      <c r="P812" s="16" t="s">
        <v>1078</v>
      </c>
      <c r="Q812" s="16">
        <v>30</v>
      </c>
      <c r="S812" s="16">
        <v>276.57</v>
      </c>
      <c r="T812" s="16">
        <v>6.31</v>
      </c>
      <c r="U812" s="16">
        <f t="shared" si="104"/>
        <v>270.26</v>
      </c>
      <c r="V812" s="16">
        <v>1.35</v>
      </c>
      <c r="W812" s="20">
        <f t="shared" si="99"/>
        <v>171.76657833502196</v>
      </c>
      <c r="X812" s="20">
        <v>2.4567055980668528</v>
      </c>
      <c r="Y812" s="20">
        <f t="shared" si="100"/>
        <v>263.62050745066449</v>
      </c>
      <c r="Z812" s="20">
        <f t="shared" si="101"/>
        <v>1.5347601961103639</v>
      </c>
      <c r="AA812" s="20"/>
      <c r="AB812" s="22" t="s">
        <v>69</v>
      </c>
      <c r="AC812" s="16" t="s">
        <v>1146</v>
      </c>
      <c r="AD812" s="19" t="s">
        <v>51</v>
      </c>
      <c r="AE812" s="23">
        <v>71</v>
      </c>
      <c r="AF812" s="23">
        <v>6</v>
      </c>
      <c r="AG812" s="19" t="s">
        <v>65</v>
      </c>
      <c r="AH812" s="11">
        <f t="shared" si="105"/>
        <v>0</v>
      </c>
      <c r="AI812" s="19" t="s">
        <v>1077</v>
      </c>
      <c r="AJ812" s="16" t="s">
        <v>383</v>
      </c>
      <c r="AK812" s="16">
        <v>8.7889999999999996E-2</v>
      </c>
      <c r="AL812" s="16">
        <v>1.0217000000000001</v>
      </c>
      <c r="AM812" s="24"/>
    </row>
    <row r="813" spans="1:39" ht="15" x14ac:dyDescent="0.25">
      <c r="A813" s="16" t="str">
        <f t="shared" si="97"/>
        <v>CF08GPDuff_72:7-D_10-20</v>
      </c>
      <c r="B813" s="11">
        <v>72</v>
      </c>
      <c r="C813" s="11">
        <v>7</v>
      </c>
      <c r="D813" s="19" t="s">
        <v>65</v>
      </c>
      <c r="E813" s="20">
        <v>493392.296325</v>
      </c>
      <c r="F813" s="20">
        <v>5180681.4133900004</v>
      </c>
      <c r="G813" s="11">
        <v>4</v>
      </c>
      <c r="H813" s="11" t="s">
        <v>45</v>
      </c>
      <c r="I813" s="11" t="s">
        <v>293</v>
      </c>
      <c r="J813" s="19" t="s">
        <v>1077</v>
      </c>
      <c r="K813" s="11">
        <v>3</v>
      </c>
      <c r="L813" s="16" t="s">
        <v>48</v>
      </c>
      <c r="M813" s="16" t="s">
        <v>1078</v>
      </c>
      <c r="N813" s="16" t="s">
        <v>1078</v>
      </c>
      <c r="O813" s="16" t="s">
        <v>1078</v>
      </c>
      <c r="P813" s="16" t="s">
        <v>1078</v>
      </c>
      <c r="Q813" s="16">
        <v>30</v>
      </c>
      <c r="S813" s="16">
        <v>263.60000000000002</v>
      </c>
      <c r="T813" s="16">
        <v>6.31</v>
      </c>
      <c r="U813" s="16">
        <f t="shared" si="104"/>
        <v>257.29000000000002</v>
      </c>
      <c r="V813" s="16">
        <v>1.35</v>
      </c>
      <c r="W813" s="20">
        <f t="shared" si="99"/>
        <v>171.76657833502196</v>
      </c>
      <c r="X813" s="20">
        <v>2.4882724862329457</v>
      </c>
      <c r="Y813" s="20">
        <f t="shared" si="100"/>
        <v>250.88792372017127</v>
      </c>
      <c r="Z813" s="20">
        <f t="shared" si="101"/>
        <v>1.4606329482259766</v>
      </c>
      <c r="AA813" s="20"/>
      <c r="AB813" s="22" t="s">
        <v>69</v>
      </c>
      <c r="AC813" s="16" t="s">
        <v>1147</v>
      </c>
      <c r="AD813" s="19" t="s">
        <v>51</v>
      </c>
      <c r="AE813" s="23">
        <v>72</v>
      </c>
      <c r="AF813" s="23">
        <v>7</v>
      </c>
      <c r="AG813" s="19" t="s">
        <v>65</v>
      </c>
      <c r="AH813" s="11">
        <f t="shared" si="105"/>
        <v>0</v>
      </c>
      <c r="AI813" s="19" t="s">
        <v>1077</v>
      </c>
      <c r="AJ813" s="16" t="s">
        <v>699</v>
      </c>
      <c r="AK813" s="16">
        <v>0.10271</v>
      </c>
      <c r="AL813" s="16">
        <v>1.1781999999999999</v>
      </c>
      <c r="AM813" s="24"/>
    </row>
    <row r="814" spans="1:39" ht="15" x14ac:dyDescent="0.25">
      <c r="A814" s="16" t="str">
        <f t="shared" si="97"/>
        <v>CF08GPDuff_73:8-D_10-20</v>
      </c>
      <c r="B814" s="11">
        <v>73</v>
      </c>
      <c r="C814" s="11">
        <v>8</v>
      </c>
      <c r="D814" s="19" t="s">
        <v>65</v>
      </c>
      <c r="E814" s="20">
        <v>493421.80271800002</v>
      </c>
      <c r="F814" s="20">
        <v>5180680.0438900003</v>
      </c>
      <c r="G814" s="11">
        <v>4</v>
      </c>
      <c r="H814" s="11" t="s">
        <v>45</v>
      </c>
      <c r="I814" s="11" t="s">
        <v>293</v>
      </c>
      <c r="J814" s="19" t="s">
        <v>1077</v>
      </c>
      <c r="K814" s="11">
        <v>3</v>
      </c>
      <c r="L814" s="16" t="s">
        <v>48</v>
      </c>
      <c r="M814" s="16" t="s">
        <v>1078</v>
      </c>
      <c r="N814" s="16" t="s">
        <v>1078</v>
      </c>
      <c r="O814" s="16" t="s">
        <v>1078</v>
      </c>
      <c r="P814" s="16" t="s">
        <v>1078</v>
      </c>
      <c r="Q814" s="16">
        <v>30</v>
      </c>
      <c r="S814" s="16">
        <v>247.92</v>
      </c>
      <c r="T814" s="16">
        <v>6.31</v>
      </c>
      <c r="U814" s="16">
        <f t="shared" si="104"/>
        <v>241.60999999999999</v>
      </c>
      <c r="V814" s="16">
        <v>1.35</v>
      </c>
      <c r="W814" s="20">
        <f t="shared" si="99"/>
        <v>171.76657833502196</v>
      </c>
      <c r="X814" s="20">
        <v>2.0925553319919641</v>
      </c>
      <c r="Y814" s="20">
        <f t="shared" si="100"/>
        <v>236.55417706237421</v>
      </c>
      <c r="Z814" s="20">
        <f t="shared" si="101"/>
        <v>1.3771839629999925</v>
      </c>
      <c r="AA814" s="20"/>
      <c r="AB814" s="22" t="s">
        <v>69</v>
      </c>
      <c r="AC814" s="16" t="s">
        <v>1148</v>
      </c>
      <c r="AD814" s="19" t="s">
        <v>51</v>
      </c>
      <c r="AE814" s="23">
        <v>73</v>
      </c>
      <c r="AF814" s="23">
        <v>8</v>
      </c>
      <c r="AG814" s="19" t="s">
        <v>65</v>
      </c>
      <c r="AH814" s="11">
        <f t="shared" si="105"/>
        <v>0</v>
      </c>
      <c r="AI814" s="19" t="s">
        <v>1077</v>
      </c>
      <c r="AJ814" s="16" t="s">
        <v>357</v>
      </c>
      <c r="AK814" s="16">
        <v>0.15840000000000001</v>
      </c>
      <c r="AL814" s="16">
        <v>1.9785999999999999</v>
      </c>
      <c r="AM814" s="24"/>
    </row>
    <row r="815" spans="1:39" ht="15" x14ac:dyDescent="0.25">
      <c r="A815" s="16" t="str">
        <f t="shared" si="97"/>
        <v>CF08GPDuff_74:9-D_10-20</v>
      </c>
      <c r="B815" s="11">
        <v>74</v>
      </c>
      <c r="C815" s="11">
        <v>9</v>
      </c>
      <c r="D815" s="19" t="s">
        <v>65</v>
      </c>
      <c r="E815" s="20">
        <v>493458.49844300002</v>
      </c>
      <c r="F815" s="20">
        <v>5180665.85384</v>
      </c>
      <c r="G815" s="11">
        <v>6</v>
      </c>
      <c r="H815" s="11" t="s">
        <v>45</v>
      </c>
      <c r="I815" s="11" t="s">
        <v>432</v>
      </c>
      <c r="J815" s="19" t="s">
        <v>1077</v>
      </c>
      <c r="K815" s="11">
        <v>3</v>
      </c>
      <c r="L815" s="16" t="s">
        <v>48</v>
      </c>
      <c r="M815" s="16" t="s">
        <v>1078</v>
      </c>
      <c r="N815" s="16" t="s">
        <v>1078</v>
      </c>
      <c r="O815" s="16" t="s">
        <v>1078</v>
      </c>
      <c r="P815" s="16" t="s">
        <v>1078</v>
      </c>
      <c r="Q815" s="16">
        <v>30</v>
      </c>
      <c r="S815" s="16">
        <v>242.05</v>
      </c>
      <c r="T815" s="16">
        <v>6.31</v>
      </c>
      <c r="U815" s="16">
        <f t="shared" si="104"/>
        <v>235.74</v>
      </c>
      <c r="V815" s="16">
        <v>1.35</v>
      </c>
      <c r="W815" s="20">
        <f t="shared" si="99"/>
        <v>171.76657833502196</v>
      </c>
      <c r="X815" s="20">
        <v>2.4370594159113961</v>
      </c>
      <c r="Y815" s="20">
        <f t="shared" si="100"/>
        <v>229.99487613293047</v>
      </c>
      <c r="Z815" s="20">
        <f t="shared" si="101"/>
        <v>1.338996668399234</v>
      </c>
      <c r="AA815" s="20"/>
      <c r="AB815" s="22" t="s">
        <v>69</v>
      </c>
      <c r="AC815" s="16" t="s">
        <v>1149</v>
      </c>
      <c r="AD815" s="19" t="s">
        <v>51</v>
      </c>
      <c r="AE815" s="23">
        <v>74</v>
      </c>
      <c r="AF815" s="23">
        <v>9</v>
      </c>
      <c r="AG815" s="19" t="s">
        <v>65</v>
      </c>
      <c r="AH815" s="11">
        <f t="shared" si="105"/>
        <v>0</v>
      </c>
      <c r="AI815" s="19" t="s">
        <v>1077</v>
      </c>
      <c r="AJ815" s="16" t="s">
        <v>648</v>
      </c>
      <c r="AK815" s="16">
        <v>0.16395000000000001</v>
      </c>
      <c r="AL815" s="16">
        <v>2.1383999999999999</v>
      </c>
      <c r="AM815" s="24"/>
    </row>
    <row r="816" spans="1:39" ht="15" x14ac:dyDescent="0.25">
      <c r="A816" s="16" t="str">
        <f t="shared" si="97"/>
        <v>CF08GPDuff_75:10-D_10-20</v>
      </c>
      <c r="B816" s="11">
        <v>75</v>
      </c>
      <c r="C816" s="11">
        <v>10</v>
      </c>
      <c r="D816" s="19" t="s">
        <v>65</v>
      </c>
      <c r="E816" s="20">
        <v>493488.02278900001</v>
      </c>
      <c r="F816" s="20">
        <v>5180680.5309100002</v>
      </c>
      <c r="G816" s="11">
        <v>6</v>
      </c>
      <c r="H816" s="11" t="s">
        <v>45</v>
      </c>
      <c r="I816" s="11" t="s">
        <v>432</v>
      </c>
      <c r="J816" s="19" t="s">
        <v>1077</v>
      </c>
      <c r="K816" s="11">
        <v>3</v>
      </c>
      <c r="L816" s="16" t="s">
        <v>48</v>
      </c>
      <c r="M816" s="16" t="s">
        <v>1078</v>
      </c>
      <c r="N816" s="16" t="s">
        <v>1078</v>
      </c>
      <c r="O816" s="16" t="s">
        <v>1078</v>
      </c>
      <c r="P816" s="16" t="s">
        <v>1078</v>
      </c>
      <c r="Q816" s="16">
        <v>30</v>
      </c>
      <c r="S816" s="16">
        <v>228.34</v>
      </c>
      <c r="T816" s="16">
        <v>6.31</v>
      </c>
      <c r="U816" s="16">
        <f t="shared" si="104"/>
        <v>222.03</v>
      </c>
      <c r="V816" s="16">
        <v>1.35</v>
      </c>
      <c r="W816" s="20">
        <f t="shared" si="99"/>
        <v>171.76657833502196</v>
      </c>
      <c r="X816" s="20">
        <v>1.8909676121504677</v>
      </c>
      <c r="Y816" s="20">
        <f t="shared" si="100"/>
        <v>217.83148461074231</v>
      </c>
      <c r="Z816" s="20">
        <f t="shared" si="101"/>
        <v>1.2681831746445638</v>
      </c>
      <c r="AA816" s="20"/>
      <c r="AB816" s="22" t="s">
        <v>69</v>
      </c>
      <c r="AC816" s="16" t="s">
        <v>1150</v>
      </c>
      <c r="AD816" s="19" t="s">
        <v>51</v>
      </c>
      <c r="AE816" s="23">
        <v>75</v>
      </c>
      <c r="AF816" s="23">
        <v>10</v>
      </c>
      <c r="AG816" s="19" t="s">
        <v>65</v>
      </c>
      <c r="AH816" s="11">
        <f t="shared" si="105"/>
        <v>0</v>
      </c>
      <c r="AI816" s="19" t="s">
        <v>1077</v>
      </c>
      <c r="AJ816" s="16" t="s">
        <v>551</v>
      </c>
      <c r="AK816" s="16">
        <v>0.15622</v>
      </c>
      <c r="AL816" s="16">
        <v>2.1863000000000001</v>
      </c>
      <c r="AM816" s="24"/>
    </row>
    <row r="817" spans="1:39" ht="15" x14ac:dyDescent="0.25">
      <c r="A817" s="16" t="str">
        <f t="shared" si="97"/>
        <v>CF08GPDuff_76:11-D_10-20</v>
      </c>
      <c r="B817" s="11">
        <v>76</v>
      </c>
      <c r="C817" s="11">
        <v>11</v>
      </c>
      <c r="D817" s="19" t="s">
        <v>65</v>
      </c>
      <c r="E817" s="20">
        <v>493519.91366000002</v>
      </c>
      <c r="F817" s="20">
        <v>5180663.6058200002</v>
      </c>
      <c r="G817" s="11">
        <v>1</v>
      </c>
      <c r="H817" s="11" t="s">
        <v>44</v>
      </c>
      <c r="I817" s="11" t="s">
        <v>293</v>
      </c>
      <c r="J817" s="19" t="s">
        <v>1077</v>
      </c>
      <c r="K817" s="11">
        <v>3</v>
      </c>
      <c r="L817" s="16" t="s">
        <v>496</v>
      </c>
      <c r="M817" s="16" t="s">
        <v>1078</v>
      </c>
      <c r="N817" s="16" t="s">
        <v>1078</v>
      </c>
      <c r="O817" s="16" t="s">
        <v>1078</v>
      </c>
      <c r="P817" s="16" t="s">
        <v>1078</v>
      </c>
      <c r="Q817" s="16">
        <v>30</v>
      </c>
      <c r="S817" s="16">
        <v>223.01</v>
      </c>
      <c r="T817" s="16">
        <v>6.31</v>
      </c>
      <c r="U817" s="16">
        <f t="shared" si="104"/>
        <v>216.7</v>
      </c>
      <c r="V817" s="16">
        <v>1.35</v>
      </c>
      <c r="W817" s="20">
        <f t="shared" si="99"/>
        <v>171.76657833502196</v>
      </c>
      <c r="X817" s="20">
        <v>2.2866476112699159</v>
      </c>
      <c r="Y817" s="20">
        <f t="shared" si="100"/>
        <v>211.74483462637809</v>
      </c>
      <c r="Z817" s="20">
        <f t="shared" si="101"/>
        <v>1.232747585000969</v>
      </c>
      <c r="AA817" s="20"/>
      <c r="AB817" s="22" t="s">
        <v>508</v>
      </c>
      <c r="AC817" s="16" t="s">
        <v>1151</v>
      </c>
      <c r="AD817" s="19" t="s">
        <v>51</v>
      </c>
      <c r="AE817" s="23">
        <v>76</v>
      </c>
      <c r="AF817" s="23">
        <v>11</v>
      </c>
      <c r="AG817" s="19" t="s">
        <v>65</v>
      </c>
      <c r="AH817" s="11">
        <f t="shared" si="105"/>
        <v>0</v>
      </c>
      <c r="AI817" s="19" t="s">
        <v>1077</v>
      </c>
      <c r="AJ817" s="16" t="s">
        <v>743</v>
      </c>
      <c r="AK817" s="16">
        <v>0.18817</v>
      </c>
      <c r="AL817" s="16">
        <v>2.3532999999999999</v>
      </c>
      <c r="AM817" s="24"/>
    </row>
    <row r="818" spans="1:39" ht="15" x14ac:dyDescent="0.25">
      <c r="A818" s="16" t="str">
        <f t="shared" si="97"/>
        <v>CF08GPDuff_77:12-D_10-20</v>
      </c>
      <c r="B818" s="11">
        <v>77</v>
      </c>
      <c r="C818" s="11">
        <v>12</v>
      </c>
      <c r="D818" s="19" t="s">
        <v>65</v>
      </c>
      <c r="E818" s="20">
        <v>493551.833480998</v>
      </c>
      <c r="F818" s="20">
        <v>5180673.4613199905</v>
      </c>
      <c r="G818" s="11">
        <v>2</v>
      </c>
      <c r="H818" s="11" t="s">
        <v>44</v>
      </c>
      <c r="I818" s="11" t="s">
        <v>150</v>
      </c>
      <c r="J818" s="19" t="s">
        <v>1077</v>
      </c>
      <c r="K818" s="11">
        <v>3</v>
      </c>
      <c r="L818" s="16" t="s">
        <v>496</v>
      </c>
      <c r="M818" s="16" t="s">
        <v>1078</v>
      </c>
      <c r="N818" s="16" t="s">
        <v>1078</v>
      </c>
      <c r="O818" s="16" t="s">
        <v>1078</v>
      </c>
      <c r="P818" s="16" t="s">
        <v>1078</v>
      </c>
      <c r="Q818" s="16">
        <v>30</v>
      </c>
      <c r="S818" s="16">
        <v>225.88</v>
      </c>
      <c r="T818" s="16">
        <v>6.31</v>
      </c>
      <c r="U818" s="16">
        <f t="shared" si="104"/>
        <v>219.57</v>
      </c>
      <c r="V818" s="16">
        <v>1.35</v>
      </c>
      <c r="W818" s="20">
        <f t="shared" si="99"/>
        <v>171.76657833502196</v>
      </c>
      <c r="X818" s="20">
        <v>2.1056894108118893</v>
      </c>
      <c r="Y818" s="20">
        <f t="shared" si="100"/>
        <v>214.94653776068031</v>
      </c>
      <c r="Z818" s="20">
        <f t="shared" si="101"/>
        <v>1.2513874342972475</v>
      </c>
      <c r="AA818" s="20"/>
      <c r="AB818" s="22" t="s">
        <v>508</v>
      </c>
      <c r="AC818" s="16" t="s">
        <v>1152</v>
      </c>
      <c r="AD818" s="19" t="s">
        <v>51</v>
      </c>
      <c r="AE818" s="23">
        <v>77</v>
      </c>
      <c r="AF818" s="23">
        <v>12</v>
      </c>
      <c r="AG818" s="19" t="s">
        <v>65</v>
      </c>
      <c r="AH818" s="11">
        <f t="shared" si="105"/>
        <v>0</v>
      </c>
      <c r="AI818" s="19" t="s">
        <v>1077</v>
      </c>
      <c r="AJ818" s="16" t="s">
        <v>936</v>
      </c>
      <c r="AK818" s="16">
        <v>0.16855999999999999</v>
      </c>
      <c r="AL818" s="16">
        <v>2.0714999999999999</v>
      </c>
      <c r="AM818" s="24"/>
    </row>
    <row r="819" spans="1:39" ht="15" x14ac:dyDescent="0.25">
      <c r="A819" s="16" t="str">
        <f t="shared" si="97"/>
        <v>CF08GPDuff_78:13-D_10-20</v>
      </c>
      <c r="B819" s="11">
        <v>78</v>
      </c>
      <c r="C819" s="11">
        <v>13</v>
      </c>
      <c r="D819" s="19" t="s">
        <v>65</v>
      </c>
      <c r="E819" s="20">
        <v>493583.737041999</v>
      </c>
      <c r="F819" s="20">
        <v>5180668.20438</v>
      </c>
      <c r="G819" s="11">
        <v>3</v>
      </c>
      <c r="H819" s="11" t="s">
        <v>44</v>
      </c>
      <c r="I819" s="11" t="s">
        <v>227</v>
      </c>
      <c r="J819" s="19" t="s">
        <v>1077</v>
      </c>
      <c r="K819" s="11">
        <v>3</v>
      </c>
      <c r="L819" s="16" t="s">
        <v>496</v>
      </c>
      <c r="M819" s="16" t="s">
        <v>1078</v>
      </c>
      <c r="N819" s="16" t="s">
        <v>1078</v>
      </c>
      <c r="O819" s="16" t="s">
        <v>1078</v>
      </c>
      <c r="P819" s="16" t="s">
        <v>1078</v>
      </c>
      <c r="Q819" s="16">
        <v>30</v>
      </c>
      <c r="S819" s="16">
        <v>221.14</v>
      </c>
      <c r="T819" s="16">
        <v>6.31</v>
      </c>
      <c r="U819" s="16">
        <f t="shared" si="104"/>
        <v>214.82999999999998</v>
      </c>
      <c r="V819" s="16">
        <v>1.35</v>
      </c>
      <c r="W819" s="20">
        <f t="shared" si="99"/>
        <v>171.76657833502196</v>
      </c>
      <c r="X819" s="20">
        <v>2.0879789174944277</v>
      </c>
      <c r="Y819" s="20">
        <f t="shared" si="100"/>
        <v>210.3443948915467</v>
      </c>
      <c r="Z819" s="20">
        <f t="shared" si="101"/>
        <v>1.2245944288491366</v>
      </c>
      <c r="AA819" s="20"/>
      <c r="AB819" s="22" t="s">
        <v>508</v>
      </c>
      <c r="AC819" s="16" t="s">
        <v>1153</v>
      </c>
      <c r="AD819" s="19" t="s">
        <v>51</v>
      </c>
      <c r="AE819" s="23">
        <v>78</v>
      </c>
      <c r="AF819" s="23">
        <v>13</v>
      </c>
      <c r="AG819" s="19" t="s">
        <v>65</v>
      </c>
      <c r="AH819" s="11">
        <f t="shared" si="105"/>
        <v>0</v>
      </c>
      <c r="AI819" s="19" t="s">
        <v>1077</v>
      </c>
      <c r="AJ819" s="16" t="s">
        <v>802</v>
      </c>
      <c r="AK819" s="16">
        <v>0.18786</v>
      </c>
      <c r="AL819" s="16">
        <v>2.3877000000000002</v>
      </c>
      <c r="AM819" s="24"/>
    </row>
    <row r="820" spans="1:39" ht="15" x14ac:dyDescent="0.25">
      <c r="A820" s="16" t="str">
        <f t="shared" si="97"/>
        <v>CF08GPDuff_79:14-D_10-20</v>
      </c>
      <c r="B820" s="11">
        <v>79</v>
      </c>
      <c r="C820" s="11">
        <v>14</v>
      </c>
      <c r="D820" s="19" t="s">
        <v>65</v>
      </c>
      <c r="E820" s="20">
        <v>493615.65366100002</v>
      </c>
      <c r="F820" s="20">
        <v>5180675.17105</v>
      </c>
      <c r="G820" s="11">
        <v>3</v>
      </c>
      <c r="H820" s="11" t="s">
        <v>44</v>
      </c>
      <c r="I820" s="11" t="s">
        <v>227</v>
      </c>
      <c r="J820" s="19" t="s">
        <v>1077</v>
      </c>
      <c r="K820" s="11">
        <v>3</v>
      </c>
      <c r="L820" s="16" t="s">
        <v>496</v>
      </c>
      <c r="M820" s="16" t="s">
        <v>1078</v>
      </c>
      <c r="N820" s="16" t="s">
        <v>1078</v>
      </c>
      <c r="O820" s="16" t="s">
        <v>1078</v>
      </c>
      <c r="P820" s="16" t="s">
        <v>1078</v>
      </c>
      <c r="Q820" s="16">
        <v>30</v>
      </c>
      <c r="S820" s="16">
        <v>234.67</v>
      </c>
      <c r="T820" s="16">
        <v>6.31</v>
      </c>
      <c r="U820" s="16">
        <f t="shared" si="104"/>
        <v>228.35999999999999</v>
      </c>
      <c r="V820" s="16">
        <v>1.35</v>
      </c>
      <c r="W820" s="20">
        <f t="shared" si="99"/>
        <v>171.76657833502196</v>
      </c>
      <c r="X820" s="20">
        <v>2.2570150467669774</v>
      </c>
      <c r="Y820" s="20">
        <f t="shared" si="100"/>
        <v>223.20588043920293</v>
      </c>
      <c r="Z820" s="20">
        <f t="shared" si="101"/>
        <v>1.2994721243375484</v>
      </c>
      <c r="AA820" s="20"/>
      <c r="AB820" s="22" t="s">
        <v>508</v>
      </c>
      <c r="AC820" s="16" t="s">
        <v>1154</v>
      </c>
      <c r="AD820" s="19" t="s">
        <v>51</v>
      </c>
      <c r="AE820" s="23">
        <v>79</v>
      </c>
      <c r="AF820" s="23">
        <v>14</v>
      </c>
      <c r="AG820" s="19" t="s">
        <v>65</v>
      </c>
      <c r="AH820" s="11">
        <f t="shared" si="105"/>
        <v>0</v>
      </c>
      <c r="AI820" s="19" t="s">
        <v>1077</v>
      </c>
      <c r="AJ820" s="16" t="s">
        <v>912</v>
      </c>
      <c r="AK820" s="16">
        <v>0.19147</v>
      </c>
      <c r="AL820" s="16">
        <v>2.3136000000000001</v>
      </c>
      <c r="AM820" s="24"/>
    </row>
    <row r="821" spans="1:39" ht="15" x14ac:dyDescent="0.25">
      <c r="A821" s="16" t="str">
        <f t="shared" si="97"/>
        <v>CF08GPDuff_80:15-D_10-20</v>
      </c>
      <c r="B821" s="11">
        <v>80</v>
      </c>
      <c r="C821" s="11">
        <v>15</v>
      </c>
      <c r="D821" s="19" t="s">
        <v>65</v>
      </c>
      <c r="E821" s="20">
        <v>493647.55350400001</v>
      </c>
      <c r="F821" s="20">
        <v>5180666.35855</v>
      </c>
      <c r="G821" s="11">
        <v>4</v>
      </c>
      <c r="H821" s="11" t="s">
        <v>44</v>
      </c>
      <c r="I821" s="11" t="s">
        <v>46</v>
      </c>
      <c r="J821" s="19" t="s">
        <v>1077</v>
      </c>
      <c r="K821" s="11">
        <v>3</v>
      </c>
      <c r="L821" s="16" t="s">
        <v>496</v>
      </c>
      <c r="M821" s="16" t="s">
        <v>1078</v>
      </c>
      <c r="N821" s="16" t="s">
        <v>1078</v>
      </c>
      <c r="O821" s="16" t="s">
        <v>1078</v>
      </c>
      <c r="P821" s="16" t="s">
        <v>1078</v>
      </c>
      <c r="Q821" s="16">
        <v>30</v>
      </c>
      <c r="S821" s="16">
        <v>228.53</v>
      </c>
      <c r="T821" s="16">
        <v>6.31</v>
      </c>
      <c r="U821" s="16">
        <f t="shared" si="104"/>
        <v>222.22</v>
      </c>
      <c r="V821" s="16">
        <v>1.35</v>
      </c>
      <c r="W821" s="20">
        <f t="shared" si="99"/>
        <v>171.76657833502196</v>
      </c>
      <c r="X821" s="20">
        <v>2.2109533468559905</v>
      </c>
      <c r="Y821" s="20">
        <f t="shared" si="100"/>
        <v>217.30681947261661</v>
      </c>
      <c r="Z821" s="20">
        <f t="shared" si="101"/>
        <v>1.2651286506317354</v>
      </c>
      <c r="AA821" s="20"/>
      <c r="AB821" s="22" t="s">
        <v>508</v>
      </c>
      <c r="AC821" s="16" t="s">
        <v>1155</v>
      </c>
      <c r="AD821" s="19" t="s">
        <v>51</v>
      </c>
      <c r="AE821" s="23">
        <v>80</v>
      </c>
      <c r="AF821" s="23">
        <v>15</v>
      </c>
      <c r="AG821" s="19" t="s">
        <v>65</v>
      </c>
      <c r="AH821" s="11">
        <f t="shared" si="105"/>
        <v>0</v>
      </c>
      <c r="AI821" s="19" t="s">
        <v>1077</v>
      </c>
      <c r="AJ821" s="16" t="s">
        <v>428</v>
      </c>
      <c r="AK821" s="16">
        <v>0.17974999999999999</v>
      </c>
      <c r="AL821" s="16">
        <v>2.2393000000000001</v>
      </c>
      <c r="AM821" s="24"/>
    </row>
    <row r="822" spans="1:39" ht="15" x14ac:dyDescent="0.25">
      <c r="A822" s="16" t="str">
        <f t="shared" si="97"/>
        <v>CF08GPDuff_81:16-D_10-20</v>
      </c>
      <c r="B822" s="11">
        <v>81</v>
      </c>
      <c r="C822" s="11">
        <v>16</v>
      </c>
      <c r="D822" s="19" t="s">
        <v>65</v>
      </c>
      <c r="E822" s="20">
        <v>493679.47076</v>
      </c>
      <c r="F822" s="20">
        <v>5180673.9922799803</v>
      </c>
      <c r="G822" s="11">
        <v>5</v>
      </c>
      <c r="H822" s="11" t="s">
        <v>44</v>
      </c>
      <c r="I822" s="11" t="s">
        <v>432</v>
      </c>
      <c r="J822" s="19" t="s">
        <v>1077</v>
      </c>
      <c r="K822" s="11">
        <v>3</v>
      </c>
      <c r="L822" s="16" t="s">
        <v>496</v>
      </c>
      <c r="M822" s="16" t="s">
        <v>1078</v>
      </c>
      <c r="N822" s="16" t="s">
        <v>1078</v>
      </c>
      <c r="O822" s="16" t="s">
        <v>1078</v>
      </c>
      <c r="P822" s="16" t="s">
        <v>1078</v>
      </c>
      <c r="Q822" s="16">
        <v>30</v>
      </c>
      <c r="S822" s="16">
        <v>220.85</v>
      </c>
      <c r="T822" s="16">
        <v>6.31</v>
      </c>
      <c r="U822" s="16">
        <f t="shared" si="104"/>
        <v>214.54</v>
      </c>
      <c r="V822" s="16">
        <v>1.35</v>
      </c>
      <c r="W822" s="20">
        <f t="shared" si="99"/>
        <v>171.76657833502196</v>
      </c>
      <c r="X822" s="20">
        <v>2.2662311147407093</v>
      </c>
      <c r="Y822" s="20">
        <f t="shared" si="100"/>
        <v>209.67802776643526</v>
      </c>
      <c r="Z822" s="20">
        <f t="shared" si="101"/>
        <v>1.2207149365080148</v>
      </c>
      <c r="AA822" s="20"/>
      <c r="AB822" s="22" t="s">
        <v>508</v>
      </c>
      <c r="AC822" s="16" t="s">
        <v>1156</v>
      </c>
      <c r="AD822" s="19" t="s">
        <v>51</v>
      </c>
      <c r="AE822" s="23">
        <v>81</v>
      </c>
      <c r="AF822" s="23">
        <v>16</v>
      </c>
      <c r="AG822" s="19" t="s">
        <v>65</v>
      </c>
      <c r="AH822" s="11">
        <f t="shared" si="105"/>
        <v>0</v>
      </c>
      <c r="AI822" s="19" t="s">
        <v>1077</v>
      </c>
      <c r="AJ822" s="16" t="s">
        <v>495</v>
      </c>
      <c r="AK822" s="16">
        <v>0.14343</v>
      </c>
      <c r="AL822" s="16">
        <v>1.6107</v>
      </c>
      <c r="AM822" s="24"/>
    </row>
    <row r="823" spans="1:39" ht="15" x14ac:dyDescent="0.25">
      <c r="A823" s="16" t="str">
        <f t="shared" si="97"/>
        <v>CF08GPDuff_82:17-D_10-20</v>
      </c>
      <c r="B823" s="11">
        <v>82</v>
      </c>
      <c r="C823" s="11">
        <v>17</v>
      </c>
      <c r="D823" s="19" t="s">
        <v>65</v>
      </c>
      <c r="E823" s="20">
        <v>493711.38420799799</v>
      </c>
      <c r="F823" s="20">
        <v>5180678.0702799903</v>
      </c>
      <c r="G823" s="11">
        <v>6</v>
      </c>
      <c r="H823" s="11" t="s">
        <v>44</v>
      </c>
      <c r="I823" s="11" t="s">
        <v>370</v>
      </c>
      <c r="J823" s="19" t="s">
        <v>1077</v>
      </c>
      <c r="K823" s="11">
        <v>3</v>
      </c>
      <c r="L823" s="16" t="s">
        <v>496</v>
      </c>
      <c r="M823" s="16" t="s">
        <v>1078</v>
      </c>
      <c r="N823" s="16" t="s">
        <v>1078</v>
      </c>
      <c r="O823" s="16" t="s">
        <v>1078</v>
      </c>
      <c r="P823" s="16" t="s">
        <v>1078</v>
      </c>
      <c r="Q823" s="16">
        <v>30</v>
      </c>
      <c r="S823" s="16">
        <v>218.12</v>
      </c>
      <c r="T823" s="16">
        <v>6.31</v>
      </c>
      <c r="U823" s="16">
        <f t="shared" si="104"/>
        <v>211.81</v>
      </c>
      <c r="V823" s="16">
        <v>1.35</v>
      </c>
      <c r="W823" s="20">
        <f t="shared" si="99"/>
        <v>171.76657833502196</v>
      </c>
      <c r="X823" s="20">
        <v>2.1610601427115235</v>
      </c>
      <c r="Y823" s="20">
        <f t="shared" si="100"/>
        <v>207.23265851172272</v>
      </c>
      <c r="Z823" s="20">
        <f t="shared" si="101"/>
        <v>1.2064783528931105</v>
      </c>
      <c r="AA823" s="20"/>
      <c r="AB823" s="22" t="s">
        <v>508</v>
      </c>
      <c r="AC823" s="16" t="s">
        <v>1157</v>
      </c>
      <c r="AD823" s="19" t="s">
        <v>51</v>
      </c>
      <c r="AE823" s="23">
        <v>82</v>
      </c>
      <c r="AF823" s="23">
        <v>17</v>
      </c>
      <c r="AG823" s="19" t="s">
        <v>65</v>
      </c>
      <c r="AH823" s="11">
        <f t="shared" si="105"/>
        <v>0</v>
      </c>
      <c r="AI823" s="19" t="s">
        <v>1077</v>
      </c>
      <c r="AJ823" s="16" t="s">
        <v>97</v>
      </c>
      <c r="AK823" s="16">
        <v>0.14077999999999999</v>
      </c>
      <c r="AL823" s="16">
        <v>1.71</v>
      </c>
      <c r="AM823" s="24"/>
    </row>
    <row r="824" spans="1:39" ht="15" x14ac:dyDescent="0.25">
      <c r="A824" s="16" t="str">
        <f t="shared" si="97"/>
        <v>CF08GPDuff_83:18-D_10-20</v>
      </c>
      <c r="B824" s="11">
        <v>83</v>
      </c>
      <c r="C824" s="11">
        <v>18</v>
      </c>
      <c r="D824" s="19" t="s">
        <v>65</v>
      </c>
      <c r="E824" s="20">
        <v>493743.27039100003</v>
      </c>
      <c r="F824" s="20">
        <v>5180656.0347600002</v>
      </c>
      <c r="G824" s="11">
        <v>1</v>
      </c>
      <c r="H824" s="11" t="s">
        <v>58</v>
      </c>
      <c r="I824" s="11" t="s">
        <v>227</v>
      </c>
      <c r="J824" s="19" t="s">
        <v>1077</v>
      </c>
      <c r="K824" s="11">
        <v>3</v>
      </c>
      <c r="L824" s="16" t="str">
        <f t="shared" ref="L824:L835" si="106">IF(G824=1, "Fallow", IF(G824=4, "WT", IF(G824 = 2, "CP",I824)))</f>
        <v>Fallow</v>
      </c>
      <c r="M824" s="16" t="s">
        <v>1078</v>
      </c>
      <c r="N824" s="16" t="s">
        <v>1078</v>
      </c>
      <c r="O824" s="16" t="s">
        <v>1078</v>
      </c>
      <c r="P824" s="16" t="s">
        <v>1078</v>
      </c>
      <c r="Q824" s="16">
        <v>30</v>
      </c>
      <c r="S824" s="16">
        <v>228.06</v>
      </c>
      <c r="T824" s="16">
        <v>6.31</v>
      </c>
      <c r="U824" s="16">
        <f t="shared" si="104"/>
        <v>221.75</v>
      </c>
      <c r="V824" s="16">
        <v>1.35</v>
      </c>
      <c r="W824" s="20">
        <f t="shared" si="99"/>
        <v>171.76657833502196</v>
      </c>
      <c r="X824" s="20">
        <v>3.0942622950819478</v>
      </c>
      <c r="Y824" s="20">
        <f t="shared" si="100"/>
        <v>214.88847336065578</v>
      </c>
      <c r="Z824" s="20">
        <f t="shared" si="101"/>
        <v>1.2510493918178121</v>
      </c>
      <c r="AA824" s="20"/>
      <c r="AB824" s="22"/>
      <c r="AC824" s="16"/>
      <c r="AD824" s="19"/>
      <c r="AE824" s="23"/>
      <c r="AF824" s="23"/>
      <c r="AG824" s="19"/>
      <c r="AH824" s="11"/>
      <c r="AI824" s="19"/>
      <c r="AJ824" s="16"/>
      <c r="AK824" s="16"/>
      <c r="AL824" s="16"/>
      <c r="AM824" s="24"/>
    </row>
    <row r="825" spans="1:39" ht="15" x14ac:dyDescent="0.25">
      <c r="A825" s="16" t="str">
        <f t="shared" si="97"/>
        <v>CF08GPDuff_84:19-D_10-20</v>
      </c>
      <c r="B825" s="11">
        <v>84</v>
      </c>
      <c r="C825" s="11">
        <v>19</v>
      </c>
      <c r="D825" s="19" t="s">
        <v>65</v>
      </c>
      <c r="E825" s="20">
        <v>493775.195645998</v>
      </c>
      <c r="F825" s="20">
        <v>5180671.4475499904</v>
      </c>
      <c r="G825" s="11">
        <v>1</v>
      </c>
      <c r="H825" s="11" t="s">
        <v>58</v>
      </c>
      <c r="I825" s="11" t="s">
        <v>227</v>
      </c>
      <c r="J825" s="19" t="s">
        <v>1077</v>
      </c>
      <c r="K825" s="11">
        <v>3</v>
      </c>
      <c r="L825" s="16" t="str">
        <f t="shared" si="106"/>
        <v>Fallow</v>
      </c>
      <c r="M825" s="16" t="s">
        <v>1078</v>
      </c>
      <c r="N825" s="16" t="s">
        <v>1078</v>
      </c>
      <c r="O825" s="16" t="s">
        <v>1078</v>
      </c>
      <c r="P825" s="16" t="s">
        <v>1078</v>
      </c>
      <c r="Q825" s="16">
        <v>30</v>
      </c>
      <c r="S825" s="16">
        <v>232.85</v>
      </c>
      <c r="T825" s="16">
        <v>6.31</v>
      </c>
      <c r="U825" s="16">
        <f t="shared" si="104"/>
        <v>226.54</v>
      </c>
      <c r="V825" s="16">
        <v>1.35</v>
      </c>
      <c r="W825" s="20">
        <f t="shared" si="99"/>
        <v>171.76657833502196</v>
      </c>
      <c r="X825" s="20">
        <v>2.8727493425045263</v>
      </c>
      <c r="Y825" s="20">
        <f t="shared" si="100"/>
        <v>220.03207363949025</v>
      </c>
      <c r="Z825" s="20">
        <f t="shared" si="101"/>
        <v>1.280994683437944</v>
      </c>
      <c r="AA825" s="20"/>
      <c r="AB825" s="22"/>
      <c r="AC825" s="16"/>
      <c r="AD825" s="19"/>
      <c r="AE825" s="23"/>
      <c r="AF825" s="23"/>
      <c r="AG825" s="19"/>
      <c r="AH825" s="11"/>
      <c r="AI825" s="19"/>
      <c r="AJ825" s="16"/>
      <c r="AK825" s="16"/>
      <c r="AL825" s="16"/>
      <c r="AM825" s="24"/>
    </row>
    <row r="826" spans="1:39" ht="15" x14ac:dyDescent="0.25">
      <c r="A826" s="16" t="str">
        <f t="shared" si="97"/>
        <v>CF08GPDuff_85:20-D_10-20</v>
      </c>
      <c r="B826" s="11">
        <v>85</v>
      </c>
      <c r="C826" s="11">
        <v>20</v>
      </c>
      <c r="D826" s="19" t="s">
        <v>65</v>
      </c>
      <c r="E826" s="20">
        <v>493807.10502900003</v>
      </c>
      <c r="F826" s="20">
        <v>5180671.6367899803</v>
      </c>
      <c r="G826" s="11">
        <v>2</v>
      </c>
      <c r="H826" s="11" t="s">
        <v>58</v>
      </c>
      <c r="I826" s="11" t="s">
        <v>150</v>
      </c>
      <c r="J826" s="19" t="s">
        <v>1077</v>
      </c>
      <c r="K826" s="11">
        <v>3</v>
      </c>
      <c r="L826" s="16" t="str">
        <f t="shared" si="106"/>
        <v>CP</v>
      </c>
      <c r="M826" s="16" t="s">
        <v>1078</v>
      </c>
      <c r="N826" s="16" t="s">
        <v>1078</v>
      </c>
      <c r="O826" s="16" t="s">
        <v>1078</v>
      </c>
      <c r="P826" s="16" t="s">
        <v>1078</v>
      </c>
      <c r="Q826" s="16">
        <v>30</v>
      </c>
      <c r="S826" s="16">
        <v>238.51</v>
      </c>
      <c r="T826" s="16">
        <v>6.31</v>
      </c>
      <c r="U826" s="16">
        <f t="shared" si="104"/>
        <v>232.2</v>
      </c>
      <c r="V826" s="16">
        <v>1.35</v>
      </c>
      <c r="W826" s="20">
        <f t="shared" si="99"/>
        <v>171.76657833502196</v>
      </c>
      <c r="X826" s="20">
        <v>2.1765663140764713</v>
      </c>
      <c r="Y826" s="20">
        <f t="shared" si="100"/>
        <v>227.14601301871443</v>
      </c>
      <c r="Z826" s="20">
        <f t="shared" si="101"/>
        <v>1.3224110023061513</v>
      </c>
      <c r="AA826" s="20"/>
      <c r="AB826" s="22"/>
      <c r="AC826" s="16"/>
      <c r="AD826" s="19"/>
      <c r="AE826" s="23"/>
      <c r="AF826" s="23"/>
      <c r="AG826" s="19"/>
      <c r="AH826" s="11"/>
      <c r="AI826" s="19"/>
      <c r="AJ826" s="16"/>
      <c r="AK826" s="16"/>
      <c r="AL826" s="16"/>
      <c r="AM826" s="24"/>
    </row>
    <row r="827" spans="1:39" ht="15" x14ac:dyDescent="0.25">
      <c r="A827" s="16" t="str">
        <f t="shared" si="97"/>
        <v>CF08GPDuff_86:21-D_10-20</v>
      </c>
      <c r="B827" s="11">
        <v>86</v>
      </c>
      <c r="C827" s="11">
        <v>21</v>
      </c>
      <c r="D827" s="19" t="s">
        <v>65</v>
      </c>
      <c r="E827" s="20">
        <v>493838.99775600003</v>
      </c>
      <c r="F827" s="20">
        <v>5180655.6023700004</v>
      </c>
      <c r="G827" s="11">
        <v>3</v>
      </c>
      <c r="H827" s="11" t="s">
        <v>58</v>
      </c>
      <c r="I827" s="11" t="s">
        <v>432</v>
      </c>
      <c r="J827" s="19" t="s">
        <v>1077</v>
      </c>
      <c r="K827" s="11">
        <v>3</v>
      </c>
      <c r="L827" s="16" t="str">
        <f t="shared" si="106"/>
        <v>SB</v>
      </c>
      <c r="M827" s="16" t="s">
        <v>1078</v>
      </c>
      <c r="N827" s="16" t="s">
        <v>1078</v>
      </c>
      <c r="O827" s="16" t="s">
        <v>1078</v>
      </c>
      <c r="P827" s="16" t="s">
        <v>1078</v>
      </c>
      <c r="Q827" s="16">
        <v>30</v>
      </c>
      <c r="S827" s="16">
        <v>235.49</v>
      </c>
      <c r="T827" s="16">
        <v>6.31</v>
      </c>
      <c r="U827" s="16">
        <f t="shared" si="104"/>
        <v>229.18</v>
      </c>
      <c r="V827" s="16">
        <v>1.35</v>
      </c>
      <c r="W827" s="20">
        <f t="shared" si="99"/>
        <v>171.76657833502196</v>
      </c>
      <c r="X827" s="20">
        <v>2.3973994311255433</v>
      </c>
      <c r="Y827" s="20">
        <f t="shared" si="100"/>
        <v>223.68563998374648</v>
      </c>
      <c r="Z827" s="20">
        <f t="shared" si="101"/>
        <v>1.3022652145253719</v>
      </c>
      <c r="AA827" s="20"/>
      <c r="AB827" s="22"/>
      <c r="AC827" s="16"/>
      <c r="AD827" s="19"/>
      <c r="AE827" s="23"/>
      <c r="AF827" s="23"/>
      <c r="AG827" s="19"/>
      <c r="AH827" s="11"/>
      <c r="AI827" s="19"/>
      <c r="AJ827" s="16"/>
      <c r="AK827" s="16"/>
      <c r="AL827" s="16"/>
      <c r="AM827" s="24"/>
    </row>
    <row r="828" spans="1:39" ht="15" x14ac:dyDescent="0.25">
      <c r="A828" s="16" t="str">
        <f t="shared" si="97"/>
        <v>CF08GPDuff_87:22-D_10-20</v>
      </c>
      <c r="B828" s="11">
        <v>87</v>
      </c>
      <c r="C828" s="11">
        <v>22</v>
      </c>
      <c r="D828" s="19" t="s">
        <v>65</v>
      </c>
      <c r="E828" s="20">
        <v>493870.93683800002</v>
      </c>
      <c r="F828" s="20">
        <v>5180684.7948000003</v>
      </c>
      <c r="G828" s="11">
        <v>3</v>
      </c>
      <c r="H828" s="11" t="s">
        <v>58</v>
      </c>
      <c r="I828" s="11" t="s">
        <v>432</v>
      </c>
      <c r="J828" s="19" t="s">
        <v>1077</v>
      </c>
      <c r="K828" s="11">
        <v>3</v>
      </c>
      <c r="L828" s="16" t="str">
        <f t="shared" si="106"/>
        <v>SB</v>
      </c>
      <c r="M828" s="16" t="s">
        <v>1078</v>
      </c>
      <c r="N828" s="16" t="s">
        <v>1078</v>
      </c>
      <c r="O828" s="16" t="s">
        <v>1078</v>
      </c>
      <c r="P828" s="16" t="s">
        <v>1078</v>
      </c>
      <c r="Q828" s="16">
        <v>30</v>
      </c>
      <c r="S828" s="16">
        <v>237.55</v>
      </c>
      <c r="T828" s="16">
        <v>6.31</v>
      </c>
      <c r="U828" s="16">
        <f t="shared" si="104"/>
        <v>231.24</v>
      </c>
      <c r="V828" s="16">
        <v>1.35</v>
      </c>
      <c r="W828" s="20">
        <f t="shared" si="99"/>
        <v>171.76657833502196</v>
      </c>
      <c r="X828" s="20">
        <v>2.0867098865478146</v>
      </c>
      <c r="Y828" s="20">
        <f t="shared" si="100"/>
        <v>226.41469205834684</v>
      </c>
      <c r="Z828" s="20">
        <f t="shared" si="101"/>
        <v>1.3181533581971723</v>
      </c>
      <c r="AA828" s="20"/>
      <c r="AB828" s="22"/>
      <c r="AC828" s="16"/>
      <c r="AD828" s="19"/>
      <c r="AE828" s="23"/>
      <c r="AF828" s="23"/>
      <c r="AG828" s="19"/>
      <c r="AH828" s="11"/>
      <c r="AI828" s="19"/>
      <c r="AJ828" s="16"/>
      <c r="AK828" s="16"/>
      <c r="AL828" s="16"/>
      <c r="AM828" s="24"/>
    </row>
    <row r="829" spans="1:39" ht="15" x14ac:dyDescent="0.25">
      <c r="A829" s="16" t="str">
        <f t="shared" si="97"/>
        <v>CF08GPDuff_88:23-D_10-20</v>
      </c>
      <c r="B829" s="11">
        <v>88</v>
      </c>
      <c r="C829" s="11">
        <v>23</v>
      </c>
      <c r="D829" s="19" t="s">
        <v>65</v>
      </c>
      <c r="E829" s="20">
        <v>493902.842645998</v>
      </c>
      <c r="F829" s="20">
        <v>5180681.5397699904</v>
      </c>
      <c r="G829" s="11">
        <v>4</v>
      </c>
      <c r="H829" s="11" t="s">
        <v>58</v>
      </c>
      <c r="I829" s="11" t="s">
        <v>46</v>
      </c>
      <c r="J829" s="19" t="s">
        <v>1077</v>
      </c>
      <c r="K829" s="11">
        <v>3</v>
      </c>
      <c r="L829" s="16" t="str">
        <f t="shared" si="106"/>
        <v>WT</v>
      </c>
      <c r="M829" s="16" t="s">
        <v>1078</v>
      </c>
      <c r="N829" s="16" t="s">
        <v>1078</v>
      </c>
      <c r="O829" s="16" t="s">
        <v>1078</v>
      </c>
      <c r="P829" s="16" t="s">
        <v>1078</v>
      </c>
      <c r="Q829" s="16">
        <v>30</v>
      </c>
      <c r="S829" s="16">
        <v>249</v>
      </c>
      <c r="T829" s="16">
        <v>6.31</v>
      </c>
      <c r="U829" s="16">
        <f t="shared" si="104"/>
        <v>242.69</v>
      </c>
      <c r="V829" s="16">
        <v>1.35</v>
      </c>
      <c r="W829" s="20">
        <f t="shared" si="99"/>
        <v>171.76657833502196</v>
      </c>
      <c r="X829" s="20">
        <v>2.8292285772440482</v>
      </c>
      <c r="Y829" s="20">
        <f t="shared" si="100"/>
        <v>235.82374516588641</v>
      </c>
      <c r="Z829" s="20">
        <f t="shared" si="101"/>
        <v>1.3729314948914231</v>
      </c>
      <c r="AA829" s="20"/>
      <c r="AB829" s="22"/>
      <c r="AC829" s="16"/>
      <c r="AD829" s="19"/>
      <c r="AE829" s="23"/>
      <c r="AF829" s="23"/>
      <c r="AG829" s="19"/>
      <c r="AH829" s="11"/>
      <c r="AI829" s="19"/>
      <c r="AJ829" s="16"/>
      <c r="AK829" s="16"/>
      <c r="AL829" s="16"/>
      <c r="AM829" s="24"/>
    </row>
    <row r="830" spans="1:39" ht="15" x14ac:dyDescent="0.25">
      <c r="A830" s="16" t="str">
        <f t="shared" si="97"/>
        <v>CF08GPDuff_89:24-D_10-20</v>
      </c>
      <c r="B830" s="11">
        <v>89</v>
      </c>
      <c r="C830" s="11">
        <v>24</v>
      </c>
      <c r="D830" s="19" t="s">
        <v>65</v>
      </c>
      <c r="E830" s="20">
        <v>493935.202922998</v>
      </c>
      <c r="F830" s="20">
        <v>5180676.1413799804</v>
      </c>
      <c r="G830" s="11">
        <v>5</v>
      </c>
      <c r="H830" s="11" t="s">
        <v>58</v>
      </c>
      <c r="I830" s="11" t="s">
        <v>293</v>
      </c>
      <c r="J830" s="19" t="s">
        <v>1077</v>
      </c>
      <c r="K830" s="11">
        <v>3</v>
      </c>
      <c r="L830" s="16" t="str">
        <f t="shared" si="106"/>
        <v>SC</v>
      </c>
      <c r="M830" s="16" t="s">
        <v>1078</v>
      </c>
      <c r="N830" s="16" t="s">
        <v>1078</v>
      </c>
      <c r="O830" s="16" t="s">
        <v>1078</v>
      </c>
      <c r="P830" s="16" t="s">
        <v>1078</v>
      </c>
      <c r="Q830" s="16">
        <v>30</v>
      </c>
      <c r="S830" s="16">
        <v>251.96</v>
      </c>
      <c r="T830" s="16">
        <v>6.31</v>
      </c>
      <c r="U830" s="16">
        <f t="shared" si="104"/>
        <v>245.65</v>
      </c>
      <c r="V830" s="16">
        <v>1.35</v>
      </c>
      <c r="W830" s="20">
        <f t="shared" si="99"/>
        <v>171.76657833502196</v>
      </c>
      <c r="X830" s="20">
        <v>1.9476567255021466</v>
      </c>
      <c r="Y830" s="20">
        <f t="shared" si="100"/>
        <v>240.86558125380398</v>
      </c>
      <c r="Z830" s="20">
        <f t="shared" si="101"/>
        <v>1.4022843302147403</v>
      </c>
      <c r="AA830" s="20"/>
      <c r="AB830" s="22" t="s">
        <v>837</v>
      </c>
      <c r="AC830" s="16" t="s">
        <v>1158</v>
      </c>
      <c r="AD830" s="19" t="s">
        <v>51</v>
      </c>
      <c r="AE830" s="23">
        <v>89</v>
      </c>
      <c r="AF830" s="23">
        <v>24</v>
      </c>
      <c r="AG830" s="19" t="s">
        <v>65</v>
      </c>
      <c r="AH830" s="11">
        <f t="shared" ref="AH830:AH835" si="107">C830-AF830</f>
        <v>0</v>
      </c>
      <c r="AI830" s="19" t="s">
        <v>1077</v>
      </c>
      <c r="AJ830" s="16" t="s">
        <v>237</v>
      </c>
      <c r="AK830" s="16">
        <v>0.15168000000000001</v>
      </c>
      <c r="AL830" s="16">
        <v>1.8426</v>
      </c>
      <c r="AM830" s="24"/>
    </row>
    <row r="831" spans="1:39" ht="15" x14ac:dyDescent="0.25">
      <c r="A831" s="16" t="str">
        <f t="shared" si="97"/>
        <v>CF08GPDuff_90:25-D_10-20</v>
      </c>
      <c r="B831" s="11">
        <v>90</v>
      </c>
      <c r="C831" s="11">
        <v>25</v>
      </c>
      <c r="D831" s="19" t="s">
        <v>65</v>
      </c>
      <c r="E831" s="20">
        <v>493966.647998998</v>
      </c>
      <c r="F831" s="20">
        <v>5180668.6962400004</v>
      </c>
      <c r="G831" s="11">
        <v>5</v>
      </c>
      <c r="H831" s="11" t="s">
        <v>58</v>
      </c>
      <c r="I831" s="11" t="s">
        <v>293</v>
      </c>
      <c r="J831" s="19" t="s">
        <v>1077</v>
      </c>
      <c r="K831" s="11">
        <v>3</v>
      </c>
      <c r="L831" s="16" t="str">
        <f t="shared" si="106"/>
        <v>SC</v>
      </c>
      <c r="M831" s="16" t="s">
        <v>1078</v>
      </c>
      <c r="N831" s="16" t="s">
        <v>1078</v>
      </c>
      <c r="O831" s="16" t="s">
        <v>1078</v>
      </c>
      <c r="P831" s="16" t="s">
        <v>1078</v>
      </c>
      <c r="Q831" s="16">
        <v>30</v>
      </c>
      <c r="S831" s="16">
        <v>250.97</v>
      </c>
      <c r="T831" s="16">
        <v>6.31</v>
      </c>
      <c r="U831" s="16">
        <f t="shared" si="104"/>
        <v>244.66</v>
      </c>
      <c r="V831" s="16">
        <v>1.35</v>
      </c>
      <c r="W831" s="20">
        <f t="shared" si="99"/>
        <v>171.76657833502196</v>
      </c>
      <c r="X831" s="20">
        <v>3.0445443400081631</v>
      </c>
      <c r="Y831" s="20">
        <f t="shared" si="100"/>
        <v>237.21121781773601</v>
      </c>
      <c r="Z831" s="20">
        <f t="shared" si="101"/>
        <v>1.3810091585748865</v>
      </c>
      <c r="AA831" s="20"/>
      <c r="AB831" s="22" t="s">
        <v>837</v>
      </c>
      <c r="AC831" s="16" t="s">
        <v>1159</v>
      </c>
      <c r="AD831" s="19" t="s">
        <v>51</v>
      </c>
      <c r="AE831" s="23">
        <v>90</v>
      </c>
      <c r="AF831" s="23">
        <v>25</v>
      </c>
      <c r="AG831" s="19" t="s">
        <v>65</v>
      </c>
      <c r="AH831" s="11">
        <f t="shared" si="107"/>
        <v>0</v>
      </c>
      <c r="AI831" s="19" t="s">
        <v>1077</v>
      </c>
      <c r="AJ831" s="16" t="s">
        <v>52</v>
      </c>
      <c r="AK831" s="16">
        <v>0.13977000000000001</v>
      </c>
      <c r="AL831" s="16">
        <v>2.0695999999999999</v>
      </c>
      <c r="AM831" s="24"/>
    </row>
    <row r="832" spans="1:39" ht="15" x14ac:dyDescent="0.25">
      <c r="A832" s="16" t="str">
        <f t="shared" si="97"/>
        <v>CF08GPDuff_91:26-D_10-20</v>
      </c>
      <c r="B832" s="11">
        <v>91</v>
      </c>
      <c r="C832" s="11">
        <v>26</v>
      </c>
      <c r="D832" s="19" t="s">
        <v>65</v>
      </c>
      <c r="E832" s="20">
        <v>493998.558499999</v>
      </c>
      <c r="F832" s="20">
        <v>5180669.9977099802</v>
      </c>
      <c r="G832" s="11">
        <v>6</v>
      </c>
      <c r="H832" s="11" t="s">
        <v>58</v>
      </c>
      <c r="I832" s="11" t="s">
        <v>370</v>
      </c>
      <c r="J832" s="19" t="s">
        <v>1077</v>
      </c>
      <c r="K832" s="11">
        <v>3</v>
      </c>
      <c r="L832" s="16" t="str">
        <f t="shared" si="106"/>
        <v>SP</v>
      </c>
      <c r="M832" s="16" t="s">
        <v>1078</v>
      </c>
      <c r="N832" s="16" t="s">
        <v>1078</v>
      </c>
      <c r="O832" s="16" t="s">
        <v>1078</v>
      </c>
      <c r="P832" s="16" t="s">
        <v>1078</v>
      </c>
      <c r="Q832" s="16">
        <v>30</v>
      </c>
      <c r="S832" s="16">
        <v>235.02</v>
      </c>
      <c r="T832" s="16">
        <v>6.31</v>
      </c>
      <c r="U832" s="16">
        <f t="shared" si="104"/>
        <v>228.71</v>
      </c>
      <c r="V832" s="16">
        <v>1.35</v>
      </c>
      <c r="W832" s="20">
        <f t="shared" si="99"/>
        <v>171.76657833502196</v>
      </c>
      <c r="X832" s="20">
        <v>2.5510204081632653</v>
      </c>
      <c r="Y832" s="20">
        <f t="shared" si="100"/>
        <v>222.87556122448981</v>
      </c>
      <c r="Z832" s="20">
        <f t="shared" si="101"/>
        <v>1.2975490539829138</v>
      </c>
      <c r="AA832" s="20"/>
      <c r="AB832" s="22" t="s">
        <v>837</v>
      </c>
      <c r="AC832" s="16" t="s">
        <v>1160</v>
      </c>
      <c r="AD832" s="19" t="s">
        <v>51</v>
      </c>
      <c r="AE832" s="23">
        <v>91</v>
      </c>
      <c r="AF832" s="23">
        <v>26</v>
      </c>
      <c r="AG832" s="19" t="s">
        <v>65</v>
      </c>
      <c r="AH832" s="11">
        <f t="shared" si="107"/>
        <v>0</v>
      </c>
      <c r="AI832" s="19" t="s">
        <v>1077</v>
      </c>
      <c r="AJ832" s="16" t="s">
        <v>644</v>
      </c>
      <c r="AK832" s="16">
        <v>0.16955000000000001</v>
      </c>
      <c r="AL832" s="16">
        <v>2.2831999999999999</v>
      </c>
      <c r="AM832" s="24"/>
    </row>
    <row r="833" spans="1:40" ht="15" x14ac:dyDescent="0.25">
      <c r="A833" s="16" t="str">
        <f t="shared" si="97"/>
        <v>CF08GPDuff_92:27-D_10-20</v>
      </c>
      <c r="B833" s="11">
        <v>92</v>
      </c>
      <c r="C833" s="11">
        <v>27</v>
      </c>
      <c r="D833" s="19" t="s">
        <v>65</v>
      </c>
      <c r="E833" s="20">
        <v>494030.468212999</v>
      </c>
      <c r="F833" s="20">
        <v>5180670.5214999802</v>
      </c>
      <c r="G833" s="11">
        <v>7</v>
      </c>
      <c r="H833" s="11" t="s">
        <v>58</v>
      </c>
      <c r="I833" s="11" t="s">
        <v>370</v>
      </c>
      <c r="J833" s="19" t="s">
        <v>1077</v>
      </c>
      <c r="K833" s="11">
        <v>3</v>
      </c>
      <c r="L833" s="16" t="str">
        <f t="shared" si="106"/>
        <v>SP</v>
      </c>
      <c r="M833" s="16" t="s">
        <v>1078</v>
      </c>
      <c r="N833" s="16" t="s">
        <v>1078</v>
      </c>
      <c r="O833" s="16" t="s">
        <v>1078</v>
      </c>
      <c r="P833" s="16" t="s">
        <v>1078</v>
      </c>
      <c r="Q833" s="16">
        <v>30</v>
      </c>
      <c r="S833" s="16">
        <v>238.34</v>
      </c>
      <c r="T833" s="16">
        <v>6.31</v>
      </c>
      <c r="U833" s="16">
        <f t="shared" si="104"/>
        <v>232.03</v>
      </c>
      <c r="V833" s="16">
        <v>1.35</v>
      </c>
      <c r="W833" s="20">
        <f t="shared" si="99"/>
        <v>171.76657833502196</v>
      </c>
      <c r="X833" s="20">
        <v>2.1995926680244362</v>
      </c>
      <c r="Y833" s="20">
        <f t="shared" si="100"/>
        <v>226.9262851323829</v>
      </c>
      <c r="Z833" s="20">
        <f t="shared" si="101"/>
        <v>1.321131778556913</v>
      </c>
      <c r="AA833" s="20"/>
      <c r="AB833" s="22" t="s">
        <v>837</v>
      </c>
      <c r="AC833" s="16" t="s">
        <v>1161</v>
      </c>
      <c r="AD833" s="19" t="s">
        <v>51</v>
      </c>
      <c r="AE833" s="23">
        <v>92</v>
      </c>
      <c r="AF833" s="23">
        <v>27</v>
      </c>
      <c r="AG833" s="19" t="s">
        <v>65</v>
      </c>
      <c r="AH833" s="11">
        <f t="shared" si="107"/>
        <v>0</v>
      </c>
      <c r="AI833" s="19" t="s">
        <v>1077</v>
      </c>
      <c r="AJ833" s="16" t="s">
        <v>428</v>
      </c>
      <c r="AK833" s="16">
        <v>0.18121999999999999</v>
      </c>
      <c r="AL833" s="16">
        <v>2.359</v>
      </c>
      <c r="AM833" s="24"/>
    </row>
    <row r="834" spans="1:40" ht="15" x14ac:dyDescent="0.25">
      <c r="A834" s="16" t="str">
        <f t="shared" si="97"/>
        <v>CF08GPDuff_93:28-D_10-20</v>
      </c>
      <c r="B834" s="11">
        <v>93</v>
      </c>
      <c r="C834" s="11">
        <v>28</v>
      </c>
      <c r="D834" s="19" t="s">
        <v>65</v>
      </c>
      <c r="E834" s="20">
        <v>494062.370444</v>
      </c>
      <c r="F834" s="20">
        <v>5180663.4891600003</v>
      </c>
      <c r="G834" s="11">
        <v>8</v>
      </c>
      <c r="H834" s="11" t="s">
        <v>58</v>
      </c>
      <c r="I834" s="11" t="s">
        <v>293</v>
      </c>
      <c r="J834" s="19" t="s">
        <v>1077</v>
      </c>
      <c r="K834" s="11">
        <v>3</v>
      </c>
      <c r="L834" s="16" t="str">
        <f t="shared" si="106"/>
        <v>SC</v>
      </c>
      <c r="M834" s="16" t="s">
        <v>1078</v>
      </c>
      <c r="N834" s="16" t="s">
        <v>1078</v>
      </c>
      <c r="O834" s="16" t="s">
        <v>1078</v>
      </c>
      <c r="P834" s="16" t="s">
        <v>1078</v>
      </c>
      <c r="Q834" s="16">
        <v>30</v>
      </c>
      <c r="S834" s="16">
        <v>234.77</v>
      </c>
      <c r="T834" s="16">
        <v>6.31</v>
      </c>
      <c r="U834" s="16">
        <f t="shared" si="104"/>
        <v>228.46</v>
      </c>
      <c r="V834" s="16">
        <v>1.35</v>
      </c>
      <c r="W834" s="20">
        <f t="shared" si="99"/>
        <v>171.76657833502196</v>
      </c>
      <c r="X834" s="20">
        <v>2.0618556701030846</v>
      </c>
      <c r="Y834" s="20">
        <f t="shared" si="100"/>
        <v>223.74948453608249</v>
      </c>
      <c r="Z834" s="20">
        <f t="shared" si="101"/>
        <v>1.3026369082096432</v>
      </c>
      <c r="AA834" s="20"/>
      <c r="AB834" s="22" t="s">
        <v>837</v>
      </c>
      <c r="AC834" s="16" t="s">
        <v>1162</v>
      </c>
      <c r="AD834" s="19" t="s">
        <v>51</v>
      </c>
      <c r="AE834" s="23">
        <v>93</v>
      </c>
      <c r="AF834" s="23">
        <v>28</v>
      </c>
      <c r="AG834" s="19" t="s">
        <v>65</v>
      </c>
      <c r="AH834" s="11">
        <f t="shared" si="107"/>
        <v>0</v>
      </c>
      <c r="AI834" s="19" t="s">
        <v>1077</v>
      </c>
      <c r="AJ834" s="16" t="s">
        <v>1163</v>
      </c>
      <c r="AK834" s="16">
        <v>0.16586000000000001</v>
      </c>
      <c r="AL834" s="16">
        <v>1.9037999999999999</v>
      </c>
      <c r="AM834" s="24"/>
    </row>
    <row r="835" spans="1:40" ht="15" x14ac:dyDescent="0.25">
      <c r="A835" s="16" t="str">
        <f t="shared" si="97"/>
        <v>CF08GPDuff_94:29-D_10-20</v>
      </c>
      <c r="B835" s="11">
        <v>94</v>
      </c>
      <c r="C835" s="11">
        <v>29</v>
      </c>
      <c r="D835" s="19" t="s">
        <v>65</v>
      </c>
      <c r="E835" s="20">
        <v>494094.297571</v>
      </c>
      <c r="F835" s="20">
        <v>5180681.6816999903</v>
      </c>
      <c r="G835" s="11">
        <v>8</v>
      </c>
      <c r="H835" s="11" t="s">
        <v>58</v>
      </c>
      <c r="I835" s="11" t="s">
        <v>293</v>
      </c>
      <c r="J835" s="19" t="s">
        <v>1077</v>
      </c>
      <c r="K835" s="11">
        <v>3</v>
      </c>
      <c r="L835" s="16" t="str">
        <f t="shared" si="106"/>
        <v>SC</v>
      </c>
      <c r="M835" s="16" t="s">
        <v>1078</v>
      </c>
      <c r="N835" s="16" t="s">
        <v>1078</v>
      </c>
      <c r="O835" s="16" t="s">
        <v>1078</v>
      </c>
      <c r="P835" s="16" t="s">
        <v>1078</v>
      </c>
      <c r="Q835" s="16">
        <v>30</v>
      </c>
      <c r="S835" s="16">
        <v>250.41</v>
      </c>
      <c r="T835" s="16">
        <v>6.31</v>
      </c>
      <c r="U835" s="16">
        <f t="shared" si="104"/>
        <v>244.1</v>
      </c>
      <c r="V835" s="16">
        <v>1.35</v>
      </c>
      <c r="W835" s="20">
        <f t="shared" si="99"/>
        <v>171.76657833502196</v>
      </c>
      <c r="X835" s="20">
        <v>2.6502124216063168</v>
      </c>
      <c r="Y835" s="20">
        <f t="shared" si="100"/>
        <v>237.63083147885897</v>
      </c>
      <c r="Z835" s="20">
        <f t="shared" si="101"/>
        <v>1.3834520881901258</v>
      </c>
      <c r="AA835" s="20"/>
      <c r="AB835" s="22" t="s">
        <v>837</v>
      </c>
      <c r="AC835" s="16" t="s">
        <v>1164</v>
      </c>
      <c r="AD835" s="19" t="s">
        <v>51</v>
      </c>
      <c r="AE835" s="23">
        <v>94</v>
      </c>
      <c r="AF835" s="23">
        <v>29</v>
      </c>
      <c r="AG835" s="19" t="s">
        <v>65</v>
      </c>
      <c r="AH835" s="11">
        <f t="shared" si="107"/>
        <v>0</v>
      </c>
      <c r="AI835" s="19" t="s">
        <v>1077</v>
      </c>
      <c r="AJ835" s="16" t="s">
        <v>821</v>
      </c>
      <c r="AK835" s="16">
        <v>0.15806999999999999</v>
      </c>
      <c r="AL835" s="16">
        <v>1.9775</v>
      </c>
      <c r="AM835" s="24"/>
    </row>
    <row r="836" spans="1:40" s="47" customFormat="1" ht="15" x14ac:dyDescent="0.25">
      <c r="A836" s="43" t="str">
        <f t="shared" ref="A836:A899" si="108">"CF08GPDuff_"&amp;B836&amp;":"&amp;C836&amp;"-"&amp;D836&amp;"_"&amp;J836</f>
        <v>CF08GPDuff_95:3-E_10-20</v>
      </c>
      <c r="B836" s="44">
        <v>95</v>
      </c>
      <c r="C836" s="44">
        <v>3</v>
      </c>
      <c r="D836" s="45" t="s">
        <v>29</v>
      </c>
      <c r="E836" s="46">
        <v>493276.726444998</v>
      </c>
      <c r="F836" s="46">
        <v>5180689.0780499903</v>
      </c>
      <c r="G836" s="44">
        <v>1</v>
      </c>
      <c r="H836" s="44" t="s">
        <v>45</v>
      </c>
      <c r="I836" s="44" t="s">
        <v>46</v>
      </c>
      <c r="J836" s="45" t="s">
        <v>1077</v>
      </c>
      <c r="K836" s="44">
        <v>3</v>
      </c>
      <c r="L836" s="43" t="s">
        <v>48</v>
      </c>
      <c r="M836" s="43" t="s">
        <v>1078</v>
      </c>
      <c r="N836" s="43" t="s">
        <v>1078</v>
      </c>
      <c r="O836" s="43" t="s">
        <v>1078</v>
      </c>
      <c r="P836" s="43" t="s">
        <v>1078</v>
      </c>
      <c r="Q836" s="43">
        <v>30</v>
      </c>
      <c r="R836" s="43"/>
      <c r="S836" s="43"/>
      <c r="T836" s="43" t="s">
        <v>30</v>
      </c>
      <c r="U836" s="43" t="e">
        <f t="shared" si="104"/>
        <v>#VALUE!</v>
      </c>
      <c r="V836" s="43">
        <v>1.35</v>
      </c>
      <c r="W836" s="46">
        <f t="shared" si="99"/>
        <v>171.76657833502196</v>
      </c>
      <c r="X836" s="46" t="e">
        <v>#DIV/0!</v>
      </c>
      <c r="Y836" s="46" t="e">
        <f t="shared" si="100"/>
        <v>#VALUE!</v>
      </c>
      <c r="Z836" s="46" t="e">
        <f t="shared" si="101"/>
        <v>#VALUE!</v>
      </c>
      <c r="AA836" s="46"/>
      <c r="AB836" s="22"/>
      <c r="AC836" s="16"/>
      <c r="AD836" s="19"/>
      <c r="AE836" s="23"/>
      <c r="AF836" s="23"/>
      <c r="AG836" s="19"/>
      <c r="AH836" s="11"/>
      <c r="AI836" s="19"/>
      <c r="AJ836" s="16"/>
      <c r="AK836" s="16"/>
      <c r="AL836" s="16"/>
      <c r="AM836" s="24"/>
      <c r="AN836" s="17"/>
    </row>
    <row r="837" spans="1:40" ht="15" x14ac:dyDescent="0.25">
      <c r="A837" s="16" t="str">
        <f t="shared" si="108"/>
        <v>CF08GPDuff_96:4-E_10-20</v>
      </c>
      <c r="B837" s="11">
        <v>96</v>
      </c>
      <c r="C837" s="11">
        <v>4</v>
      </c>
      <c r="D837" s="19" t="s">
        <v>29</v>
      </c>
      <c r="E837" s="20">
        <v>493308.02597100002</v>
      </c>
      <c r="F837" s="20">
        <v>5180687.1739800004</v>
      </c>
      <c r="G837" s="11">
        <v>1</v>
      </c>
      <c r="H837" s="11" t="s">
        <v>45</v>
      </c>
      <c r="I837" s="11" t="s">
        <v>46</v>
      </c>
      <c r="J837" s="19" t="s">
        <v>1077</v>
      </c>
      <c r="K837" s="11">
        <v>3</v>
      </c>
      <c r="L837" s="16" t="s">
        <v>48</v>
      </c>
      <c r="M837" s="16" t="s">
        <v>1078</v>
      </c>
      <c r="N837" s="16" t="s">
        <v>1078</v>
      </c>
      <c r="O837" s="16" t="s">
        <v>1078</v>
      </c>
      <c r="P837" s="16" t="s">
        <v>1078</v>
      </c>
      <c r="Q837" s="16">
        <v>30</v>
      </c>
      <c r="S837" s="16">
        <v>275.99</v>
      </c>
      <c r="T837" s="16">
        <v>6.31</v>
      </c>
      <c r="U837" s="16">
        <f t="shared" si="104"/>
        <v>269.68</v>
      </c>
      <c r="V837" s="16">
        <v>1.35</v>
      </c>
      <c r="W837" s="20">
        <f t="shared" si="99"/>
        <v>171.76657833502196</v>
      </c>
      <c r="X837" s="20">
        <v>1.9943593875906422</v>
      </c>
      <c r="Y837" s="20">
        <f t="shared" si="100"/>
        <v>264.30161160354555</v>
      </c>
      <c r="Z837" s="20">
        <f t="shared" si="101"/>
        <v>1.538725485280604</v>
      </c>
      <c r="AA837" s="20"/>
      <c r="AB837" s="22" t="s">
        <v>69</v>
      </c>
      <c r="AC837" s="16" t="s">
        <v>1165</v>
      </c>
      <c r="AD837" s="19" t="s">
        <v>51</v>
      </c>
      <c r="AE837" s="23">
        <v>96</v>
      </c>
      <c r="AF837" s="23">
        <v>4</v>
      </c>
      <c r="AG837" s="19" t="s">
        <v>29</v>
      </c>
      <c r="AH837" s="11">
        <f t="shared" ref="AH837:AH900" si="109">C837-AF837</f>
        <v>0</v>
      </c>
      <c r="AI837" s="19" t="s">
        <v>1077</v>
      </c>
      <c r="AJ837" s="16" t="s">
        <v>408</v>
      </c>
      <c r="AK837" s="16">
        <v>9.7680000000000003E-2</v>
      </c>
      <c r="AL837" s="16">
        <v>1.2474000000000001</v>
      </c>
      <c r="AM837" s="24"/>
    </row>
    <row r="838" spans="1:40" ht="15" x14ac:dyDescent="0.25">
      <c r="A838" s="16" t="str">
        <f t="shared" si="108"/>
        <v>CF08GPDuff_97:5-E_10-20</v>
      </c>
      <c r="B838" s="11">
        <v>97</v>
      </c>
      <c r="C838" s="11">
        <v>5</v>
      </c>
      <c r="D838" s="19" t="s">
        <v>29</v>
      </c>
      <c r="E838" s="20">
        <v>493339.95637500001</v>
      </c>
      <c r="F838" s="20">
        <v>5180706.3626100002</v>
      </c>
      <c r="G838" s="11">
        <v>2</v>
      </c>
      <c r="H838" s="11" t="s">
        <v>45</v>
      </c>
      <c r="I838" s="11" t="s">
        <v>150</v>
      </c>
      <c r="J838" s="19" t="s">
        <v>1077</v>
      </c>
      <c r="K838" s="11">
        <v>3</v>
      </c>
      <c r="L838" s="16" t="s">
        <v>48</v>
      </c>
      <c r="M838" s="16" t="s">
        <v>1078</v>
      </c>
      <c r="N838" s="16" t="s">
        <v>1078</v>
      </c>
      <c r="O838" s="16" t="s">
        <v>1078</v>
      </c>
      <c r="P838" s="16" t="s">
        <v>1078</v>
      </c>
      <c r="Q838" s="16">
        <v>30</v>
      </c>
      <c r="S838" s="16">
        <v>271.73</v>
      </c>
      <c r="T838" s="16">
        <v>6.31</v>
      </c>
      <c r="U838" s="16">
        <f t="shared" si="104"/>
        <v>265.42</v>
      </c>
      <c r="V838" s="16">
        <v>1.35</v>
      </c>
      <c r="W838" s="20">
        <f t="shared" si="99"/>
        <v>171.76657833502196</v>
      </c>
      <c r="X838" s="20">
        <v>1.9109575116893633</v>
      </c>
      <c r="Y838" s="20">
        <f t="shared" si="100"/>
        <v>260.34793657247411</v>
      </c>
      <c r="Z838" s="20">
        <f t="shared" si="101"/>
        <v>1.5157077651315771</v>
      </c>
      <c r="AA838" s="20"/>
      <c r="AB838" s="22" t="s">
        <v>69</v>
      </c>
      <c r="AC838" s="16" t="s">
        <v>1166</v>
      </c>
      <c r="AD838" s="19" t="s">
        <v>51</v>
      </c>
      <c r="AE838" s="23">
        <v>97</v>
      </c>
      <c r="AF838" s="23">
        <v>5</v>
      </c>
      <c r="AG838" s="19" t="s">
        <v>29</v>
      </c>
      <c r="AH838" s="11">
        <f t="shared" si="109"/>
        <v>0</v>
      </c>
      <c r="AI838" s="19" t="s">
        <v>1077</v>
      </c>
      <c r="AJ838" s="16" t="s">
        <v>1167</v>
      </c>
      <c r="AK838" s="16">
        <v>0.12482</v>
      </c>
      <c r="AL838" s="16">
        <v>1.5064</v>
      </c>
      <c r="AM838" s="24"/>
      <c r="AN838" s="47"/>
    </row>
    <row r="839" spans="1:40" ht="15" x14ac:dyDescent="0.25">
      <c r="A839" s="16" t="str">
        <f t="shared" si="108"/>
        <v>CF08GPDuff_98:6-E_10-20</v>
      </c>
      <c r="B839" s="11">
        <v>98</v>
      </c>
      <c r="C839" s="11">
        <v>6</v>
      </c>
      <c r="D839" s="19" t="s">
        <v>29</v>
      </c>
      <c r="E839" s="20">
        <v>493371.862522999</v>
      </c>
      <c r="F839" s="20">
        <v>5180703.7714799903</v>
      </c>
      <c r="G839" s="11">
        <v>3</v>
      </c>
      <c r="H839" s="11" t="s">
        <v>45</v>
      </c>
      <c r="I839" s="11" t="s">
        <v>227</v>
      </c>
      <c r="J839" s="19" t="s">
        <v>1077</v>
      </c>
      <c r="K839" s="11">
        <v>3</v>
      </c>
      <c r="L839" s="16" t="s">
        <v>48</v>
      </c>
      <c r="M839" s="16" t="s">
        <v>1078</v>
      </c>
      <c r="N839" s="16" t="s">
        <v>1078</v>
      </c>
      <c r="O839" s="16" t="s">
        <v>1078</v>
      </c>
      <c r="P839" s="16" t="s">
        <v>1078</v>
      </c>
      <c r="Q839" s="16">
        <v>30</v>
      </c>
      <c r="S839" s="16">
        <v>263.42</v>
      </c>
      <c r="T839" s="16">
        <v>6.31</v>
      </c>
      <c r="U839" s="16">
        <f t="shared" si="104"/>
        <v>257.11</v>
      </c>
      <c r="V839" s="16">
        <v>1.35</v>
      </c>
      <c r="W839" s="20">
        <f t="shared" ref="W839:W902" si="110">PI()*(V839^2)*Q839</f>
        <v>171.76657833502196</v>
      </c>
      <c r="X839" s="20">
        <v>3.2448979591836515</v>
      </c>
      <c r="Y839" s="20">
        <f t="shared" ref="Y839:Y902" si="111">U839-(U839*(X839/100))</f>
        <v>248.76704285714294</v>
      </c>
      <c r="Z839" s="20">
        <f t="shared" ref="Z839:Z902" si="112">Y839/W839</f>
        <v>1.448285488763335</v>
      </c>
      <c r="AA839" s="20"/>
      <c r="AB839" s="22" t="s">
        <v>69</v>
      </c>
      <c r="AC839" s="16" t="s">
        <v>1168</v>
      </c>
      <c r="AD839" s="19" t="s">
        <v>51</v>
      </c>
      <c r="AE839" s="23">
        <v>98</v>
      </c>
      <c r="AF839" s="23">
        <v>6</v>
      </c>
      <c r="AG839" s="19" t="s">
        <v>29</v>
      </c>
      <c r="AH839" s="11">
        <f t="shared" si="109"/>
        <v>0</v>
      </c>
      <c r="AI839" s="19" t="s">
        <v>1077</v>
      </c>
      <c r="AJ839" s="16" t="s">
        <v>286</v>
      </c>
      <c r="AK839" s="16">
        <v>0.1206</v>
      </c>
      <c r="AL839" s="16">
        <v>1.5394000000000001</v>
      </c>
      <c r="AM839" s="24"/>
    </row>
    <row r="840" spans="1:40" ht="15" x14ac:dyDescent="0.25">
      <c r="A840" s="16" t="str">
        <f t="shared" si="108"/>
        <v>CF08GPDuff_99:7-E_10-20</v>
      </c>
      <c r="B840" s="11">
        <v>99</v>
      </c>
      <c r="C840" s="11">
        <v>7</v>
      </c>
      <c r="D840" s="19" t="s">
        <v>29</v>
      </c>
      <c r="E840" s="20">
        <v>493403.78188800003</v>
      </c>
      <c r="F840" s="20">
        <v>5180713.1816999903</v>
      </c>
      <c r="G840" s="11">
        <v>3</v>
      </c>
      <c r="H840" s="11" t="s">
        <v>45</v>
      </c>
      <c r="I840" s="11" t="s">
        <v>227</v>
      </c>
      <c r="J840" s="19" t="s">
        <v>1077</v>
      </c>
      <c r="K840" s="11">
        <v>3</v>
      </c>
      <c r="L840" s="16" t="s">
        <v>48</v>
      </c>
      <c r="M840" s="16" t="s">
        <v>1078</v>
      </c>
      <c r="N840" s="16" t="s">
        <v>1078</v>
      </c>
      <c r="O840" s="16" t="s">
        <v>1078</v>
      </c>
      <c r="P840" s="16" t="s">
        <v>1078</v>
      </c>
      <c r="Q840" s="16">
        <v>30</v>
      </c>
      <c r="S840" s="16">
        <v>247.79</v>
      </c>
      <c r="T840" s="16">
        <v>6.31</v>
      </c>
      <c r="U840" s="16">
        <f t="shared" si="104"/>
        <v>241.48</v>
      </c>
      <c r="V840" s="16">
        <v>1.35</v>
      </c>
      <c r="W840" s="20">
        <f t="shared" si="110"/>
        <v>171.76657833502196</v>
      </c>
      <c r="X840" s="20">
        <v>2.1010101010101137</v>
      </c>
      <c r="Y840" s="20">
        <f t="shared" si="111"/>
        <v>236.40648080808077</v>
      </c>
      <c r="Z840" s="20">
        <f t="shared" si="112"/>
        <v>1.3763240969205428</v>
      </c>
      <c r="AA840" s="20"/>
      <c r="AB840" s="22" t="s">
        <v>69</v>
      </c>
      <c r="AC840" s="16" t="s">
        <v>1169</v>
      </c>
      <c r="AD840" s="19" t="s">
        <v>51</v>
      </c>
      <c r="AE840" s="23">
        <v>99</v>
      </c>
      <c r="AF840" s="23">
        <v>7</v>
      </c>
      <c r="AG840" s="19" t="s">
        <v>29</v>
      </c>
      <c r="AH840" s="11">
        <f t="shared" si="109"/>
        <v>0</v>
      </c>
      <c r="AI840" s="19" t="s">
        <v>1077</v>
      </c>
      <c r="AJ840" s="16" t="s">
        <v>638</v>
      </c>
      <c r="AK840" s="16">
        <v>0.14476</v>
      </c>
      <c r="AL840" s="16">
        <v>1.8310999999999999</v>
      </c>
      <c r="AM840" s="24"/>
    </row>
    <row r="841" spans="1:40" ht="15" x14ac:dyDescent="0.25">
      <c r="A841" s="16" t="str">
        <f t="shared" si="108"/>
        <v>CF08GPDuff_100:8-E_10-20</v>
      </c>
      <c r="B841" s="11">
        <v>100</v>
      </c>
      <c r="C841" s="11">
        <v>8</v>
      </c>
      <c r="D841" s="19" t="s">
        <v>29</v>
      </c>
      <c r="E841" s="20">
        <v>493435.68717500003</v>
      </c>
      <c r="F841" s="20">
        <v>5180709.8130599903</v>
      </c>
      <c r="G841" s="11">
        <v>4</v>
      </c>
      <c r="H841" s="11" t="s">
        <v>45</v>
      </c>
      <c r="I841" s="11" t="s">
        <v>293</v>
      </c>
      <c r="J841" s="19" t="s">
        <v>1077</v>
      </c>
      <c r="K841" s="11">
        <v>3</v>
      </c>
      <c r="L841" s="16" t="s">
        <v>48</v>
      </c>
      <c r="M841" s="16" t="s">
        <v>1078</v>
      </c>
      <c r="N841" s="16" t="s">
        <v>1078</v>
      </c>
      <c r="O841" s="16" t="s">
        <v>1078</v>
      </c>
      <c r="P841" s="16" t="s">
        <v>1078</v>
      </c>
      <c r="Q841" s="16">
        <v>30</v>
      </c>
      <c r="S841" s="16">
        <v>244.49</v>
      </c>
      <c r="T841" s="16">
        <v>6.31</v>
      </c>
      <c r="U841" s="16">
        <f t="shared" si="104"/>
        <v>238.18</v>
      </c>
      <c r="V841" s="16">
        <v>1.35</v>
      </c>
      <c r="W841" s="20">
        <f t="shared" si="110"/>
        <v>171.76657833502196</v>
      </c>
      <c r="X841" s="20">
        <v>1.9789983844911225</v>
      </c>
      <c r="Y841" s="20">
        <f t="shared" si="111"/>
        <v>233.46642164781906</v>
      </c>
      <c r="Z841" s="20">
        <f t="shared" si="112"/>
        <v>1.3592075007307574</v>
      </c>
      <c r="AA841" s="20"/>
      <c r="AB841" s="22" t="s">
        <v>69</v>
      </c>
      <c r="AC841" s="16" t="s">
        <v>1170</v>
      </c>
      <c r="AD841" s="19" t="s">
        <v>51</v>
      </c>
      <c r="AE841" s="23">
        <v>100</v>
      </c>
      <c r="AF841" s="23">
        <v>8</v>
      </c>
      <c r="AG841" s="19" t="s">
        <v>29</v>
      </c>
      <c r="AH841" s="11">
        <f t="shared" si="109"/>
        <v>0</v>
      </c>
      <c r="AI841" s="19" t="s">
        <v>1077</v>
      </c>
      <c r="AJ841" s="16" t="s">
        <v>1171</v>
      </c>
      <c r="AK841" s="16">
        <v>0.14742</v>
      </c>
      <c r="AL841" s="16">
        <v>1.8179000000000001</v>
      </c>
      <c r="AM841" s="24"/>
    </row>
    <row r="842" spans="1:40" ht="15" x14ac:dyDescent="0.25">
      <c r="A842" s="16" t="str">
        <f t="shared" si="108"/>
        <v>CF08GPDuff_101:9-E_10-20</v>
      </c>
      <c r="B842" s="11">
        <v>101</v>
      </c>
      <c r="C842" s="11">
        <v>9</v>
      </c>
      <c r="D842" s="19" t="s">
        <v>29</v>
      </c>
      <c r="E842" s="20">
        <v>493467.584636999</v>
      </c>
      <c r="F842" s="20">
        <v>5180699.2216499904</v>
      </c>
      <c r="G842" s="11">
        <v>5</v>
      </c>
      <c r="H842" s="11" t="s">
        <v>45</v>
      </c>
      <c r="I842" s="11" t="s">
        <v>370</v>
      </c>
      <c r="J842" s="19" t="s">
        <v>1077</v>
      </c>
      <c r="K842" s="11">
        <v>3</v>
      </c>
      <c r="L842" s="16" t="s">
        <v>48</v>
      </c>
      <c r="M842" s="16" t="s">
        <v>1078</v>
      </c>
      <c r="N842" s="16" t="s">
        <v>1078</v>
      </c>
      <c r="O842" s="16" t="s">
        <v>1078</v>
      </c>
      <c r="P842" s="16" t="s">
        <v>1078</v>
      </c>
      <c r="Q842" s="16">
        <v>30</v>
      </c>
      <c r="S842" s="16">
        <v>220.48</v>
      </c>
      <c r="T842" s="16">
        <v>6.31</v>
      </c>
      <c r="U842" s="16">
        <f t="shared" si="104"/>
        <v>214.17</v>
      </c>
      <c r="V842" s="16">
        <v>1.35</v>
      </c>
      <c r="W842" s="20">
        <f t="shared" si="110"/>
        <v>171.76657833502196</v>
      </c>
      <c r="X842" s="20">
        <v>1.8986063421530961</v>
      </c>
      <c r="Y842" s="20">
        <f t="shared" si="111"/>
        <v>210.10375479701071</v>
      </c>
      <c r="Z842" s="20">
        <f t="shared" si="112"/>
        <v>1.2231934572697492</v>
      </c>
      <c r="AA842" s="20"/>
      <c r="AB842" s="22" t="s">
        <v>69</v>
      </c>
      <c r="AC842" s="16" t="s">
        <v>1172</v>
      </c>
      <c r="AD842" s="19" t="s">
        <v>51</v>
      </c>
      <c r="AE842" s="23">
        <v>101</v>
      </c>
      <c r="AF842" s="23">
        <v>9</v>
      </c>
      <c r="AG842" s="19" t="s">
        <v>29</v>
      </c>
      <c r="AH842" s="11">
        <f t="shared" si="109"/>
        <v>0</v>
      </c>
      <c r="AI842" s="19" t="s">
        <v>1077</v>
      </c>
      <c r="AJ842" s="16" t="s">
        <v>208</v>
      </c>
      <c r="AK842" s="16">
        <v>0.14354</v>
      </c>
      <c r="AL842" s="16">
        <v>2.0371000000000001</v>
      </c>
      <c r="AM842" s="24"/>
    </row>
    <row r="843" spans="1:40" ht="15" x14ac:dyDescent="0.25">
      <c r="A843" s="16" t="str">
        <f t="shared" si="108"/>
        <v>CF08GPDuff_102:10-E_10-20</v>
      </c>
      <c r="B843" s="11">
        <v>102</v>
      </c>
      <c r="C843" s="11">
        <v>10</v>
      </c>
      <c r="D843" s="19" t="s">
        <v>29</v>
      </c>
      <c r="E843" s="20">
        <v>493499.50784600002</v>
      </c>
      <c r="F843" s="20">
        <v>5180712.2994100004</v>
      </c>
      <c r="G843" s="11">
        <v>6</v>
      </c>
      <c r="H843" s="11" t="s">
        <v>45</v>
      </c>
      <c r="I843" s="11" t="s">
        <v>432</v>
      </c>
      <c r="J843" s="19" t="s">
        <v>1077</v>
      </c>
      <c r="K843" s="11">
        <v>3</v>
      </c>
      <c r="L843" s="16" t="s">
        <v>48</v>
      </c>
      <c r="M843" s="16" t="s">
        <v>1078</v>
      </c>
      <c r="N843" s="16" t="s">
        <v>1078</v>
      </c>
      <c r="O843" s="16" t="s">
        <v>1078</v>
      </c>
      <c r="P843" s="16" t="s">
        <v>1078</v>
      </c>
      <c r="Q843" s="16">
        <v>30</v>
      </c>
      <c r="S843" s="16">
        <v>250.16</v>
      </c>
      <c r="T843" s="16">
        <v>6.31</v>
      </c>
      <c r="U843" s="16">
        <f t="shared" si="104"/>
        <v>243.85</v>
      </c>
      <c r="V843" s="16">
        <v>1.35</v>
      </c>
      <c r="W843" s="20">
        <f t="shared" si="110"/>
        <v>171.76657833502196</v>
      </c>
      <c r="X843" s="20">
        <v>2.0296326364927948</v>
      </c>
      <c r="Y843" s="20">
        <f t="shared" si="111"/>
        <v>238.90074081591231</v>
      </c>
      <c r="Z843" s="20">
        <f t="shared" si="112"/>
        <v>1.3908453153788078</v>
      </c>
      <c r="AA843" s="20"/>
      <c r="AB843" s="22" t="s">
        <v>69</v>
      </c>
      <c r="AC843" s="16" t="s">
        <v>1173</v>
      </c>
      <c r="AD843" s="19" t="s">
        <v>51</v>
      </c>
      <c r="AE843" s="23">
        <v>102</v>
      </c>
      <c r="AF843" s="23">
        <v>10</v>
      </c>
      <c r="AG843" s="19" t="s">
        <v>29</v>
      </c>
      <c r="AH843" s="11">
        <f t="shared" si="109"/>
        <v>0</v>
      </c>
      <c r="AI843" s="19" t="s">
        <v>1077</v>
      </c>
      <c r="AJ843" s="16">
        <v>0.22570000000000001</v>
      </c>
      <c r="AK843" s="16">
        <v>0.16277</v>
      </c>
      <c r="AL843" s="16">
        <v>1.8897999999999999</v>
      </c>
      <c r="AM843" s="24"/>
    </row>
    <row r="844" spans="1:40" ht="15" x14ac:dyDescent="0.25">
      <c r="A844" s="16" t="str">
        <f t="shared" si="108"/>
        <v>CF08GPDuff_103:11-E_10-20</v>
      </c>
      <c r="B844" s="11">
        <v>103</v>
      </c>
      <c r="C844" s="11">
        <v>11</v>
      </c>
      <c r="D844" s="19" t="s">
        <v>29</v>
      </c>
      <c r="E844" s="20">
        <v>493531.398579998</v>
      </c>
      <c r="F844" s="20">
        <v>5180695.3743799804</v>
      </c>
      <c r="G844" s="11">
        <v>1</v>
      </c>
      <c r="H844" s="11" t="s">
        <v>44</v>
      </c>
      <c r="I844" s="11" t="s">
        <v>293</v>
      </c>
      <c r="J844" s="19" t="s">
        <v>1077</v>
      </c>
      <c r="K844" s="11">
        <v>3</v>
      </c>
      <c r="L844" s="16" t="s">
        <v>496</v>
      </c>
      <c r="M844" s="16" t="s">
        <v>1078</v>
      </c>
      <c r="N844" s="16" t="s">
        <v>1078</v>
      </c>
      <c r="O844" s="16" t="s">
        <v>1078</v>
      </c>
      <c r="P844" s="16" t="s">
        <v>1078</v>
      </c>
      <c r="Q844" s="16">
        <v>30</v>
      </c>
      <c r="S844" s="16">
        <v>228.65</v>
      </c>
      <c r="T844" s="16">
        <v>6.31</v>
      </c>
      <c r="U844" s="16">
        <f t="shared" si="104"/>
        <v>222.34</v>
      </c>
      <c r="V844" s="16">
        <v>1.35</v>
      </c>
      <c r="W844" s="20">
        <f t="shared" si="110"/>
        <v>171.76657833502196</v>
      </c>
      <c r="X844" s="20">
        <v>2.4106230847804024</v>
      </c>
      <c r="Y844" s="20">
        <f t="shared" si="111"/>
        <v>216.98022063329927</v>
      </c>
      <c r="Z844" s="20">
        <f t="shared" si="112"/>
        <v>1.2632272397607549</v>
      </c>
      <c r="AA844" s="20"/>
      <c r="AB844" s="22" t="s">
        <v>508</v>
      </c>
      <c r="AC844" s="16" t="s">
        <v>1174</v>
      </c>
      <c r="AD844" s="19" t="s">
        <v>51</v>
      </c>
      <c r="AE844" s="23">
        <v>103</v>
      </c>
      <c r="AF844" s="23">
        <v>11</v>
      </c>
      <c r="AG844" s="19" t="s">
        <v>29</v>
      </c>
      <c r="AH844" s="11">
        <f t="shared" si="109"/>
        <v>0</v>
      </c>
      <c r="AI844" s="19" t="s">
        <v>1077</v>
      </c>
      <c r="AJ844" s="16" t="s">
        <v>97</v>
      </c>
      <c r="AK844" s="16">
        <v>0.19922999999999999</v>
      </c>
      <c r="AL844" s="16">
        <v>2.7694000000000001</v>
      </c>
      <c r="AM844" s="24"/>
    </row>
    <row r="845" spans="1:40" ht="15" x14ac:dyDescent="0.25">
      <c r="A845" s="16" t="str">
        <f t="shared" si="108"/>
        <v>CF08GPDuff_104:12-E_10-20</v>
      </c>
      <c r="B845" s="11">
        <v>104</v>
      </c>
      <c r="C845" s="11">
        <v>12</v>
      </c>
      <c r="D845" s="19" t="s">
        <v>29</v>
      </c>
      <c r="E845" s="20">
        <v>493561.31900000002</v>
      </c>
      <c r="F845" s="20">
        <v>5180707.22915</v>
      </c>
      <c r="G845" s="11">
        <v>1</v>
      </c>
      <c r="H845" s="11" t="s">
        <v>44</v>
      </c>
      <c r="I845" s="11" t="s">
        <v>293</v>
      </c>
      <c r="J845" s="19" t="s">
        <v>1077</v>
      </c>
      <c r="K845" s="11">
        <v>3</v>
      </c>
      <c r="L845" s="16" t="s">
        <v>496</v>
      </c>
      <c r="M845" s="16" t="s">
        <v>1078</v>
      </c>
      <c r="N845" s="16" t="s">
        <v>1078</v>
      </c>
      <c r="O845" s="16" t="s">
        <v>1078</v>
      </c>
      <c r="P845" s="16" t="s">
        <v>1078</v>
      </c>
      <c r="Q845" s="16">
        <v>30</v>
      </c>
      <c r="S845" s="16">
        <v>237.86</v>
      </c>
      <c r="T845" s="16">
        <v>6.31</v>
      </c>
      <c r="U845" s="16">
        <f t="shared" si="104"/>
        <v>231.55</v>
      </c>
      <c r="V845" s="16">
        <v>1.35</v>
      </c>
      <c r="W845" s="20">
        <f t="shared" si="110"/>
        <v>171.76657833502196</v>
      </c>
      <c r="X845" s="20">
        <v>2.2375915378356273</v>
      </c>
      <c r="Y845" s="20">
        <f t="shared" si="111"/>
        <v>226.36885679414161</v>
      </c>
      <c r="Z845" s="20">
        <f t="shared" si="112"/>
        <v>1.317886511965213</v>
      </c>
      <c r="AA845" s="20"/>
      <c r="AB845" s="22" t="s">
        <v>508</v>
      </c>
      <c r="AC845" s="16" t="s">
        <v>1175</v>
      </c>
      <c r="AD845" s="19" t="s">
        <v>51</v>
      </c>
      <c r="AE845" s="23">
        <v>104</v>
      </c>
      <c r="AF845" s="23">
        <v>12</v>
      </c>
      <c r="AG845" s="19" t="s">
        <v>29</v>
      </c>
      <c r="AH845" s="11">
        <f t="shared" si="109"/>
        <v>0</v>
      </c>
      <c r="AI845" s="19" t="s">
        <v>1077</v>
      </c>
      <c r="AJ845" s="16" t="s">
        <v>133</v>
      </c>
      <c r="AK845" s="16">
        <v>0.15231</v>
      </c>
      <c r="AL845" s="16">
        <v>1.9721</v>
      </c>
      <c r="AM845" s="24"/>
    </row>
    <row r="846" spans="1:40" ht="15" x14ac:dyDescent="0.25">
      <c r="A846" s="16" t="str">
        <f t="shared" si="108"/>
        <v>CF08GPDuff_105:13-E_10-20</v>
      </c>
      <c r="B846" s="11">
        <v>105</v>
      </c>
      <c r="C846" s="11">
        <v>13</v>
      </c>
      <c r="D846" s="19" t="s">
        <v>29</v>
      </c>
      <c r="E846" s="20">
        <v>493595.221616</v>
      </c>
      <c r="F846" s="20">
        <v>5180699.9730599904</v>
      </c>
      <c r="G846" s="11">
        <v>2</v>
      </c>
      <c r="H846" s="11" t="s">
        <v>44</v>
      </c>
      <c r="I846" s="11" t="s">
        <v>150</v>
      </c>
      <c r="J846" s="19" t="s">
        <v>1077</v>
      </c>
      <c r="K846" s="11">
        <v>3</v>
      </c>
      <c r="L846" s="16" t="s">
        <v>496</v>
      </c>
      <c r="M846" s="16" t="s">
        <v>1078</v>
      </c>
      <c r="N846" s="16" t="s">
        <v>1078</v>
      </c>
      <c r="O846" s="16" t="s">
        <v>1078</v>
      </c>
      <c r="P846" s="16" t="s">
        <v>1078</v>
      </c>
      <c r="Q846" s="16">
        <v>30</v>
      </c>
      <c r="S846" s="16">
        <v>257.7</v>
      </c>
      <c r="T846" s="16">
        <v>6.31</v>
      </c>
      <c r="U846" s="16">
        <f t="shared" si="104"/>
        <v>251.39</v>
      </c>
      <c r="V846" s="16">
        <v>1.35</v>
      </c>
      <c r="W846" s="20">
        <f t="shared" si="110"/>
        <v>171.76657833502196</v>
      </c>
      <c r="X846" s="20">
        <v>2.1915584415584379</v>
      </c>
      <c r="Y846" s="20">
        <f t="shared" si="111"/>
        <v>245.88064123376623</v>
      </c>
      <c r="Z846" s="20">
        <f t="shared" si="112"/>
        <v>1.4314812789376787</v>
      </c>
      <c r="AA846" s="20"/>
      <c r="AB846" s="22" t="s">
        <v>508</v>
      </c>
      <c r="AC846" s="16" t="s">
        <v>1176</v>
      </c>
      <c r="AD846" s="19" t="s">
        <v>51</v>
      </c>
      <c r="AE846" s="23">
        <v>105</v>
      </c>
      <c r="AF846" s="23">
        <v>13</v>
      </c>
      <c r="AG846" s="19" t="s">
        <v>29</v>
      </c>
      <c r="AH846" s="11">
        <f t="shared" si="109"/>
        <v>0</v>
      </c>
      <c r="AI846" s="19" t="s">
        <v>1077</v>
      </c>
      <c r="AJ846" s="16" t="s">
        <v>610</v>
      </c>
      <c r="AK846" s="16">
        <v>0.12620000000000001</v>
      </c>
      <c r="AL846" s="16">
        <v>1.5742</v>
      </c>
      <c r="AM846" s="24"/>
    </row>
    <row r="847" spans="1:40" ht="15" x14ac:dyDescent="0.25">
      <c r="A847" s="16" t="str">
        <f t="shared" si="108"/>
        <v>CF08GPDuff_106:14-E_10-20</v>
      </c>
      <c r="B847" s="11">
        <v>106</v>
      </c>
      <c r="C847" s="11">
        <v>14</v>
      </c>
      <c r="D847" s="19" t="s">
        <v>29</v>
      </c>
      <c r="E847" s="20">
        <v>493627.13805200002</v>
      </c>
      <c r="F847" s="20">
        <v>5180706.9397900002</v>
      </c>
      <c r="G847" s="11">
        <v>3</v>
      </c>
      <c r="H847" s="11" t="s">
        <v>44</v>
      </c>
      <c r="I847" s="11" t="s">
        <v>227</v>
      </c>
      <c r="J847" s="19" t="s">
        <v>1077</v>
      </c>
      <c r="K847" s="11">
        <v>3</v>
      </c>
      <c r="L847" s="16" t="s">
        <v>496</v>
      </c>
      <c r="M847" s="16" t="s">
        <v>1078</v>
      </c>
      <c r="N847" s="16" t="s">
        <v>1078</v>
      </c>
      <c r="O847" s="16" t="s">
        <v>1078</v>
      </c>
      <c r="P847" s="16" t="s">
        <v>1078</v>
      </c>
      <c r="Q847" s="16">
        <v>30</v>
      </c>
      <c r="S847" s="16">
        <v>257.67</v>
      </c>
      <c r="T847" s="16">
        <v>6.31</v>
      </c>
      <c r="U847" s="16">
        <f t="shared" si="104"/>
        <v>251.36</v>
      </c>
      <c r="V847" s="16">
        <v>1.35</v>
      </c>
      <c r="W847" s="20">
        <f t="shared" si="110"/>
        <v>171.76657833502196</v>
      </c>
      <c r="X847" s="20">
        <v>2.0077063475968258</v>
      </c>
      <c r="Y847" s="20">
        <f t="shared" si="111"/>
        <v>246.31342932468064</v>
      </c>
      <c r="Z847" s="20">
        <f t="shared" si="112"/>
        <v>1.4340009081642113</v>
      </c>
      <c r="AA847" s="20"/>
      <c r="AB847" s="22" t="s">
        <v>508</v>
      </c>
      <c r="AC847" s="16" t="s">
        <v>1177</v>
      </c>
      <c r="AD847" s="19" t="s">
        <v>51</v>
      </c>
      <c r="AE847" s="23">
        <v>106</v>
      </c>
      <c r="AF847" s="23">
        <v>14</v>
      </c>
      <c r="AG847" s="19" t="s">
        <v>29</v>
      </c>
      <c r="AH847" s="11">
        <f t="shared" si="109"/>
        <v>0</v>
      </c>
      <c r="AI847" s="19" t="s">
        <v>1077</v>
      </c>
      <c r="AJ847" s="16" t="s">
        <v>149</v>
      </c>
      <c r="AK847" s="16">
        <v>0.12485</v>
      </c>
      <c r="AL847" s="16">
        <v>1.6803999999999999</v>
      </c>
      <c r="AM847" s="24"/>
    </row>
    <row r="848" spans="1:40" ht="15" x14ac:dyDescent="0.25">
      <c r="A848" s="16" t="str">
        <f t="shared" si="108"/>
        <v>CF08GPDuff_107:15-E_10-20</v>
      </c>
      <c r="B848" s="11">
        <v>107</v>
      </c>
      <c r="C848" s="11">
        <v>15</v>
      </c>
      <c r="D848" s="19" t="s">
        <v>29</v>
      </c>
      <c r="E848" s="20">
        <v>493659.03774300002</v>
      </c>
      <c r="F848" s="20">
        <v>5180698.1273499904</v>
      </c>
      <c r="G848" s="11">
        <v>4</v>
      </c>
      <c r="H848" s="11" t="s">
        <v>44</v>
      </c>
      <c r="I848" s="11" t="s">
        <v>46</v>
      </c>
      <c r="J848" s="19" t="s">
        <v>1077</v>
      </c>
      <c r="K848" s="11">
        <v>3</v>
      </c>
      <c r="L848" s="16" t="s">
        <v>496</v>
      </c>
      <c r="M848" s="16" t="s">
        <v>1078</v>
      </c>
      <c r="N848" s="16" t="s">
        <v>1078</v>
      </c>
      <c r="O848" s="16" t="s">
        <v>1078</v>
      </c>
      <c r="P848" s="16" t="s">
        <v>1078</v>
      </c>
      <c r="Q848" s="16">
        <v>30</v>
      </c>
      <c r="S848" s="16">
        <v>266.91000000000003</v>
      </c>
      <c r="T848" s="16">
        <v>6.31</v>
      </c>
      <c r="U848" s="16">
        <f t="shared" si="104"/>
        <v>260.60000000000002</v>
      </c>
      <c r="V848" s="16">
        <v>1.35</v>
      </c>
      <c r="W848" s="20">
        <f t="shared" si="110"/>
        <v>171.76657833502196</v>
      </c>
      <c r="X848" s="20">
        <v>2.3775655354602758</v>
      </c>
      <c r="Y848" s="20">
        <f t="shared" si="111"/>
        <v>254.40406421459053</v>
      </c>
      <c r="Z848" s="20">
        <f t="shared" si="112"/>
        <v>1.4811034060327404</v>
      </c>
      <c r="AA848" s="20"/>
      <c r="AB848" s="22" t="s">
        <v>508</v>
      </c>
      <c r="AC848" s="16" t="s">
        <v>1178</v>
      </c>
      <c r="AD848" s="19" t="s">
        <v>51</v>
      </c>
      <c r="AE848" s="23">
        <v>107</v>
      </c>
      <c r="AF848" s="23">
        <v>15</v>
      </c>
      <c r="AG848" s="19" t="s">
        <v>29</v>
      </c>
      <c r="AH848" s="11">
        <f t="shared" si="109"/>
        <v>0</v>
      </c>
      <c r="AI848" s="19" t="s">
        <v>1077</v>
      </c>
      <c r="AJ848" s="16" t="s">
        <v>162</v>
      </c>
      <c r="AK848" s="16">
        <v>0.11563</v>
      </c>
      <c r="AL848" s="16">
        <v>1.5559000000000001</v>
      </c>
      <c r="AM848" s="24"/>
    </row>
    <row r="849" spans="1:39" ht="15" x14ac:dyDescent="0.25">
      <c r="A849" s="16" t="str">
        <f t="shared" si="108"/>
        <v>CF08GPDuff_108:16-E_10-20</v>
      </c>
      <c r="B849" s="11">
        <v>108</v>
      </c>
      <c r="C849" s="11">
        <v>16</v>
      </c>
      <c r="D849" s="19" t="s">
        <v>29</v>
      </c>
      <c r="E849" s="20">
        <v>493690.954815</v>
      </c>
      <c r="F849" s="20">
        <v>5180705.7611499904</v>
      </c>
      <c r="G849" s="11">
        <v>5</v>
      </c>
      <c r="H849" s="11" t="s">
        <v>44</v>
      </c>
      <c r="I849" s="11" t="s">
        <v>432</v>
      </c>
      <c r="J849" s="19" t="s">
        <v>1077</v>
      </c>
      <c r="K849" s="11">
        <v>3</v>
      </c>
      <c r="L849" s="16" t="s">
        <v>496</v>
      </c>
      <c r="M849" s="16" t="s">
        <v>1078</v>
      </c>
      <c r="N849" s="16" t="s">
        <v>1078</v>
      </c>
      <c r="O849" s="16" t="s">
        <v>1078</v>
      </c>
      <c r="P849" s="16" t="s">
        <v>1078</v>
      </c>
      <c r="Q849" s="16">
        <v>30</v>
      </c>
      <c r="S849" s="16">
        <v>248.84</v>
      </c>
      <c r="T849" s="16">
        <v>6.31</v>
      </c>
      <c r="U849" s="16">
        <f t="shared" si="104"/>
        <v>242.53</v>
      </c>
      <c r="V849" s="16">
        <v>1.35</v>
      </c>
      <c r="W849" s="20">
        <f t="shared" si="110"/>
        <v>171.76657833502196</v>
      </c>
      <c r="X849" s="20">
        <v>2.132845825716021</v>
      </c>
      <c r="Y849" s="20">
        <f t="shared" si="111"/>
        <v>237.35720901889093</v>
      </c>
      <c r="Z849" s="20">
        <f t="shared" si="112"/>
        <v>1.3818590980833174</v>
      </c>
      <c r="AA849" s="20"/>
      <c r="AB849" s="22" t="s">
        <v>508</v>
      </c>
      <c r="AC849" s="16" t="s">
        <v>1179</v>
      </c>
      <c r="AD849" s="19" t="s">
        <v>51</v>
      </c>
      <c r="AE849" s="23">
        <v>108</v>
      </c>
      <c r="AF849" s="23">
        <v>16</v>
      </c>
      <c r="AG849" s="19" t="s">
        <v>29</v>
      </c>
      <c r="AH849" s="11">
        <f t="shared" si="109"/>
        <v>0</v>
      </c>
      <c r="AI849" s="19" t="s">
        <v>1077</v>
      </c>
      <c r="AJ849" s="16" t="s">
        <v>160</v>
      </c>
      <c r="AK849" s="16">
        <v>0.14019999999999999</v>
      </c>
      <c r="AL849" s="16">
        <v>1.8906000000000001</v>
      </c>
      <c r="AM849" s="24"/>
    </row>
    <row r="850" spans="1:39" ht="15" x14ac:dyDescent="0.25">
      <c r="A850" s="16" t="str">
        <f t="shared" si="108"/>
        <v>CF08GPDuff_109:17-E_10-20</v>
      </c>
      <c r="B850" s="11">
        <v>109</v>
      </c>
      <c r="C850" s="11">
        <v>17</v>
      </c>
      <c r="D850" s="19" t="s">
        <v>29</v>
      </c>
      <c r="E850" s="20">
        <v>493725.57659200003</v>
      </c>
      <c r="F850" s="20">
        <v>5180706.6988500003</v>
      </c>
      <c r="G850" s="11">
        <v>6</v>
      </c>
      <c r="H850" s="11" t="s">
        <v>44</v>
      </c>
      <c r="I850" s="11" t="s">
        <v>370</v>
      </c>
      <c r="J850" s="19" t="s">
        <v>1077</v>
      </c>
      <c r="K850" s="11">
        <v>3</v>
      </c>
      <c r="L850" s="16" t="s">
        <v>496</v>
      </c>
      <c r="M850" s="16" t="s">
        <v>1078</v>
      </c>
      <c r="N850" s="16" t="s">
        <v>1078</v>
      </c>
      <c r="O850" s="16" t="s">
        <v>1078</v>
      </c>
      <c r="P850" s="16" t="s">
        <v>1078</v>
      </c>
      <c r="Q850" s="16">
        <v>30</v>
      </c>
      <c r="S850" s="16">
        <v>222.66</v>
      </c>
      <c r="T850" s="16">
        <v>6.31</v>
      </c>
      <c r="U850" s="16">
        <f t="shared" si="104"/>
        <v>216.35</v>
      </c>
      <c r="V850" s="16">
        <v>1.35</v>
      </c>
      <c r="W850" s="20">
        <f t="shared" si="110"/>
        <v>171.76657833502196</v>
      </c>
      <c r="X850" s="20">
        <v>2.0040485829959409</v>
      </c>
      <c r="Y850" s="20">
        <f t="shared" si="111"/>
        <v>212.01424089068828</v>
      </c>
      <c r="Z850" s="20">
        <f t="shared" si="112"/>
        <v>1.2343160290307775</v>
      </c>
      <c r="AA850" s="20"/>
      <c r="AB850" s="22" t="s">
        <v>508</v>
      </c>
      <c r="AC850" s="16" t="s">
        <v>1180</v>
      </c>
      <c r="AD850" s="19" t="s">
        <v>51</v>
      </c>
      <c r="AE850" s="23">
        <v>109</v>
      </c>
      <c r="AF850" s="23">
        <v>17</v>
      </c>
      <c r="AG850" s="19" t="s">
        <v>29</v>
      </c>
      <c r="AH850" s="11">
        <f t="shared" si="109"/>
        <v>0</v>
      </c>
      <c r="AI850" s="19" t="s">
        <v>1077</v>
      </c>
      <c r="AJ850" s="16" t="s">
        <v>139</v>
      </c>
      <c r="AK850" s="16">
        <v>0.15065000000000001</v>
      </c>
      <c r="AL850" s="16">
        <v>1.9023000000000001</v>
      </c>
      <c r="AM850" s="24"/>
    </row>
    <row r="851" spans="1:39" ht="15" x14ac:dyDescent="0.25">
      <c r="A851" s="16" t="str">
        <f t="shared" si="108"/>
        <v>CF08GPDuff_110:18-E_10-20</v>
      </c>
      <c r="B851" s="11">
        <v>110</v>
      </c>
      <c r="C851" s="11">
        <v>18</v>
      </c>
      <c r="D851" s="19" t="s">
        <v>29</v>
      </c>
      <c r="E851" s="20">
        <v>493759.15355300001</v>
      </c>
      <c r="F851" s="20">
        <v>5180683.4043399803</v>
      </c>
      <c r="G851" s="11">
        <v>1</v>
      </c>
      <c r="H851" s="11" t="s">
        <v>58</v>
      </c>
      <c r="I851" s="11" t="s">
        <v>227</v>
      </c>
      <c r="J851" s="19" t="s">
        <v>1077</v>
      </c>
      <c r="K851" s="11">
        <v>3</v>
      </c>
      <c r="L851" s="16" t="str">
        <f t="shared" ref="L851:L862" si="113">IF(G851=1, "Fallow", IF(G851=4, "WT", IF(G851 = 2, "CP",I851)))</f>
        <v>Fallow</v>
      </c>
      <c r="M851" s="16" t="s">
        <v>1078</v>
      </c>
      <c r="N851" s="16" t="s">
        <v>1078</v>
      </c>
      <c r="O851" s="16" t="s">
        <v>1078</v>
      </c>
      <c r="P851" s="16" t="s">
        <v>1078</v>
      </c>
      <c r="Q851" s="16">
        <v>30</v>
      </c>
      <c r="S851" s="16">
        <v>250.92</v>
      </c>
      <c r="T851" s="16">
        <v>6.31</v>
      </c>
      <c r="U851" s="16">
        <f t="shared" si="104"/>
        <v>244.60999999999999</v>
      </c>
      <c r="V851" s="16">
        <v>1.35</v>
      </c>
      <c r="W851" s="20">
        <f t="shared" si="110"/>
        <v>171.76657833502196</v>
      </c>
      <c r="X851" s="20">
        <v>2.5886669384427443</v>
      </c>
      <c r="Y851" s="20">
        <f t="shared" si="111"/>
        <v>238.27786180187519</v>
      </c>
      <c r="Z851" s="20">
        <f t="shared" si="112"/>
        <v>1.3872190044859971</v>
      </c>
      <c r="AA851" s="20"/>
      <c r="AB851" s="22" t="s">
        <v>837</v>
      </c>
      <c r="AC851" s="16" t="s">
        <v>1181</v>
      </c>
      <c r="AD851" s="19" t="s">
        <v>51</v>
      </c>
      <c r="AE851" s="23">
        <v>110</v>
      </c>
      <c r="AF851" s="23">
        <v>18</v>
      </c>
      <c r="AG851" s="19" t="s">
        <v>29</v>
      </c>
      <c r="AH851" s="11">
        <f t="shared" si="109"/>
        <v>0</v>
      </c>
      <c r="AI851" s="19" t="s">
        <v>1077</v>
      </c>
      <c r="AJ851" s="16" t="s">
        <v>607</v>
      </c>
      <c r="AK851" s="16">
        <v>0.11890000000000001</v>
      </c>
      <c r="AL851" s="16">
        <v>1.1860999999999999</v>
      </c>
      <c r="AM851" s="24"/>
    </row>
    <row r="852" spans="1:39" ht="15" x14ac:dyDescent="0.25">
      <c r="A852" s="16" t="str">
        <f t="shared" si="108"/>
        <v>CF08GPDuff_111:19-E_10-20</v>
      </c>
      <c r="B852" s="11">
        <v>111</v>
      </c>
      <c r="C852" s="11">
        <v>19</v>
      </c>
      <c r="D852" s="19" t="s">
        <v>29</v>
      </c>
      <c r="E852" s="20">
        <v>493786.67919900001</v>
      </c>
      <c r="F852" s="20">
        <v>5180703.2165999804</v>
      </c>
      <c r="G852" s="11">
        <v>1</v>
      </c>
      <c r="H852" s="11" t="s">
        <v>58</v>
      </c>
      <c r="I852" s="11" t="s">
        <v>227</v>
      </c>
      <c r="J852" s="19" t="s">
        <v>1077</v>
      </c>
      <c r="K852" s="11">
        <v>3</v>
      </c>
      <c r="L852" s="16" t="str">
        <f t="shared" si="113"/>
        <v>Fallow</v>
      </c>
      <c r="M852" s="16" t="s">
        <v>1078</v>
      </c>
      <c r="N852" s="16" t="s">
        <v>1078</v>
      </c>
      <c r="O852" s="16" t="s">
        <v>1078</v>
      </c>
      <c r="P852" s="16" t="s">
        <v>1078</v>
      </c>
      <c r="Q852" s="16">
        <v>30</v>
      </c>
      <c r="S852" s="16">
        <v>247.89</v>
      </c>
      <c r="T852" s="16">
        <v>6.31</v>
      </c>
      <c r="U852" s="16">
        <f t="shared" si="104"/>
        <v>241.57999999999998</v>
      </c>
      <c r="V852" s="16">
        <v>1.35</v>
      </c>
      <c r="W852" s="20">
        <f t="shared" si="110"/>
        <v>171.76657833502196</v>
      </c>
      <c r="X852" s="20">
        <v>2.2533495736906195</v>
      </c>
      <c r="Y852" s="20">
        <f t="shared" si="111"/>
        <v>236.13635809987818</v>
      </c>
      <c r="Z852" s="20">
        <f t="shared" si="112"/>
        <v>1.3747514818587481</v>
      </c>
      <c r="AA852" s="20"/>
      <c r="AB852" s="22" t="s">
        <v>837</v>
      </c>
      <c r="AC852" s="16" t="s">
        <v>1182</v>
      </c>
      <c r="AD852" s="19" t="s">
        <v>51</v>
      </c>
      <c r="AE852" s="23">
        <v>111</v>
      </c>
      <c r="AF852" s="23">
        <v>19</v>
      </c>
      <c r="AG852" s="19" t="s">
        <v>29</v>
      </c>
      <c r="AH852" s="11">
        <f t="shared" si="109"/>
        <v>0</v>
      </c>
      <c r="AI852" s="19" t="s">
        <v>1077</v>
      </c>
      <c r="AJ852" s="16" t="s">
        <v>217</v>
      </c>
      <c r="AK852" s="16">
        <v>0.13930000000000001</v>
      </c>
      <c r="AL852" s="16">
        <v>1.5852999999999999</v>
      </c>
      <c r="AM852" s="24"/>
    </row>
    <row r="853" spans="1:39" ht="15" x14ac:dyDescent="0.25">
      <c r="A853" s="16" t="str">
        <f t="shared" si="108"/>
        <v>CF08GPDuff_112:20-E_10-20</v>
      </c>
      <c r="B853" s="11">
        <v>112</v>
      </c>
      <c r="C853" s="11">
        <v>20</v>
      </c>
      <c r="D853" s="19" t="s">
        <v>29</v>
      </c>
      <c r="E853" s="20">
        <v>493818.588412999</v>
      </c>
      <c r="F853" s="20">
        <v>5180703.4058999904</v>
      </c>
      <c r="G853" s="11">
        <v>2</v>
      </c>
      <c r="H853" s="11" t="s">
        <v>58</v>
      </c>
      <c r="I853" s="11" t="s">
        <v>150</v>
      </c>
      <c r="J853" s="19" t="s">
        <v>1077</v>
      </c>
      <c r="K853" s="11">
        <v>3</v>
      </c>
      <c r="L853" s="16" t="str">
        <f t="shared" si="113"/>
        <v>CP</v>
      </c>
      <c r="M853" s="16" t="s">
        <v>1078</v>
      </c>
      <c r="N853" s="16" t="s">
        <v>1078</v>
      </c>
      <c r="O853" s="16" t="s">
        <v>1078</v>
      </c>
      <c r="P853" s="16" t="s">
        <v>1078</v>
      </c>
      <c r="Q853" s="16">
        <v>30</v>
      </c>
      <c r="S853" s="16">
        <v>251.52</v>
      </c>
      <c r="T853" s="16">
        <v>6.31</v>
      </c>
      <c r="U853" s="16">
        <f t="shared" si="104"/>
        <v>245.21</v>
      </c>
      <c r="V853" s="16">
        <v>1.35</v>
      </c>
      <c r="W853" s="20">
        <f t="shared" si="110"/>
        <v>171.76657833502196</v>
      </c>
      <c r="X853" s="20">
        <v>2.3373983739837225</v>
      </c>
      <c r="Y853" s="20">
        <f t="shared" si="111"/>
        <v>239.47846544715452</v>
      </c>
      <c r="Z853" s="20">
        <f t="shared" si="112"/>
        <v>1.3942087440320547</v>
      </c>
      <c r="AA853" s="20"/>
      <c r="AB853" s="22" t="s">
        <v>837</v>
      </c>
      <c r="AC853" s="16" t="s">
        <v>1183</v>
      </c>
      <c r="AD853" s="19" t="s">
        <v>51</v>
      </c>
      <c r="AE853" s="23">
        <v>112</v>
      </c>
      <c r="AF853" s="23">
        <v>20</v>
      </c>
      <c r="AG853" s="19" t="s">
        <v>29</v>
      </c>
      <c r="AH853" s="11">
        <f t="shared" si="109"/>
        <v>0</v>
      </c>
      <c r="AI853" s="19" t="s">
        <v>1077</v>
      </c>
      <c r="AJ853" s="16" t="s">
        <v>417</v>
      </c>
      <c r="AK853" s="16">
        <v>0.14382</v>
      </c>
      <c r="AL853" s="16">
        <v>1.629</v>
      </c>
      <c r="AM853" s="24"/>
    </row>
    <row r="854" spans="1:39" ht="15" x14ac:dyDescent="0.25">
      <c r="A854" s="16" t="str">
        <f t="shared" si="108"/>
        <v>CF08GPDuff_113:21-E_10-20</v>
      </c>
      <c r="B854" s="11">
        <v>113</v>
      </c>
      <c r="C854" s="11">
        <v>21</v>
      </c>
      <c r="D854" s="19" t="s">
        <v>29</v>
      </c>
      <c r="E854" s="20">
        <v>493851.846663</v>
      </c>
      <c r="F854" s="20">
        <v>5180685.5506600002</v>
      </c>
      <c r="G854" s="11">
        <v>3</v>
      </c>
      <c r="H854" s="11" t="s">
        <v>58</v>
      </c>
      <c r="I854" s="11" t="s">
        <v>432</v>
      </c>
      <c r="J854" s="19" t="s">
        <v>1077</v>
      </c>
      <c r="K854" s="11">
        <v>3</v>
      </c>
      <c r="L854" s="16" t="str">
        <f t="shared" si="113"/>
        <v>SB</v>
      </c>
      <c r="M854" s="16" t="s">
        <v>1078</v>
      </c>
      <c r="N854" s="16" t="s">
        <v>1078</v>
      </c>
      <c r="O854" s="16" t="s">
        <v>1078</v>
      </c>
      <c r="P854" s="16" t="s">
        <v>1078</v>
      </c>
      <c r="Q854" s="16">
        <v>30</v>
      </c>
      <c r="S854" s="16">
        <v>266.85000000000002</v>
      </c>
      <c r="T854" s="16">
        <v>6.31</v>
      </c>
      <c r="U854" s="16">
        <f t="shared" si="104"/>
        <v>260.54000000000002</v>
      </c>
      <c r="V854" s="16">
        <v>1.35</v>
      </c>
      <c r="W854" s="20">
        <f t="shared" si="110"/>
        <v>171.76657833502196</v>
      </c>
      <c r="X854" s="20">
        <v>2.1293855201784568</v>
      </c>
      <c r="Y854" s="20">
        <f t="shared" si="111"/>
        <v>254.99209896572708</v>
      </c>
      <c r="Z854" s="20">
        <f t="shared" si="112"/>
        <v>1.4845268587022673</v>
      </c>
      <c r="AA854" s="20"/>
      <c r="AB854" s="22" t="s">
        <v>837</v>
      </c>
      <c r="AC854" s="16" t="s">
        <v>1184</v>
      </c>
      <c r="AD854" s="19" t="s">
        <v>51</v>
      </c>
      <c r="AE854" s="23">
        <v>113</v>
      </c>
      <c r="AF854" s="23">
        <v>21</v>
      </c>
      <c r="AG854" s="19" t="s">
        <v>29</v>
      </c>
      <c r="AH854" s="11">
        <f t="shared" si="109"/>
        <v>0</v>
      </c>
      <c r="AI854" s="19" t="s">
        <v>1077</v>
      </c>
      <c r="AJ854" s="16" t="s">
        <v>269</v>
      </c>
      <c r="AK854" s="16">
        <v>0.13647999999999999</v>
      </c>
      <c r="AL854" s="16">
        <v>1.5894999999999999</v>
      </c>
      <c r="AM854" s="24"/>
    </row>
    <row r="855" spans="1:39" ht="15" x14ac:dyDescent="0.25">
      <c r="A855" s="16" t="str">
        <f t="shared" si="108"/>
        <v>CF08GPDuff_114:22-E_10-20</v>
      </c>
      <c r="B855" s="11">
        <v>114</v>
      </c>
      <c r="C855" s="11">
        <v>22</v>
      </c>
      <c r="D855" s="19" t="s">
        <v>29</v>
      </c>
      <c r="E855" s="20">
        <v>493882.41985800001</v>
      </c>
      <c r="F855" s="20">
        <v>5180716.5640399903</v>
      </c>
      <c r="G855" s="11">
        <v>3</v>
      </c>
      <c r="H855" s="11" t="s">
        <v>58</v>
      </c>
      <c r="I855" s="11" t="s">
        <v>432</v>
      </c>
      <c r="J855" s="19" t="s">
        <v>1077</v>
      </c>
      <c r="K855" s="11">
        <v>3</v>
      </c>
      <c r="L855" s="16" t="str">
        <f t="shared" si="113"/>
        <v>SB</v>
      </c>
      <c r="M855" s="16" t="s">
        <v>1078</v>
      </c>
      <c r="N855" s="16" t="s">
        <v>1078</v>
      </c>
      <c r="O855" s="16" t="s">
        <v>1078</v>
      </c>
      <c r="P855" s="16" t="s">
        <v>1078</v>
      </c>
      <c r="Q855" s="16">
        <v>30</v>
      </c>
      <c r="S855" s="16">
        <v>277.38</v>
      </c>
      <c r="T855" s="16">
        <v>6.31</v>
      </c>
      <c r="U855" s="16">
        <f t="shared" si="104"/>
        <v>271.07</v>
      </c>
      <c r="V855" s="16">
        <v>1.35</v>
      </c>
      <c r="W855" s="20">
        <f t="shared" si="110"/>
        <v>171.76657833502196</v>
      </c>
      <c r="X855" s="20">
        <v>2.7652601392871952</v>
      </c>
      <c r="Y855" s="20">
        <f t="shared" si="111"/>
        <v>263.57420934043421</v>
      </c>
      <c r="Z855" s="20">
        <f t="shared" si="112"/>
        <v>1.5344906552562638</v>
      </c>
      <c r="AA855" s="20"/>
      <c r="AB855" s="22" t="s">
        <v>837</v>
      </c>
      <c r="AC855" s="16" t="s">
        <v>1185</v>
      </c>
      <c r="AD855" s="19" t="s">
        <v>51</v>
      </c>
      <c r="AE855" s="23">
        <v>114</v>
      </c>
      <c r="AF855" s="23">
        <v>22</v>
      </c>
      <c r="AG855" s="19" t="s">
        <v>29</v>
      </c>
      <c r="AH855" s="11">
        <f t="shared" si="109"/>
        <v>0</v>
      </c>
      <c r="AI855" s="19" t="s">
        <v>1077</v>
      </c>
      <c r="AJ855" s="16" t="s">
        <v>350</v>
      </c>
      <c r="AK855" s="16">
        <v>0.11003</v>
      </c>
      <c r="AL855" s="16">
        <v>1.2377</v>
      </c>
      <c r="AM855" s="24"/>
    </row>
    <row r="856" spans="1:39" ht="15" x14ac:dyDescent="0.25">
      <c r="A856" s="16" t="str">
        <f t="shared" si="108"/>
        <v>CF08GPDuff_115:23-E_10-20</v>
      </c>
      <c r="B856" s="11">
        <v>115</v>
      </c>
      <c r="C856" s="11">
        <v>23</v>
      </c>
      <c r="D856" s="19" t="s">
        <v>29</v>
      </c>
      <c r="E856" s="20">
        <v>493915.69116500003</v>
      </c>
      <c r="F856" s="20">
        <v>5180711.4881800003</v>
      </c>
      <c r="G856" s="11">
        <v>4</v>
      </c>
      <c r="H856" s="11" t="s">
        <v>58</v>
      </c>
      <c r="I856" s="11" t="s">
        <v>46</v>
      </c>
      <c r="J856" s="19" t="s">
        <v>1077</v>
      </c>
      <c r="K856" s="11">
        <v>3</v>
      </c>
      <c r="L856" s="16" t="str">
        <f t="shared" si="113"/>
        <v>WT</v>
      </c>
      <c r="M856" s="16" t="s">
        <v>1078</v>
      </c>
      <c r="N856" s="16" t="s">
        <v>1078</v>
      </c>
      <c r="O856" s="16" t="s">
        <v>1078</v>
      </c>
      <c r="P856" s="16" t="s">
        <v>1078</v>
      </c>
      <c r="Q856" s="16">
        <v>30</v>
      </c>
      <c r="S856" s="16">
        <v>244.82</v>
      </c>
      <c r="T856" s="16">
        <v>6.31</v>
      </c>
      <c r="U856" s="16">
        <f t="shared" si="104"/>
        <v>238.51</v>
      </c>
      <c r="V856" s="16">
        <v>1.35</v>
      </c>
      <c r="W856" s="20">
        <f t="shared" si="110"/>
        <v>171.76657833502196</v>
      </c>
      <c r="X856" s="20">
        <v>2.0028322880841491</v>
      </c>
      <c r="Y856" s="20">
        <f t="shared" si="111"/>
        <v>233.73304470969049</v>
      </c>
      <c r="Z856" s="20">
        <f t="shared" si="112"/>
        <v>1.3607597413613612</v>
      </c>
      <c r="AA856" s="20"/>
      <c r="AB856" s="22" t="s">
        <v>837</v>
      </c>
      <c r="AC856" s="16" t="s">
        <v>1186</v>
      </c>
      <c r="AD856" s="19" t="s">
        <v>51</v>
      </c>
      <c r="AE856" s="23">
        <v>115</v>
      </c>
      <c r="AF856" s="23">
        <v>23</v>
      </c>
      <c r="AG856" s="19" t="s">
        <v>29</v>
      </c>
      <c r="AH856" s="11">
        <f t="shared" si="109"/>
        <v>0</v>
      </c>
      <c r="AI856" s="19" t="s">
        <v>1077</v>
      </c>
      <c r="AJ856" s="16" t="s">
        <v>818</v>
      </c>
      <c r="AK856" s="16">
        <v>0.14237</v>
      </c>
      <c r="AL856" s="16">
        <v>1.7762</v>
      </c>
      <c r="AM856" s="24"/>
    </row>
    <row r="857" spans="1:39" ht="15" x14ac:dyDescent="0.25">
      <c r="A857" s="16" t="str">
        <f t="shared" si="108"/>
        <v>CF08GPDuff_116:24-E_10-20</v>
      </c>
      <c r="B857" s="11">
        <v>116</v>
      </c>
      <c r="C857" s="11">
        <v>24</v>
      </c>
      <c r="D857" s="19" t="s">
        <v>29</v>
      </c>
      <c r="E857" s="20">
        <v>493946.230398999</v>
      </c>
      <c r="F857" s="20">
        <v>5180709.2763900002</v>
      </c>
      <c r="G857" s="11">
        <v>4</v>
      </c>
      <c r="H857" s="11" t="s">
        <v>58</v>
      </c>
      <c r="I857" s="11" t="s">
        <v>46</v>
      </c>
      <c r="J857" s="19" t="s">
        <v>1077</v>
      </c>
      <c r="K857" s="11">
        <v>3</v>
      </c>
      <c r="L857" s="16" t="str">
        <f t="shared" si="113"/>
        <v>WT</v>
      </c>
      <c r="M857" s="16" t="s">
        <v>1078</v>
      </c>
      <c r="N857" s="16" t="s">
        <v>1078</v>
      </c>
      <c r="O857" s="16" t="s">
        <v>1078</v>
      </c>
      <c r="P857" s="16" t="s">
        <v>1078</v>
      </c>
      <c r="Q857" s="16">
        <v>30</v>
      </c>
      <c r="S857" s="16">
        <v>257.88</v>
      </c>
      <c r="T857" s="16">
        <v>6.31</v>
      </c>
      <c r="U857" s="16">
        <f t="shared" si="104"/>
        <v>251.57</v>
      </c>
      <c r="V857" s="16">
        <v>1.35</v>
      </c>
      <c r="W857" s="20">
        <f t="shared" si="110"/>
        <v>171.76657833502196</v>
      </c>
      <c r="X857" s="20">
        <v>2.2344099126549031</v>
      </c>
      <c r="Y857" s="20">
        <f t="shared" si="111"/>
        <v>245.94889498273406</v>
      </c>
      <c r="Z857" s="20">
        <f t="shared" si="112"/>
        <v>1.4318786423225085</v>
      </c>
      <c r="AA857" s="20"/>
      <c r="AB857" s="22" t="s">
        <v>837</v>
      </c>
      <c r="AC857" s="16" t="s">
        <v>1187</v>
      </c>
      <c r="AD857" s="19" t="s">
        <v>51</v>
      </c>
      <c r="AE857" s="23">
        <v>116</v>
      </c>
      <c r="AF857" s="23">
        <v>24</v>
      </c>
      <c r="AG857" s="19" t="s">
        <v>29</v>
      </c>
      <c r="AH857" s="11">
        <f t="shared" si="109"/>
        <v>0</v>
      </c>
      <c r="AI857" s="19" t="s">
        <v>1077</v>
      </c>
      <c r="AJ857" s="16" t="s">
        <v>682</v>
      </c>
      <c r="AK857" s="16">
        <v>0.14954000000000001</v>
      </c>
      <c r="AL857" s="16">
        <v>1.7216</v>
      </c>
      <c r="AM857" s="24"/>
    </row>
    <row r="858" spans="1:39" ht="15" x14ac:dyDescent="0.25">
      <c r="A858" s="16" t="str">
        <f t="shared" si="108"/>
        <v>CF08GPDuff_117:25-E_10-20</v>
      </c>
      <c r="B858" s="11">
        <v>117</v>
      </c>
      <c r="C858" s="11">
        <v>25</v>
      </c>
      <c r="D858" s="19" t="s">
        <v>29</v>
      </c>
      <c r="E858" s="20">
        <v>493978.13054300001</v>
      </c>
      <c r="F858" s="20">
        <v>5180700.4656499904</v>
      </c>
      <c r="G858" s="11">
        <v>5</v>
      </c>
      <c r="H858" s="11" t="s">
        <v>58</v>
      </c>
      <c r="I858" s="11" t="s">
        <v>293</v>
      </c>
      <c r="J858" s="19" t="s">
        <v>1077</v>
      </c>
      <c r="K858" s="11">
        <v>3</v>
      </c>
      <c r="L858" s="16" t="str">
        <f t="shared" si="113"/>
        <v>SC</v>
      </c>
      <c r="M858" s="16" t="s">
        <v>1078</v>
      </c>
      <c r="N858" s="16" t="s">
        <v>1078</v>
      </c>
      <c r="O858" s="16" t="s">
        <v>1078</v>
      </c>
      <c r="P858" s="16" t="s">
        <v>1078</v>
      </c>
      <c r="Q858" s="16">
        <v>30</v>
      </c>
      <c r="S858" s="16">
        <v>242.9</v>
      </c>
      <c r="T858" s="16">
        <v>6.31</v>
      </c>
      <c r="U858" s="16">
        <f t="shared" si="104"/>
        <v>236.59</v>
      </c>
      <c r="V858" s="16">
        <v>1.35</v>
      </c>
      <c r="W858" s="20">
        <f t="shared" si="110"/>
        <v>171.76657833502196</v>
      </c>
      <c r="X858" s="20">
        <v>2.34359078866926</v>
      </c>
      <c r="Y858" s="20">
        <f t="shared" si="111"/>
        <v>231.04529855308741</v>
      </c>
      <c r="Z858" s="20">
        <f t="shared" si="112"/>
        <v>1.3451120747276302</v>
      </c>
      <c r="AA858" s="20"/>
      <c r="AB858" s="22" t="s">
        <v>837</v>
      </c>
      <c r="AC858" s="16" t="s">
        <v>1188</v>
      </c>
      <c r="AD858" s="19" t="s">
        <v>51</v>
      </c>
      <c r="AE858" s="23">
        <v>117</v>
      </c>
      <c r="AF858" s="23">
        <v>25</v>
      </c>
      <c r="AG858" s="19" t="s">
        <v>29</v>
      </c>
      <c r="AH858" s="11">
        <f t="shared" si="109"/>
        <v>0</v>
      </c>
      <c r="AI858" s="19" t="s">
        <v>1077</v>
      </c>
      <c r="AJ858" s="16" t="s">
        <v>182</v>
      </c>
      <c r="AK858" s="16">
        <v>0.15797</v>
      </c>
      <c r="AL858" s="16">
        <v>1.7859</v>
      </c>
      <c r="AM858" s="24"/>
    </row>
    <row r="859" spans="1:39" ht="15" x14ac:dyDescent="0.25">
      <c r="A859" s="16" t="str">
        <f t="shared" si="108"/>
        <v>CF08GPDuff_118:26-E_10-20</v>
      </c>
      <c r="B859" s="11">
        <v>118</v>
      </c>
      <c r="C859" s="11">
        <v>26</v>
      </c>
      <c r="D859" s="19" t="s">
        <v>29</v>
      </c>
      <c r="E859" s="20">
        <v>494010.040872999</v>
      </c>
      <c r="F859" s="20">
        <v>5180701.7671800004</v>
      </c>
      <c r="G859" s="11">
        <v>6</v>
      </c>
      <c r="H859" s="11" t="s">
        <v>58</v>
      </c>
      <c r="I859" s="11" t="s">
        <v>370</v>
      </c>
      <c r="J859" s="19" t="s">
        <v>1077</v>
      </c>
      <c r="K859" s="11">
        <v>3</v>
      </c>
      <c r="L859" s="16" t="str">
        <f t="shared" si="113"/>
        <v>SP</v>
      </c>
      <c r="M859" s="16" t="s">
        <v>1078</v>
      </c>
      <c r="N859" s="16" t="s">
        <v>1078</v>
      </c>
      <c r="O859" s="16" t="s">
        <v>1078</v>
      </c>
      <c r="P859" s="16" t="s">
        <v>1078</v>
      </c>
      <c r="Q859" s="16">
        <v>30</v>
      </c>
      <c r="S859" s="16">
        <v>227.93</v>
      </c>
      <c r="T859" s="16">
        <v>6.31</v>
      </c>
      <c r="U859" s="16">
        <f t="shared" si="104"/>
        <v>221.62</v>
      </c>
      <c r="V859" s="16">
        <v>1.35</v>
      </c>
      <c r="W859" s="20">
        <f t="shared" si="110"/>
        <v>171.76657833502196</v>
      </c>
      <c r="X859" s="20">
        <v>2.1237864077669846</v>
      </c>
      <c r="Y859" s="20">
        <f t="shared" si="111"/>
        <v>216.91326456310682</v>
      </c>
      <c r="Z859" s="20">
        <f t="shared" si="112"/>
        <v>1.2628374312727388</v>
      </c>
      <c r="AA859" s="20"/>
      <c r="AB859" s="22" t="s">
        <v>837</v>
      </c>
      <c r="AC859" s="16" t="s">
        <v>1189</v>
      </c>
      <c r="AD859" s="19" t="s">
        <v>51</v>
      </c>
      <c r="AE859" s="23">
        <v>118</v>
      </c>
      <c r="AF859" s="23">
        <v>26</v>
      </c>
      <c r="AG859" s="19" t="s">
        <v>29</v>
      </c>
      <c r="AH859" s="11">
        <f t="shared" si="109"/>
        <v>0</v>
      </c>
      <c r="AI859" s="19" t="s">
        <v>1077</v>
      </c>
      <c r="AJ859" s="16" t="s">
        <v>398</v>
      </c>
      <c r="AK859" s="16">
        <v>0.11648</v>
      </c>
      <c r="AL859" s="16">
        <v>1.218</v>
      </c>
      <c r="AM859" s="24"/>
    </row>
    <row r="860" spans="1:39" ht="15" x14ac:dyDescent="0.25">
      <c r="A860" s="16" t="str">
        <f t="shared" si="108"/>
        <v>CF08GPDuff_119:27-E_10-20</v>
      </c>
      <c r="B860" s="11">
        <v>119</v>
      </c>
      <c r="C860" s="11">
        <v>27</v>
      </c>
      <c r="D860" s="19" t="s">
        <v>29</v>
      </c>
      <c r="E860" s="20">
        <v>494044.226517</v>
      </c>
      <c r="F860" s="20">
        <v>5180700.4701500004</v>
      </c>
      <c r="G860" s="11">
        <v>7</v>
      </c>
      <c r="H860" s="11" t="s">
        <v>58</v>
      </c>
      <c r="I860" s="11" t="s">
        <v>370</v>
      </c>
      <c r="J860" s="19" t="s">
        <v>1077</v>
      </c>
      <c r="K860" s="11">
        <v>3</v>
      </c>
      <c r="L860" s="16" t="str">
        <f t="shared" si="113"/>
        <v>SP</v>
      </c>
      <c r="M860" s="16" t="s">
        <v>1078</v>
      </c>
      <c r="N860" s="16" t="s">
        <v>1078</v>
      </c>
      <c r="O860" s="16" t="s">
        <v>1078</v>
      </c>
      <c r="P860" s="16" t="s">
        <v>1078</v>
      </c>
      <c r="Q860" s="16">
        <v>30</v>
      </c>
      <c r="S860" s="16">
        <v>249.46</v>
      </c>
      <c r="T860" s="16">
        <v>6.31</v>
      </c>
      <c r="U860" s="16">
        <f t="shared" si="104"/>
        <v>243.15</v>
      </c>
      <c r="V860" s="16">
        <v>1.35</v>
      </c>
      <c r="W860" s="20">
        <f t="shared" si="110"/>
        <v>171.76657833502196</v>
      </c>
      <c r="X860" s="20">
        <v>2.2263071895424908</v>
      </c>
      <c r="Y860" s="20">
        <f t="shared" si="111"/>
        <v>237.73673406862744</v>
      </c>
      <c r="Z860" s="20">
        <f t="shared" si="112"/>
        <v>1.3840686376422662</v>
      </c>
      <c r="AA860" s="20"/>
      <c r="AB860" s="22" t="s">
        <v>837</v>
      </c>
      <c r="AC860" s="16" t="s">
        <v>1190</v>
      </c>
      <c r="AD860" s="19" t="s">
        <v>51</v>
      </c>
      <c r="AE860" s="23">
        <v>119</v>
      </c>
      <c r="AF860" s="23">
        <v>27</v>
      </c>
      <c r="AG860" s="19" t="s">
        <v>29</v>
      </c>
      <c r="AH860" s="11">
        <f t="shared" si="109"/>
        <v>0</v>
      </c>
      <c r="AI860" s="19" t="s">
        <v>1077</v>
      </c>
      <c r="AJ860" s="16" t="s">
        <v>281</v>
      </c>
      <c r="AK860" s="16">
        <v>0.15403</v>
      </c>
      <c r="AL860" s="16">
        <v>1.8711</v>
      </c>
      <c r="AM860" s="24"/>
    </row>
    <row r="861" spans="1:39" ht="15" x14ac:dyDescent="0.25">
      <c r="A861" s="16" t="str">
        <f t="shared" si="108"/>
        <v>CF08GPDuff_120:28-E_10-20</v>
      </c>
      <c r="B861" s="11">
        <v>120</v>
      </c>
      <c r="C861" s="11">
        <v>28</v>
      </c>
      <c r="D861" s="19" t="s">
        <v>29</v>
      </c>
      <c r="E861" s="20">
        <v>494073.852491998</v>
      </c>
      <c r="F861" s="20">
        <v>5180695.25875</v>
      </c>
      <c r="G861" s="11">
        <v>7</v>
      </c>
      <c r="H861" s="11" t="s">
        <v>58</v>
      </c>
      <c r="I861" s="11" t="s">
        <v>370</v>
      </c>
      <c r="J861" s="19" t="s">
        <v>1077</v>
      </c>
      <c r="K861" s="11">
        <v>3</v>
      </c>
      <c r="L861" s="16" t="str">
        <f t="shared" si="113"/>
        <v>SP</v>
      </c>
      <c r="M861" s="16" t="s">
        <v>1078</v>
      </c>
      <c r="N861" s="16" t="s">
        <v>1078</v>
      </c>
      <c r="O861" s="16" t="s">
        <v>1078</v>
      </c>
      <c r="P861" s="16" t="s">
        <v>1078</v>
      </c>
      <c r="Q861" s="16">
        <v>30</v>
      </c>
      <c r="S861" s="16">
        <v>241.55</v>
      </c>
      <c r="T861" s="16">
        <v>6.31</v>
      </c>
      <c r="U861" s="16">
        <f t="shared" si="104"/>
        <v>235.24</v>
      </c>
      <c r="V861" s="16">
        <v>1.35</v>
      </c>
      <c r="W861" s="20">
        <f t="shared" si="110"/>
        <v>171.76657833502196</v>
      </c>
      <c r="X861" s="20">
        <v>1.9536019536019407</v>
      </c>
      <c r="Y861" s="20">
        <f t="shared" si="111"/>
        <v>230.64434676434681</v>
      </c>
      <c r="Z861" s="20">
        <f t="shared" si="112"/>
        <v>1.3427777918151618</v>
      </c>
      <c r="AA861" s="20"/>
      <c r="AB861" s="22" t="s">
        <v>837</v>
      </c>
      <c r="AC861" s="16" t="s">
        <v>1191</v>
      </c>
      <c r="AD861" s="19" t="s">
        <v>51</v>
      </c>
      <c r="AE861" s="23">
        <v>120</v>
      </c>
      <c r="AF861" s="23">
        <v>28</v>
      </c>
      <c r="AG861" s="19" t="s">
        <v>29</v>
      </c>
      <c r="AH861" s="11">
        <f t="shared" si="109"/>
        <v>0</v>
      </c>
      <c r="AI861" s="19" t="s">
        <v>1077</v>
      </c>
      <c r="AJ861" s="16" t="s">
        <v>437</v>
      </c>
      <c r="AK861" s="16">
        <v>0.16127</v>
      </c>
      <c r="AL861" s="16">
        <v>2.0345</v>
      </c>
      <c r="AM861" s="24"/>
    </row>
    <row r="862" spans="1:39" ht="15" x14ac:dyDescent="0.25">
      <c r="A862" s="16" t="str">
        <f t="shared" si="108"/>
        <v>CF08GPDuff_121:29-E_10-20</v>
      </c>
      <c r="B862" s="11">
        <v>121</v>
      </c>
      <c r="C862" s="11">
        <v>29</v>
      </c>
      <c r="D862" s="19" t="s">
        <v>29</v>
      </c>
      <c r="E862" s="20">
        <v>494105.779413999</v>
      </c>
      <c r="F862" s="20">
        <v>5180713.4513499904</v>
      </c>
      <c r="G862" s="11">
        <v>8</v>
      </c>
      <c r="H862" s="11" t="s">
        <v>58</v>
      </c>
      <c r="I862" s="11" t="s">
        <v>293</v>
      </c>
      <c r="J862" s="19" t="s">
        <v>1077</v>
      </c>
      <c r="K862" s="11">
        <v>3</v>
      </c>
      <c r="L862" s="16" t="str">
        <f t="shared" si="113"/>
        <v>SC</v>
      </c>
      <c r="M862" s="16" t="s">
        <v>1078</v>
      </c>
      <c r="N862" s="16" t="s">
        <v>1078</v>
      </c>
      <c r="O862" s="16" t="s">
        <v>1078</v>
      </c>
      <c r="P862" s="16" t="s">
        <v>1078</v>
      </c>
      <c r="Q862" s="16">
        <v>30</v>
      </c>
      <c r="S862" s="16">
        <v>278.2</v>
      </c>
      <c r="T862" s="16">
        <v>6.31</v>
      </c>
      <c r="U862" s="16">
        <f t="shared" si="104"/>
        <v>271.89</v>
      </c>
      <c r="V862" s="16">
        <v>1.35</v>
      </c>
      <c r="W862" s="20">
        <f t="shared" si="110"/>
        <v>171.76657833502196</v>
      </c>
      <c r="X862" s="20">
        <v>2.5484199796126399</v>
      </c>
      <c r="Y862" s="20">
        <f t="shared" si="111"/>
        <v>264.96110091743117</v>
      </c>
      <c r="Z862" s="20">
        <f t="shared" si="112"/>
        <v>1.542564936006573</v>
      </c>
      <c r="AA862" s="20"/>
      <c r="AB862" s="22" t="s">
        <v>837</v>
      </c>
      <c r="AC862" s="16" t="s">
        <v>1192</v>
      </c>
      <c r="AD862" s="19" t="s">
        <v>51</v>
      </c>
      <c r="AE862" s="23">
        <v>121</v>
      </c>
      <c r="AF862" s="23">
        <v>29</v>
      </c>
      <c r="AG862" s="19" t="s">
        <v>29</v>
      </c>
      <c r="AH862" s="11">
        <f t="shared" si="109"/>
        <v>0</v>
      </c>
      <c r="AI862" s="19" t="s">
        <v>1077</v>
      </c>
      <c r="AJ862" s="16" t="s">
        <v>630</v>
      </c>
      <c r="AK862" s="16">
        <v>9.5350000000000004E-2</v>
      </c>
      <c r="AL862" s="16">
        <v>0.97448000000000001</v>
      </c>
      <c r="AM862" s="24"/>
    </row>
    <row r="863" spans="1:39" ht="15" x14ac:dyDescent="0.25">
      <c r="A863" s="16" t="str">
        <f t="shared" si="108"/>
        <v>CF08GPDuff_122:4-F_10-20</v>
      </c>
      <c r="B863" s="11">
        <v>122</v>
      </c>
      <c r="C863" s="11">
        <v>4</v>
      </c>
      <c r="D863" s="19" t="s">
        <v>78</v>
      </c>
      <c r="E863" s="20">
        <v>493305.31326999801</v>
      </c>
      <c r="F863" s="20">
        <v>5180718.9579600003</v>
      </c>
      <c r="G863" s="11">
        <v>1</v>
      </c>
      <c r="H863" s="11" t="s">
        <v>45</v>
      </c>
      <c r="I863" s="11" t="s">
        <v>46</v>
      </c>
      <c r="J863" s="19" t="s">
        <v>1077</v>
      </c>
      <c r="K863" s="11">
        <v>3</v>
      </c>
      <c r="L863" s="16" t="s">
        <v>48</v>
      </c>
      <c r="M863" s="16" t="s">
        <v>1078</v>
      </c>
      <c r="N863" s="16" t="s">
        <v>1078</v>
      </c>
      <c r="O863" s="16" t="s">
        <v>1078</v>
      </c>
      <c r="P863" s="16" t="s">
        <v>1078</v>
      </c>
      <c r="Q863" s="16">
        <v>30</v>
      </c>
      <c r="S863" s="16">
        <v>192.05</v>
      </c>
      <c r="T863" s="16">
        <v>6.31</v>
      </c>
      <c r="U863" s="16">
        <f t="shared" si="104"/>
        <v>185.74</v>
      </c>
      <c r="V863" s="16">
        <v>1.35</v>
      </c>
      <c r="W863" s="20">
        <f t="shared" si="110"/>
        <v>171.76657833502196</v>
      </c>
      <c r="X863" s="20">
        <v>1.5372168284789463</v>
      </c>
      <c r="Y863" s="20">
        <f t="shared" si="111"/>
        <v>182.88477346278322</v>
      </c>
      <c r="Z863" s="20">
        <f t="shared" si="112"/>
        <v>1.0647285125868653</v>
      </c>
      <c r="AA863" s="20"/>
      <c r="AB863" s="22" t="s">
        <v>69</v>
      </c>
      <c r="AC863" s="16" t="s">
        <v>1193</v>
      </c>
      <c r="AD863" s="19" t="s">
        <v>51</v>
      </c>
      <c r="AE863" s="23">
        <v>122</v>
      </c>
      <c r="AF863" s="23">
        <v>4</v>
      </c>
      <c r="AG863" s="19" t="s">
        <v>78</v>
      </c>
      <c r="AH863" s="11">
        <f t="shared" si="109"/>
        <v>0</v>
      </c>
      <c r="AI863" s="19" t="s">
        <v>1077</v>
      </c>
      <c r="AJ863" s="16">
        <v>0.2291</v>
      </c>
      <c r="AK863" s="16">
        <v>0.13061</v>
      </c>
      <c r="AL863" s="16">
        <v>1.4646999999999999</v>
      </c>
      <c r="AM863" s="24"/>
    </row>
    <row r="864" spans="1:39" ht="15" x14ac:dyDescent="0.25">
      <c r="A864" s="16" t="str">
        <f t="shared" si="108"/>
        <v>CF08GPDuff_123:5-F_10-20</v>
      </c>
      <c r="B864" s="11">
        <v>123</v>
      </c>
      <c r="C864" s="11">
        <v>5</v>
      </c>
      <c r="D864" s="19" t="s">
        <v>78</v>
      </c>
      <c r="E864" s="20">
        <v>493337.243514998</v>
      </c>
      <c r="F864" s="20">
        <v>5180738.1465699803</v>
      </c>
      <c r="G864" s="11">
        <v>1</v>
      </c>
      <c r="H864" s="11" t="s">
        <v>45</v>
      </c>
      <c r="I864" s="11" t="s">
        <v>46</v>
      </c>
      <c r="J864" s="19" t="s">
        <v>1077</v>
      </c>
      <c r="K864" s="11">
        <v>3</v>
      </c>
      <c r="L864" s="16" t="s">
        <v>48</v>
      </c>
      <c r="M864" s="16" t="s">
        <v>1078</v>
      </c>
      <c r="N864" s="16" t="s">
        <v>1078</v>
      </c>
      <c r="O864" s="16" t="s">
        <v>1078</v>
      </c>
      <c r="P864" s="16" t="s">
        <v>1078</v>
      </c>
      <c r="Q864" s="16">
        <v>30</v>
      </c>
      <c r="S864" s="16">
        <v>264.26</v>
      </c>
      <c r="T864" s="16">
        <v>6.31</v>
      </c>
      <c r="U864" s="16">
        <f t="shared" si="104"/>
        <v>257.95</v>
      </c>
      <c r="V864" s="16">
        <v>1.35</v>
      </c>
      <c r="W864" s="20">
        <f t="shared" si="110"/>
        <v>171.76657833502196</v>
      </c>
      <c r="X864" s="20">
        <v>2.0374898125509371</v>
      </c>
      <c r="Y864" s="20">
        <f t="shared" si="111"/>
        <v>252.69429502852483</v>
      </c>
      <c r="Z864" s="20">
        <f t="shared" si="112"/>
        <v>1.4711493788719332</v>
      </c>
      <c r="AA864" s="20"/>
      <c r="AB864" s="22" t="s">
        <v>69</v>
      </c>
      <c r="AC864" s="16" t="s">
        <v>1194</v>
      </c>
      <c r="AD864" s="19" t="s">
        <v>51</v>
      </c>
      <c r="AE864" s="23">
        <v>123</v>
      </c>
      <c r="AF864" s="23">
        <v>5</v>
      </c>
      <c r="AG864" s="19" t="s">
        <v>78</v>
      </c>
      <c r="AH864" s="11">
        <f t="shared" si="109"/>
        <v>0</v>
      </c>
      <c r="AI864" s="19" t="s">
        <v>1077</v>
      </c>
      <c r="AJ864" s="16">
        <v>0.22539999999999999</v>
      </c>
      <c r="AK864" s="16">
        <v>0.12606000000000001</v>
      </c>
      <c r="AL864" s="16">
        <v>1.3505</v>
      </c>
      <c r="AM864" s="24"/>
    </row>
    <row r="865" spans="1:39" ht="15" x14ac:dyDescent="0.25">
      <c r="A865" s="16" t="str">
        <f t="shared" si="108"/>
        <v>CF08GPDuff_124:6-F_10-20</v>
      </c>
      <c r="B865" s="11">
        <v>124</v>
      </c>
      <c r="C865" s="11">
        <v>6</v>
      </c>
      <c r="D865" s="19" t="s">
        <v>78</v>
      </c>
      <c r="E865" s="20">
        <v>493369.149492</v>
      </c>
      <c r="F865" s="20">
        <v>5180735.5554299904</v>
      </c>
      <c r="G865" s="11">
        <v>2</v>
      </c>
      <c r="H865" s="11" t="s">
        <v>45</v>
      </c>
      <c r="I865" s="11" t="s">
        <v>150</v>
      </c>
      <c r="J865" s="19" t="s">
        <v>1077</v>
      </c>
      <c r="K865" s="11">
        <v>3</v>
      </c>
      <c r="L865" s="16" t="s">
        <v>48</v>
      </c>
      <c r="M865" s="16" t="s">
        <v>1078</v>
      </c>
      <c r="N865" s="16" t="s">
        <v>1078</v>
      </c>
      <c r="O865" s="16" t="s">
        <v>1078</v>
      </c>
      <c r="P865" s="16" t="s">
        <v>1078</v>
      </c>
      <c r="Q865" s="16">
        <v>30</v>
      </c>
      <c r="S865" s="16">
        <v>260.08</v>
      </c>
      <c r="T865" s="16">
        <v>6.31</v>
      </c>
      <c r="U865" s="16">
        <f t="shared" si="104"/>
        <v>253.76999999999998</v>
      </c>
      <c r="V865" s="16">
        <v>1.35</v>
      </c>
      <c r="W865" s="20">
        <f t="shared" si="110"/>
        <v>171.76657833502196</v>
      </c>
      <c r="X865" s="20">
        <v>2.1146807645384436</v>
      </c>
      <c r="Y865" s="20">
        <f t="shared" si="111"/>
        <v>248.40357462383076</v>
      </c>
      <c r="Z865" s="20">
        <f t="shared" si="112"/>
        <v>1.4461694296508152</v>
      </c>
      <c r="AA865" s="20"/>
      <c r="AB865" s="22" t="s">
        <v>69</v>
      </c>
      <c r="AC865" s="16" t="s">
        <v>1195</v>
      </c>
      <c r="AD865" s="19" t="s">
        <v>51</v>
      </c>
      <c r="AE865" s="23">
        <v>124</v>
      </c>
      <c r="AF865" s="23">
        <v>6</v>
      </c>
      <c r="AG865" s="19" t="s">
        <v>78</v>
      </c>
      <c r="AH865" s="11">
        <f t="shared" si="109"/>
        <v>0</v>
      </c>
      <c r="AI865" s="19" t="s">
        <v>1077</v>
      </c>
      <c r="AJ865" s="16" t="s">
        <v>1196</v>
      </c>
      <c r="AK865" s="16">
        <v>0.15933</v>
      </c>
      <c r="AL865" s="16">
        <v>2.0817999999999999</v>
      </c>
      <c r="AM865" s="24"/>
    </row>
    <row r="866" spans="1:39" ht="15" x14ac:dyDescent="0.25">
      <c r="A866" s="16" t="str">
        <f t="shared" si="108"/>
        <v>CF08GPDuff_125:7-F_10-20</v>
      </c>
      <c r="B866" s="11">
        <v>125</v>
      </c>
      <c r="C866" s="11">
        <v>7</v>
      </c>
      <c r="D866" s="19" t="s">
        <v>78</v>
      </c>
      <c r="E866" s="20">
        <v>493401.068692</v>
      </c>
      <c r="F866" s="20">
        <v>5180744.9656400001</v>
      </c>
      <c r="G866" s="11">
        <v>3</v>
      </c>
      <c r="H866" s="11" t="s">
        <v>45</v>
      </c>
      <c r="I866" s="11" t="s">
        <v>227</v>
      </c>
      <c r="J866" s="19" t="s">
        <v>1077</v>
      </c>
      <c r="K866" s="11">
        <v>3</v>
      </c>
      <c r="L866" s="16" t="s">
        <v>48</v>
      </c>
      <c r="M866" s="16" t="s">
        <v>1078</v>
      </c>
      <c r="N866" s="16" t="s">
        <v>1078</v>
      </c>
      <c r="O866" s="16" t="s">
        <v>1078</v>
      </c>
      <c r="P866" s="16" t="s">
        <v>1078</v>
      </c>
      <c r="Q866" s="16">
        <v>30</v>
      </c>
      <c r="S866" s="16">
        <v>255.05</v>
      </c>
      <c r="T866" s="16">
        <v>6.31</v>
      </c>
      <c r="U866" s="16">
        <f t="shared" si="104"/>
        <v>248.74</v>
      </c>
      <c r="V866" s="16">
        <v>1.35</v>
      </c>
      <c r="W866" s="20">
        <f t="shared" si="110"/>
        <v>171.76657833502196</v>
      </c>
      <c r="X866" s="20">
        <v>1.8665043619395447</v>
      </c>
      <c r="Y866" s="20">
        <f t="shared" si="111"/>
        <v>244.09725705011158</v>
      </c>
      <c r="Z866" s="20">
        <f t="shared" si="112"/>
        <v>1.4210986759834752</v>
      </c>
      <c r="AA866" s="20"/>
      <c r="AB866" s="22" t="s">
        <v>850</v>
      </c>
      <c r="AC866" s="16" t="s">
        <v>1197</v>
      </c>
      <c r="AD866" s="19" t="s">
        <v>51</v>
      </c>
      <c r="AE866" s="23">
        <v>125</v>
      </c>
      <c r="AF866" s="23">
        <v>7</v>
      </c>
      <c r="AG866" s="19" t="s">
        <v>78</v>
      </c>
      <c r="AH866" s="11">
        <f t="shared" si="109"/>
        <v>0</v>
      </c>
      <c r="AI866" s="19" t="s">
        <v>1077</v>
      </c>
      <c r="AJ866" s="16" t="s">
        <v>324</v>
      </c>
      <c r="AK866" s="16">
        <v>0.15407999999999999</v>
      </c>
      <c r="AL866" s="16">
        <v>1.6452</v>
      </c>
      <c r="AM866" s="24"/>
    </row>
    <row r="867" spans="1:39" x14ac:dyDescent="0.2">
      <c r="A867" s="16" t="str">
        <f t="shared" si="108"/>
        <v>CF08GPDuff_126:8-F_10-20</v>
      </c>
      <c r="B867" s="11">
        <v>126</v>
      </c>
      <c r="C867" s="11">
        <v>8</v>
      </c>
      <c r="D867" s="19" t="s">
        <v>78</v>
      </c>
      <c r="E867" s="20">
        <v>493434.17333700001</v>
      </c>
      <c r="F867" s="20">
        <v>5180740.7972900001</v>
      </c>
      <c r="G867" s="11">
        <v>4</v>
      </c>
      <c r="H867" s="11" t="s">
        <v>45</v>
      </c>
      <c r="I867" s="11" t="s">
        <v>293</v>
      </c>
      <c r="J867" s="19" t="s">
        <v>1077</v>
      </c>
      <c r="K867" s="11">
        <v>3</v>
      </c>
      <c r="L867" s="16" t="s">
        <v>48</v>
      </c>
      <c r="M867" s="16" t="s">
        <v>1078</v>
      </c>
      <c r="N867" s="16" t="s">
        <v>1078</v>
      </c>
      <c r="O867" s="16" t="s">
        <v>1078</v>
      </c>
      <c r="P867" s="16" t="s">
        <v>1078</v>
      </c>
      <c r="Q867" s="16">
        <v>30</v>
      </c>
      <c r="S867" s="16">
        <v>258.64</v>
      </c>
      <c r="T867" s="16">
        <v>6.31</v>
      </c>
      <c r="U867" s="16">
        <f t="shared" si="104"/>
        <v>252.32999999999998</v>
      </c>
      <c r="V867" s="16">
        <v>1.35</v>
      </c>
      <c r="W867" s="20">
        <f t="shared" si="110"/>
        <v>171.76657833502196</v>
      </c>
      <c r="X867" s="20">
        <v>2.0077063475968258</v>
      </c>
      <c r="Y867" s="20">
        <f t="shared" si="111"/>
        <v>247.26395457310892</v>
      </c>
      <c r="Z867" s="20">
        <f t="shared" si="112"/>
        <v>1.4395347277095616</v>
      </c>
      <c r="AA867" s="20"/>
      <c r="AB867" s="17" t="s">
        <v>89</v>
      </c>
      <c r="AC867" s="16" t="s">
        <v>1198</v>
      </c>
      <c r="AD867" s="19" t="s">
        <v>51</v>
      </c>
      <c r="AE867" s="23">
        <v>126</v>
      </c>
      <c r="AF867" s="23">
        <v>8</v>
      </c>
      <c r="AG867" s="19" t="s">
        <v>78</v>
      </c>
      <c r="AH867" s="11">
        <f t="shared" si="109"/>
        <v>0</v>
      </c>
      <c r="AI867" s="19" t="s">
        <v>1077</v>
      </c>
      <c r="AJ867" s="16" t="s">
        <v>1003</v>
      </c>
      <c r="AK867" s="16">
        <v>0.11879000000000001</v>
      </c>
      <c r="AL867" s="16">
        <v>1.5259</v>
      </c>
      <c r="AM867" s="24"/>
    </row>
    <row r="868" spans="1:39" x14ac:dyDescent="0.2">
      <c r="A868" s="16" t="str">
        <f t="shared" si="108"/>
        <v>CF08GPDuff_127:9-F_10-20</v>
      </c>
      <c r="B868" s="11">
        <v>127</v>
      </c>
      <c r="C868" s="11">
        <v>9</v>
      </c>
      <c r="D868" s="19" t="s">
        <v>78</v>
      </c>
      <c r="E868" s="20">
        <v>493466.070624999</v>
      </c>
      <c r="F868" s="20">
        <v>5180730.2058699904</v>
      </c>
      <c r="G868" s="11">
        <v>5</v>
      </c>
      <c r="H868" s="11" t="s">
        <v>45</v>
      </c>
      <c r="I868" s="11" t="s">
        <v>370</v>
      </c>
      <c r="J868" s="19" t="s">
        <v>1077</v>
      </c>
      <c r="K868" s="11">
        <v>3</v>
      </c>
      <c r="L868" s="16" t="s">
        <v>48</v>
      </c>
      <c r="M868" s="16" t="s">
        <v>1078</v>
      </c>
      <c r="N868" s="16" t="s">
        <v>1078</v>
      </c>
      <c r="O868" s="16" t="s">
        <v>1078</v>
      </c>
      <c r="P868" s="16" t="s">
        <v>1078</v>
      </c>
      <c r="Q868" s="16">
        <v>30</v>
      </c>
      <c r="S868" s="16">
        <v>232.83</v>
      </c>
      <c r="T868" s="16">
        <v>6.31</v>
      </c>
      <c r="U868" s="16">
        <f t="shared" si="104"/>
        <v>226.52</v>
      </c>
      <c r="V868" s="16">
        <v>1.35</v>
      </c>
      <c r="W868" s="20">
        <f t="shared" si="110"/>
        <v>171.76657833502196</v>
      </c>
      <c r="X868" s="20">
        <v>1.9484473310330992</v>
      </c>
      <c r="Y868" s="20">
        <f t="shared" si="111"/>
        <v>222.10637710574383</v>
      </c>
      <c r="Z868" s="20">
        <f t="shared" si="112"/>
        <v>1.2930709760809036</v>
      </c>
      <c r="AA868" s="20"/>
      <c r="AB868" s="17" t="s">
        <v>89</v>
      </c>
      <c r="AC868" s="16" t="s">
        <v>1199</v>
      </c>
      <c r="AD868" s="19" t="s">
        <v>51</v>
      </c>
      <c r="AE868" s="23">
        <v>127</v>
      </c>
      <c r="AF868" s="23">
        <v>9</v>
      </c>
      <c r="AG868" s="19" t="s">
        <v>78</v>
      </c>
      <c r="AH868" s="11">
        <f t="shared" si="109"/>
        <v>0</v>
      </c>
      <c r="AI868" s="19" t="s">
        <v>1077</v>
      </c>
      <c r="AJ868" s="16" t="s">
        <v>1010</v>
      </c>
      <c r="AK868" s="16">
        <v>0.17321</v>
      </c>
      <c r="AL868" s="16">
        <v>2.2174999999999998</v>
      </c>
      <c r="AM868" s="24"/>
    </row>
    <row r="869" spans="1:39" x14ac:dyDescent="0.2">
      <c r="A869" s="16" t="str">
        <f t="shared" si="108"/>
        <v>CF08GPDuff_128:10-F_10-20</v>
      </c>
      <c r="B869" s="11">
        <v>128</v>
      </c>
      <c r="C869" s="11">
        <v>10</v>
      </c>
      <c r="D869" s="19" t="s">
        <v>78</v>
      </c>
      <c r="E869" s="20">
        <v>493496.794142998</v>
      </c>
      <c r="F869" s="20">
        <v>5180744.0833000001</v>
      </c>
      <c r="G869" s="11">
        <v>5</v>
      </c>
      <c r="H869" s="11" t="s">
        <v>45</v>
      </c>
      <c r="I869" s="11" t="s">
        <v>370</v>
      </c>
      <c r="J869" s="19" t="s">
        <v>1077</v>
      </c>
      <c r="K869" s="11">
        <v>3</v>
      </c>
      <c r="L869" s="16" t="s">
        <v>48</v>
      </c>
      <c r="M869" s="16" t="s">
        <v>1078</v>
      </c>
      <c r="N869" s="16" t="s">
        <v>1078</v>
      </c>
      <c r="O869" s="16" t="s">
        <v>1078</v>
      </c>
      <c r="P869" s="16" t="s">
        <v>1078</v>
      </c>
      <c r="Q869" s="16">
        <v>30</v>
      </c>
      <c r="S869" s="16">
        <v>249.26</v>
      </c>
      <c r="T869" s="16">
        <v>6.31</v>
      </c>
      <c r="U869" s="16">
        <f t="shared" ref="U869:U932" si="114">S869-T869</f>
        <v>242.95</v>
      </c>
      <c r="V869" s="16">
        <v>1.35</v>
      </c>
      <c r="W869" s="20">
        <f t="shared" si="110"/>
        <v>171.76657833502196</v>
      </c>
      <c r="X869" s="20">
        <v>2.535268861173603</v>
      </c>
      <c r="Y869" s="20">
        <f t="shared" si="111"/>
        <v>236.79056430177872</v>
      </c>
      <c r="Z869" s="20">
        <f t="shared" si="112"/>
        <v>1.3785601750762642</v>
      </c>
      <c r="AA869" s="20"/>
      <c r="AB869" s="17" t="s">
        <v>89</v>
      </c>
      <c r="AC869" s="16" t="s">
        <v>1200</v>
      </c>
      <c r="AD869" s="19" t="s">
        <v>51</v>
      </c>
      <c r="AE869" s="23">
        <v>128</v>
      </c>
      <c r="AF869" s="23">
        <v>10</v>
      </c>
      <c r="AG869" s="19" t="s">
        <v>78</v>
      </c>
      <c r="AH869" s="11">
        <f t="shared" si="109"/>
        <v>0</v>
      </c>
      <c r="AI869" s="19" t="s">
        <v>1077</v>
      </c>
      <c r="AJ869" s="16" t="s">
        <v>347</v>
      </c>
      <c r="AK869" s="16">
        <v>0.17724999999999999</v>
      </c>
      <c r="AL869" s="16">
        <v>2.2431000000000001</v>
      </c>
      <c r="AM869" s="24"/>
    </row>
    <row r="870" spans="1:39" x14ac:dyDescent="0.2">
      <c r="A870" s="16" t="str">
        <f t="shared" si="108"/>
        <v>CF08GPDuff_129:11-F_10-20</v>
      </c>
      <c r="B870" s="11">
        <v>129</v>
      </c>
      <c r="C870" s="11">
        <v>11</v>
      </c>
      <c r="D870" s="19" t="s">
        <v>78</v>
      </c>
      <c r="E870" s="20">
        <v>493528.684700999</v>
      </c>
      <c r="F870" s="20">
        <v>5180727.1582500003</v>
      </c>
      <c r="G870" s="11">
        <v>6</v>
      </c>
      <c r="H870" s="11" t="s">
        <v>45</v>
      </c>
      <c r="I870" s="11" t="s">
        <v>432</v>
      </c>
      <c r="J870" s="19" t="s">
        <v>1077</v>
      </c>
      <c r="K870" s="11">
        <v>3</v>
      </c>
      <c r="L870" s="16" t="s">
        <v>48</v>
      </c>
      <c r="M870" s="16" t="s">
        <v>1078</v>
      </c>
      <c r="N870" s="16" t="s">
        <v>1078</v>
      </c>
      <c r="O870" s="16" t="s">
        <v>1078</v>
      </c>
      <c r="P870" s="16" t="s">
        <v>1078</v>
      </c>
      <c r="Q870" s="16">
        <v>30</v>
      </c>
      <c r="S870" s="16">
        <v>248.91</v>
      </c>
      <c r="T870" s="16">
        <v>6.31</v>
      </c>
      <c r="U870" s="16">
        <f t="shared" si="114"/>
        <v>242.6</v>
      </c>
      <c r="V870" s="16">
        <v>1.35</v>
      </c>
      <c r="W870" s="20">
        <f t="shared" si="110"/>
        <v>171.76657833502196</v>
      </c>
      <c r="X870" s="20">
        <v>2.7596075224856791</v>
      </c>
      <c r="Y870" s="20">
        <f t="shared" si="111"/>
        <v>235.90519215044975</v>
      </c>
      <c r="Z870" s="20">
        <f t="shared" si="112"/>
        <v>1.3734056673721979</v>
      </c>
      <c r="AA870" s="20"/>
      <c r="AB870" s="17" t="s">
        <v>89</v>
      </c>
      <c r="AC870" s="16" t="s">
        <v>1201</v>
      </c>
      <c r="AD870" s="19" t="s">
        <v>51</v>
      </c>
      <c r="AE870" s="23">
        <v>129</v>
      </c>
      <c r="AF870" s="23">
        <v>11</v>
      </c>
      <c r="AG870" s="19" t="s">
        <v>78</v>
      </c>
      <c r="AH870" s="11">
        <f t="shared" si="109"/>
        <v>0</v>
      </c>
      <c r="AI870" s="19" t="s">
        <v>1077</v>
      </c>
      <c r="AJ870" s="16" t="s">
        <v>579</v>
      </c>
      <c r="AK870" s="16">
        <v>0.16241</v>
      </c>
      <c r="AL870" s="16">
        <v>2.161</v>
      </c>
      <c r="AM870" s="24"/>
    </row>
    <row r="871" spans="1:39" ht="15" x14ac:dyDescent="0.25">
      <c r="A871" s="16" t="str">
        <f t="shared" si="108"/>
        <v>CF08GPDuff_130:12-F_10-20</v>
      </c>
      <c r="B871" s="11">
        <v>130</v>
      </c>
      <c r="C871" s="11">
        <v>12</v>
      </c>
      <c r="D871" s="19" t="s">
        <v>78</v>
      </c>
      <c r="E871" s="20">
        <v>493560.60417000001</v>
      </c>
      <c r="F871" s="20">
        <v>5180737.0137999803</v>
      </c>
      <c r="G871" s="11">
        <v>1</v>
      </c>
      <c r="H871" s="11" t="s">
        <v>44</v>
      </c>
      <c r="I871" s="11" t="s">
        <v>293</v>
      </c>
      <c r="J871" s="19" t="s">
        <v>1077</v>
      </c>
      <c r="K871" s="11">
        <v>3</v>
      </c>
      <c r="L871" s="16" t="s">
        <v>496</v>
      </c>
      <c r="M871" s="16" t="s">
        <v>1078</v>
      </c>
      <c r="N871" s="16" t="s">
        <v>1078</v>
      </c>
      <c r="O871" s="16" t="s">
        <v>1078</v>
      </c>
      <c r="P871" s="16" t="s">
        <v>1078</v>
      </c>
      <c r="Q871" s="16">
        <v>30</v>
      </c>
      <c r="S871" s="16">
        <v>258.49</v>
      </c>
      <c r="T871" s="16">
        <v>6.31</v>
      </c>
      <c r="U871" s="16">
        <f t="shared" si="114"/>
        <v>252.18</v>
      </c>
      <c r="V871" s="16">
        <v>1.35</v>
      </c>
      <c r="W871" s="20">
        <f t="shared" si="110"/>
        <v>171.76657833502196</v>
      </c>
      <c r="X871" s="20">
        <v>2.2190553745928114</v>
      </c>
      <c r="Y871" s="20">
        <f t="shared" si="111"/>
        <v>246.58398615635184</v>
      </c>
      <c r="Z871" s="20">
        <f t="shared" si="112"/>
        <v>1.4355760506296069</v>
      </c>
      <c r="AA871" s="20"/>
      <c r="AB871" s="22" t="s">
        <v>508</v>
      </c>
      <c r="AC871" s="16" t="s">
        <v>1202</v>
      </c>
      <c r="AD871" s="19" t="s">
        <v>51</v>
      </c>
      <c r="AE871" s="23">
        <v>130</v>
      </c>
      <c r="AF871" s="23">
        <v>12</v>
      </c>
      <c r="AG871" s="19" t="s">
        <v>78</v>
      </c>
      <c r="AH871" s="11">
        <f t="shared" si="109"/>
        <v>0</v>
      </c>
      <c r="AI871" s="19" t="s">
        <v>1077</v>
      </c>
      <c r="AJ871" s="16" t="s">
        <v>366</v>
      </c>
      <c r="AK871" s="16">
        <v>0.12919</v>
      </c>
      <c r="AL871" s="16">
        <v>1.7565999999999999</v>
      </c>
      <c r="AM871" s="24"/>
    </row>
    <row r="872" spans="1:39" ht="15" x14ac:dyDescent="0.25">
      <c r="A872" s="16" t="str">
        <f t="shared" si="108"/>
        <v>CF08GPDuff_131:13-F_10-20</v>
      </c>
      <c r="B872" s="11">
        <v>131</v>
      </c>
      <c r="C872" s="11">
        <v>13</v>
      </c>
      <c r="D872" s="19" t="s">
        <v>78</v>
      </c>
      <c r="E872" s="20">
        <v>493592.5074</v>
      </c>
      <c r="F872" s="20">
        <v>5180731.75691</v>
      </c>
      <c r="G872" s="11">
        <v>2</v>
      </c>
      <c r="H872" s="11" t="s">
        <v>44</v>
      </c>
      <c r="I872" s="11" t="s">
        <v>150</v>
      </c>
      <c r="J872" s="19" t="s">
        <v>1077</v>
      </c>
      <c r="K872" s="11">
        <v>3</v>
      </c>
      <c r="L872" s="16" t="s">
        <v>496</v>
      </c>
      <c r="M872" s="16" t="s">
        <v>1078</v>
      </c>
      <c r="N872" s="16" t="s">
        <v>1078</v>
      </c>
      <c r="O872" s="16" t="s">
        <v>1078</v>
      </c>
      <c r="P872" s="16" t="s">
        <v>1078</v>
      </c>
      <c r="Q872" s="16">
        <v>30</v>
      </c>
      <c r="S872" s="16">
        <v>247.52</v>
      </c>
      <c r="T872" s="16">
        <v>6.31</v>
      </c>
      <c r="U872" s="16">
        <f t="shared" si="114"/>
        <v>241.21</v>
      </c>
      <c r="V872" s="16">
        <v>1.35</v>
      </c>
      <c r="W872" s="20">
        <f t="shared" si="110"/>
        <v>171.76657833502196</v>
      </c>
      <c r="X872" s="20">
        <v>2.0162932790223929</v>
      </c>
      <c r="Y872" s="20">
        <f t="shared" si="111"/>
        <v>236.34649898167009</v>
      </c>
      <c r="Z872" s="20">
        <f t="shared" si="112"/>
        <v>1.3759748914639744</v>
      </c>
      <c r="AA872" s="20"/>
      <c r="AB872" s="22" t="s">
        <v>508</v>
      </c>
      <c r="AC872" s="16" t="s">
        <v>1203</v>
      </c>
      <c r="AD872" s="19" t="s">
        <v>51</v>
      </c>
      <c r="AE872" s="23">
        <v>131</v>
      </c>
      <c r="AF872" s="23">
        <v>13</v>
      </c>
      <c r="AG872" s="19" t="s">
        <v>78</v>
      </c>
      <c r="AH872" s="11">
        <f t="shared" si="109"/>
        <v>0</v>
      </c>
      <c r="AI872" s="19" t="s">
        <v>1077</v>
      </c>
      <c r="AJ872" s="16" t="s">
        <v>644</v>
      </c>
      <c r="AK872" s="16">
        <v>0.13189999999999999</v>
      </c>
      <c r="AL872" s="16">
        <v>1.7211000000000001</v>
      </c>
      <c r="AM872" s="24"/>
    </row>
    <row r="873" spans="1:39" ht="15" x14ac:dyDescent="0.25">
      <c r="A873" s="16" t="str">
        <f t="shared" si="108"/>
        <v>CF08GPDuff_132:14-F_10-20</v>
      </c>
      <c r="B873" s="11">
        <v>132</v>
      </c>
      <c r="C873" s="11">
        <v>14</v>
      </c>
      <c r="D873" s="19" t="s">
        <v>78</v>
      </c>
      <c r="E873" s="20">
        <v>493624.423671</v>
      </c>
      <c r="F873" s="20">
        <v>5180738.7236200003</v>
      </c>
      <c r="G873" s="11">
        <v>2</v>
      </c>
      <c r="H873" s="11" t="s">
        <v>44</v>
      </c>
      <c r="I873" s="11" t="s">
        <v>150</v>
      </c>
      <c r="J873" s="19" t="s">
        <v>1077</v>
      </c>
      <c r="K873" s="11">
        <v>3</v>
      </c>
      <c r="L873" s="16" t="s">
        <v>496</v>
      </c>
      <c r="M873" s="16" t="s">
        <v>1078</v>
      </c>
      <c r="N873" s="16" t="s">
        <v>1078</v>
      </c>
      <c r="O873" s="16" t="s">
        <v>1078</v>
      </c>
      <c r="P873" s="16" t="s">
        <v>1078</v>
      </c>
      <c r="Q873" s="16">
        <v>30</v>
      </c>
      <c r="S873" s="16">
        <v>263.18</v>
      </c>
      <c r="T873" s="16">
        <v>6.31</v>
      </c>
      <c r="U873" s="16">
        <f t="shared" si="114"/>
        <v>256.87</v>
      </c>
      <c r="V873" s="16">
        <v>1.35</v>
      </c>
      <c r="W873" s="20">
        <f t="shared" si="110"/>
        <v>171.76657833502196</v>
      </c>
      <c r="X873" s="20">
        <v>1.9352210226115356</v>
      </c>
      <c r="Y873" s="20">
        <f t="shared" si="111"/>
        <v>251.89899775921776</v>
      </c>
      <c r="Z873" s="20">
        <f t="shared" si="112"/>
        <v>1.466519274010929</v>
      </c>
      <c r="AA873" s="20"/>
      <c r="AB873" s="22" t="s">
        <v>508</v>
      </c>
      <c r="AC873" s="16" t="s">
        <v>1204</v>
      </c>
      <c r="AD873" s="19" t="s">
        <v>51</v>
      </c>
      <c r="AE873" s="23">
        <v>132</v>
      </c>
      <c r="AF873" s="23">
        <v>14</v>
      </c>
      <c r="AG873" s="19" t="s">
        <v>78</v>
      </c>
      <c r="AH873" s="11">
        <f t="shared" si="109"/>
        <v>0</v>
      </c>
      <c r="AI873" s="19" t="s">
        <v>1077</v>
      </c>
      <c r="AJ873" s="16" t="s">
        <v>1131</v>
      </c>
      <c r="AK873" s="16">
        <v>0.13702</v>
      </c>
      <c r="AL873" s="16">
        <v>1.8813</v>
      </c>
      <c r="AM873" s="24"/>
    </row>
    <row r="874" spans="1:39" ht="15" x14ac:dyDescent="0.25">
      <c r="A874" s="16" t="str">
        <f t="shared" si="108"/>
        <v>CF08GPDuff_133:15-F_10-20</v>
      </c>
      <c r="B874" s="11">
        <v>133</v>
      </c>
      <c r="C874" s="11">
        <v>15</v>
      </c>
      <c r="D874" s="19" t="s">
        <v>78</v>
      </c>
      <c r="E874" s="20">
        <v>493656.32318900002</v>
      </c>
      <c r="F874" s="20">
        <v>5180729.9111700002</v>
      </c>
      <c r="G874" s="11">
        <v>3</v>
      </c>
      <c r="H874" s="11" t="s">
        <v>44</v>
      </c>
      <c r="I874" s="11" t="s">
        <v>227</v>
      </c>
      <c r="J874" s="19" t="s">
        <v>1077</v>
      </c>
      <c r="K874" s="11">
        <v>3</v>
      </c>
      <c r="L874" s="16" t="s">
        <v>496</v>
      </c>
      <c r="M874" s="16" t="s">
        <v>1078</v>
      </c>
      <c r="N874" s="16" t="s">
        <v>1078</v>
      </c>
      <c r="O874" s="16" t="s">
        <v>1078</v>
      </c>
      <c r="P874" s="16" t="s">
        <v>1078</v>
      </c>
      <c r="Q874" s="16">
        <v>30</v>
      </c>
      <c r="S874" s="16">
        <v>253.91</v>
      </c>
      <c r="T874" s="16">
        <v>6.31</v>
      </c>
      <c r="U874" s="16">
        <f t="shared" si="114"/>
        <v>247.6</v>
      </c>
      <c r="V874" s="16">
        <v>1.35</v>
      </c>
      <c r="W874" s="20">
        <f t="shared" si="110"/>
        <v>171.76657833502196</v>
      </c>
      <c r="X874" s="20">
        <v>2.6827769813638906</v>
      </c>
      <c r="Y874" s="20">
        <f t="shared" si="111"/>
        <v>240.95744419414299</v>
      </c>
      <c r="Z874" s="20">
        <f t="shared" si="112"/>
        <v>1.4028191428728805</v>
      </c>
      <c r="AA874" s="20"/>
      <c r="AB874" s="22" t="s">
        <v>520</v>
      </c>
      <c r="AC874" s="16" t="s">
        <v>1205</v>
      </c>
      <c r="AD874" s="19" t="s">
        <v>51</v>
      </c>
      <c r="AE874" s="23">
        <v>133</v>
      </c>
      <c r="AF874" s="23">
        <v>15</v>
      </c>
      <c r="AG874" s="19" t="s">
        <v>78</v>
      </c>
      <c r="AH874" s="11">
        <f t="shared" si="109"/>
        <v>0</v>
      </c>
      <c r="AI874" s="19" t="s">
        <v>1077</v>
      </c>
      <c r="AJ874" s="16" t="s">
        <v>573</v>
      </c>
      <c r="AK874" s="16">
        <v>0.18110000000000001</v>
      </c>
      <c r="AL874" s="16">
        <v>2.3138000000000001</v>
      </c>
      <c r="AM874" s="24"/>
    </row>
    <row r="875" spans="1:39" ht="15" x14ac:dyDescent="0.25">
      <c r="A875" s="16" t="str">
        <f t="shared" si="108"/>
        <v>CF08GPDuff_134:16-F_10-20</v>
      </c>
      <c r="B875" s="11">
        <v>134</v>
      </c>
      <c r="C875" s="11">
        <v>16</v>
      </c>
      <c r="D875" s="19" t="s">
        <v>78</v>
      </c>
      <c r="E875" s="20">
        <v>493688.24009600002</v>
      </c>
      <c r="F875" s="20">
        <v>5180737.54495</v>
      </c>
      <c r="G875" s="11">
        <v>4</v>
      </c>
      <c r="H875" s="11" t="s">
        <v>44</v>
      </c>
      <c r="I875" s="11" t="s">
        <v>46</v>
      </c>
      <c r="J875" s="19" t="s">
        <v>1077</v>
      </c>
      <c r="K875" s="11">
        <v>3</v>
      </c>
      <c r="L875" s="16" t="s">
        <v>496</v>
      </c>
      <c r="M875" s="16" t="s">
        <v>1078</v>
      </c>
      <c r="N875" s="16" t="s">
        <v>1078</v>
      </c>
      <c r="O875" s="16" t="s">
        <v>1078</v>
      </c>
      <c r="P875" s="16" t="s">
        <v>1078</v>
      </c>
      <c r="Q875" s="16">
        <v>30</v>
      </c>
      <c r="S875" s="16">
        <v>229.02</v>
      </c>
      <c r="T875" s="16">
        <v>6.31</v>
      </c>
      <c r="U875" s="16">
        <f t="shared" si="114"/>
        <v>222.71</v>
      </c>
      <c r="V875" s="16">
        <v>1.35</v>
      </c>
      <c r="W875" s="20">
        <f t="shared" si="110"/>
        <v>171.76657833502196</v>
      </c>
      <c r="X875" s="20">
        <v>2.2906953172511852</v>
      </c>
      <c r="Y875" s="20">
        <f t="shared" si="111"/>
        <v>217.60839245894988</v>
      </c>
      <c r="Z875" s="20">
        <f t="shared" si="112"/>
        <v>1.2668843646318424</v>
      </c>
      <c r="AA875" s="20"/>
      <c r="AB875" s="22" t="s">
        <v>520</v>
      </c>
      <c r="AC875" s="16" t="s">
        <v>1206</v>
      </c>
      <c r="AD875" s="19" t="s">
        <v>51</v>
      </c>
      <c r="AE875" s="23">
        <v>134</v>
      </c>
      <c r="AF875" s="23">
        <v>16</v>
      </c>
      <c r="AG875" s="19" t="s">
        <v>78</v>
      </c>
      <c r="AH875" s="11">
        <f t="shared" si="109"/>
        <v>0</v>
      </c>
      <c r="AI875" s="19" t="s">
        <v>1077</v>
      </c>
      <c r="AJ875" s="16" t="s">
        <v>573</v>
      </c>
      <c r="AK875" s="16">
        <v>0.17931</v>
      </c>
      <c r="AL875" s="16">
        <v>2.3578999999999999</v>
      </c>
      <c r="AM875" s="24"/>
    </row>
    <row r="876" spans="1:39" ht="15" x14ac:dyDescent="0.25">
      <c r="A876" s="16" t="str">
        <f t="shared" si="108"/>
        <v>CF08GPDuff_135:17-F_10-20</v>
      </c>
      <c r="B876" s="11">
        <v>135</v>
      </c>
      <c r="C876" s="11">
        <v>17</v>
      </c>
      <c r="D876" s="19" t="s">
        <v>78</v>
      </c>
      <c r="E876" s="20">
        <v>493720.1532</v>
      </c>
      <c r="F876" s="20">
        <v>5180741.6229999904</v>
      </c>
      <c r="G876" s="11">
        <v>5</v>
      </c>
      <c r="H876" s="11" t="s">
        <v>44</v>
      </c>
      <c r="I876" s="11" t="s">
        <v>432</v>
      </c>
      <c r="J876" s="19" t="s">
        <v>1077</v>
      </c>
      <c r="K876" s="11">
        <v>3</v>
      </c>
      <c r="L876" s="16" t="s">
        <v>496</v>
      </c>
      <c r="M876" s="16" t="s">
        <v>1078</v>
      </c>
      <c r="N876" s="16" t="s">
        <v>1078</v>
      </c>
      <c r="O876" s="16" t="s">
        <v>1078</v>
      </c>
      <c r="P876" s="16" t="s">
        <v>1078</v>
      </c>
      <c r="Q876" s="16">
        <v>30</v>
      </c>
      <c r="S876" s="16">
        <v>234.35</v>
      </c>
      <c r="T876" s="16">
        <v>6.31</v>
      </c>
      <c r="U876" s="16">
        <f t="shared" si="114"/>
        <v>228.04</v>
      </c>
      <c r="V876" s="16">
        <v>1.35</v>
      </c>
      <c r="W876" s="20">
        <f t="shared" si="110"/>
        <v>171.76657833502196</v>
      </c>
      <c r="X876" s="20">
        <v>2.3037716615698169</v>
      </c>
      <c r="Y876" s="20">
        <f t="shared" si="111"/>
        <v>222.78647910295618</v>
      </c>
      <c r="Z876" s="20">
        <f t="shared" si="112"/>
        <v>1.2970304308468117</v>
      </c>
      <c r="AA876" s="20"/>
      <c r="AB876" s="22" t="s">
        <v>520</v>
      </c>
      <c r="AC876" s="16" t="s">
        <v>1207</v>
      </c>
      <c r="AD876" s="19" t="s">
        <v>51</v>
      </c>
      <c r="AE876" s="23">
        <v>135</v>
      </c>
      <c r="AF876" s="23">
        <v>17</v>
      </c>
      <c r="AG876" s="19" t="s">
        <v>78</v>
      </c>
      <c r="AH876" s="11">
        <f t="shared" si="109"/>
        <v>0</v>
      </c>
      <c r="AI876" s="19" t="s">
        <v>1077</v>
      </c>
      <c r="AJ876" s="16" t="s">
        <v>302</v>
      </c>
      <c r="AK876" s="16">
        <v>0.17566999999999999</v>
      </c>
      <c r="AL876" s="16">
        <v>2.2824</v>
      </c>
      <c r="AM876" s="24"/>
    </row>
    <row r="877" spans="1:39" ht="15" x14ac:dyDescent="0.25">
      <c r="A877" s="16" t="str">
        <f t="shared" si="108"/>
        <v>CF08GPDuff_136:18-F_10-20</v>
      </c>
      <c r="B877" s="11">
        <v>136</v>
      </c>
      <c r="C877" s="11">
        <v>18</v>
      </c>
      <c r="D877" s="19" t="s">
        <v>78</v>
      </c>
      <c r="E877" s="20">
        <v>493752.039076999</v>
      </c>
      <c r="F877" s="20">
        <v>5180719.5875199903</v>
      </c>
      <c r="G877" s="11">
        <v>6</v>
      </c>
      <c r="H877" s="11" t="s">
        <v>44</v>
      </c>
      <c r="I877" s="11" t="s">
        <v>370</v>
      </c>
      <c r="J877" s="19" t="s">
        <v>1077</v>
      </c>
      <c r="K877" s="11">
        <v>3</v>
      </c>
      <c r="L877" s="16" t="s">
        <v>496</v>
      </c>
      <c r="M877" s="16" t="s">
        <v>1078</v>
      </c>
      <c r="N877" s="16" t="s">
        <v>1078</v>
      </c>
      <c r="O877" s="16" t="s">
        <v>1078</v>
      </c>
      <c r="P877" s="16" t="s">
        <v>1078</v>
      </c>
      <c r="Q877" s="16">
        <v>30</v>
      </c>
      <c r="S877" s="16">
        <v>250.24</v>
      </c>
      <c r="T877" s="16">
        <v>6.31</v>
      </c>
      <c r="U877" s="16">
        <f t="shared" si="114"/>
        <v>243.93</v>
      </c>
      <c r="V877" s="16">
        <v>1.35</v>
      </c>
      <c r="W877" s="20">
        <f t="shared" si="110"/>
        <v>171.76657833502196</v>
      </c>
      <c r="X877" s="20">
        <v>2.0933977455716422</v>
      </c>
      <c r="Y877" s="20">
        <f t="shared" si="111"/>
        <v>238.8235748792271</v>
      </c>
      <c r="Z877" s="20">
        <f t="shared" si="112"/>
        <v>1.3903960665352131</v>
      </c>
      <c r="AA877" s="20"/>
      <c r="AB877" s="22" t="s">
        <v>520</v>
      </c>
      <c r="AC877" s="16" t="s">
        <v>1208</v>
      </c>
      <c r="AD877" s="19" t="s">
        <v>51</v>
      </c>
      <c r="AE877" s="23">
        <v>136</v>
      </c>
      <c r="AF877" s="23">
        <v>18</v>
      </c>
      <c r="AG877" s="19" t="s">
        <v>78</v>
      </c>
      <c r="AH877" s="11">
        <f t="shared" si="109"/>
        <v>0</v>
      </c>
      <c r="AI877" s="19" t="s">
        <v>1077</v>
      </c>
      <c r="AJ877" s="16" t="s">
        <v>1112</v>
      </c>
      <c r="AK877" s="16">
        <v>0.14083000000000001</v>
      </c>
      <c r="AL877" s="16">
        <v>1.7342</v>
      </c>
      <c r="AM877" s="24"/>
    </row>
    <row r="878" spans="1:39" ht="15" x14ac:dyDescent="0.25">
      <c r="A878" s="16" t="str">
        <f t="shared" si="108"/>
        <v>CF08GPDuff_137:19-F_10-20</v>
      </c>
      <c r="B878" s="11">
        <v>137</v>
      </c>
      <c r="C878" s="11">
        <v>19</v>
      </c>
      <c r="D878" s="19" t="s">
        <v>78</v>
      </c>
      <c r="E878" s="20">
        <v>493782.143090998</v>
      </c>
      <c r="F878" s="20">
        <v>5180736.3660199903</v>
      </c>
      <c r="G878" s="11">
        <v>6</v>
      </c>
      <c r="H878" s="11" t="s">
        <v>44</v>
      </c>
      <c r="I878" s="11" t="s">
        <v>370</v>
      </c>
      <c r="J878" s="19" t="s">
        <v>1077</v>
      </c>
      <c r="K878" s="11">
        <v>3</v>
      </c>
      <c r="L878" s="16" t="s">
        <v>496</v>
      </c>
      <c r="M878" s="16" t="s">
        <v>1078</v>
      </c>
      <c r="N878" s="16" t="s">
        <v>1078</v>
      </c>
      <c r="O878" s="16" t="s">
        <v>1078</v>
      </c>
      <c r="P878" s="16" t="s">
        <v>1078</v>
      </c>
      <c r="Q878" s="16">
        <v>30</v>
      </c>
      <c r="S878" s="16">
        <v>252.01</v>
      </c>
      <c r="T878" s="16">
        <v>6.31</v>
      </c>
      <c r="U878" s="16">
        <f t="shared" si="114"/>
        <v>245.7</v>
      </c>
      <c r="V878" s="16">
        <v>1.35</v>
      </c>
      <c r="W878" s="20">
        <f t="shared" si="110"/>
        <v>171.76657833502196</v>
      </c>
      <c r="X878" s="20">
        <v>2.1229276182773904</v>
      </c>
      <c r="Y878" s="20">
        <f t="shared" si="111"/>
        <v>240.48396684189245</v>
      </c>
      <c r="Z878" s="20">
        <f t="shared" si="112"/>
        <v>1.4000626266935394</v>
      </c>
      <c r="AA878" s="20"/>
      <c r="AB878" s="22" t="s">
        <v>520</v>
      </c>
      <c r="AC878" s="16" t="s">
        <v>1209</v>
      </c>
      <c r="AD878" s="19" t="s">
        <v>51</v>
      </c>
      <c r="AE878" s="23">
        <v>137</v>
      </c>
      <c r="AF878" s="23">
        <v>19</v>
      </c>
      <c r="AG878" s="19" t="s">
        <v>78</v>
      </c>
      <c r="AH878" s="11">
        <f t="shared" si="109"/>
        <v>0</v>
      </c>
      <c r="AI878" s="19" t="s">
        <v>1077</v>
      </c>
      <c r="AJ878" s="16" t="s">
        <v>818</v>
      </c>
      <c r="AK878" s="16">
        <v>0.14088000000000001</v>
      </c>
      <c r="AL878" s="16">
        <v>1.7495000000000001</v>
      </c>
      <c r="AM878" s="24"/>
    </row>
    <row r="879" spans="1:39" ht="15" x14ac:dyDescent="0.25">
      <c r="A879" s="16" t="str">
        <f t="shared" si="108"/>
        <v>CF08GPDuff_138:20-F_10-20</v>
      </c>
      <c r="B879" s="11">
        <v>138</v>
      </c>
      <c r="C879" s="11">
        <v>20</v>
      </c>
      <c r="D879" s="19" t="s">
        <v>78</v>
      </c>
      <c r="E879" s="20">
        <v>493815.87301600003</v>
      </c>
      <c r="F879" s="20">
        <v>5180735.1896400005</v>
      </c>
      <c r="G879" s="11">
        <v>1</v>
      </c>
      <c r="H879" s="11" t="s">
        <v>58</v>
      </c>
      <c r="I879" s="11" t="s">
        <v>227</v>
      </c>
      <c r="J879" s="19" t="s">
        <v>1077</v>
      </c>
      <c r="K879" s="11">
        <v>3</v>
      </c>
      <c r="L879" s="16" t="str">
        <f t="shared" ref="L879:L889" si="115">IF(G879=1, "Fallow", IF(G879=4, "WT", IF(G879 = 2, "CP",I879)))</f>
        <v>Fallow</v>
      </c>
      <c r="M879" s="16" t="s">
        <v>1078</v>
      </c>
      <c r="N879" s="16" t="s">
        <v>1078</v>
      </c>
      <c r="O879" s="16" t="s">
        <v>1078</v>
      </c>
      <c r="P879" s="16" t="s">
        <v>1078</v>
      </c>
      <c r="Q879" s="16">
        <v>30</v>
      </c>
      <c r="S879" s="16">
        <v>254.37</v>
      </c>
      <c r="T879" s="16">
        <v>6.31</v>
      </c>
      <c r="U879" s="16">
        <f t="shared" si="114"/>
        <v>248.06</v>
      </c>
      <c r="V879" s="16">
        <v>1.35</v>
      </c>
      <c r="W879" s="20">
        <f t="shared" si="110"/>
        <v>171.76657833502196</v>
      </c>
      <c r="X879" s="20">
        <v>2.4256013045250668</v>
      </c>
      <c r="Y879" s="20">
        <f t="shared" si="111"/>
        <v>242.04305340399512</v>
      </c>
      <c r="Z879" s="20">
        <f t="shared" si="112"/>
        <v>1.4091394015656671</v>
      </c>
      <c r="AA879" s="20"/>
      <c r="AB879" s="22" t="s">
        <v>837</v>
      </c>
      <c r="AC879" s="16" t="s">
        <v>1210</v>
      </c>
      <c r="AD879" s="19" t="s">
        <v>51</v>
      </c>
      <c r="AE879" s="23">
        <v>138</v>
      </c>
      <c r="AF879" s="23">
        <v>20</v>
      </c>
      <c r="AG879" s="19" t="s">
        <v>78</v>
      </c>
      <c r="AH879" s="11">
        <f t="shared" si="109"/>
        <v>0</v>
      </c>
      <c r="AI879" s="19" t="s">
        <v>1077</v>
      </c>
      <c r="AJ879" s="16" t="s">
        <v>196</v>
      </c>
      <c r="AK879" s="16">
        <v>0.11570999999999999</v>
      </c>
      <c r="AL879" s="16">
        <v>1.304</v>
      </c>
      <c r="AM879" s="24"/>
    </row>
    <row r="880" spans="1:39" ht="15" x14ac:dyDescent="0.25">
      <c r="A880" s="16" t="str">
        <f t="shared" si="108"/>
        <v>CF08GPDuff_139:21-F_10-20</v>
      </c>
      <c r="B880" s="11">
        <v>139</v>
      </c>
      <c r="C880" s="11">
        <v>21</v>
      </c>
      <c r="D880" s="19" t="s">
        <v>78</v>
      </c>
      <c r="E880" s="20">
        <v>493847.76542900002</v>
      </c>
      <c r="F880" s="20">
        <v>5180719.15527</v>
      </c>
      <c r="G880" s="11">
        <v>2</v>
      </c>
      <c r="H880" s="11" t="s">
        <v>58</v>
      </c>
      <c r="I880" s="11" t="s">
        <v>150</v>
      </c>
      <c r="J880" s="19" t="s">
        <v>1077</v>
      </c>
      <c r="K880" s="11">
        <v>3</v>
      </c>
      <c r="L880" s="16" t="str">
        <f t="shared" si="115"/>
        <v>CP</v>
      </c>
      <c r="M880" s="16" t="s">
        <v>1078</v>
      </c>
      <c r="N880" s="16" t="s">
        <v>1078</v>
      </c>
      <c r="O880" s="16" t="s">
        <v>1078</v>
      </c>
      <c r="P880" s="16" t="s">
        <v>1078</v>
      </c>
      <c r="Q880" s="16">
        <v>30</v>
      </c>
      <c r="S880" s="16">
        <v>275.88</v>
      </c>
      <c r="T880" s="16">
        <v>6.31</v>
      </c>
      <c r="U880" s="16">
        <f t="shared" si="114"/>
        <v>269.57</v>
      </c>
      <c r="V880" s="16">
        <v>1.35</v>
      </c>
      <c r="W880" s="20">
        <f t="shared" si="110"/>
        <v>171.76657833502196</v>
      </c>
      <c r="X880" s="20">
        <v>2.2410660205935788</v>
      </c>
      <c r="Y880" s="20">
        <f t="shared" si="111"/>
        <v>263.5287583282859</v>
      </c>
      <c r="Z880" s="20">
        <f t="shared" si="112"/>
        <v>1.5342260460838109</v>
      </c>
      <c r="AA880" s="20"/>
      <c r="AB880" s="22" t="s">
        <v>847</v>
      </c>
      <c r="AC880" s="16" t="s">
        <v>1211</v>
      </c>
      <c r="AD880" s="19" t="s">
        <v>51</v>
      </c>
      <c r="AE880" s="23">
        <v>139</v>
      </c>
      <c r="AF880" s="23">
        <v>21</v>
      </c>
      <c r="AG880" s="19" t="s">
        <v>78</v>
      </c>
      <c r="AH880" s="11">
        <f t="shared" si="109"/>
        <v>0</v>
      </c>
      <c r="AI880" s="19" t="s">
        <v>1077</v>
      </c>
      <c r="AJ880" s="16" t="s">
        <v>182</v>
      </c>
      <c r="AK880" s="16">
        <v>0.13228000000000001</v>
      </c>
      <c r="AL880" s="16">
        <v>1.4472</v>
      </c>
      <c r="AM880" s="24"/>
    </row>
    <row r="881" spans="1:39" ht="15" x14ac:dyDescent="0.25">
      <c r="A881" s="16" t="str">
        <f t="shared" si="108"/>
        <v>CF08GPDuff_140:22-F_10-20</v>
      </c>
      <c r="B881" s="11">
        <v>140</v>
      </c>
      <c r="C881" s="11">
        <v>22</v>
      </c>
      <c r="D881" s="19" t="s">
        <v>78</v>
      </c>
      <c r="E881" s="20">
        <v>493879.70413000003</v>
      </c>
      <c r="F881" s="20">
        <v>5180748.3477499904</v>
      </c>
      <c r="G881" s="11">
        <v>2</v>
      </c>
      <c r="H881" s="11" t="s">
        <v>58</v>
      </c>
      <c r="I881" s="11" t="s">
        <v>150</v>
      </c>
      <c r="J881" s="19" t="s">
        <v>1077</v>
      </c>
      <c r="K881" s="11">
        <v>3</v>
      </c>
      <c r="L881" s="16" t="str">
        <f t="shared" si="115"/>
        <v>CP</v>
      </c>
      <c r="M881" s="16" t="s">
        <v>1078</v>
      </c>
      <c r="N881" s="16" t="s">
        <v>1078</v>
      </c>
      <c r="O881" s="16" t="s">
        <v>1078</v>
      </c>
      <c r="P881" s="16" t="s">
        <v>1078</v>
      </c>
      <c r="Q881" s="16">
        <v>30</v>
      </c>
      <c r="S881" s="16">
        <v>276.66000000000003</v>
      </c>
      <c r="T881" s="16">
        <v>6.31</v>
      </c>
      <c r="U881" s="16">
        <f t="shared" si="114"/>
        <v>270.35000000000002</v>
      </c>
      <c r="V881" s="16">
        <v>1.35</v>
      </c>
      <c r="W881" s="20">
        <f t="shared" si="110"/>
        <v>171.76657833502196</v>
      </c>
      <c r="X881" s="20">
        <v>2.5066231913592611</v>
      </c>
      <c r="Y881" s="20">
        <f t="shared" si="111"/>
        <v>263.57334420216029</v>
      </c>
      <c r="Z881" s="20">
        <f t="shared" si="112"/>
        <v>1.5344856185472466</v>
      </c>
      <c r="AA881" s="20"/>
      <c r="AB881" s="22" t="s">
        <v>847</v>
      </c>
      <c r="AC881" s="16" t="s">
        <v>1212</v>
      </c>
      <c r="AD881" s="19" t="s">
        <v>51</v>
      </c>
      <c r="AE881" s="23">
        <v>140</v>
      </c>
      <c r="AF881" s="23">
        <v>22</v>
      </c>
      <c r="AG881" s="19" t="s">
        <v>78</v>
      </c>
      <c r="AH881" s="11">
        <f t="shared" si="109"/>
        <v>0</v>
      </c>
      <c r="AI881" s="19" t="s">
        <v>1077</v>
      </c>
      <c r="AJ881" s="16" t="s">
        <v>680</v>
      </c>
      <c r="AK881" s="16">
        <v>0.12620999999999999</v>
      </c>
      <c r="AL881" s="16">
        <v>1.3727</v>
      </c>
      <c r="AM881" s="24"/>
    </row>
    <row r="882" spans="1:39" ht="15" x14ac:dyDescent="0.25">
      <c r="A882" s="16" t="str">
        <f t="shared" si="108"/>
        <v>CF08GPDuff_141:23-F_10-20</v>
      </c>
      <c r="B882" s="11">
        <v>141</v>
      </c>
      <c r="C882" s="11">
        <v>23</v>
      </c>
      <c r="D882" s="19" t="s">
        <v>78</v>
      </c>
      <c r="E882" s="20">
        <v>493911.60960500001</v>
      </c>
      <c r="F882" s="20">
        <v>5180745.0927600004</v>
      </c>
      <c r="G882" s="11">
        <v>3</v>
      </c>
      <c r="H882" s="11" t="s">
        <v>58</v>
      </c>
      <c r="I882" s="11" t="s">
        <v>432</v>
      </c>
      <c r="J882" s="19" t="s">
        <v>1077</v>
      </c>
      <c r="K882" s="11">
        <v>3</v>
      </c>
      <c r="L882" s="16" t="str">
        <f t="shared" si="115"/>
        <v>SB</v>
      </c>
      <c r="M882" s="16" t="s">
        <v>1078</v>
      </c>
      <c r="N882" s="16" t="s">
        <v>1078</v>
      </c>
      <c r="O882" s="16" t="s">
        <v>1078</v>
      </c>
      <c r="P882" s="16" t="s">
        <v>1078</v>
      </c>
      <c r="Q882" s="16">
        <v>30</v>
      </c>
      <c r="S882" s="16">
        <v>284.47000000000003</v>
      </c>
      <c r="T882" s="16">
        <v>6.31</v>
      </c>
      <c r="U882" s="16">
        <f t="shared" si="114"/>
        <v>278.16000000000003</v>
      </c>
      <c r="V882" s="16">
        <v>1.35</v>
      </c>
      <c r="W882" s="20">
        <f t="shared" si="110"/>
        <v>171.76657833502196</v>
      </c>
      <c r="X882" s="20">
        <v>2.3823945083787743</v>
      </c>
      <c r="Y882" s="20">
        <f t="shared" si="111"/>
        <v>271.5331314354936</v>
      </c>
      <c r="Z882" s="20">
        <f t="shared" si="112"/>
        <v>1.5808263404181113</v>
      </c>
      <c r="AA882" s="20"/>
      <c r="AB882" s="22" t="s">
        <v>847</v>
      </c>
      <c r="AC882" s="16" t="s">
        <v>1213</v>
      </c>
      <c r="AD882" s="19" t="s">
        <v>51</v>
      </c>
      <c r="AE882" s="23">
        <v>141</v>
      </c>
      <c r="AF882" s="23">
        <v>23</v>
      </c>
      <c r="AG882" s="19" t="s">
        <v>78</v>
      </c>
      <c r="AH882" s="11">
        <f t="shared" si="109"/>
        <v>0</v>
      </c>
      <c r="AI882" s="19" t="s">
        <v>1077</v>
      </c>
      <c r="AJ882" s="16" t="s">
        <v>182</v>
      </c>
      <c r="AK882" s="16">
        <v>0.11892999999999999</v>
      </c>
      <c r="AL882" s="16">
        <v>1.3058000000000001</v>
      </c>
      <c r="AM882" s="24"/>
    </row>
    <row r="883" spans="1:39" ht="15" x14ac:dyDescent="0.25">
      <c r="A883" s="16" t="str">
        <f t="shared" si="108"/>
        <v>CF08GPDuff_142:24-F_10-20</v>
      </c>
      <c r="B883" s="11">
        <v>142</v>
      </c>
      <c r="C883" s="11">
        <v>24</v>
      </c>
      <c r="D883" s="19" t="s">
        <v>78</v>
      </c>
      <c r="E883" s="20">
        <v>493943.514329998</v>
      </c>
      <c r="F883" s="20">
        <v>5180741.0600800002</v>
      </c>
      <c r="G883" s="11">
        <v>4</v>
      </c>
      <c r="H883" s="11" t="s">
        <v>58</v>
      </c>
      <c r="I883" s="11" t="s">
        <v>46</v>
      </c>
      <c r="J883" s="19" t="s">
        <v>1077</v>
      </c>
      <c r="K883" s="11">
        <v>3</v>
      </c>
      <c r="L883" s="16" t="str">
        <f t="shared" si="115"/>
        <v>WT</v>
      </c>
      <c r="M883" s="16" t="s">
        <v>1078</v>
      </c>
      <c r="N883" s="16" t="s">
        <v>1078</v>
      </c>
      <c r="O883" s="16" t="s">
        <v>1078</v>
      </c>
      <c r="P883" s="16" t="s">
        <v>1078</v>
      </c>
      <c r="Q883" s="16">
        <v>30</v>
      </c>
      <c r="S883" s="16">
        <v>266.60000000000002</v>
      </c>
      <c r="T883" s="16">
        <v>6.31</v>
      </c>
      <c r="U883" s="16">
        <f t="shared" si="114"/>
        <v>260.29000000000002</v>
      </c>
      <c r="V883" s="16">
        <v>1.35</v>
      </c>
      <c r="W883" s="20">
        <f t="shared" si="110"/>
        <v>171.76657833502196</v>
      </c>
      <c r="X883" s="20">
        <v>2.7065819151117347</v>
      </c>
      <c r="Y883" s="20">
        <f t="shared" si="111"/>
        <v>253.24503793315569</v>
      </c>
      <c r="Z883" s="20">
        <f t="shared" si="112"/>
        <v>1.4743557238429361</v>
      </c>
      <c r="AA883" s="20"/>
      <c r="AB883" s="22" t="s">
        <v>847</v>
      </c>
      <c r="AC883" s="16" t="s">
        <v>1214</v>
      </c>
      <c r="AD883" s="19" t="s">
        <v>51</v>
      </c>
      <c r="AE883" s="23">
        <v>142</v>
      </c>
      <c r="AF883" s="23">
        <v>24</v>
      </c>
      <c r="AG883" s="19" t="s">
        <v>78</v>
      </c>
      <c r="AH883" s="11">
        <f t="shared" si="109"/>
        <v>0</v>
      </c>
      <c r="AI883" s="19" t="s">
        <v>1077</v>
      </c>
      <c r="AJ883" s="16" t="s">
        <v>439</v>
      </c>
      <c r="AK883" s="16">
        <v>0.12456</v>
      </c>
      <c r="AL883" s="16">
        <v>1.4036</v>
      </c>
      <c r="AM883" s="24"/>
    </row>
    <row r="884" spans="1:39" ht="15" x14ac:dyDescent="0.25">
      <c r="A884" s="16" t="str">
        <f t="shared" si="108"/>
        <v>CF08GPDuff_143:25-F_10-20</v>
      </c>
      <c r="B884" s="11">
        <v>143</v>
      </c>
      <c r="C884" s="11">
        <v>25</v>
      </c>
      <c r="D884" s="19" t="s">
        <v>78</v>
      </c>
      <c r="E884" s="20">
        <v>493976.77996199799</v>
      </c>
      <c r="F884" s="20">
        <v>5180731.3388799904</v>
      </c>
      <c r="G884" s="11">
        <v>5</v>
      </c>
      <c r="H884" s="11" t="s">
        <v>58</v>
      </c>
      <c r="I884" s="11" t="s">
        <v>293</v>
      </c>
      <c r="J884" s="19" t="s">
        <v>1077</v>
      </c>
      <c r="K884" s="11">
        <v>3</v>
      </c>
      <c r="L884" s="16" t="str">
        <f t="shared" si="115"/>
        <v>SC</v>
      </c>
      <c r="M884" s="16" t="s">
        <v>1078</v>
      </c>
      <c r="N884" s="16" t="s">
        <v>1078</v>
      </c>
      <c r="O884" s="16" t="s">
        <v>1078</v>
      </c>
      <c r="P884" s="16" t="s">
        <v>1078</v>
      </c>
      <c r="Q884" s="16">
        <v>30</v>
      </c>
      <c r="S884" s="16">
        <v>266.45</v>
      </c>
      <c r="T884" s="16">
        <v>6.31</v>
      </c>
      <c r="U884" s="16">
        <f t="shared" si="114"/>
        <v>260.14</v>
      </c>
      <c r="V884" s="16">
        <v>1.35</v>
      </c>
      <c r="W884" s="20">
        <f t="shared" si="110"/>
        <v>171.76657833502196</v>
      </c>
      <c r="X884" s="20">
        <v>1.9230769230769</v>
      </c>
      <c r="Y884" s="20">
        <f t="shared" si="111"/>
        <v>255.13730769230773</v>
      </c>
      <c r="Z884" s="20">
        <f t="shared" si="112"/>
        <v>1.4853722427577001</v>
      </c>
      <c r="AA884" s="20"/>
      <c r="AB884" s="22" t="s">
        <v>847</v>
      </c>
      <c r="AC884" s="16" t="s">
        <v>1215</v>
      </c>
      <c r="AD884" s="19" t="s">
        <v>51</v>
      </c>
      <c r="AE884" s="23">
        <v>143</v>
      </c>
      <c r="AF884" s="23">
        <v>25</v>
      </c>
      <c r="AG884" s="19" t="s">
        <v>78</v>
      </c>
      <c r="AH884" s="11">
        <f t="shared" si="109"/>
        <v>0</v>
      </c>
      <c r="AI884" s="19" t="s">
        <v>1077</v>
      </c>
      <c r="AJ884" s="16" t="s">
        <v>644</v>
      </c>
      <c r="AK884" s="16">
        <v>0.14068</v>
      </c>
      <c r="AL884" s="16">
        <v>1.655</v>
      </c>
      <c r="AM884" s="24"/>
    </row>
    <row r="885" spans="1:39" ht="15" x14ac:dyDescent="0.25">
      <c r="A885" s="16" t="str">
        <f t="shared" si="108"/>
        <v>CF08GPDuff_144:26-F_10-20</v>
      </c>
      <c r="B885" s="11">
        <v>144</v>
      </c>
      <c r="C885" s="11">
        <v>26</v>
      </c>
      <c r="D885" s="19" t="s">
        <v>78</v>
      </c>
      <c r="E885" s="20">
        <v>494007.324461999</v>
      </c>
      <c r="F885" s="20">
        <v>5180733.5508399904</v>
      </c>
      <c r="G885" s="11">
        <v>5</v>
      </c>
      <c r="H885" s="11" t="s">
        <v>58</v>
      </c>
      <c r="I885" s="11" t="s">
        <v>293</v>
      </c>
      <c r="J885" s="19" t="s">
        <v>1077</v>
      </c>
      <c r="K885" s="11">
        <v>3</v>
      </c>
      <c r="L885" s="16" t="str">
        <f t="shared" si="115"/>
        <v>SC</v>
      </c>
      <c r="M885" s="16" t="s">
        <v>1078</v>
      </c>
      <c r="N885" s="16" t="s">
        <v>1078</v>
      </c>
      <c r="O885" s="16" t="s">
        <v>1078</v>
      </c>
      <c r="P885" s="16" t="s">
        <v>1078</v>
      </c>
      <c r="Q885" s="16">
        <v>30</v>
      </c>
      <c r="S885" s="16">
        <v>266.39</v>
      </c>
      <c r="T885" s="16">
        <v>6.31</v>
      </c>
      <c r="U885" s="16">
        <f t="shared" si="114"/>
        <v>260.08</v>
      </c>
      <c r="V885" s="16">
        <v>1.35</v>
      </c>
      <c r="W885" s="20">
        <f t="shared" si="110"/>
        <v>171.76657833502196</v>
      </c>
      <c r="X885" s="20">
        <v>2.1289537712895319</v>
      </c>
      <c r="Y885" s="20">
        <f t="shared" si="111"/>
        <v>254.54301703163017</v>
      </c>
      <c r="Z885" s="20">
        <f t="shared" si="112"/>
        <v>1.4819123690940446</v>
      </c>
      <c r="AA885" s="20"/>
      <c r="AB885" s="22" t="s">
        <v>847</v>
      </c>
      <c r="AC885" s="16" t="s">
        <v>1216</v>
      </c>
      <c r="AD885" s="19" t="s">
        <v>51</v>
      </c>
      <c r="AE885" s="23">
        <v>144</v>
      </c>
      <c r="AF885" s="23">
        <v>26</v>
      </c>
      <c r="AG885" s="19" t="s">
        <v>78</v>
      </c>
      <c r="AH885" s="11">
        <f t="shared" si="109"/>
        <v>0</v>
      </c>
      <c r="AI885" s="19" t="s">
        <v>1077</v>
      </c>
      <c r="AJ885" s="16" t="s">
        <v>513</v>
      </c>
      <c r="AK885" s="16">
        <v>0.13741</v>
      </c>
      <c r="AL885" s="16">
        <v>1.7121999999999999</v>
      </c>
      <c r="AM885" s="24"/>
    </row>
    <row r="886" spans="1:39" ht="15" x14ac:dyDescent="0.25">
      <c r="A886" s="16" t="str">
        <f t="shared" si="108"/>
        <v>CF08GPDuff_145:27-F_10-20</v>
      </c>
      <c r="B886" s="11">
        <v>145</v>
      </c>
      <c r="C886" s="11">
        <v>27</v>
      </c>
      <c r="D886" s="19" t="s">
        <v>78</v>
      </c>
      <c r="E886" s="20">
        <v>494039.23383600003</v>
      </c>
      <c r="F886" s="20">
        <v>5180734.0746799903</v>
      </c>
      <c r="G886" s="11">
        <v>6</v>
      </c>
      <c r="H886" s="11" t="s">
        <v>58</v>
      </c>
      <c r="I886" s="11" t="s">
        <v>370</v>
      </c>
      <c r="J886" s="19" t="s">
        <v>1077</v>
      </c>
      <c r="K886" s="11">
        <v>3</v>
      </c>
      <c r="L886" s="16" t="str">
        <f t="shared" si="115"/>
        <v>SP</v>
      </c>
      <c r="M886" s="16" t="s">
        <v>1078</v>
      </c>
      <c r="N886" s="16" t="s">
        <v>1078</v>
      </c>
      <c r="O886" s="16" t="s">
        <v>1078</v>
      </c>
      <c r="P886" s="16" t="s">
        <v>1078</v>
      </c>
      <c r="Q886" s="16">
        <v>30</v>
      </c>
      <c r="S886" s="16">
        <v>270.20999999999998</v>
      </c>
      <c r="T886" s="16">
        <v>6.31</v>
      </c>
      <c r="U886" s="16">
        <f t="shared" si="114"/>
        <v>263.89999999999998</v>
      </c>
      <c r="V886" s="16">
        <v>1.35</v>
      </c>
      <c r="W886" s="20">
        <f t="shared" si="110"/>
        <v>171.76657833502196</v>
      </c>
      <c r="X886" s="20">
        <v>1.8611166700020148</v>
      </c>
      <c r="Y886" s="20">
        <f t="shared" si="111"/>
        <v>258.98851310786466</v>
      </c>
      <c r="Z886" s="20">
        <f t="shared" si="112"/>
        <v>1.5077933997306552</v>
      </c>
      <c r="AA886" s="20"/>
      <c r="AB886" s="22" t="s">
        <v>847</v>
      </c>
      <c r="AC886" s="16" t="s">
        <v>1217</v>
      </c>
      <c r="AD886" s="19" t="s">
        <v>51</v>
      </c>
      <c r="AE886" s="23">
        <v>145</v>
      </c>
      <c r="AF886" s="23">
        <v>27</v>
      </c>
      <c r="AG886" s="19" t="s">
        <v>78</v>
      </c>
      <c r="AH886" s="11">
        <f t="shared" si="109"/>
        <v>0</v>
      </c>
      <c r="AI886" s="19" t="s">
        <v>1077</v>
      </c>
      <c r="AJ886" s="16" t="s">
        <v>668</v>
      </c>
      <c r="AK886" s="16">
        <v>0.13746</v>
      </c>
      <c r="AL886" s="16">
        <v>1.5604</v>
      </c>
      <c r="AM886" s="24"/>
    </row>
    <row r="887" spans="1:39" ht="15" x14ac:dyDescent="0.25">
      <c r="A887" s="16" t="str">
        <f t="shared" si="108"/>
        <v>CF08GPDuff_146:28-F_10-20</v>
      </c>
      <c r="B887" s="11">
        <v>146</v>
      </c>
      <c r="C887" s="11">
        <v>28</v>
      </c>
      <c r="D887" s="19" t="s">
        <v>78</v>
      </c>
      <c r="E887" s="20">
        <v>494071.13574</v>
      </c>
      <c r="F887" s="20">
        <v>5180727.0423800005</v>
      </c>
      <c r="G887" s="11">
        <v>7</v>
      </c>
      <c r="H887" s="11" t="s">
        <v>58</v>
      </c>
      <c r="I887" s="11" t="s">
        <v>370</v>
      </c>
      <c r="J887" s="19" t="s">
        <v>1077</v>
      </c>
      <c r="K887" s="11">
        <v>3</v>
      </c>
      <c r="L887" s="16" t="str">
        <f t="shared" si="115"/>
        <v>SP</v>
      </c>
      <c r="M887" s="16" t="s">
        <v>1078</v>
      </c>
      <c r="N887" s="16" t="s">
        <v>1078</v>
      </c>
      <c r="O887" s="16" t="s">
        <v>1078</v>
      </c>
      <c r="P887" s="16" t="s">
        <v>1078</v>
      </c>
      <c r="Q887" s="16">
        <v>30</v>
      </c>
      <c r="S887" s="16">
        <v>277.37</v>
      </c>
      <c r="T887" s="16">
        <v>6.31</v>
      </c>
      <c r="U887" s="16">
        <f t="shared" si="114"/>
        <v>271.06</v>
      </c>
      <c r="V887" s="16">
        <v>1.35</v>
      </c>
      <c r="W887" s="20">
        <f t="shared" si="110"/>
        <v>171.76657833502196</v>
      </c>
      <c r="X887" s="20">
        <v>2.1973550356052862</v>
      </c>
      <c r="Y887" s="20">
        <f t="shared" si="111"/>
        <v>265.10384944048832</v>
      </c>
      <c r="Z887" s="20">
        <f t="shared" si="112"/>
        <v>1.5433959971154387</v>
      </c>
      <c r="AA887" s="20"/>
      <c r="AB887" s="22" t="s">
        <v>847</v>
      </c>
      <c r="AC887" s="16" t="s">
        <v>1218</v>
      </c>
      <c r="AD887" s="19" t="s">
        <v>51</v>
      </c>
      <c r="AE887" s="23">
        <v>146</v>
      </c>
      <c r="AF887" s="23">
        <v>28</v>
      </c>
      <c r="AG887" s="19" t="s">
        <v>78</v>
      </c>
      <c r="AH887" s="11">
        <f t="shared" si="109"/>
        <v>0</v>
      </c>
      <c r="AI887" s="19" t="s">
        <v>1077</v>
      </c>
      <c r="AJ887" s="16" t="s">
        <v>156</v>
      </c>
      <c r="AK887" s="16">
        <v>0.12347</v>
      </c>
      <c r="AL887" s="16">
        <v>1.3367</v>
      </c>
      <c r="AM887" s="24"/>
    </row>
    <row r="888" spans="1:39" ht="15" x14ac:dyDescent="0.25">
      <c r="A888" s="16" t="str">
        <f t="shared" si="108"/>
        <v>CF08GPDuff_147:29-F_10-20</v>
      </c>
      <c r="B888" s="11">
        <v>147</v>
      </c>
      <c r="C888" s="11">
        <v>29</v>
      </c>
      <c r="D888" s="19" t="s">
        <v>78</v>
      </c>
      <c r="E888" s="20">
        <v>494103.06250200002</v>
      </c>
      <c r="F888" s="20">
        <v>5180745.2349699903</v>
      </c>
      <c r="G888" s="11">
        <v>7</v>
      </c>
      <c r="H888" s="11" t="s">
        <v>58</v>
      </c>
      <c r="I888" s="11" t="s">
        <v>370</v>
      </c>
      <c r="J888" s="19" t="s">
        <v>1077</v>
      </c>
      <c r="K888" s="11">
        <v>3</v>
      </c>
      <c r="L888" s="16" t="str">
        <f t="shared" si="115"/>
        <v>SP</v>
      </c>
      <c r="M888" s="16" t="s">
        <v>1078</v>
      </c>
      <c r="N888" s="16" t="s">
        <v>1078</v>
      </c>
      <c r="O888" s="16" t="s">
        <v>1078</v>
      </c>
      <c r="P888" s="16" t="s">
        <v>1078</v>
      </c>
      <c r="Q888" s="16">
        <v>30</v>
      </c>
      <c r="S888" s="16">
        <v>292.89</v>
      </c>
      <c r="T888" s="16">
        <v>6.31</v>
      </c>
      <c r="U888" s="16">
        <f t="shared" si="114"/>
        <v>286.58</v>
      </c>
      <c r="V888" s="16">
        <v>1.35</v>
      </c>
      <c r="W888" s="20">
        <f t="shared" si="110"/>
        <v>171.76657833502196</v>
      </c>
      <c r="X888" s="20">
        <v>2.1065424346769128</v>
      </c>
      <c r="Y888" s="20">
        <f t="shared" si="111"/>
        <v>280.5430706907029</v>
      </c>
      <c r="Z888" s="20">
        <f t="shared" si="112"/>
        <v>1.6332808943979658</v>
      </c>
      <c r="AA888" s="20"/>
      <c r="AB888" s="22" t="s">
        <v>847</v>
      </c>
      <c r="AC888" s="16" t="s">
        <v>1219</v>
      </c>
      <c r="AD888" s="19" t="s">
        <v>51</v>
      </c>
      <c r="AE888" s="23">
        <v>147</v>
      </c>
      <c r="AF888" s="23">
        <v>29</v>
      </c>
      <c r="AG888" s="19" t="s">
        <v>78</v>
      </c>
      <c r="AH888" s="11">
        <f t="shared" si="109"/>
        <v>0</v>
      </c>
      <c r="AI888" s="19" t="s">
        <v>1077</v>
      </c>
      <c r="AJ888" s="16" t="s">
        <v>675</v>
      </c>
      <c r="AK888" s="16">
        <v>0.10439</v>
      </c>
      <c r="AL888" s="16">
        <v>1.032</v>
      </c>
      <c r="AM888" s="24"/>
    </row>
    <row r="889" spans="1:39" ht="15" x14ac:dyDescent="0.25">
      <c r="A889" s="16" t="str">
        <f t="shared" si="108"/>
        <v>CF08GPDuff_148:30-F_10-20</v>
      </c>
      <c r="B889" s="11">
        <v>148</v>
      </c>
      <c r="C889" s="11">
        <v>30</v>
      </c>
      <c r="D889" s="19" t="s">
        <v>78</v>
      </c>
      <c r="E889" s="20">
        <v>494134.94672100001</v>
      </c>
      <c r="F889" s="20">
        <v>5180720.0901100002</v>
      </c>
      <c r="G889" s="11">
        <v>8</v>
      </c>
      <c r="H889" s="11" t="s">
        <v>58</v>
      </c>
      <c r="I889" s="11" t="s">
        <v>293</v>
      </c>
      <c r="J889" s="19" t="s">
        <v>1077</v>
      </c>
      <c r="K889" s="11">
        <v>3</v>
      </c>
      <c r="L889" s="16" t="str">
        <f t="shared" si="115"/>
        <v>SC</v>
      </c>
      <c r="M889" s="16" t="s">
        <v>1078</v>
      </c>
      <c r="N889" s="16" t="s">
        <v>1078</v>
      </c>
      <c r="O889" s="16" t="s">
        <v>1078</v>
      </c>
      <c r="P889" s="16" t="s">
        <v>1078</v>
      </c>
      <c r="Q889" s="16">
        <v>30</v>
      </c>
      <c r="S889" s="16">
        <v>272.33999999999997</v>
      </c>
      <c r="T889" s="16">
        <v>6.31</v>
      </c>
      <c r="U889" s="16">
        <f t="shared" si="114"/>
        <v>266.02999999999997</v>
      </c>
      <c r="V889" s="16">
        <v>1.35</v>
      </c>
      <c r="W889" s="20">
        <f t="shared" si="110"/>
        <v>171.76657833502196</v>
      </c>
      <c r="X889" s="20">
        <v>2.4989923417976518</v>
      </c>
      <c r="Y889" s="20">
        <f t="shared" si="111"/>
        <v>259.38193067311568</v>
      </c>
      <c r="Z889" s="20">
        <f t="shared" si="112"/>
        <v>1.5100838194913824</v>
      </c>
      <c r="AA889" s="20"/>
      <c r="AB889" s="22" t="s">
        <v>847</v>
      </c>
      <c r="AC889" s="16" t="s">
        <v>1220</v>
      </c>
      <c r="AD889" s="19" t="s">
        <v>51</v>
      </c>
      <c r="AE889" s="23">
        <v>148</v>
      </c>
      <c r="AF889" s="23">
        <v>30</v>
      </c>
      <c r="AG889" s="19" t="s">
        <v>78</v>
      </c>
      <c r="AH889" s="11">
        <f t="shared" si="109"/>
        <v>0</v>
      </c>
      <c r="AI889" s="19" t="s">
        <v>1077</v>
      </c>
      <c r="AJ889" s="16" t="s">
        <v>893</v>
      </c>
      <c r="AK889" s="16">
        <v>0.13408</v>
      </c>
      <c r="AL889" s="16">
        <v>1.4057999999999999</v>
      </c>
      <c r="AM889" s="24"/>
    </row>
    <row r="890" spans="1:39" x14ac:dyDescent="0.2">
      <c r="A890" s="16" t="str">
        <f t="shared" si="108"/>
        <v>CF08GPDuff_149:6-G_10-20</v>
      </c>
      <c r="B890" s="11">
        <v>149</v>
      </c>
      <c r="C890" s="11">
        <v>6</v>
      </c>
      <c r="D890" s="19" t="s">
        <v>86</v>
      </c>
      <c r="E890" s="20">
        <v>493350.86385000002</v>
      </c>
      <c r="F890" s="20">
        <v>5180767.3566100001</v>
      </c>
      <c r="G890" s="11">
        <v>1</v>
      </c>
      <c r="H890" s="11" t="s">
        <v>45</v>
      </c>
      <c r="I890" s="11" t="s">
        <v>46</v>
      </c>
      <c r="J890" s="19" t="s">
        <v>1077</v>
      </c>
      <c r="K890" s="11">
        <v>3</v>
      </c>
      <c r="L890" s="16" t="s">
        <v>48</v>
      </c>
      <c r="M890" s="16" t="s">
        <v>1078</v>
      </c>
      <c r="N890" s="16" t="s">
        <v>1078</v>
      </c>
      <c r="O890" s="16" t="s">
        <v>1078</v>
      </c>
      <c r="P890" s="16" t="s">
        <v>1078</v>
      </c>
      <c r="Q890" s="16">
        <v>30</v>
      </c>
      <c r="S890" s="16">
        <v>266.02</v>
      </c>
      <c r="T890" s="16">
        <v>6.31</v>
      </c>
      <c r="U890" s="16">
        <f t="shared" si="114"/>
        <v>259.70999999999998</v>
      </c>
      <c r="V890" s="16">
        <v>1.35</v>
      </c>
      <c r="W890" s="20">
        <f t="shared" si="110"/>
        <v>171.76657833502196</v>
      </c>
      <c r="X890" s="20">
        <v>2.1581282775312776</v>
      </c>
      <c r="Y890" s="20">
        <f t="shared" si="111"/>
        <v>254.10512505042351</v>
      </c>
      <c r="Z890" s="20">
        <f t="shared" si="112"/>
        <v>1.4793630257616497</v>
      </c>
      <c r="AA890" s="20"/>
      <c r="AB890" s="17" t="s">
        <v>89</v>
      </c>
      <c r="AC890" s="16" t="s">
        <v>1221</v>
      </c>
      <c r="AD890" s="19" t="s">
        <v>51</v>
      </c>
      <c r="AE890" s="23">
        <v>149</v>
      </c>
      <c r="AF890" s="23">
        <v>6</v>
      </c>
      <c r="AG890" s="19" t="s">
        <v>86</v>
      </c>
      <c r="AH890" s="11">
        <f t="shared" si="109"/>
        <v>0</v>
      </c>
      <c r="AI890" s="19" t="s">
        <v>1077</v>
      </c>
      <c r="AJ890" s="16" t="s">
        <v>1222</v>
      </c>
      <c r="AK890" s="16">
        <v>0.14716000000000001</v>
      </c>
      <c r="AL890" s="16">
        <v>1.7408999999999999</v>
      </c>
      <c r="AM890" s="24"/>
    </row>
    <row r="891" spans="1:39" x14ac:dyDescent="0.2">
      <c r="A891" s="16" t="str">
        <f t="shared" si="108"/>
        <v>CF08GPDuff_150:7-G_10-20</v>
      </c>
      <c r="B891" s="11">
        <v>150</v>
      </c>
      <c r="C891" s="11">
        <v>7</v>
      </c>
      <c r="D891" s="19" t="s">
        <v>86</v>
      </c>
      <c r="E891" s="20">
        <v>493382.78291000001</v>
      </c>
      <c r="F891" s="20">
        <v>5180776.7667300003</v>
      </c>
      <c r="G891" s="11">
        <v>2</v>
      </c>
      <c r="H891" s="11" t="s">
        <v>45</v>
      </c>
      <c r="I891" s="11" t="s">
        <v>150</v>
      </c>
      <c r="J891" s="19" t="s">
        <v>1077</v>
      </c>
      <c r="K891" s="11">
        <v>3</v>
      </c>
      <c r="L891" s="16" t="s">
        <v>48</v>
      </c>
      <c r="M891" s="16" t="s">
        <v>1078</v>
      </c>
      <c r="N891" s="16" t="s">
        <v>1078</v>
      </c>
      <c r="O891" s="16" t="s">
        <v>1078</v>
      </c>
      <c r="P891" s="16" t="s">
        <v>1078</v>
      </c>
      <c r="Q891" s="16">
        <v>30</v>
      </c>
      <c r="S891" s="16">
        <v>257.43</v>
      </c>
      <c r="T891" s="16">
        <v>6.31</v>
      </c>
      <c r="U891" s="16">
        <f t="shared" si="114"/>
        <v>251.12</v>
      </c>
      <c r="V891" s="16">
        <v>1.35</v>
      </c>
      <c r="W891" s="20">
        <f t="shared" si="110"/>
        <v>171.76657833502196</v>
      </c>
      <c r="X891" s="20">
        <v>2.3051815585475222</v>
      </c>
      <c r="Y891" s="20">
        <f t="shared" si="111"/>
        <v>245.33122807017546</v>
      </c>
      <c r="Z891" s="20">
        <f t="shared" si="112"/>
        <v>1.4282826755253248</v>
      </c>
      <c r="AA891" s="20"/>
      <c r="AB891" s="17" t="s">
        <v>89</v>
      </c>
      <c r="AC891" s="16" t="s">
        <v>1223</v>
      </c>
      <c r="AD891" s="19" t="s">
        <v>51</v>
      </c>
      <c r="AE891" s="23">
        <v>150</v>
      </c>
      <c r="AF891" s="23">
        <v>7</v>
      </c>
      <c r="AG891" s="19" t="s">
        <v>86</v>
      </c>
      <c r="AH891" s="11">
        <f t="shared" si="109"/>
        <v>0</v>
      </c>
      <c r="AI891" s="19" t="s">
        <v>1077</v>
      </c>
      <c r="AJ891" s="16" t="s">
        <v>439</v>
      </c>
      <c r="AK891" s="16">
        <v>0.11466</v>
      </c>
      <c r="AL891" s="16">
        <v>1.4677</v>
      </c>
      <c r="AM891" s="24"/>
    </row>
    <row r="892" spans="1:39" x14ac:dyDescent="0.2">
      <c r="A892" s="16" t="str">
        <f t="shared" si="108"/>
        <v>CF08GPDuff_151:8-G_10-20</v>
      </c>
      <c r="B892" s="11">
        <v>151</v>
      </c>
      <c r="C892" s="11">
        <v>8</v>
      </c>
      <c r="D892" s="19" t="s">
        <v>86</v>
      </c>
      <c r="E892" s="20">
        <v>493417.88659000001</v>
      </c>
      <c r="F892" s="20">
        <v>5180770.9989099903</v>
      </c>
      <c r="G892" s="11">
        <v>3</v>
      </c>
      <c r="H892" s="11" t="s">
        <v>45</v>
      </c>
      <c r="I892" s="11" t="s">
        <v>227</v>
      </c>
      <c r="J892" s="19" t="s">
        <v>1077</v>
      </c>
      <c r="K892" s="11">
        <v>3</v>
      </c>
      <c r="L892" s="16" t="s">
        <v>48</v>
      </c>
      <c r="M892" s="16" t="s">
        <v>1078</v>
      </c>
      <c r="N892" s="16" t="s">
        <v>1078</v>
      </c>
      <c r="O892" s="16" t="s">
        <v>1078</v>
      </c>
      <c r="P892" s="16" t="s">
        <v>1078</v>
      </c>
      <c r="Q892" s="16">
        <v>30</v>
      </c>
      <c r="S892" s="16">
        <v>251.38</v>
      </c>
      <c r="T892" s="16">
        <v>6.31</v>
      </c>
      <c r="U892" s="16">
        <f t="shared" si="114"/>
        <v>245.07</v>
      </c>
      <c r="V892" s="16">
        <v>1.35</v>
      </c>
      <c r="W892" s="20">
        <f t="shared" si="110"/>
        <v>171.76657833502196</v>
      </c>
      <c r="X892" s="20">
        <v>2.7539779681762724</v>
      </c>
      <c r="Y892" s="20">
        <f t="shared" si="111"/>
        <v>238.32082619339042</v>
      </c>
      <c r="Z892" s="20">
        <f t="shared" si="112"/>
        <v>1.3874691369153187</v>
      </c>
      <c r="AA892" s="20"/>
      <c r="AB892" s="17" t="s">
        <v>89</v>
      </c>
      <c r="AC892" s="16" t="s">
        <v>1224</v>
      </c>
      <c r="AD892" s="19" t="s">
        <v>51</v>
      </c>
      <c r="AE892" s="23">
        <v>151</v>
      </c>
      <c r="AF892" s="23">
        <v>8</v>
      </c>
      <c r="AG892" s="19" t="s">
        <v>86</v>
      </c>
      <c r="AH892" s="11">
        <f t="shared" si="109"/>
        <v>0</v>
      </c>
      <c r="AI892" s="19" t="s">
        <v>1077</v>
      </c>
      <c r="AJ892" s="16" t="s">
        <v>630</v>
      </c>
      <c r="AK892" s="16">
        <v>0.13081999999999999</v>
      </c>
      <c r="AL892" s="16">
        <v>1.5815999999999999</v>
      </c>
      <c r="AM892" s="24"/>
    </row>
    <row r="893" spans="1:39" x14ac:dyDescent="0.2">
      <c r="A893" s="16" t="str">
        <f t="shared" si="108"/>
        <v>CF08GPDuff_152:9-G_10-20</v>
      </c>
      <c r="B893" s="11">
        <v>152</v>
      </c>
      <c r="C893" s="11">
        <v>9</v>
      </c>
      <c r="D893" s="19" t="s">
        <v>86</v>
      </c>
      <c r="E893" s="20">
        <v>493447.78446200001</v>
      </c>
      <c r="F893" s="20">
        <v>5180761.6069099903</v>
      </c>
      <c r="G893" s="11">
        <v>4</v>
      </c>
      <c r="H893" s="11" t="s">
        <v>45</v>
      </c>
      <c r="I893" s="11" t="s">
        <v>293</v>
      </c>
      <c r="J893" s="19" t="s">
        <v>1077</v>
      </c>
      <c r="K893" s="11">
        <v>3</v>
      </c>
      <c r="L893" s="16" t="s">
        <v>48</v>
      </c>
      <c r="M893" s="16" t="s">
        <v>1078</v>
      </c>
      <c r="N893" s="16" t="s">
        <v>1078</v>
      </c>
      <c r="O893" s="16" t="s">
        <v>1078</v>
      </c>
      <c r="P893" s="16" t="s">
        <v>1078</v>
      </c>
      <c r="Q893" s="16">
        <v>30</v>
      </c>
      <c r="S893" s="16">
        <v>247.2</v>
      </c>
      <c r="T893" s="16">
        <v>6.31</v>
      </c>
      <c r="U893" s="16">
        <f t="shared" si="114"/>
        <v>240.89</v>
      </c>
      <c r="V893" s="16">
        <v>1.35</v>
      </c>
      <c r="W893" s="20">
        <f t="shared" si="110"/>
        <v>171.76657833502196</v>
      </c>
      <c r="X893" s="20">
        <v>3.3776867963152628</v>
      </c>
      <c r="Y893" s="20">
        <f t="shared" si="111"/>
        <v>232.75349027635616</v>
      </c>
      <c r="Z893" s="20">
        <f t="shared" si="112"/>
        <v>1.3550569181298024</v>
      </c>
      <c r="AA893" s="20"/>
      <c r="AB893" s="17" t="s">
        <v>89</v>
      </c>
      <c r="AC893" s="16" t="s">
        <v>1225</v>
      </c>
      <c r="AD893" s="19" t="s">
        <v>51</v>
      </c>
      <c r="AE893" s="23">
        <v>152</v>
      </c>
      <c r="AF893" s="23">
        <v>9</v>
      </c>
      <c r="AG893" s="19" t="s">
        <v>86</v>
      </c>
      <c r="AH893" s="11">
        <f t="shared" si="109"/>
        <v>0</v>
      </c>
      <c r="AI893" s="19" t="s">
        <v>1077</v>
      </c>
      <c r="AJ893" s="16" t="s">
        <v>1226</v>
      </c>
      <c r="AK893" s="16">
        <v>0.14835999999999999</v>
      </c>
      <c r="AL893" s="16">
        <v>1.9597</v>
      </c>
      <c r="AM893" s="24"/>
    </row>
    <row r="894" spans="1:39" x14ac:dyDescent="0.2">
      <c r="A894" s="16" t="str">
        <f t="shared" si="108"/>
        <v>CF08GPDuff_153:10-G_10-20</v>
      </c>
      <c r="B894" s="11">
        <v>153</v>
      </c>
      <c r="C894" s="11">
        <v>10</v>
      </c>
      <c r="D894" s="19" t="s">
        <v>86</v>
      </c>
      <c r="E894" s="20">
        <v>493478.50785200001</v>
      </c>
      <c r="F894" s="20">
        <v>5180775.8840899803</v>
      </c>
      <c r="G894" s="11">
        <v>4</v>
      </c>
      <c r="H894" s="11" t="s">
        <v>45</v>
      </c>
      <c r="I894" s="11" t="s">
        <v>293</v>
      </c>
      <c r="J894" s="19" t="s">
        <v>1077</v>
      </c>
      <c r="K894" s="11">
        <v>3</v>
      </c>
      <c r="L894" s="16" t="s">
        <v>48</v>
      </c>
      <c r="M894" s="16" t="s">
        <v>1078</v>
      </c>
      <c r="N894" s="16" t="s">
        <v>1078</v>
      </c>
      <c r="O894" s="16" t="s">
        <v>1078</v>
      </c>
      <c r="P894" s="16" t="s">
        <v>1078</v>
      </c>
      <c r="Q894" s="16">
        <v>30</v>
      </c>
      <c r="S894" s="16">
        <v>228.38</v>
      </c>
      <c r="T894" s="16">
        <v>6.31</v>
      </c>
      <c r="U894" s="16">
        <f t="shared" si="114"/>
        <v>222.07</v>
      </c>
      <c r="V894" s="16">
        <v>1.35</v>
      </c>
      <c r="W894" s="20">
        <f t="shared" si="110"/>
        <v>171.76657833502196</v>
      </c>
      <c r="X894" s="20">
        <v>2.1936003219963847</v>
      </c>
      <c r="Y894" s="20">
        <f t="shared" si="111"/>
        <v>217.19867176494262</v>
      </c>
      <c r="Z894" s="20">
        <f t="shared" si="112"/>
        <v>1.2644990304301671</v>
      </c>
      <c r="AA894" s="20"/>
      <c r="AB894" s="17" t="s">
        <v>89</v>
      </c>
      <c r="AC894" s="16" t="s">
        <v>1227</v>
      </c>
      <c r="AD894" s="19" t="s">
        <v>51</v>
      </c>
      <c r="AE894" s="23">
        <v>153</v>
      </c>
      <c r="AF894" s="23">
        <v>10</v>
      </c>
      <c r="AG894" s="19" t="s">
        <v>86</v>
      </c>
      <c r="AH894" s="11">
        <f t="shared" si="109"/>
        <v>0</v>
      </c>
      <c r="AI894" s="19" t="s">
        <v>1077</v>
      </c>
      <c r="AJ894" s="16" t="s">
        <v>1228</v>
      </c>
      <c r="AK894" s="16">
        <v>0.15801999999999999</v>
      </c>
      <c r="AL894" s="16">
        <v>2.0501</v>
      </c>
      <c r="AM894" s="24"/>
    </row>
    <row r="895" spans="1:39" x14ac:dyDescent="0.2">
      <c r="A895" s="16" t="str">
        <f t="shared" si="108"/>
        <v>CF08GPDuff_154:11-G_10-20</v>
      </c>
      <c r="B895" s="11">
        <v>154</v>
      </c>
      <c r="C895" s="11">
        <v>11</v>
      </c>
      <c r="D895" s="19" t="s">
        <v>86</v>
      </c>
      <c r="E895" s="20">
        <v>493510.39818800002</v>
      </c>
      <c r="F895" s="20">
        <v>5180758.9589499803</v>
      </c>
      <c r="G895" s="11">
        <v>5</v>
      </c>
      <c r="H895" s="11" t="s">
        <v>45</v>
      </c>
      <c r="I895" s="11" t="s">
        <v>370</v>
      </c>
      <c r="J895" s="19" t="s">
        <v>1077</v>
      </c>
      <c r="K895" s="11">
        <v>3</v>
      </c>
      <c r="L895" s="16" t="s">
        <v>48</v>
      </c>
      <c r="M895" s="16" t="s">
        <v>1078</v>
      </c>
      <c r="N895" s="16" t="s">
        <v>1078</v>
      </c>
      <c r="O895" s="16" t="s">
        <v>1078</v>
      </c>
      <c r="P895" s="16" t="s">
        <v>1078</v>
      </c>
      <c r="Q895" s="16">
        <v>30</v>
      </c>
      <c r="S895" s="16">
        <v>263.92</v>
      </c>
      <c r="T895" s="16">
        <v>6.31</v>
      </c>
      <c r="U895" s="16">
        <f t="shared" si="114"/>
        <v>257.61</v>
      </c>
      <c r="V895" s="16">
        <v>1.35</v>
      </c>
      <c r="W895" s="20">
        <f t="shared" si="110"/>
        <v>171.76657833502196</v>
      </c>
      <c r="X895" s="20">
        <v>3.654280435228908</v>
      </c>
      <c r="Y895" s="20">
        <f t="shared" si="111"/>
        <v>248.19620817080681</v>
      </c>
      <c r="Z895" s="20">
        <f t="shared" si="112"/>
        <v>1.44496217236576</v>
      </c>
      <c r="AA895" s="20"/>
      <c r="AB895" s="17" t="s">
        <v>89</v>
      </c>
      <c r="AC895" s="16" t="s">
        <v>1229</v>
      </c>
      <c r="AD895" s="19" t="s">
        <v>51</v>
      </c>
      <c r="AE895" s="23">
        <v>154</v>
      </c>
      <c r="AF895" s="23">
        <v>11</v>
      </c>
      <c r="AG895" s="19" t="s">
        <v>86</v>
      </c>
      <c r="AH895" s="11">
        <f t="shared" si="109"/>
        <v>0</v>
      </c>
      <c r="AI895" s="19" t="s">
        <v>1077</v>
      </c>
      <c r="AJ895" s="16" t="s">
        <v>97</v>
      </c>
      <c r="AK895" s="16">
        <v>0.15393999999999999</v>
      </c>
      <c r="AL895" s="16">
        <v>1.988</v>
      </c>
      <c r="AM895" s="24"/>
    </row>
    <row r="896" spans="1:39" x14ac:dyDescent="0.2">
      <c r="A896" s="16" t="str">
        <f t="shared" si="108"/>
        <v>CF08GPDuff_155:12-G_10-20</v>
      </c>
      <c r="B896" s="11">
        <v>155</v>
      </c>
      <c r="C896" s="11">
        <v>12</v>
      </c>
      <c r="D896" s="19" t="s">
        <v>86</v>
      </c>
      <c r="E896" s="20">
        <v>493542.317518998</v>
      </c>
      <c r="F896" s="20">
        <v>5180768.8143999903</v>
      </c>
      <c r="G896" s="11">
        <v>6</v>
      </c>
      <c r="H896" s="11" t="s">
        <v>45</v>
      </c>
      <c r="I896" s="11" t="s">
        <v>432</v>
      </c>
      <c r="J896" s="19" t="s">
        <v>1077</v>
      </c>
      <c r="K896" s="11">
        <v>3</v>
      </c>
      <c r="L896" s="16" t="s">
        <v>48</v>
      </c>
      <c r="M896" s="16" t="s">
        <v>1078</v>
      </c>
      <c r="N896" s="16" t="s">
        <v>1078</v>
      </c>
      <c r="O896" s="16" t="s">
        <v>1078</v>
      </c>
      <c r="P896" s="16" t="s">
        <v>1078</v>
      </c>
      <c r="Q896" s="16">
        <v>30</v>
      </c>
      <c r="S896" s="16">
        <v>259.12</v>
      </c>
      <c r="T896" s="16">
        <v>6.31</v>
      </c>
      <c r="U896" s="16">
        <f t="shared" si="114"/>
        <v>252.81</v>
      </c>
      <c r="V896" s="16">
        <v>1.35</v>
      </c>
      <c r="W896" s="20">
        <f t="shared" si="110"/>
        <v>171.76657833502196</v>
      </c>
      <c r="X896" s="20">
        <v>3.4170440510498077</v>
      </c>
      <c r="Y896" s="20">
        <f t="shared" si="111"/>
        <v>244.17137093454099</v>
      </c>
      <c r="Z896" s="20">
        <f t="shared" si="112"/>
        <v>1.4215301562233904</v>
      </c>
      <c r="AA896" s="20"/>
      <c r="AB896" s="17" t="s">
        <v>89</v>
      </c>
      <c r="AC896" s="16" t="s">
        <v>1230</v>
      </c>
      <c r="AD896" s="19" t="s">
        <v>51</v>
      </c>
      <c r="AE896" s="23">
        <v>155</v>
      </c>
      <c r="AF896" s="23">
        <v>12</v>
      </c>
      <c r="AG896" s="19" t="s">
        <v>86</v>
      </c>
      <c r="AH896" s="11">
        <f t="shared" si="109"/>
        <v>0</v>
      </c>
      <c r="AI896" s="19" t="s">
        <v>1077</v>
      </c>
      <c r="AJ896" s="16" t="s">
        <v>610</v>
      </c>
      <c r="AK896" s="16">
        <v>0.12684999999999999</v>
      </c>
      <c r="AL896" s="16">
        <v>1.5094000000000001</v>
      </c>
      <c r="AM896" s="24"/>
    </row>
    <row r="897" spans="1:39" ht="15" x14ac:dyDescent="0.25">
      <c r="A897" s="16" t="str">
        <f t="shared" si="108"/>
        <v>CF08GPDuff_156:13-G_10-20</v>
      </c>
      <c r="B897" s="11">
        <v>156</v>
      </c>
      <c r="C897" s="11">
        <v>13</v>
      </c>
      <c r="D897" s="19" t="s">
        <v>86</v>
      </c>
      <c r="E897" s="20">
        <v>493574.22056400002</v>
      </c>
      <c r="F897" s="20">
        <v>5180763.5574099803</v>
      </c>
      <c r="G897" s="11">
        <v>1</v>
      </c>
      <c r="H897" s="11" t="s">
        <v>44</v>
      </c>
      <c r="I897" s="11" t="s">
        <v>293</v>
      </c>
      <c r="J897" s="19" t="s">
        <v>1077</v>
      </c>
      <c r="K897" s="11">
        <v>3</v>
      </c>
      <c r="L897" s="16" t="s">
        <v>496</v>
      </c>
      <c r="M897" s="16" t="s">
        <v>1078</v>
      </c>
      <c r="N897" s="16" t="s">
        <v>1078</v>
      </c>
      <c r="O897" s="16" t="s">
        <v>1078</v>
      </c>
      <c r="P897" s="16" t="s">
        <v>1078</v>
      </c>
      <c r="Q897" s="16">
        <v>30</v>
      </c>
      <c r="S897" s="16">
        <v>247.79</v>
      </c>
      <c r="T897" s="16">
        <v>6.31</v>
      </c>
      <c r="U897" s="16">
        <f t="shared" si="114"/>
        <v>241.48</v>
      </c>
      <c r="V897" s="16">
        <v>1.35</v>
      </c>
      <c r="W897" s="20">
        <f t="shared" si="110"/>
        <v>171.76657833502196</v>
      </c>
      <c r="X897" s="20">
        <v>2.014910336490026</v>
      </c>
      <c r="Y897" s="20">
        <f t="shared" si="111"/>
        <v>236.61439451944386</v>
      </c>
      <c r="Z897" s="20">
        <f t="shared" si="112"/>
        <v>1.3775345402639363</v>
      </c>
      <c r="AA897" s="20"/>
      <c r="AB897" s="22" t="s">
        <v>520</v>
      </c>
      <c r="AC897" s="16" t="s">
        <v>1231</v>
      </c>
      <c r="AD897" s="19" t="s">
        <v>51</v>
      </c>
      <c r="AE897" s="23">
        <v>156</v>
      </c>
      <c r="AF897" s="23">
        <v>13</v>
      </c>
      <c r="AG897" s="19" t="s">
        <v>86</v>
      </c>
      <c r="AH897" s="11">
        <f t="shared" si="109"/>
        <v>0</v>
      </c>
      <c r="AI897" s="19" t="s">
        <v>1077</v>
      </c>
      <c r="AJ897" s="16" t="s">
        <v>366</v>
      </c>
      <c r="AK897" s="16">
        <v>0.13686000000000001</v>
      </c>
      <c r="AL897" s="16">
        <v>1.7363999999999999</v>
      </c>
      <c r="AM897" s="24"/>
    </row>
    <row r="898" spans="1:39" ht="15" x14ac:dyDescent="0.25">
      <c r="A898" s="16" t="str">
        <f t="shared" si="108"/>
        <v>CF08GPDuff_157:14-G_10-20</v>
      </c>
      <c r="B898" s="11">
        <v>157</v>
      </c>
      <c r="C898" s="11">
        <v>14</v>
      </c>
      <c r="D898" s="19" t="s">
        <v>86</v>
      </c>
      <c r="E898" s="20">
        <v>493606.136686999</v>
      </c>
      <c r="F898" s="20">
        <v>5180770.52403</v>
      </c>
      <c r="G898" s="11">
        <v>1</v>
      </c>
      <c r="H898" s="11" t="s">
        <v>44</v>
      </c>
      <c r="I898" s="11" t="s">
        <v>293</v>
      </c>
      <c r="J898" s="19" t="s">
        <v>1077</v>
      </c>
      <c r="K898" s="11">
        <v>3</v>
      </c>
      <c r="L898" s="16" t="s">
        <v>496</v>
      </c>
      <c r="M898" s="16" t="s">
        <v>1078</v>
      </c>
      <c r="N898" s="16" t="s">
        <v>1078</v>
      </c>
      <c r="O898" s="16" t="s">
        <v>1078</v>
      </c>
      <c r="P898" s="16" t="s">
        <v>1078</v>
      </c>
      <c r="Q898" s="16">
        <v>30</v>
      </c>
      <c r="S898" s="16">
        <v>256.47000000000003</v>
      </c>
      <c r="T898" s="16">
        <v>6.31</v>
      </c>
      <c r="U898" s="16">
        <f t="shared" si="114"/>
        <v>250.16000000000003</v>
      </c>
      <c r="V898" s="16">
        <v>1.35</v>
      </c>
      <c r="W898" s="20">
        <f t="shared" si="110"/>
        <v>171.76657833502196</v>
      </c>
      <c r="X898" s="20">
        <v>2.1836734693877706</v>
      </c>
      <c r="Y898" s="20">
        <f t="shared" si="111"/>
        <v>244.69732244897958</v>
      </c>
      <c r="Z898" s="20">
        <f t="shared" si="112"/>
        <v>1.4245921693317423</v>
      </c>
      <c r="AA898" s="20"/>
      <c r="AB898" s="22" t="s">
        <v>520</v>
      </c>
      <c r="AC898" s="16" t="s">
        <v>1232</v>
      </c>
      <c r="AD898" s="19" t="s">
        <v>51</v>
      </c>
      <c r="AE898" s="23">
        <v>157</v>
      </c>
      <c r="AF898" s="23">
        <v>14</v>
      </c>
      <c r="AG898" s="19" t="s">
        <v>86</v>
      </c>
      <c r="AH898" s="11">
        <f t="shared" si="109"/>
        <v>0</v>
      </c>
      <c r="AI898" s="19" t="s">
        <v>1077</v>
      </c>
      <c r="AJ898" s="16" t="s">
        <v>156</v>
      </c>
      <c r="AK898" s="16">
        <v>0.13983999999999999</v>
      </c>
      <c r="AL898" s="16">
        <v>1.9377</v>
      </c>
      <c r="AM898" s="24"/>
    </row>
    <row r="899" spans="1:39" ht="15" x14ac:dyDescent="0.25">
      <c r="A899" s="16" t="str">
        <f t="shared" si="108"/>
        <v>CF08GPDuff_158:15-G_10-20</v>
      </c>
      <c r="B899" s="11">
        <v>158</v>
      </c>
      <c r="C899" s="11">
        <v>15</v>
      </c>
      <c r="D899" s="19" t="s">
        <v>86</v>
      </c>
      <c r="E899" s="20">
        <v>493638.036009998</v>
      </c>
      <c r="F899" s="20">
        <v>5180761.7114700004</v>
      </c>
      <c r="G899" s="11">
        <v>2</v>
      </c>
      <c r="H899" s="11" t="s">
        <v>44</v>
      </c>
      <c r="I899" s="11" t="s">
        <v>150</v>
      </c>
      <c r="J899" s="19" t="s">
        <v>1077</v>
      </c>
      <c r="K899" s="11">
        <v>3</v>
      </c>
      <c r="L899" s="16" t="s">
        <v>496</v>
      </c>
      <c r="M899" s="16" t="s">
        <v>1078</v>
      </c>
      <c r="N899" s="16" t="s">
        <v>1078</v>
      </c>
      <c r="O899" s="16" t="s">
        <v>1078</v>
      </c>
      <c r="P899" s="16" t="s">
        <v>1078</v>
      </c>
      <c r="Q899" s="16">
        <v>30</v>
      </c>
      <c r="S899" s="16">
        <v>268.91000000000003</v>
      </c>
      <c r="T899" s="16">
        <v>6.31</v>
      </c>
      <c r="U899" s="16">
        <f t="shared" si="114"/>
        <v>262.60000000000002</v>
      </c>
      <c r="V899" s="16">
        <v>1.35</v>
      </c>
      <c r="W899" s="20">
        <f t="shared" si="110"/>
        <v>171.76657833502196</v>
      </c>
      <c r="X899" s="20">
        <v>2.1220159151193472</v>
      </c>
      <c r="Y899" s="20">
        <f t="shared" si="111"/>
        <v>257.02758620689661</v>
      </c>
      <c r="Z899" s="20">
        <f t="shared" si="112"/>
        <v>1.4963771689366565</v>
      </c>
      <c r="AA899" s="20"/>
      <c r="AB899" s="22" t="s">
        <v>520</v>
      </c>
      <c r="AC899" s="16" t="s">
        <v>1233</v>
      </c>
      <c r="AD899" s="19" t="s">
        <v>51</v>
      </c>
      <c r="AE899" s="23">
        <v>158</v>
      </c>
      <c r="AF899" s="23">
        <v>15</v>
      </c>
      <c r="AG899" s="19" t="s">
        <v>86</v>
      </c>
      <c r="AH899" s="11">
        <f t="shared" si="109"/>
        <v>0</v>
      </c>
      <c r="AI899" s="19" t="s">
        <v>1077</v>
      </c>
      <c r="AJ899" s="16" t="s">
        <v>417</v>
      </c>
      <c r="AK899" s="16">
        <v>0.12806999999999999</v>
      </c>
      <c r="AL899" s="16">
        <v>1.5680000000000001</v>
      </c>
      <c r="AM899" s="24"/>
    </row>
    <row r="900" spans="1:39" ht="15" x14ac:dyDescent="0.25">
      <c r="A900" s="16" t="str">
        <f t="shared" ref="A900:A963" si="116">"CF08GPDuff_"&amp;B900&amp;":"&amp;C900&amp;"-"&amp;D900&amp;"_"&amp;J900</f>
        <v>CF08GPDuff_159:16-G_10-20</v>
      </c>
      <c r="B900" s="11">
        <v>159</v>
      </c>
      <c r="C900" s="11">
        <v>16</v>
      </c>
      <c r="D900" s="19" t="s">
        <v>86</v>
      </c>
      <c r="E900" s="20">
        <v>493669.952770998</v>
      </c>
      <c r="F900" s="20">
        <v>5180769.34516</v>
      </c>
      <c r="G900" s="11">
        <v>3</v>
      </c>
      <c r="H900" s="11" t="s">
        <v>44</v>
      </c>
      <c r="I900" s="11" t="s">
        <v>227</v>
      </c>
      <c r="J900" s="19" t="s">
        <v>1077</v>
      </c>
      <c r="K900" s="11">
        <v>3</v>
      </c>
      <c r="L900" s="16" t="s">
        <v>496</v>
      </c>
      <c r="M900" s="16" t="s">
        <v>1078</v>
      </c>
      <c r="N900" s="16" t="s">
        <v>1078</v>
      </c>
      <c r="O900" s="16" t="s">
        <v>1078</v>
      </c>
      <c r="P900" s="16" t="s">
        <v>1078</v>
      </c>
      <c r="Q900" s="16">
        <v>30</v>
      </c>
      <c r="S900" s="16">
        <v>244.49</v>
      </c>
      <c r="T900" s="16">
        <v>6.31</v>
      </c>
      <c r="U900" s="16">
        <f t="shared" si="114"/>
        <v>238.18</v>
      </c>
      <c r="V900" s="16">
        <v>1.35</v>
      </c>
      <c r="W900" s="20">
        <f t="shared" si="110"/>
        <v>171.76657833502196</v>
      </c>
      <c r="X900" s="20">
        <v>2.6288974933767921</v>
      </c>
      <c r="Y900" s="20">
        <f t="shared" si="111"/>
        <v>231.91849195027515</v>
      </c>
      <c r="Z900" s="20">
        <f t="shared" si="112"/>
        <v>1.3501956794990115</v>
      </c>
      <c r="AA900" s="20"/>
      <c r="AB900" s="22" t="s">
        <v>520</v>
      </c>
      <c r="AC900" s="16" t="s">
        <v>1234</v>
      </c>
      <c r="AD900" s="19" t="s">
        <v>51</v>
      </c>
      <c r="AE900" s="23">
        <v>159</v>
      </c>
      <c r="AF900" s="23">
        <v>16</v>
      </c>
      <c r="AG900" s="19" t="s">
        <v>86</v>
      </c>
      <c r="AH900" s="11">
        <f t="shared" si="109"/>
        <v>0</v>
      </c>
      <c r="AI900" s="19" t="s">
        <v>1077</v>
      </c>
      <c r="AJ900" s="16" t="s">
        <v>607</v>
      </c>
      <c r="AK900" s="16">
        <v>0.13345000000000001</v>
      </c>
      <c r="AL900" s="16">
        <v>1.5669</v>
      </c>
      <c r="AM900" s="24"/>
    </row>
    <row r="901" spans="1:39" ht="15" x14ac:dyDescent="0.25">
      <c r="A901" s="16" t="str">
        <f t="shared" si="116"/>
        <v>CF08GPDuff_160:17-G_10-20</v>
      </c>
      <c r="B901" s="11">
        <v>160</v>
      </c>
      <c r="C901" s="11">
        <v>17</v>
      </c>
      <c r="D901" s="19" t="s">
        <v>86</v>
      </c>
      <c r="E901" s="20">
        <v>493701.865718999</v>
      </c>
      <c r="F901" s="20">
        <v>5180773.4231099803</v>
      </c>
      <c r="G901" s="11">
        <v>4</v>
      </c>
      <c r="H901" s="11" t="s">
        <v>44</v>
      </c>
      <c r="I901" s="11" t="s">
        <v>46</v>
      </c>
      <c r="J901" s="19" t="s">
        <v>1077</v>
      </c>
      <c r="K901" s="11">
        <v>3</v>
      </c>
      <c r="L901" s="16" t="s">
        <v>496</v>
      </c>
      <c r="M901" s="16" t="s">
        <v>1078</v>
      </c>
      <c r="N901" s="16" t="s">
        <v>1078</v>
      </c>
      <c r="O901" s="16" t="s">
        <v>1078</v>
      </c>
      <c r="P901" s="16" t="s">
        <v>1078</v>
      </c>
      <c r="Q901" s="16">
        <v>30</v>
      </c>
      <c r="S901" s="16">
        <v>244.42</v>
      </c>
      <c r="T901" s="16">
        <v>6.31</v>
      </c>
      <c r="U901" s="16">
        <f t="shared" si="114"/>
        <v>238.10999999999999</v>
      </c>
      <c r="V901" s="16">
        <v>1.35</v>
      </c>
      <c r="W901" s="20">
        <f t="shared" si="110"/>
        <v>171.76657833502196</v>
      </c>
      <c r="X901" s="20">
        <v>2.4608501118568107</v>
      </c>
      <c r="Y901" s="20">
        <f t="shared" si="111"/>
        <v>232.25046979865775</v>
      </c>
      <c r="Z901" s="20">
        <f t="shared" si="112"/>
        <v>1.3521284061772776</v>
      </c>
      <c r="AA901" s="20"/>
      <c r="AB901" s="22" t="s">
        <v>520</v>
      </c>
      <c r="AC901" s="16" t="s">
        <v>1235</v>
      </c>
      <c r="AD901" s="19" t="s">
        <v>51</v>
      </c>
      <c r="AE901" s="23">
        <v>160</v>
      </c>
      <c r="AF901" s="23">
        <v>17</v>
      </c>
      <c r="AG901" s="19" t="s">
        <v>86</v>
      </c>
      <c r="AH901" s="11">
        <f t="shared" ref="AH901:AH964" si="117">C901-AF901</f>
        <v>0</v>
      </c>
      <c r="AI901" s="19" t="s">
        <v>1077</v>
      </c>
      <c r="AJ901" s="16" t="s">
        <v>199</v>
      </c>
      <c r="AK901" s="16">
        <v>0.15079000000000001</v>
      </c>
      <c r="AL901" s="16">
        <v>1.8524</v>
      </c>
      <c r="AM901" s="24"/>
    </row>
    <row r="902" spans="1:39" ht="15" x14ac:dyDescent="0.25">
      <c r="A902" s="16" t="str">
        <f t="shared" si="116"/>
        <v>CF08GPDuff_161:18-G_10-20</v>
      </c>
      <c r="B902" s="11">
        <v>161</v>
      </c>
      <c r="C902" s="11">
        <v>18</v>
      </c>
      <c r="D902" s="19" t="s">
        <v>86</v>
      </c>
      <c r="E902" s="20">
        <v>493733.751358999</v>
      </c>
      <c r="F902" s="20">
        <v>5180751.3875399902</v>
      </c>
      <c r="G902" s="11">
        <v>5</v>
      </c>
      <c r="H902" s="11" t="s">
        <v>44</v>
      </c>
      <c r="I902" s="11" t="s">
        <v>432</v>
      </c>
      <c r="J902" s="19" t="s">
        <v>1077</v>
      </c>
      <c r="K902" s="11">
        <v>3</v>
      </c>
      <c r="L902" s="16" t="s">
        <v>496</v>
      </c>
      <c r="M902" s="16" t="s">
        <v>1078</v>
      </c>
      <c r="N902" s="16" t="s">
        <v>1078</v>
      </c>
      <c r="O902" s="16" t="s">
        <v>1078</v>
      </c>
      <c r="P902" s="16" t="s">
        <v>1078</v>
      </c>
      <c r="Q902" s="16">
        <v>30</v>
      </c>
      <c r="S902" s="16">
        <v>231.16</v>
      </c>
      <c r="T902" s="16">
        <v>6.31</v>
      </c>
      <c r="U902" s="16">
        <f t="shared" si="114"/>
        <v>224.85</v>
      </c>
      <c r="V902" s="16">
        <v>1.35</v>
      </c>
      <c r="W902" s="20">
        <f t="shared" si="110"/>
        <v>171.76657833502196</v>
      </c>
      <c r="X902" s="20">
        <v>3.4340941805469911</v>
      </c>
      <c r="Y902" s="20">
        <f t="shared" si="111"/>
        <v>217.12843923504008</v>
      </c>
      <c r="Z902" s="20">
        <f t="shared" si="112"/>
        <v>1.2640901468709596</v>
      </c>
      <c r="AA902" s="20"/>
      <c r="AB902" s="22" t="s">
        <v>520</v>
      </c>
      <c r="AC902" s="16" t="s">
        <v>1236</v>
      </c>
      <c r="AD902" s="19" t="s">
        <v>51</v>
      </c>
      <c r="AE902" s="23">
        <v>161</v>
      </c>
      <c r="AF902" s="23">
        <v>18</v>
      </c>
      <c r="AG902" s="19" t="s">
        <v>86</v>
      </c>
      <c r="AH902" s="11">
        <f t="shared" si="117"/>
        <v>0</v>
      </c>
      <c r="AI902" s="19" t="s">
        <v>1077</v>
      </c>
      <c r="AJ902" s="16" t="s">
        <v>328</v>
      </c>
      <c r="AK902" s="16">
        <v>0.17954000000000001</v>
      </c>
      <c r="AL902" s="16">
        <v>2.2446000000000002</v>
      </c>
      <c r="AM902" s="24"/>
    </row>
    <row r="903" spans="1:39" ht="15" x14ac:dyDescent="0.25">
      <c r="A903" s="16" t="str">
        <f t="shared" si="116"/>
        <v>CF08GPDuff_162:19-G_10-20</v>
      </c>
      <c r="B903" s="11">
        <v>162</v>
      </c>
      <c r="C903" s="11">
        <v>19</v>
      </c>
      <c r="D903" s="19" t="s">
        <v>86</v>
      </c>
      <c r="E903" s="20">
        <v>493767.49701400002</v>
      </c>
      <c r="F903" s="20">
        <v>5180765.4346099803</v>
      </c>
      <c r="G903" s="11">
        <v>6</v>
      </c>
      <c r="H903" s="11" t="s">
        <v>44</v>
      </c>
      <c r="I903" s="11" t="s">
        <v>370</v>
      </c>
      <c r="J903" s="19" t="s">
        <v>1077</v>
      </c>
      <c r="K903" s="11">
        <v>3</v>
      </c>
      <c r="L903" s="16" t="s">
        <v>496</v>
      </c>
      <c r="M903" s="16" t="s">
        <v>1078</v>
      </c>
      <c r="N903" s="16" t="s">
        <v>1078</v>
      </c>
      <c r="O903" s="16" t="s">
        <v>1078</v>
      </c>
      <c r="P903" s="16" t="s">
        <v>1078</v>
      </c>
      <c r="Q903" s="16">
        <v>30</v>
      </c>
      <c r="S903" s="16">
        <v>229.5</v>
      </c>
      <c r="T903" s="16">
        <v>6.31</v>
      </c>
      <c r="U903" s="16">
        <f t="shared" si="114"/>
        <v>223.19</v>
      </c>
      <c r="V903" s="16">
        <v>1.35</v>
      </c>
      <c r="W903" s="20">
        <f t="shared" ref="W903:W966" si="118">PI()*(V903^2)*Q903</f>
        <v>171.76657833502196</v>
      </c>
      <c r="X903" s="20">
        <v>2.0461912479740492</v>
      </c>
      <c r="Y903" s="20">
        <f t="shared" ref="Y903:Y966" si="119">U903-(U903*(X903/100))</f>
        <v>218.62310575364671</v>
      </c>
      <c r="Z903" s="20">
        <f t="shared" ref="Z903:Z966" si="120">Y903/W903</f>
        <v>1.2727918776331066</v>
      </c>
      <c r="AA903" s="20"/>
      <c r="AB903" s="22" t="s">
        <v>520</v>
      </c>
      <c r="AC903" s="16" t="s">
        <v>1237</v>
      </c>
      <c r="AD903" s="19" t="s">
        <v>51</v>
      </c>
      <c r="AE903" s="23">
        <v>162</v>
      </c>
      <c r="AF903" s="23">
        <v>19</v>
      </c>
      <c r="AG903" s="19" t="s">
        <v>86</v>
      </c>
      <c r="AH903" s="11">
        <f t="shared" si="117"/>
        <v>0</v>
      </c>
      <c r="AI903" s="19" t="s">
        <v>1077</v>
      </c>
      <c r="AJ903" s="16" t="s">
        <v>575</v>
      </c>
      <c r="AK903" s="16">
        <v>0.17726</v>
      </c>
      <c r="AL903" s="16">
        <v>2.1787999999999998</v>
      </c>
      <c r="AM903" s="24"/>
    </row>
    <row r="904" spans="1:39" ht="15" x14ac:dyDescent="0.25">
      <c r="A904" s="16" t="str">
        <f t="shared" si="116"/>
        <v>CF08GPDuff_163:20-G_10-20</v>
      </c>
      <c r="B904" s="11">
        <v>163</v>
      </c>
      <c r="C904" s="11">
        <v>20</v>
      </c>
      <c r="D904" s="19" t="s">
        <v>86</v>
      </c>
      <c r="E904" s="20">
        <v>493797.58500899799</v>
      </c>
      <c r="F904" s="20">
        <v>5180766.9894599803</v>
      </c>
      <c r="G904" s="11">
        <v>6</v>
      </c>
      <c r="H904" s="11" t="s">
        <v>44</v>
      </c>
      <c r="I904" s="11" t="s">
        <v>370</v>
      </c>
      <c r="J904" s="19" t="s">
        <v>1077</v>
      </c>
      <c r="K904" s="11">
        <v>3</v>
      </c>
      <c r="L904" s="16" t="s">
        <v>496</v>
      </c>
      <c r="M904" s="16" t="s">
        <v>1078</v>
      </c>
      <c r="N904" s="16" t="s">
        <v>1078</v>
      </c>
      <c r="O904" s="16" t="s">
        <v>1078</v>
      </c>
      <c r="P904" s="16" t="s">
        <v>1078</v>
      </c>
      <c r="Q904" s="16">
        <v>30</v>
      </c>
      <c r="S904" s="16">
        <v>237.79</v>
      </c>
      <c r="T904" s="16">
        <v>6.31</v>
      </c>
      <c r="U904" s="16">
        <f t="shared" si="114"/>
        <v>231.48</v>
      </c>
      <c r="V904" s="16">
        <v>1.35</v>
      </c>
      <c r="W904" s="20">
        <f t="shared" si="118"/>
        <v>171.76657833502196</v>
      </c>
      <c r="X904" s="20">
        <v>2.3293829178586036</v>
      </c>
      <c r="Y904" s="20">
        <f t="shared" si="119"/>
        <v>226.0879444217409</v>
      </c>
      <c r="Z904" s="20">
        <f t="shared" si="120"/>
        <v>1.316251081050051</v>
      </c>
      <c r="AA904" s="20"/>
      <c r="AB904" s="22" t="s">
        <v>520</v>
      </c>
      <c r="AC904" s="16" t="s">
        <v>1238</v>
      </c>
      <c r="AD904" s="19" t="s">
        <v>51</v>
      </c>
      <c r="AE904" s="23">
        <v>163</v>
      </c>
      <c r="AF904" s="23">
        <v>20</v>
      </c>
      <c r="AG904" s="19" t="s">
        <v>86</v>
      </c>
      <c r="AH904" s="11">
        <f t="shared" si="117"/>
        <v>0</v>
      </c>
      <c r="AI904" s="19" t="s">
        <v>1077</v>
      </c>
      <c r="AJ904" s="16" t="s">
        <v>551</v>
      </c>
      <c r="AK904" s="16">
        <v>0.15715999999999999</v>
      </c>
      <c r="AL904" s="16">
        <v>1.89</v>
      </c>
      <c r="AM904" s="24"/>
    </row>
    <row r="905" spans="1:39" ht="15" x14ac:dyDescent="0.25">
      <c r="A905" s="16" t="str">
        <f t="shared" si="116"/>
        <v>CF08GPDuff_164:21-G_10-20</v>
      </c>
      <c r="B905" s="11">
        <v>164</v>
      </c>
      <c r="C905" s="11">
        <v>21</v>
      </c>
      <c r="D905" s="19" t="s">
        <v>86</v>
      </c>
      <c r="E905" s="20">
        <v>493829.477202999</v>
      </c>
      <c r="F905" s="20">
        <v>5180750.9549900005</v>
      </c>
      <c r="G905" s="11">
        <v>1</v>
      </c>
      <c r="H905" s="11" t="s">
        <v>58</v>
      </c>
      <c r="I905" s="11" t="s">
        <v>227</v>
      </c>
      <c r="J905" s="19" t="s">
        <v>1077</v>
      </c>
      <c r="K905" s="11">
        <v>3</v>
      </c>
      <c r="L905" s="16" t="str">
        <f t="shared" ref="L905:L915" si="121">IF(G905=1, "Fallow", IF(G905=4, "WT", IF(G905 = 2, "CP",I905)))</f>
        <v>Fallow</v>
      </c>
      <c r="M905" s="16" t="s">
        <v>1078</v>
      </c>
      <c r="N905" s="16" t="s">
        <v>1078</v>
      </c>
      <c r="O905" s="16" t="s">
        <v>1078</v>
      </c>
      <c r="P905" s="16" t="s">
        <v>1078</v>
      </c>
      <c r="Q905" s="16">
        <v>30</v>
      </c>
      <c r="S905" s="16">
        <v>245.08</v>
      </c>
      <c r="T905" s="16">
        <v>6.31</v>
      </c>
      <c r="U905" s="16">
        <f t="shared" si="114"/>
        <v>238.77</v>
      </c>
      <c r="V905" s="16">
        <v>1.35</v>
      </c>
      <c r="W905" s="20">
        <f t="shared" si="118"/>
        <v>171.76657833502196</v>
      </c>
      <c r="X905" s="20">
        <v>2.5787965616045661</v>
      </c>
      <c r="Y905" s="20">
        <f t="shared" si="119"/>
        <v>232.6126074498568</v>
      </c>
      <c r="Z905" s="20">
        <f t="shared" si="120"/>
        <v>1.3542367188345439</v>
      </c>
      <c r="AA905" s="20"/>
      <c r="AB905" s="22" t="s">
        <v>847</v>
      </c>
      <c r="AC905" s="16" t="s">
        <v>1239</v>
      </c>
      <c r="AD905" s="19" t="s">
        <v>51</v>
      </c>
      <c r="AE905" s="23">
        <v>164</v>
      </c>
      <c r="AF905" s="23">
        <v>21</v>
      </c>
      <c r="AG905" s="19" t="s">
        <v>86</v>
      </c>
      <c r="AH905" s="11">
        <f t="shared" si="117"/>
        <v>0</v>
      </c>
      <c r="AI905" s="19" t="s">
        <v>1077</v>
      </c>
      <c r="AJ905" s="16" t="s">
        <v>495</v>
      </c>
      <c r="AK905" s="16">
        <v>0.12895999999999999</v>
      </c>
      <c r="AL905" s="16">
        <v>1.4492</v>
      </c>
      <c r="AM905" s="24"/>
    </row>
    <row r="906" spans="1:39" ht="15" x14ac:dyDescent="0.25">
      <c r="A906" s="16" t="str">
        <f t="shared" si="116"/>
        <v>CF08GPDuff_165:22-G_10-20</v>
      </c>
      <c r="B906" s="11">
        <v>165</v>
      </c>
      <c r="C906" s="11">
        <v>22</v>
      </c>
      <c r="D906" s="19" t="s">
        <v>86</v>
      </c>
      <c r="E906" s="20">
        <v>493861.415824998</v>
      </c>
      <c r="F906" s="20">
        <v>5180780.14738</v>
      </c>
      <c r="G906" s="11">
        <v>1</v>
      </c>
      <c r="H906" s="11" t="s">
        <v>58</v>
      </c>
      <c r="I906" s="11" t="s">
        <v>227</v>
      </c>
      <c r="J906" s="19" t="s">
        <v>1077</v>
      </c>
      <c r="K906" s="11">
        <v>3</v>
      </c>
      <c r="L906" s="16" t="str">
        <f t="shared" si="121"/>
        <v>Fallow</v>
      </c>
      <c r="M906" s="16" t="s">
        <v>1078</v>
      </c>
      <c r="N906" s="16" t="s">
        <v>1078</v>
      </c>
      <c r="O906" s="16" t="s">
        <v>1078</v>
      </c>
      <c r="P906" s="16" t="s">
        <v>1078</v>
      </c>
      <c r="Q906" s="16">
        <v>30</v>
      </c>
      <c r="S906" s="16">
        <v>234.67</v>
      </c>
      <c r="T906" s="16">
        <v>6.31</v>
      </c>
      <c r="U906" s="16">
        <f t="shared" si="114"/>
        <v>228.35999999999999</v>
      </c>
      <c r="V906" s="16">
        <v>1.35</v>
      </c>
      <c r="W906" s="20">
        <f t="shared" si="118"/>
        <v>171.76657833502196</v>
      </c>
      <c r="X906" s="20">
        <v>2.2574740695546054</v>
      </c>
      <c r="Y906" s="20">
        <f t="shared" si="119"/>
        <v>223.20483221476508</v>
      </c>
      <c r="Z906" s="20">
        <f t="shared" si="120"/>
        <v>1.2994660217275529</v>
      </c>
      <c r="AA906" s="20"/>
      <c r="AB906" s="22" t="s">
        <v>847</v>
      </c>
      <c r="AC906" s="16" t="s">
        <v>1240</v>
      </c>
      <c r="AD906" s="19" t="s">
        <v>51</v>
      </c>
      <c r="AE906" s="23">
        <v>165</v>
      </c>
      <c r="AF906" s="23">
        <v>22</v>
      </c>
      <c r="AG906" s="19" t="s">
        <v>86</v>
      </c>
      <c r="AH906" s="11">
        <f t="shared" si="117"/>
        <v>0</v>
      </c>
      <c r="AI906" s="19" t="s">
        <v>1077</v>
      </c>
      <c r="AJ906" s="16" t="s">
        <v>422</v>
      </c>
      <c r="AK906" s="16">
        <v>0.15209</v>
      </c>
      <c r="AL906" s="16">
        <v>1.6998</v>
      </c>
      <c r="AM906" s="24"/>
    </row>
    <row r="907" spans="1:39" ht="15" x14ac:dyDescent="0.25">
      <c r="A907" s="16" t="str">
        <f t="shared" si="116"/>
        <v>CF08GPDuff_166:23-G_10-20</v>
      </c>
      <c r="B907" s="11">
        <v>166</v>
      </c>
      <c r="C907" s="11">
        <v>23</v>
      </c>
      <c r="D907" s="19" t="s">
        <v>86</v>
      </c>
      <c r="E907" s="20">
        <v>493893.321120999</v>
      </c>
      <c r="F907" s="20">
        <v>5180776.8922899803</v>
      </c>
      <c r="G907" s="11">
        <v>2</v>
      </c>
      <c r="H907" s="11" t="s">
        <v>58</v>
      </c>
      <c r="I907" s="11" t="s">
        <v>150</v>
      </c>
      <c r="J907" s="19" t="s">
        <v>1077</v>
      </c>
      <c r="K907" s="11">
        <v>3</v>
      </c>
      <c r="L907" s="16" t="str">
        <f t="shared" si="121"/>
        <v>CP</v>
      </c>
      <c r="M907" s="16" t="s">
        <v>1078</v>
      </c>
      <c r="N907" s="16" t="s">
        <v>1078</v>
      </c>
      <c r="O907" s="16" t="s">
        <v>1078</v>
      </c>
      <c r="P907" s="16" t="s">
        <v>1078</v>
      </c>
      <c r="Q907" s="16">
        <v>30</v>
      </c>
      <c r="S907" s="16">
        <v>261.73</v>
      </c>
      <c r="T907" s="16">
        <v>6.31</v>
      </c>
      <c r="U907" s="16">
        <f t="shared" si="114"/>
        <v>255.42000000000002</v>
      </c>
      <c r="V907" s="16">
        <v>1.35</v>
      </c>
      <c r="W907" s="20">
        <f t="shared" si="118"/>
        <v>171.76657833502196</v>
      </c>
      <c r="X907" s="20">
        <v>2.3867809057527576</v>
      </c>
      <c r="Y907" s="20">
        <f t="shared" si="119"/>
        <v>249.32368421052632</v>
      </c>
      <c r="Z907" s="20">
        <f t="shared" si="120"/>
        <v>1.4515261736438225</v>
      </c>
      <c r="AA907" s="20"/>
      <c r="AB907" s="22" t="s">
        <v>847</v>
      </c>
      <c r="AC907" s="16" t="s">
        <v>1241</v>
      </c>
      <c r="AD907" s="19" t="s">
        <v>51</v>
      </c>
      <c r="AE907" s="23">
        <v>166</v>
      </c>
      <c r="AF907" s="23">
        <v>23</v>
      </c>
      <c r="AG907" s="19" t="s">
        <v>86</v>
      </c>
      <c r="AH907" s="11">
        <f t="shared" si="117"/>
        <v>0</v>
      </c>
      <c r="AI907" s="19" t="s">
        <v>1077</v>
      </c>
      <c r="AJ907" s="16" t="s">
        <v>767</v>
      </c>
      <c r="AK907" s="16">
        <v>0.13203999999999999</v>
      </c>
      <c r="AL907" s="16">
        <v>1.4819</v>
      </c>
      <c r="AM907" s="24"/>
    </row>
    <row r="908" spans="1:39" ht="15" x14ac:dyDescent="0.25">
      <c r="A908" s="16" t="str">
        <f t="shared" si="116"/>
        <v>CF08GPDuff_167:24-G_10-20</v>
      </c>
      <c r="B908" s="11">
        <v>167</v>
      </c>
      <c r="C908" s="11">
        <v>24</v>
      </c>
      <c r="D908" s="19" t="s">
        <v>86</v>
      </c>
      <c r="E908" s="20">
        <v>493925.225664998</v>
      </c>
      <c r="F908" s="20">
        <v>5180772.8595099803</v>
      </c>
      <c r="G908" s="11">
        <v>3</v>
      </c>
      <c r="H908" s="11" t="s">
        <v>58</v>
      </c>
      <c r="I908" s="11" t="s">
        <v>432</v>
      </c>
      <c r="J908" s="19" t="s">
        <v>1077</v>
      </c>
      <c r="K908" s="11">
        <v>3</v>
      </c>
      <c r="L908" s="16" t="str">
        <f t="shared" si="121"/>
        <v>SB</v>
      </c>
      <c r="M908" s="16" t="s">
        <v>1078</v>
      </c>
      <c r="N908" s="16" t="s">
        <v>1078</v>
      </c>
      <c r="O908" s="16" t="s">
        <v>1078</v>
      </c>
      <c r="P908" s="16" t="s">
        <v>1078</v>
      </c>
      <c r="Q908" s="16">
        <v>30</v>
      </c>
      <c r="S908" s="16">
        <v>267.7</v>
      </c>
      <c r="T908" s="16">
        <v>6.31</v>
      </c>
      <c r="U908" s="16">
        <f t="shared" si="114"/>
        <v>261.39</v>
      </c>
      <c r="V908" s="16">
        <v>1.35</v>
      </c>
      <c r="W908" s="20">
        <f t="shared" si="118"/>
        <v>171.76657833502196</v>
      </c>
      <c r="X908" s="20">
        <v>3.0968006562756463</v>
      </c>
      <c r="Y908" s="20">
        <f t="shared" si="119"/>
        <v>253.29527276456108</v>
      </c>
      <c r="Z908" s="20">
        <f t="shared" si="120"/>
        <v>1.4746481837143053</v>
      </c>
      <c r="AA908" s="20"/>
      <c r="AB908" s="22" t="s">
        <v>847</v>
      </c>
      <c r="AC908" s="16" t="s">
        <v>1242</v>
      </c>
      <c r="AD908" s="19" t="s">
        <v>51</v>
      </c>
      <c r="AE908" s="23">
        <v>167</v>
      </c>
      <c r="AF908" s="23">
        <v>24</v>
      </c>
      <c r="AG908" s="19" t="s">
        <v>86</v>
      </c>
      <c r="AH908" s="11">
        <f t="shared" si="117"/>
        <v>0</v>
      </c>
      <c r="AI908" s="19" t="s">
        <v>1077</v>
      </c>
      <c r="AJ908" s="16" t="s">
        <v>156</v>
      </c>
      <c r="AK908" s="16">
        <v>0.12945999999999999</v>
      </c>
      <c r="AL908" s="16">
        <v>1.4104000000000001</v>
      </c>
      <c r="AM908" s="24"/>
    </row>
    <row r="909" spans="1:39" ht="15" x14ac:dyDescent="0.25">
      <c r="A909" s="16" t="str">
        <f t="shared" si="116"/>
        <v>CF08GPDuff_168:25-G_10-20</v>
      </c>
      <c r="B909" s="11">
        <v>168</v>
      </c>
      <c r="C909" s="11">
        <v>25</v>
      </c>
      <c r="D909" s="19" t="s">
        <v>86</v>
      </c>
      <c r="E909" s="20">
        <v>493957.125439998</v>
      </c>
      <c r="F909" s="20">
        <v>5180764.0486500002</v>
      </c>
      <c r="G909" s="11">
        <v>4</v>
      </c>
      <c r="H909" s="11" t="s">
        <v>58</v>
      </c>
      <c r="I909" s="11" t="s">
        <v>46</v>
      </c>
      <c r="J909" s="19" t="s">
        <v>1077</v>
      </c>
      <c r="K909" s="11">
        <v>3</v>
      </c>
      <c r="L909" s="16" t="str">
        <f t="shared" si="121"/>
        <v>WT</v>
      </c>
      <c r="M909" s="16" t="s">
        <v>1078</v>
      </c>
      <c r="N909" s="16" t="s">
        <v>1078</v>
      </c>
      <c r="O909" s="16" t="s">
        <v>1078</v>
      </c>
      <c r="P909" s="16" t="s">
        <v>1078</v>
      </c>
      <c r="Q909" s="16">
        <v>30</v>
      </c>
      <c r="S909" s="16">
        <v>282.26</v>
      </c>
      <c r="T909" s="16">
        <v>6.31</v>
      </c>
      <c r="U909" s="16">
        <f t="shared" si="114"/>
        <v>275.95</v>
      </c>
      <c r="V909" s="16">
        <v>1.35</v>
      </c>
      <c r="W909" s="20">
        <f t="shared" si="118"/>
        <v>171.76657833502196</v>
      </c>
      <c r="X909" s="20">
        <v>2.2869864399918955</v>
      </c>
      <c r="Y909" s="20">
        <f t="shared" si="119"/>
        <v>269.63906091884235</v>
      </c>
      <c r="Z909" s="20">
        <f t="shared" si="120"/>
        <v>1.5697993377554806</v>
      </c>
      <c r="AA909" s="20"/>
      <c r="AB909" s="22" t="s">
        <v>847</v>
      </c>
      <c r="AC909" s="16" t="s">
        <v>1243</v>
      </c>
      <c r="AD909" s="19" t="s">
        <v>51</v>
      </c>
      <c r="AE909" s="23">
        <v>168</v>
      </c>
      <c r="AF909" s="23">
        <v>25</v>
      </c>
      <c r="AG909" s="19" t="s">
        <v>86</v>
      </c>
      <c r="AH909" s="11">
        <f t="shared" si="117"/>
        <v>0</v>
      </c>
      <c r="AI909" s="19" t="s">
        <v>1077</v>
      </c>
      <c r="AJ909" s="16" t="s">
        <v>1244</v>
      </c>
      <c r="AK909" s="16">
        <v>0.1013</v>
      </c>
      <c r="AL909" s="16">
        <v>1.0843</v>
      </c>
      <c r="AM909" s="24"/>
    </row>
    <row r="910" spans="1:39" ht="15" x14ac:dyDescent="0.25">
      <c r="A910" s="16" t="str">
        <f t="shared" si="116"/>
        <v>CF08GPDuff_169:26-G_10-20</v>
      </c>
      <c r="B910" s="11">
        <v>169</v>
      </c>
      <c r="C910" s="11">
        <v>26</v>
      </c>
      <c r="D910" s="19" t="s">
        <v>86</v>
      </c>
      <c r="E910" s="20">
        <v>493989.035435998</v>
      </c>
      <c r="F910" s="20">
        <v>5180765.3500800002</v>
      </c>
      <c r="G910" s="11">
        <v>4</v>
      </c>
      <c r="H910" s="11" t="s">
        <v>58</v>
      </c>
      <c r="I910" s="11" t="s">
        <v>46</v>
      </c>
      <c r="J910" s="19" t="s">
        <v>1077</v>
      </c>
      <c r="K910" s="11">
        <v>3</v>
      </c>
      <c r="L910" s="16" t="str">
        <f t="shared" si="121"/>
        <v>WT</v>
      </c>
      <c r="M910" s="16" t="s">
        <v>1078</v>
      </c>
      <c r="N910" s="16" t="s">
        <v>1078</v>
      </c>
      <c r="O910" s="16" t="s">
        <v>1078</v>
      </c>
      <c r="P910" s="16" t="s">
        <v>1078</v>
      </c>
      <c r="Q910" s="16">
        <v>30</v>
      </c>
      <c r="S910" s="16">
        <v>272.98</v>
      </c>
      <c r="T910" s="16">
        <v>6.31</v>
      </c>
      <c r="U910" s="16">
        <f t="shared" si="114"/>
        <v>266.67</v>
      </c>
      <c r="V910" s="16">
        <v>1.35</v>
      </c>
      <c r="W910" s="20">
        <f t="shared" si="118"/>
        <v>171.76657833502196</v>
      </c>
      <c r="X910" s="20">
        <v>2.655771195097032</v>
      </c>
      <c r="Y910" s="20">
        <f t="shared" si="119"/>
        <v>259.58785495403475</v>
      </c>
      <c r="Z910" s="20">
        <f t="shared" si="120"/>
        <v>1.5112826806605058</v>
      </c>
      <c r="AA910" s="20"/>
      <c r="AB910" s="22" t="s">
        <v>847</v>
      </c>
      <c r="AC910" s="16" t="s">
        <v>1245</v>
      </c>
      <c r="AD910" s="19" t="s">
        <v>51</v>
      </c>
      <c r="AE910" s="23">
        <v>169</v>
      </c>
      <c r="AF910" s="23">
        <v>26</v>
      </c>
      <c r="AG910" s="19" t="s">
        <v>86</v>
      </c>
      <c r="AH910" s="11">
        <f t="shared" si="117"/>
        <v>0</v>
      </c>
      <c r="AI910" s="19" t="s">
        <v>1077</v>
      </c>
      <c r="AJ910" s="16" t="s">
        <v>366</v>
      </c>
      <c r="AK910" s="16">
        <v>0.12078</v>
      </c>
      <c r="AL910" s="16">
        <v>1.3781000000000001</v>
      </c>
      <c r="AM910" s="24"/>
    </row>
    <row r="911" spans="1:39" ht="15" x14ac:dyDescent="0.25">
      <c r="A911" s="16" t="str">
        <f t="shared" si="116"/>
        <v>CF08GPDuff_170:27-G_10-20</v>
      </c>
      <c r="B911" s="11">
        <v>170</v>
      </c>
      <c r="C911" s="11">
        <v>27</v>
      </c>
      <c r="D911" s="19" t="s">
        <v>86</v>
      </c>
      <c r="E911" s="20">
        <v>494020.94464300002</v>
      </c>
      <c r="F911" s="20">
        <v>5180765.8738200003</v>
      </c>
      <c r="G911" s="11">
        <v>5</v>
      </c>
      <c r="H911" s="11" t="s">
        <v>58</v>
      </c>
      <c r="I911" s="11" t="s">
        <v>293</v>
      </c>
      <c r="J911" s="19" t="s">
        <v>1077</v>
      </c>
      <c r="K911" s="11">
        <v>3</v>
      </c>
      <c r="L911" s="16" t="str">
        <f t="shared" si="121"/>
        <v>SC</v>
      </c>
      <c r="M911" s="16" t="s">
        <v>1078</v>
      </c>
      <c r="N911" s="16" t="s">
        <v>1078</v>
      </c>
      <c r="O911" s="16" t="s">
        <v>1078</v>
      </c>
      <c r="P911" s="16" t="s">
        <v>1078</v>
      </c>
      <c r="Q911" s="16">
        <v>30</v>
      </c>
      <c r="S911" s="16">
        <v>267.02</v>
      </c>
      <c r="T911" s="16">
        <v>6.31</v>
      </c>
      <c r="U911" s="16">
        <f t="shared" si="114"/>
        <v>260.70999999999998</v>
      </c>
      <c r="V911" s="16">
        <v>1.35</v>
      </c>
      <c r="W911" s="20">
        <f t="shared" si="118"/>
        <v>171.76657833502196</v>
      </c>
      <c r="X911" s="20">
        <v>2.0917952883834303</v>
      </c>
      <c r="Y911" s="20">
        <f t="shared" si="119"/>
        <v>255.25648050365555</v>
      </c>
      <c r="Z911" s="20">
        <f t="shared" si="120"/>
        <v>1.4860660495069697</v>
      </c>
      <c r="AA911" s="20"/>
      <c r="AB911" s="22" t="s">
        <v>847</v>
      </c>
      <c r="AC911" s="16" t="s">
        <v>1246</v>
      </c>
      <c r="AD911" s="19" t="s">
        <v>51</v>
      </c>
      <c r="AE911" s="23">
        <v>170</v>
      </c>
      <c r="AF911" s="23">
        <v>27</v>
      </c>
      <c r="AG911" s="19" t="s">
        <v>86</v>
      </c>
      <c r="AH911" s="11">
        <f t="shared" si="117"/>
        <v>0</v>
      </c>
      <c r="AI911" s="19" t="s">
        <v>1077</v>
      </c>
      <c r="AJ911" s="16" t="s">
        <v>543</v>
      </c>
      <c r="AK911" s="16">
        <v>0.11473</v>
      </c>
      <c r="AL911" s="16">
        <v>1.3275999999999999</v>
      </c>
      <c r="AM911" s="24"/>
    </row>
    <row r="912" spans="1:39" ht="15" x14ac:dyDescent="0.25">
      <c r="A912" s="16" t="str">
        <f t="shared" si="116"/>
        <v>CF08GPDuff_171:28-G_10-20</v>
      </c>
      <c r="B912" s="11">
        <v>171</v>
      </c>
      <c r="C912" s="11">
        <v>28</v>
      </c>
      <c r="D912" s="19" t="s">
        <v>86</v>
      </c>
      <c r="E912" s="20">
        <v>494052.84635599901</v>
      </c>
      <c r="F912" s="20">
        <v>5180758.8414200004</v>
      </c>
      <c r="G912" s="11">
        <v>6</v>
      </c>
      <c r="H912" s="11" t="s">
        <v>58</v>
      </c>
      <c r="I912" s="11" t="s">
        <v>370</v>
      </c>
      <c r="J912" s="19" t="s">
        <v>1077</v>
      </c>
      <c r="K912" s="11">
        <v>3</v>
      </c>
      <c r="L912" s="16" t="str">
        <f t="shared" si="121"/>
        <v>SP</v>
      </c>
      <c r="M912" s="16" t="s">
        <v>1078</v>
      </c>
      <c r="N912" s="16" t="s">
        <v>1078</v>
      </c>
      <c r="O912" s="16" t="s">
        <v>1078</v>
      </c>
      <c r="P912" s="16" t="s">
        <v>1078</v>
      </c>
      <c r="Q912" s="16">
        <v>30</v>
      </c>
      <c r="S912" s="16">
        <v>273.17</v>
      </c>
      <c r="T912" s="16">
        <v>6.31</v>
      </c>
      <c r="U912" s="16">
        <f t="shared" si="114"/>
        <v>266.86</v>
      </c>
      <c r="V912" s="16">
        <v>1.35</v>
      </c>
      <c r="W912" s="20">
        <f t="shared" si="118"/>
        <v>171.76657833502196</v>
      </c>
      <c r="X912" s="20">
        <v>1.92854242793342</v>
      </c>
      <c r="Y912" s="20">
        <f t="shared" si="119"/>
        <v>261.71349167681689</v>
      </c>
      <c r="Z912" s="20">
        <f t="shared" si="120"/>
        <v>1.5236578280459081</v>
      </c>
      <c r="AA912" s="20"/>
      <c r="AB912" s="22" t="s">
        <v>847</v>
      </c>
      <c r="AC912" s="16" t="s">
        <v>1247</v>
      </c>
      <c r="AD912" s="19" t="s">
        <v>51</v>
      </c>
      <c r="AE912" s="23">
        <v>171</v>
      </c>
      <c r="AF912" s="23">
        <v>28</v>
      </c>
      <c r="AG912" s="19" t="s">
        <v>86</v>
      </c>
      <c r="AH912" s="11">
        <f t="shared" si="117"/>
        <v>0</v>
      </c>
      <c r="AI912" s="19" t="s">
        <v>1077</v>
      </c>
      <c r="AJ912" s="16" t="s">
        <v>717</v>
      </c>
      <c r="AK912" s="16">
        <v>0.11799999999999999</v>
      </c>
      <c r="AL912" s="16">
        <v>1.4292</v>
      </c>
      <c r="AM912" s="24"/>
    </row>
    <row r="913" spans="1:39" ht="15" x14ac:dyDescent="0.25">
      <c r="A913" s="16" t="str">
        <f t="shared" si="116"/>
        <v>CF08GPDuff_172:29-G_10-20</v>
      </c>
      <c r="B913" s="11">
        <v>172</v>
      </c>
      <c r="C913" s="11">
        <v>29</v>
      </c>
      <c r="D913" s="19" t="s">
        <v>86</v>
      </c>
      <c r="E913" s="20">
        <v>494084.77300500002</v>
      </c>
      <c r="F913" s="20">
        <v>5180777.0339099905</v>
      </c>
      <c r="G913" s="11">
        <v>6</v>
      </c>
      <c r="H913" s="11" t="s">
        <v>58</v>
      </c>
      <c r="I913" s="11" t="s">
        <v>370</v>
      </c>
      <c r="J913" s="19" t="s">
        <v>1077</v>
      </c>
      <c r="K913" s="11">
        <v>3</v>
      </c>
      <c r="L913" s="16" t="str">
        <f t="shared" si="121"/>
        <v>SP</v>
      </c>
      <c r="M913" s="16" t="s">
        <v>1078</v>
      </c>
      <c r="N913" s="16" t="s">
        <v>1078</v>
      </c>
      <c r="O913" s="16" t="s">
        <v>1078</v>
      </c>
      <c r="P913" s="16" t="s">
        <v>1078</v>
      </c>
      <c r="Q913" s="16">
        <v>30</v>
      </c>
      <c r="S913" s="16">
        <v>285.72000000000003</v>
      </c>
      <c r="T913" s="16">
        <v>6.31</v>
      </c>
      <c r="U913" s="16">
        <f t="shared" si="114"/>
        <v>279.41000000000003</v>
      </c>
      <c r="V913" s="16">
        <v>1.35</v>
      </c>
      <c r="W913" s="20">
        <f t="shared" si="118"/>
        <v>171.76657833502196</v>
      </c>
      <c r="X913" s="20">
        <v>2.1388216303470586</v>
      </c>
      <c r="Y913" s="20">
        <f t="shared" si="119"/>
        <v>273.4339184826473</v>
      </c>
      <c r="Z913" s="20">
        <f t="shared" si="120"/>
        <v>1.591892445743015</v>
      </c>
      <c r="AA913" s="20"/>
      <c r="AB913" s="22" t="s">
        <v>850</v>
      </c>
      <c r="AC913" s="16" t="s">
        <v>1248</v>
      </c>
      <c r="AD913" s="19" t="s">
        <v>51</v>
      </c>
      <c r="AE913" s="23">
        <v>172</v>
      </c>
      <c r="AF913" s="23">
        <v>29</v>
      </c>
      <c r="AG913" s="19" t="s">
        <v>86</v>
      </c>
      <c r="AH913" s="11">
        <f t="shared" si="117"/>
        <v>0</v>
      </c>
      <c r="AI913" s="19" t="s">
        <v>1077</v>
      </c>
      <c r="AJ913" s="16" t="s">
        <v>452</v>
      </c>
      <c r="AK913" s="16">
        <v>9.7379999999999994E-2</v>
      </c>
      <c r="AL913" s="16">
        <v>0.87507999999999997</v>
      </c>
      <c r="AM913" s="24"/>
    </row>
    <row r="914" spans="1:39" ht="15" x14ac:dyDescent="0.25">
      <c r="A914" s="16" t="str">
        <f t="shared" si="116"/>
        <v>CF08GPDuff_173:30-G_10-20</v>
      </c>
      <c r="B914" s="11">
        <v>173</v>
      </c>
      <c r="C914" s="11">
        <v>30</v>
      </c>
      <c r="D914" s="19" t="s">
        <v>86</v>
      </c>
      <c r="E914" s="20">
        <v>494116.65697800001</v>
      </c>
      <c r="F914" s="20">
        <v>5180751.8889600001</v>
      </c>
      <c r="G914" s="11">
        <v>7</v>
      </c>
      <c r="H914" s="11" t="s">
        <v>58</v>
      </c>
      <c r="I914" s="11" t="s">
        <v>370</v>
      </c>
      <c r="J914" s="19" t="s">
        <v>1077</v>
      </c>
      <c r="K914" s="11">
        <v>3</v>
      </c>
      <c r="L914" s="16" t="str">
        <f t="shared" si="121"/>
        <v>SP</v>
      </c>
      <c r="M914" s="16" t="s">
        <v>1078</v>
      </c>
      <c r="N914" s="16" t="s">
        <v>1078</v>
      </c>
      <c r="O914" s="16" t="s">
        <v>1078</v>
      </c>
      <c r="P914" s="16" t="s">
        <v>1078</v>
      </c>
      <c r="Q914" s="16">
        <v>30</v>
      </c>
      <c r="S914" s="16">
        <v>294.91000000000003</v>
      </c>
      <c r="T914" s="16">
        <v>6.31</v>
      </c>
      <c r="U914" s="16">
        <f t="shared" si="114"/>
        <v>288.60000000000002</v>
      </c>
      <c r="V914" s="16">
        <v>1.35</v>
      </c>
      <c r="W914" s="20">
        <f t="shared" si="118"/>
        <v>171.76657833502196</v>
      </c>
      <c r="X914" s="20">
        <v>2.2474185057703981</v>
      </c>
      <c r="Y914" s="20">
        <f t="shared" si="119"/>
        <v>282.11395019234664</v>
      </c>
      <c r="Z914" s="20">
        <f t="shared" si="120"/>
        <v>1.642426326046373</v>
      </c>
      <c r="AA914" s="20"/>
      <c r="AB914" s="22" t="s">
        <v>850</v>
      </c>
      <c r="AC914" s="16" t="s">
        <v>1249</v>
      </c>
      <c r="AD914" s="19" t="s">
        <v>51</v>
      </c>
      <c r="AE914" s="23">
        <v>173</v>
      </c>
      <c r="AF914" s="23">
        <v>30</v>
      </c>
      <c r="AG914" s="19" t="s">
        <v>86</v>
      </c>
      <c r="AH914" s="11">
        <f t="shared" si="117"/>
        <v>0</v>
      </c>
      <c r="AI914" s="19" t="s">
        <v>1077</v>
      </c>
      <c r="AJ914" s="16" t="s">
        <v>818</v>
      </c>
      <c r="AK914" s="16">
        <v>0.11076</v>
      </c>
      <c r="AL914" s="16">
        <v>1.0606</v>
      </c>
      <c r="AM914" s="24"/>
    </row>
    <row r="915" spans="1:39" ht="15" x14ac:dyDescent="0.25">
      <c r="A915" s="16" t="str">
        <f t="shared" si="116"/>
        <v>CF08GPDuff_174:31-G_10-20</v>
      </c>
      <c r="B915" s="11">
        <v>174</v>
      </c>
      <c r="C915" s="11">
        <v>31</v>
      </c>
      <c r="D915" s="19" t="s">
        <v>86</v>
      </c>
      <c r="E915" s="20">
        <v>494148.57913600001</v>
      </c>
      <c r="F915" s="20">
        <v>5180765.6369000003</v>
      </c>
      <c r="G915" s="11">
        <v>8</v>
      </c>
      <c r="H915" s="11" t="s">
        <v>58</v>
      </c>
      <c r="I915" s="11" t="s">
        <v>293</v>
      </c>
      <c r="J915" s="19" t="s">
        <v>1077</v>
      </c>
      <c r="K915" s="11">
        <v>3</v>
      </c>
      <c r="L915" s="16" t="str">
        <f t="shared" si="121"/>
        <v>SC</v>
      </c>
      <c r="M915" s="16" t="s">
        <v>1078</v>
      </c>
      <c r="N915" s="16" t="s">
        <v>1078</v>
      </c>
      <c r="O915" s="16" t="s">
        <v>1078</v>
      </c>
      <c r="P915" s="16" t="s">
        <v>1078</v>
      </c>
      <c r="Q915" s="16">
        <v>30</v>
      </c>
      <c r="S915" s="16">
        <v>269.77999999999997</v>
      </c>
      <c r="T915" s="16">
        <v>6.31</v>
      </c>
      <c r="U915" s="16">
        <f t="shared" si="114"/>
        <v>263.46999999999997</v>
      </c>
      <c r="V915" s="16">
        <v>1.35</v>
      </c>
      <c r="W915" s="20">
        <f t="shared" si="118"/>
        <v>171.76657833502196</v>
      </c>
      <c r="X915" s="20">
        <v>1.9441069258809396</v>
      </c>
      <c r="Y915" s="20">
        <f t="shared" si="119"/>
        <v>258.34786148238146</v>
      </c>
      <c r="Z915" s="20">
        <f t="shared" si="120"/>
        <v>1.504063619282717</v>
      </c>
      <c r="AA915" s="20"/>
      <c r="AB915" s="22" t="s">
        <v>850</v>
      </c>
      <c r="AC915" s="16" t="s">
        <v>1250</v>
      </c>
      <c r="AD915" s="19" t="s">
        <v>51</v>
      </c>
      <c r="AE915" s="23">
        <v>174</v>
      </c>
      <c r="AF915" s="23">
        <v>31</v>
      </c>
      <c r="AG915" s="19" t="s">
        <v>86</v>
      </c>
      <c r="AH915" s="11">
        <f t="shared" si="117"/>
        <v>0</v>
      </c>
      <c r="AI915" s="19" t="s">
        <v>1077</v>
      </c>
      <c r="AJ915" s="16" t="s">
        <v>1251</v>
      </c>
      <c r="AK915" s="16">
        <v>0.12479</v>
      </c>
      <c r="AL915" s="16">
        <v>1.3824000000000001</v>
      </c>
      <c r="AM915" s="24"/>
    </row>
    <row r="916" spans="1:39" x14ac:dyDescent="0.2">
      <c r="A916" s="16" t="str">
        <f t="shared" si="116"/>
        <v>CF08GPDuff_175:6-H_10-20</v>
      </c>
      <c r="B916" s="11">
        <v>175</v>
      </c>
      <c r="C916" s="11">
        <v>6</v>
      </c>
      <c r="D916" s="19" t="s">
        <v>92</v>
      </c>
      <c r="E916" s="20">
        <v>493367.998337998</v>
      </c>
      <c r="F916" s="20">
        <v>5180799.1186100002</v>
      </c>
      <c r="G916" s="11">
        <v>1</v>
      </c>
      <c r="H916" s="11" t="s">
        <v>45</v>
      </c>
      <c r="I916" s="11" t="s">
        <v>46</v>
      </c>
      <c r="J916" s="19" t="s">
        <v>1077</v>
      </c>
      <c r="K916" s="11">
        <v>3</v>
      </c>
      <c r="L916" s="16" t="s">
        <v>48</v>
      </c>
      <c r="M916" s="16" t="s">
        <v>1078</v>
      </c>
      <c r="N916" s="16" t="s">
        <v>1078</v>
      </c>
      <c r="O916" s="16" t="s">
        <v>1078</v>
      </c>
      <c r="P916" s="16" t="s">
        <v>1078</v>
      </c>
      <c r="Q916" s="16">
        <v>30</v>
      </c>
      <c r="S916" s="16">
        <v>241.38</v>
      </c>
      <c r="T916" s="16">
        <v>6.31</v>
      </c>
      <c r="U916" s="16">
        <f t="shared" si="114"/>
        <v>235.07</v>
      </c>
      <c r="V916" s="16">
        <v>1.35</v>
      </c>
      <c r="W916" s="20">
        <f t="shared" si="118"/>
        <v>171.76657833502196</v>
      </c>
      <c r="X916" s="20">
        <v>3.1262854792266475</v>
      </c>
      <c r="Y916" s="20">
        <f t="shared" si="119"/>
        <v>227.7210407239819</v>
      </c>
      <c r="Z916" s="20">
        <f t="shared" si="120"/>
        <v>1.3257587298492004</v>
      </c>
      <c r="AA916" s="20"/>
      <c r="AB916" s="17" t="s">
        <v>89</v>
      </c>
      <c r="AC916" s="16" t="s">
        <v>1252</v>
      </c>
      <c r="AD916" s="19" t="s">
        <v>51</v>
      </c>
      <c r="AE916" s="23">
        <v>175</v>
      </c>
      <c r="AF916" s="23">
        <v>6</v>
      </c>
      <c r="AG916" s="19" t="s">
        <v>92</v>
      </c>
      <c r="AH916" s="11">
        <f t="shared" si="117"/>
        <v>0</v>
      </c>
      <c r="AI916" s="19" t="s">
        <v>1077</v>
      </c>
      <c r="AJ916" s="16" t="s">
        <v>180</v>
      </c>
      <c r="AK916" s="16">
        <v>0.15392</v>
      </c>
      <c r="AL916" s="16">
        <v>1.9381999999999999</v>
      </c>
      <c r="AM916" s="24"/>
    </row>
    <row r="917" spans="1:39" x14ac:dyDescent="0.2">
      <c r="A917" s="16" t="str">
        <f t="shared" si="116"/>
        <v>CF08GPDuff_176:7-H_10-20</v>
      </c>
      <c r="B917" s="11">
        <v>176</v>
      </c>
      <c r="C917" s="11">
        <v>7</v>
      </c>
      <c r="D917" s="19" t="s">
        <v>92</v>
      </c>
      <c r="E917" s="20">
        <v>493398.713634999</v>
      </c>
      <c r="F917" s="20">
        <v>5180809.4156499803</v>
      </c>
      <c r="G917" s="11">
        <v>1</v>
      </c>
      <c r="H917" s="11" t="s">
        <v>45</v>
      </c>
      <c r="I917" s="11" t="s">
        <v>46</v>
      </c>
      <c r="J917" s="19" t="s">
        <v>1077</v>
      </c>
      <c r="K917" s="11">
        <v>3</v>
      </c>
      <c r="L917" s="16" t="s">
        <v>48</v>
      </c>
      <c r="M917" s="16" t="s">
        <v>1078</v>
      </c>
      <c r="N917" s="16" t="s">
        <v>1078</v>
      </c>
      <c r="O917" s="16" t="s">
        <v>1078</v>
      </c>
      <c r="P917" s="16" t="s">
        <v>1078</v>
      </c>
      <c r="Q917" s="16">
        <v>30</v>
      </c>
      <c r="S917" s="16">
        <v>261.02999999999997</v>
      </c>
      <c r="T917" s="16">
        <v>6.31</v>
      </c>
      <c r="U917" s="16">
        <f t="shared" si="114"/>
        <v>254.71999999999997</v>
      </c>
      <c r="V917" s="16">
        <v>1.35</v>
      </c>
      <c r="W917" s="20">
        <f t="shared" si="118"/>
        <v>171.76657833502196</v>
      </c>
      <c r="X917" s="20">
        <v>2.3364485981308527</v>
      </c>
      <c r="Y917" s="20">
        <f t="shared" si="119"/>
        <v>248.76859813084107</v>
      </c>
      <c r="Z917" s="20">
        <f t="shared" si="120"/>
        <v>1.4482945433402683</v>
      </c>
      <c r="AA917" s="20"/>
      <c r="AB917" s="17" t="s">
        <v>89</v>
      </c>
      <c r="AC917" s="16" t="s">
        <v>1253</v>
      </c>
      <c r="AD917" s="19" t="s">
        <v>51</v>
      </c>
      <c r="AE917" s="23">
        <v>176</v>
      </c>
      <c r="AF917" s="23">
        <v>7</v>
      </c>
      <c r="AG917" s="19" t="s">
        <v>92</v>
      </c>
      <c r="AH917" s="11">
        <f t="shared" si="117"/>
        <v>0</v>
      </c>
      <c r="AI917" s="19" t="s">
        <v>1077</v>
      </c>
      <c r="AJ917" s="16" t="s">
        <v>761</v>
      </c>
      <c r="AK917" s="16">
        <v>0.12042</v>
      </c>
      <c r="AL917" s="16">
        <v>1.5781000000000001</v>
      </c>
      <c r="AM917" s="24"/>
    </row>
    <row r="918" spans="1:39" x14ac:dyDescent="0.2">
      <c r="A918" s="16" t="str">
        <f t="shared" si="116"/>
        <v>CF08GPDuff_177:8-H_10-20</v>
      </c>
      <c r="B918" s="11">
        <v>177</v>
      </c>
      <c r="C918" s="11">
        <v>8</v>
      </c>
      <c r="D918" s="19" t="s">
        <v>92</v>
      </c>
      <c r="E918" s="20">
        <v>493431.82198000001</v>
      </c>
      <c r="F918" s="20">
        <v>5180805.1601499803</v>
      </c>
      <c r="G918" s="11">
        <v>2</v>
      </c>
      <c r="H918" s="11" t="s">
        <v>45</v>
      </c>
      <c r="I918" s="11" t="s">
        <v>150</v>
      </c>
      <c r="J918" s="19" t="s">
        <v>1077</v>
      </c>
      <c r="K918" s="11">
        <v>3</v>
      </c>
      <c r="L918" s="16" t="s">
        <v>48</v>
      </c>
      <c r="M918" s="16" t="s">
        <v>1078</v>
      </c>
      <c r="N918" s="16" t="s">
        <v>1078</v>
      </c>
      <c r="O918" s="16" t="s">
        <v>1078</v>
      </c>
      <c r="P918" s="16" t="s">
        <v>1078</v>
      </c>
      <c r="Q918" s="16">
        <v>30</v>
      </c>
      <c r="S918" s="16">
        <v>238.8</v>
      </c>
      <c r="T918" s="16">
        <v>6.31</v>
      </c>
      <c r="U918" s="16">
        <f t="shared" si="114"/>
        <v>232.49</v>
      </c>
      <c r="V918" s="16">
        <v>1.35</v>
      </c>
      <c r="W918" s="20">
        <f t="shared" si="118"/>
        <v>171.76657833502196</v>
      </c>
      <c r="X918" s="20">
        <v>2.3028326879967596</v>
      </c>
      <c r="Y918" s="20">
        <f t="shared" si="119"/>
        <v>227.13614428367634</v>
      </c>
      <c r="Z918" s="20">
        <f t="shared" si="120"/>
        <v>1.3223535479682134</v>
      </c>
      <c r="AA918" s="20"/>
      <c r="AB918" s="17" t="s">
        <v>89</v>
      </c>
      <c r="AC918" s="16" t="s">
        <v>1254</v>
      </c>
      <c r="AD918" s="19" t="s">
        <v>51</v>
      </c>
      <c r="AE918" s="23">
        <v>177</v>
      </c>
      <c r="AF918" s="23">
        <v>8</v>
      </c>
      <c r="AG918" s="19" t="s">
        <v>92</v>
      </c>
      <c r="AH918" s="11">
        <f t="shared" si="117"/>
        <v>0</v>
      </c>
      <c r="AI918" s="19" t="s">
        <v>1077</v>
      </c>
      <c r="AJ918" s="16" t="s">
        <v>1255</v>
      </c>
      <c r="AK918" s="16">
        <v>0.12567999999999999</v>
      </c>
      <c r="AL918" s="16">
        <v>1.5626</v>
      </c>
      <c r="AM918" s="24"/>
    </row>
    <row r="919" spans="1:39" x14ac:dyDescent="0.2">
      <c r="A919" s="16" t="str">
        <f t="shared" si="116"/>
        <v>CF08GPDuff_178:9-H_10-20</v>
      </c>
      <c r="B919" s="11">
        <v>178</v>
      </c>
      <c r="C919" s="11">
        <v>9</v>
      </c>
      <c r="D919" s="19" t="s">
        <v>92</v>
      </c>
      <c r="E919" s="20">
        <v>493463.71892800002</v>
      </c>
      <c r="F919" s="20">
        <v>5180794.5687100003</v>
      </c>
      <c r="G919" s="11">
        <v>3</v>
      </c>
      <c r="H919" s="11" t="s">
        <v>45</v>
      </c>
      <c r="I919" s="11" t="s">
        <v>227</v>
      </c>
      <c r="J919" s="19" t="s">
        <v>1077</v>
      </c>
      <c r="K919" s="11">
        <v>3</v>
      </c>
      <c r="L919" s="16" t="s">
        <v>48</v>
      </c>
      <c r="M919" s="16" t="s">
        <v>1078</v>
      </c>
      <c r="N919" s="16" t="s">
        <v>1078</v>
      </c>
      <c r="O919" s="16" t="s">
        <v>1078</v>
      </c>
      <c r="P919" s="16" t="s">
        <v>1078</v>
      </c>
      <c r="Q919" s="16">
        <v>30</v>
      </c>
      <c r="S919" s="16">
        <v>248.59</v>
      </c>
      <c r="T919" s="16">
        <v>6.31</v>
      </c>
      <c r="U919" s="16">
        <f t="shared" si="114"/>
        <v>242.28</v>
      </c>
      <c r="V919" s="16">
        <v>1.35</v>
      </c>
      <c r="W919" s="20">
        <f t="shared" si="118"/>
        <v>171.76657833502196</v>
      </c>
      <c r="X919" s="20">
        <v>2.2105049685662208</v>
      </c>
      <c r="Y919" s="20">
        <f t="shared" si="119"/>
        <v>236.92438856215776</v>
      </c>
      <c r="Z919" s="20">
        <f t="shared" si="120"/>
        <v>1.3793392804277023</v>
      </c>
      <c r="AA919" s="20"/>
      <c r="AB919" s="17" t="s">
        <v>89</v>
      </c>
      <c r="AC919" s="16" t="s">
        <v>1256</v>
      </c>
      <c r="AD919" s="19" t="s">
        <v>51</v>
      </c>
      <c r="AE919" s="23">
        <v>178</v>
      </c>
      <c r="AF919" s="23">
        <v>9</v>
      </c>
      <c r="AG919" s="19" t="s">
        <v>92</v>
      </c>
      <c r="AH919" s="11">
        <f t="shared" si="117"/>
        <v>0</v>
      </c>
      <c r="AI919" s="19" t="s">
        <v>1077</v>
      </c>
      <c r="AJ919" s="16" t="s">
        <v>507</v>
      </c>
      <c r="AK919" s="16">
        <v>0.15359999999999999</v>
      </c>
      <c r="AL919" s="16">
        <v>2.0209000000000001</v>
      </c>
      <c r="AM919" s="24"/>
    </row>
    <row r="920" spans="1:39" x14ac:dyDescent="0.2">
      <c r="A920" s="16" t="str">
        <f t="shared" si="116"/>
        <v>CF08GPDuff_179:10-H_10-20</v>
      </c>
      <c r="B920" s="11">
        <v>179</v>
      </c>
      <c r="C920" s="11">
        <v>10</v>
      </c>
      <c r="D920" s="19" t="s">
        <v>92</v>
      </c>
      <c r="E920" s="20">
        <v>493495.641638998</v>
      </c>
      <c r="F920" s="20">
        <v>5180807.6464499803</v>
      </c>
      <c r="G920" s="11">
        <v>4</v>
      </c>
      <c r="H920" s="11" t="s">
        <v>45</v>
      </c>
      <c r="I920" s="11" t="s">
        <v>293</v>
      </c>
      <c r="J920" s="19" t="s">
        <v>1077</v>
      </c>
      <c r="K920" s="11">
        <v>3</v>
      </c>
      <c r="L920" s="16" t="s">
        <v>48</v>
      </c>
      <c r="M920" s="16" t="s">
        <v>1078</v>
      </c>
      <c r="N920" s="16" t="s">
        <v>1078</v>
      </c>
      <c r="O920" s="16" t="s">
        <v>1078</v>
      </c>
      <c r="P920" s="16" t="s">
        <v>1078</v>
      </c>
      <c r="Q920" s="16">
        <v>30</v>
      </c>
      <c r="S920" s="16">
        <v>256.45999999999998</v>
      </c>
      <c r="T920" s="16">
        <v>6.31</v>
      </c>
      <c r="U920" s="16">
        <f t="shared" si="114"/>
        <v>250.14999999999998</v>
      </c>
      <c r="V920" s="16">
        <v>1.35</v>
      </c>
      <c r="W920" s="20">
        <f t="shared" si="118"/>
        <v>171.76657833502196</v>
      </c>
      <c r="X920" s="20">
        <v>2.4756493506493484</v>
      </c>
      <c r="Y920" s="20">
        <f t="shared" si="119"/>
        <v>243.95716314935063</v>
      </c>
      <c r="Z920" s="20">
        <f t="shared" si="120"/>
        <v>1.4202830696989528</v>
      </c>
      <c r="AA920" s="20"/>
      <c r="AB920" s="17" t="s">
        <v>89</v>
      </c>
      <c r="AC920" s="16" t="s">
        <v>1257</v>
      </c>
      <c r="AD920" s="19" t="s">
        <v>51</v>
      </c>
      <c r="AE920" s="23">
        <v>179</v>
      </c>
      <c r="AF920" s="23">
        <v>10</v>
      </c>
      <c r="AG920" s="19" t="s">
        <v>92</v>
      </c>
      <c r="AH920" s="11">
        <f t="shared" si="117"/>
        <v>0</v>
      </c>
      <c r="AI920" s="19" t="s">
        <v>1077</v>
      </c>
      <c r="AJ920" s="16" t="s">
        <v>1258</v>
      </c>
      <c r="AK920" s="16">
        <v>0.14502999999999999</v>
      </c>
      <c r="AL920" s="16">
        <v>1.9046000000000001</v>
      </c>
      <c r="AM920" s="24"/>
    </row>
    <row r="921" spans="1:39" x14ac:dyDescent="0.2">
      <c r="A921" s="16" t="str">
        <f t="shared" si="116"/>
        <v>CF08GPDuff_180:11-H_10-20</v>
      </c>
      <c r="B921" s="11">
        <v>180</v>
      </c>
      <c r="C921" s="11">
        <v>11</v>
      </c>
      <c r="D921" s="19" t="s">
        <v>92</v>
      </c>
      <c r="E921" s="20">
        <v>493527.53185500001</v>
      </c>
      <c r="F921" s="20">
        <v>5180790.7214000002</v>
      </c>
      <c r="G921" s="11">
        <v>5</v>
      </c>
      <c r="H921" s="11" t="s">
        <v>45</v>
      </c>
      <c r="I921" s="11" t="s">
        <v>370</v>
      </c>
      <c r="J921" s="19" t="s">
        <v>1077</v>
      </c>
      <c r="K921" s="11">
        <v>3</v>
      </c>
      <c r="L921" s="16" t="s">
        <v>48</v>
      </c>
      <c r="M921" s="16" t="s">
        <v>1078</v>
      </c>
      <c r="N921" s="16" t="s">
        <v>1078</v>
      </c>
      <c r="O921" s="16" t="s">
        <v>1078</v>
      </c>
      <c r="P921" s="16" t="s">
        <v>1078</v>
      </c>
      <c r="Q921" s="16">
        <v>30</v>
      </c>
      <c r="S921" s="16">
        <v>269.89</v>
      </c>
      <c r="T921" s="16">
        <v>6.31</v>
      </c>
      <c r="U921" s="16">
        <f t="shared" si="114"/>
        <v>263.58</v>
      </c>
      <c r="V921" s="16">
        <v>1.35</v>
      </c>
      <c r="W921" s="20">
        <f t="shared" si="118"/>
        <v>171.76657833502196</v>
      </c>
      <c r="X921" s="20">
        <v>2.4872579001019632</v>
      </c>
      <c r="Y921" s="20">
        <f t="shared" si="119"/>
        <v>257.02408562691124</v>
      </c>
      <c r="Z921" s="20">
        <f t="shared" si="120"/>
        <v>1.496356789069867</v>
      </c>
      <c r="AA921" s="20"/>
      <c r="AB921" s="17" t="s">
        <v>89</v>
      </c>
      <c r="AC921" s="16" t="s">
        <v>1259</v>
      </c>
      <c r="AD921" s="19" t="s">
        <v>51</v>
      </c>
      <c r="AE921" s="23">
        <v>180</v>
      </c>
      <c r="AF921" s="23">
        <v>11</v>
      </c>
      <c r="AG921" s="19" t="s">
        <v>92</v>
      </c>
      <c r="AH921" s="11">
        <f t="shared" si="117"/>
        <v>0</v>
      </c>
      <c r="AI921" s="19" t="s">
        <v>1077</v>
      </c>
      <c r="AJ921" s="16" t="s">
        <v>246</v>
      </c>
      <c r="AK921" s="16">
        <v>0.11287</v>
      </c>
      <c r="AL921" s="16">
        <v>1.5217000000000001</v>
      </c>
      <c r="AM921" s="24"/>
    </row>
    <row r="922" spans="1:39" x14ac:dyDescent="0.2">
      <c r="A922" s="16" t="str">
        <f t="shared" si="116"/>
        <v>CF08GPDuff_181:12-H_10-20</v>
      </c>
      <c r="B922" s="11">
        <v>181</v>
      </c>
      <c r="C922" s="11">
        <v>12</v>
      </c>
      <c r="D922" s="19" t="s">
        <v>92</v>
      </c>
      <c r="E922" s="20">
        <v>493559.45098800003</v>
      </c>
      <c r="F922" s="20">
        <v>5180800.5769400001</v>
      </c>
      <c r="G922" s="11">
        <v>6</v>
      </c>
      <c r="H922" s="11" t="s">
        <v>45</v>
      </c>
      <c r="I922" s="11" t="s">
        <v>432</v>
      </c>
      <c r="J922" s="19" t="s">
        <v>1077</v>
      </c>
      <c r="K922" s="11">
        <v>3</v>
      </c>
      <c r="L922" s="16" t="s">
        <v>48</v>
      </c>
      <c r="M922" s="16" t="s">
        <v>1078</v>
      </c>
      <c r="N922" s="16" t="s">
        <v>1078</v>
      </c>
      <c r="O922" s="16" t="s">
        <v>1078</v>
      </c>
      <c r="P922" s="16" t="s">
        <v>1078</v>
      </c>
      <c r="Q922" s="16">
        <v>30</v>
      </c>
      <c r="S922" s="16">
        <v>249.46</v>
      </c>
      <c r="T922" s="16">
        <v>6.31</v>
      </c>
      <c r="U922" s="16">
        <f t="shared" si="114"/>
        <v>243.15</v>
      </c>
      <c r="V922" s="16">
        <v>1.35</v>
      </c>
      <c r="W922" s="20">
        <f t="shared" si="118"/>
        <v>171.76657833502196</v>
      </c>
      <c r="X922" s="20">
        <v>2.4872579001019344</v>
      </c>
      <c r="Y922" s="20">
        <f t="shared" si="119"/>
        <v>237.10223241590217</v>
      </c>
      <c r="Z922" s="20">
        <f t="shared" si="120"/>
        <v>1.3803746614399359</v>
      </c>
      <c r="AA922" s="20"/>
      <c r="AB922" s="17" t="s">
        <v>89</v>
      </c>
      <c r="AC922" s="16" t="s">
        <v>1260</v>
      </c>
      <c r="AD922" s="19" t="s">
        <v>51</v>
      </c>
      <c r="AE922" s="23">
        <v>181</v>
      </c>
      <c r="AF922" s="23">
        <v>12</v>
      </c>
      <c r="AG922" s="19" t="s">
        <v>92</v>
      </c>
      <c r="AH922" s="11">
        <f t="shared" si="117"/>
        <v>0</v>
      </c>
      <c r="AI922" s="19" t="s">
        <v>1077</v>
      </c>
      <c r="AJ922" s="16" t="s">
        <v>940</v>
      </c>
      <c r="AK922" s="16">
        <v>0.14251</v>
      </c>
      <c r="AL922" s="16">
        <v>1.8560000000000001</v>
      </c>
      <c r="AM922" s="24"/>
    </row>
    <row r="923" spans="1:39" ht="15" x14ac:dyDescent="0.25">
      <c r="A923" s="16" t="str">
        <f t="shared" si="116"/>
        <v>CF08GPDuff_182:13-H_10-20</v>
      </c>
      <c r="B923" s="11">
        <v>182</v>
      </c>
      <c r="C923" s="11">
        <v>13</v>
      </c>
      <c r="D923" s="19" t="s">
        <v>92</v>
      </c>
      <c r="E923" s="20">
        <v>493593.77961500001</v>
      </c>
      <c r="F923" s="20">
        <v>5180793.1975299902</v>
      </c>
      <c r="G923" s="11">
        <v>1</v>
      </c>
      <c r="H923" s="11" t="s">
        <v>44</v>
      </c>
      <c r="I923" s="11" t="s">
        <v>293</v>
      </c>
      <c r="J923" s="19" t="s">
        <v>1077</v>
      </c>
      <c r="K923" s="11">
        <v>3</v>
      </c>
      <c r="L923" s="16" t="s">
        <v>496</v>
      </c>
      <c r="M923" s="16" t="s">
        <v>1078</v>
      </c>
      <c r="N923" s="16" t="s">
        <v>1078</v>
      </c>
      <c r="O923" s="16" t="s">
        <v>1078</v>
      </c>
      <c r="P923" s="16" t="s">
        <v>1078</v>
      </c>
      <c r="Q923" s="16">
        <v>30</v>
      </c>
      <c r="S923" s="16">
        <v>266.52</v>
      </c>
      <c r="T923" s="16">
        <v>6.31</v>
      </c>
      <c r="U923" s="16">
        <f t="shared" si="114"/>
        <v>260.20999999999998</v>
      </c>
      <c r="V923" s="16">
        <v>1.35</v>
      </c>
      <c r="W923" s="20">
        <f t="shared" si="118"/>
        <v>171.76657833502196</v>
      </c>
      <c r="X923" s="20">
        <v>3.4730785039046399</v>
      </c>
      <c r="Y923" s="20">
        <f t="shared" si="119"/>
        <v>251.17270242498972</v>
      </c>
      <c r="Z923" s="20">
        <f t="shared" si="120"/>
        <v>1.462290888365315</v>
      </c>
      <c r="AA923" s="20"/>
      <c r="AB923" s="22" t="s">
        <v>520</v>
      </c>
      <c r="AC923" s="16" t="s">
        <v>1261</v>
      </c>
      <c r="AD923" s="19" t="s">
        <v>51</v>
      </c>
      <c r="AE923" s="23">
        <v>182</v>
      </c>
      <c r="AF923" s="23">
        <v>13</v>
      </c>
      <c r="AG923" s="19" t="s">
        <v>92</v>
      </c>
      <c r="AH923" s="11">
        <f t="shared" si="117"/>
        <v>0</v>
      </c>
      <c r="AI923" s="19" t="s">
        <v>1077</v>
      </c>
      <c r="AJ923" s="16" t="s">
        <v>1262</v>
      </c>
      <c r="AK923" s="16">
        <v>0.15628</v>
      </c>
      <c r="AL923" s="16">
        <v>1.8250999999999999</v>
      </c>
      <c r="AM923" s="24"/>
    </row>
    <row r="924" spans="1:39" ht="15" x14ac:dyDescent="0.25">
      <c r="A924" s="16" t="str">
        <f t="shared" si="116"/>
        <v>CF08GPDuff_183:14-H_10-20</v>
      </c>
      <c r="B924" s="11">
        <v>183</v>
      </c>
      <c r="C924" s="11">
        <v>14</v>
      </c>
      <c r="D924" s="19" t="s">
        <v>92</v>
      </c>
      <c r="E924" s="20">
        <v>493623.269814</v>
      </c>
      <c r="F924" s="20">
        <v>5180802.28675</v>
      </c>
      <c r="G924" s="11">
        <v>1</v>
      </c>
      <c r="H924" s="11" t="s">
        <v>44</v>
      </c>
      <c r="I924" s="11" t="s">
        <v>293</v>
      </c>
      <c r="J924" s="19" t="s">
        <v>1077</v>
      </c>
      <c r="K924" s="11">
        <v>3</v>
      </c>
      <c r="L924" s="16" t="s">
        <v>496</v>
      </c>
      <c r="M924" s="16" t="s">
        <v>1078</v>
      </c>
      <c r="N924" s="16" t="s">
        <v>1078</v>
      </c>
      <c r="O924" s="16" t="s">
        <v>1078</v>
      </c>
      <c r="P924" s="16" t="s">
        <v>1078</v>
      </c>
      <c r="Q924" s="16">
        <v>30</v>
      </c>
      <c r="S924" s="16">
        <v>244.15</v>
      </c>
      <c r="T924" s="16">
        <v>6.31</v>
      </c>
      <c r="U924" s="16">
        <f t="shared" si="114"/>
        <v>237.84</v>
      </c>
      <c r="V924" s="16">
        <v>1.35</v>
      </c>
      <c r="W924" s="20">
        <f t="shared" si="118"/>
        <v>171.76657833502196</v>
      </c>
      <c r="X924" s="20">
        <v>2.1765663140765001</v>
      </c>
      <c r="Y924" s="20">
        <f t="shared" si="119"/>
        <v>232.66325467860045</v>
      </c>
      <c r="Z924" s="20">
        <f t="shared" si="120"/>
        <v>1.3545315796231479</v>
      </c>
      <c r="AA924" s="20"/>
      <c r="AB924" s="22" t="s">
        <v>520</v>
      </c>
      <c r="AC924" s="16" t="s">
        <v>1263</v>
      </c>
      <c r="AD924" s="19" t="s">
        <v>51</v>
      </c>
      <c r="AE924" s="23">
        <v>183</v>
      </c>
      <c r="AF924" s="23">
        <v>14</v>
      </c>
      <c r="AG924" s="19" t="s">
        <v>92</v>
      </c>
      <c r="AH924" s="11">
        <f t="shared" si="117"/>
        <v>0</v>
      </c>
      <c r="AI924" s="19" t="s">
        <v>1077</v>
      </c>
      <c r="AJ924" s="16" t="s">
        <v>732</v>
      </c>
      <c r="AK924" s="16">
        <v>0.15951000000000001</v>
      </c>
      <c r="AL924" s="16">
        <v>1.8573</v>
      </c>
      <c r="AM924" s="24"/>
    </row>
    <row r="925" spans="1:39" ht="15" x14ac:dyDescent="0.25">
      <c r="A925" s="16" t="str">
        <f t="shared" si="116"/>
        <v>CF08GPDuff_184:15-H_10-20</v>
      </c>
      <c r="B925" s="11">
        <v>184</v>
      </c>
      <c r="C925" s="11">
        <v>15</v>
      </c>
      <c r="D925" s="19" t="s">
        <v>92</v>
      </c>
      <c r="E925" s="20">
        <v>493655.168991999</v>
      </c>
      <c r="F925" s="20">
        <v>5180793.4742900003</v>
      </c>
      <c r="G925" s="11">
        <v>2</v>
      </c>
      <c r="H925" s="11" t="s">
        <v>44</v>
      </c>
      <c r="I925" s="11" t="s">
        <v>150</v>
      </c>
      <c r="J925" s="19" t="s">
        <v>1077</v>
      </c>
      <c r="K925" s="11">
        <v>3</v>
      </c>
      <c r="L925" s="16" t="s">
        <v>496</v>
      </c>
      <c r="M925" s="16" t="s">
        <v>1078</v>
      </c>
      <c r="N925" s="16" t="s">
        <v>1078</v>
      </c>
      <c r="O925" s="16" t="s">
        <v>1078</v>
      </c>
      <c r="P925" s="16" t="s">
        <v>1078</v>
      </c>
      <c r="Q925" s="16">
        <v>30</v>
      </c>
      <c r="S925" s="16">
        <v>248.77</v>
      </c>
      <c r="T925" s="16">
        <v>6.31</v>
      </c>
      <c r="U925" s="16">
        <f t="shared" si="114"/>
        <v>242.46</v>
      </c>
      <c r="V925" s="16">
        <v>1.35</v>
      </c>
      <c r="W925" s="20">
        <f t="shared" si="118"/>
        <v>171.76657833502196</v>
      </c>
      <c r="X925" s="20">
        <v>2.0820699413786157</v>
      </c>
      <c r="Y925" s="20">
        <f t="shared" si="119"/>
        <v>237.41181322013341</v>
      </c>
      <c r="Z925" s="20">
        <f t="shared" si="120"/>
        <v>1.3821769957894472</v>
      </c>
      <c r="AA925" s="20"/>
      <c r="AB925" s="22" t="s">
        <v>520</v>
      </c>
      <c r="AC925" s="16" t="s">
        <v>1264</v>
      </c>
      <c r="AD925" s="19" t="s">
        <v>51</v>
      </c>
      <c r="AE925" s="23">
        <v>184</v>
      </c>
      <c r="AF925" s="23">
        <v>15</v>
      </c>
      <c r="AG925" s="19" t="s">
        <v>92</v>
      </c>
      <c r="AH925" s="11">
        <f t="shared" si="117"/>
        <v>0</v>
      </c>
      <c r="AI925" s="19" t="s">
        <v>1077</v>
      </c>
      <c r="AJ925" s="16" t="s">
        <v>802</v>
      </c>
      <c r="AK925" s="16">
        <v>0.16037000000000001</v>
      </c>
      <c r="AL925" s="16">
        <v>1.9420999999999999</v>
      </c>
      <c r="AM925" s="24"/>
    </row>
    <row r="926" spans="1:39" ht="15" x14ac:dyDescent="0.25">
      <c r="A926" s="16" t="str">
        <f t="shared" si="116"/>
        <v>CF08GPDuff_185:16-H_10-20</v>
      </c>
      <c r="B926" s="11">
        <v>185</v>
      </c>
      <c r="C926" s="11">
        <v>16</v>
      </c>
      <c r="D926" s="19" t="s">
        <v>92</v>
      </c>
      <c r="E926" s="20">
        <v>493687.085563</v>
      </c>
      <c r="F926" s="20">
        <v>5180801.1080700001</v>
      </c>
      <c r="G926" s="11">
        <v>3</v>
      </c>
      <c r="H926" s="11" t="s">
        <v>44</v>
      </c>
      <c r="I926" s="11" t="s">
        <v>227</v>
      </c>
      <c r="J926" s="19" t="s">
        <v>1077</v>
      </c>
      <c r="K926" s="11">
        <v>3</v>
      </c>
      <c r="L926" s="16" t="s">
        <v>496</v>
      </c>
      <c r="M926" s="16" t="s">
        <v>1078</v>
      </c>
      <c r="N926" s="16" t="s">
        <v>1078</v>
      </c>
      <c r="O926" s="16" t="s">
        <v>1078</v>
      </c>
      <c r="P926" s="16" t="s">
        <v>1078</v>
      </c>
      <c r="Q926" s="16">
        <v>30</v>
      </c>
      <c r="S926" s="16">
        <v>250.46</v>
      </c>
      <c r="T926" s="16">
        <v>6.31</v>
      </c>
      <c r="U926" s="16">
        <f t="shared" si="114"/>
        <v>244.15</v>
      </c>
      <c r="V926" s="16">
        <v>1.35</v>
      </c>
      <c r="W926" s="20">
        <f t="shared" si="118"/>
        <v>171.76657833502196</v>
      </c>
      <c r="X926" s="20">
        <v>2.3336038961039076</v>
      </c>
      <c r="Y926" s="20">
        <f t="shared" si="119"/>
        <v>238.45250608766233</v>
      </c>
      <c r="Z926" s="20">
        <f t="shared" si="120"/>
        <v>1.3882357580796241</v>
      </c>
      <c r="AA926" s="20"/>
      <c r="AB926" s="22" t="s">
        <v>520</v>
      </c>
      <c r="AC926" s="16" t="s">
        <v>1265</v>
      </c>
      <c r="AD926" s="19" t="s">
        <v>51</v>
      </c>
      <c r="AE926" s="23">
        <v>185</v>
      </c>
      <c r="AF926" s="23">
        <v>16</v>
      </c>
      <c r="AG926" s="19" t="s">
        <v>92</v>
      </c>
      <c r="AH926" s="11">
        <f t="shared" si="117"/>
        <v>0</v>
      </c>
      <c r="AI926" s="19" t="s">
        <v>1077</v>
      </c>
      <c r="AJ926" s="16" t="s">
        <v>607</v>
      </c>
      <c r="AK926" s="16">
        <v>0.1691</v>
      </c>
      <c r="AL926" s="16">
        <v>2.0948000000000002</v>
      </c>
      <c r="AM926" s="24"/>
    </row>
    <row r="927" spans="1:39" ht="15" x14ac:dyDescent="0.25">
      <c r="A927" s="16" t="str">
        <f t="shared" si="116"/>
        <v>CF08GPDuff_186:17-H_10-20</v>
      </c>
      <c r="B927" s="11">
        <v>186</v>
      </c>
      <c r="C927" s="11">
        <v>17</v>
      </c>
      <c r="D927" s="19" t="s">
        <v>92</v>
      </c>
      <c r="E927" s="20">
        <v>493718.99832999799</v>
      </c>
      <c r="F927" s="20">
        <v>5180805.1860999903</v>
      </c>
      <c r="G927" s="11">
        <v>4</v>
      </c>
      <c r="H927" s="11" t="s">
        <v>44</v>
      </c>
      <c r="I927" s="11" t="s">
        <v>46</v>
      </c>
      <c r="J927" s="19" t="s">
        <v>1077</v>
      </c>
      <c r="K927" s="11">
        <v>3</v>
      </c>
      <c r="L927" s="16" t="s">
        <v>496</v>
      </c>
      <c r="M927" s="16" t="s">
        <v>1078</v>
      </c>
      <c r="N927" s="16" t="s">
        <v>1078</v>
      </c>
      <c r="O927" s="16" t="s">
        <v>1078</v>
      </c>
      <c r="P927" s="16" t="s">
        <v>1078</v>
      </c>
      <c r="Q927" s="16">
        <v>30</v>
      </c>
      <c r="S927" s="16">
        <v>238.26</v>
      </c>
      <c r="T927" s="16">
        <v>6.31</v>
      </c>
      <c r="U927" s="16">
        <f t="shared" si="114"/>
        <v>231.95</v>
      </c>
      <c r="V927" s="16">
        <v>1.35</v>
      </c>
      <c r="W927" s="20">
        <f t="shared" si="118"/>
        <v>171.76657833502196</v>
      </c>
      <c r="X927" s="20">
        <v>2.2379032258064506</v>
      </c>
      <c r="Y927" s="20">
        <f t="shared" si="119"/>
        <v>226.75918346774193</v>
      </c>
      <c r="Z927" s="20">
        <f t="shared" si="120"/>
        <v>1.3201589370049609</v>
      </c>
      <c r="AA927" s="20"/>
      <c r="AB927" s="22" t="s">
        <v>520</v>
      </c>
      <c r="AC927" s="16" t="s">
        <v>1266</v>
      </c>
      <c r="AD927" s="19" t="s">
        <v>51</v>
      </c>
      <c r="AE927" s="23">
        <v>186</v>
      </c>
      <c r="AF927" s="23">
        <v>17</v>
      </c>
      <c r="AG927" s="19" t="s">
        <v>92</v>
      </c>
      <c r="AH927" s="11">
        <f t="shared" si="117"/>
        <v>0</v>
      </c>
      <c r="AI927" s="19" t="s">
        <v>1077</v>
      </c>
      <c r="AJ927" s="16" t="s">
        <v>366</v>
      </c>
      <c r="AK927" s="16">
        <v>0.15357000000000001</v>
      </c>
      <c r="AL927" s="16">
        <v>1.867</v>
      </c>
      <c r="AM927" s="24"/>
    </row>
    <row r="928" spans="1:39" ht="15" x14ac:dyDescent="0.25">
      <c r="A928" s="16" t="str">
        <f t="shared" si="116"/>
        <v>CF08GPDuff_187:18-H_10-20</v>
      </c>
      <c r="B928" s="11">
        <v>187</v>
      </c>
      <c r="C928" s="11">
        <v>18</v>
      </c>
      <c r="D928" s="19" t="s">
        <v>92</v>
      </c>
      <c r="E928" s="20">
        <v>493750.88386399799</v>
      </c>
      <c r="F928" s="20">
        <v>5180783.1506200004</v>
      </c>
      <c r="G928" s="11">
        <v>5</v>
      </c>
      <c r="H928" s="11" t="s">
        <v>44</v>
      </c>
      <c r="I928" s="11" t="s">
        <v>432</v>
      </c>
      <c r="J928" s="19" t="s">
        <v>1077</v>
      </c>
      <c r="K928" s="11">
        <v>3</v>
      </c>
      <c r="L928" s="16" t="s">
        <v>496</v>
      </c>
      <c r="M928" s="16" t="s">
        <v>1078</v>
      </c>
      <c r="N928" s="16" t="s">
        <v>1078</v>
      </c>
      <c r="O928" s="16" t="s">
        <v>1078</v>
      </c>
      <c r="P928" s="16" t="s">
        <v>1078</v>
      </c>
      <c r="Q928" s="16">
        <v>30</v>
      </c>
      <c r="S928" s="16">
        <v>273.85000000000002</v>
      </c>
      <c r="T928" s="16">
        <v>6.31</v>
      </c>
      <c r="U928" s="16">
        <f t="shared" si="114"/>
        <v>267.54000000000002</v>
      </c>
      <c r="V928" s="16">
        <v>1.35</v>
      </c>
      <c r="W928" s="20">
        <f t="shared" si="118"/>
        <v>171.76657833502196</v>
      </c>
      <c r="X928" s="20">
        <v>3.0191004313000596</v>
      </c>
      <c r="Y928" s="20">
        <f t="shared" si="119"/>
        <v>259.46269870609984</v>
      </c>
      <c r="Z928" s="20">
        <f t="shared" si="120"/>
        <v>1.5105540392149575</v>
      </c>
      <c r="AA928" s="20"/>
      <c r="AB928" s="22" t="s">
        <v>520</v>
      </c>
      <c r="AC928" s="16" t="s">
        <v>1267</v>
      </c>
      <c r="AD928" s="19" t="s">
        <v>51</v>
      </c>
      <c r="AE928" s="23">
        <v>187</v>
      </c>
      <c r="AF928" s="23">
        <v>18</v>
      </c>
      <c r="AG928" s="19" t="s">
        <v>92</v>
      </c>
      <c r="AH928" s="11">
        <f t="shared" si="117"/>
        <v>0</v>
      </c>
      <c r="AI928" s="19" t="s">
        <v>1077</v>
      </c>
      <c r="AJ928" s="16" t="s">
        <v>452</v>
      </c>
      <c r="AK928" s="16">
        <v>0.13125999999999999</v>
      </c>
      <c r="AL928" s="16">
        <v>1.6455</v>
      </c>
      <c r="AM928" s="24"/>
    </row>
    <row r="929" spans="1:39" ht="15" x14ac:dyDescent="0.25">
      <c r="A929" s="16" t="str">
        <f t="shared" si="116"/>
        <v>CF08GPDuff_188:19-H_10-20</v>
      </c>
      <c r="B929" s="11">
        <v>188</v>
      </c>
      <c r="C929" s="11">
        <v>19</v>
      </c>
      <c r="D929" s="19" t="s">
        <v>92</v>
      </c>
      <c r="E929" s="20">
        <v>493782.808423999</v>
      </c>
      <c r="F929" s="20">
        <v>5180798.5634500002</v>
      </c>
      <c r="G929" s="11">
        <v>5</v>
      </c>
      <c r="H929" s="11" t="s">
        <v>44</v>
      </c>
      <c r="I929" s="11" t="s">
        <v>432</v>
      </c>
      <c r="J929" s="19" t="s">
        <v>1077</v>
      </c>
      <c r="K929" s="11">
        <v>3</v>
      </c>
      <c r="L929" s="16" t="s">
        <v>496</v>
      </c>
      <c r="M929" s="16" t="s">
        <v>1078</v>
      </c>
      <c r="N929" s="16" t="s">
        <v>1078</v>
      </c>
      <c r="O929" s="16" t="s">
        <v>1078</v>
      </c>
      <c r="P929" s="16" t="s">
        <v>1078</v>
      </c>
      <c r="Q929" s="16">
        <v>30</v>
      </c>
      <c r="S929" s="16">
        <v>254.19</v>
      </c>
      <c r="T929" s="16">
        <v>6.31</v>
      </c>
      <c r="U929" s="16">
        <f t="shared" si="114"/>
        <v>247.88</v>
      </c>
      <c r="V929" s="16">
        <v>1.35</v>
      </c>
      <c r="W929" s="20">
        <f t="shared" si="118"/>
        <v>171.76657833502196</v>
      </c>
      <c r="X929" s="20">
        <v>2.1964612568639672</v>
      </c>
      <c r="Y929" s="20">
        <f t="shared" si="119"/>
        <v>242.4354118364856</v>
      </c>
      <c r="Z929" s="20">
        <f t="shared" si="120"/>
        <v>1.4114236552097328</v>
      </c>
      <c r="AA929" s="20"/>
      <c r="AB929" s="22" t="s">
        <v>531</v>
      </c>
      <c r="AC929" s="16" t="s">
        <v>1268</v>
      </c>
      <c r="AD929" s="19" t="s">
        <v>51</v>
      </c>
      <c r="AE929" s="23">
        <v>188</v>
      </c>
      <c r="AF929" s="23">
        <v>19</v>
      </c>
      <c r="AG929" s="19" t="s">
        <v>92</v>
      </c>
      <c r="AH929" s="11">
        <f t="shared" si="117"/>
        <v>0</v>
      </c>
      <c r="AI929" s="19" t="s">
        <v>1077</v>
      </c>
      <c r="AJ929" s="16" t="s">
        <v>459</v>
      </c>
      <c r="AK929" s="16">
        <v>0.15865000000000001</v>
      </c>
      <c r="AL929" s="16">
        <v>2.0785999999999998</v>
      </c>
      <c r="AM929" s="24"/>
    </row>
    <row r="930" spans="1:39" ht="15" x14ac:dyDescent="0.25">
      <c r="A930" s="16" t="str">
        <f t="shared" si="116"/>
        <v>CF08GPDuff_189:20-H_10-20</v>
      </c>
      <c r="B930" s="11">
        <v>189</v>
      </c>
      <c r="C930" s="11">
        <v>20</v>
      </c>
      <c r="D930" s="19" t="s">
        <v>92</v>
      </c>
      <c r="E930" s="20">
        <v>493814.71713100001</v>
      </c>
      <c r="F930" s="20">
        <v>5180798.7527299803</v>
      </c>
      <c r="G930" s="11">
        <v>6</v>
      </c>
      <c r="H930" s="11" t="s">
        <v>44</v>
      </c>
      <c r="I930" s="11" t="s">
        <v>370</v>
      </c>
      <c r="J930" s="19" t="s">
        <v>1077</v>
      </c>
      <c r="K930" s="11">
        <v>3</v>
      </c>
      <c r="L930" s="16" t="s">
        <v>496</v>
      </c>
      <c r="M930" s="16" t="s">
        <v>1078</v>
      </c>
      <c r="N930" s="16" t="s">
        <v>1078</v>
      </c>
      <c r="O930" s="16" t="s">
        <v>1078</v>
      </c>
      <c r="P930" s="16" t="s">
        <v>1078</v>
      </c>
      <c r="Q930" s="16">
        <v>30</v>
      </c>
      <c r="S930" s="16">
        <v>236.67</v>
      </c>
      <c r="T930" s="16">
        <v>6.31</v>
      </c>
      <c r="U930" s="16">
        <f t="shared" si="114"/>
        <v>230.35999999999999</v>
      </c>
      <c r="V930" s="16">
        <v>1.35</v>
      </c>
      <c r="W930" s="20">
        <f t="shared" si="118"/>
        <v>171.76657833502196</v>
      </c>
      <c r="X930" s="20">
        <v>1.7405383525602094</v>
      </c>
      <c r="Y930" s="20">
        <f t="shared" si="119"/>
        <v>226.3504958510423</v>
      </c>
      <c r="Z930" s="20">
        <f t="shared" si="120"/>
        <v>1.3177796172288954</v>
      </c>
      <c r="AA930" s="20"/>
      <c r="AB930" s="22" t="s">
        <v>531</v>
      </c>
      <c r="AC930" s="16" t="s">
        <v>1269</v>
      </c>
      <c r="AD930" s="19" t="s">
        <v>51</v>
      </c>
      <c r="AE930" s="23">
        <v>189</v>
      </c>
      <c r="AF930" s="23">
        <v>20</v>
      </c>
      <c r="AG930" s="19" t="s">
        <v>92</v>
      </c>
      <c r="AH930" s="11">
        <f t="shared" si="117"/>
        <v>0</v>
      </c>
      <c r="AI930" s="19" t="s">
        <v>1077</v>
      </c>
      <c r="AJ930" s="16" t="s">
        <v>614</v>
      </c>
      <c r="AK930" s="16">
        <v>0.16328999999999999</v>
      </c>
      <c r="AL930" s="16">
        <v>1.8725000000000001</v>
      </c>
      <c r="AM930" s="24"/>
    </row>
    <row r="931" spans="1:39" ht="15" x14ac:dyDescent="0.25">
      <c r="A931" s="16" t="str">
        <f t="shared" si="116"/>
        <v>CF08GPDuff_190:21-H_10-20</v>
      </c>
      <c r="B931" s="11">
        <v>190</v>
      </c>
      <c r="C931" s="11">
        <v>21</v>
      </c>
      <c r="D931" s="19" t="s">
        <v>92</v>
      </c>
      <c r="E931" s="20">
        <v>493846.60920200002</v>
      </c>
      <c r="F931" s="20">
        <v>5180782.7183499904</v>
      </c>
      <c r="G931" s="11">
        <v>1</v>
      </c>
      <c r="H931" s="11" t="s">
        <v>58</v>
      </c>
      <c r="I931" s="11" t="s">
        <v>227</v>
      </c>
      <c r="J931" s="19" t="s">
        <v>1077</v>
      </c>
      <c r="K931" s="11">
        <v>3</v>
      </c>
      <c r="L931" s="16" t="str">
        <f t="shared" ref="L931:L940" si="122">IF(G931=1, "Fallow", IF(G931=4, "WT", IF(G931 = 2, "CP",I931)))</f>
        <v>Fallow</v>
      </c>
      <c r="M931" s="16" t="s">
        <v>1078</v>
      </c>
      <c r="N931" s="16" t="s">
        <v>1078</v>
      </c>
      <c r="O931" s="16" t="s">
        <v>1078</v>
      </c>
      <c r="P931" s="16" t="s">
        <v>1078</v>
      </c>
      <c r="Q931" s="16">
        <v>30</v>
      </c>
      <c r="S931" s="16">
        <v>245.94</v>
      </c>
      <c r="T931" s="16">
        <v>6.31</v>
      </c>
      <c r="U931" s="16">
        <f t="shared" si="114"/>
        <v>239.63</v>
      </c>
      <c r="V931" s="16">
        <v>1.35</v>
      </c>
      <c r="W931" s="20">
        <f t="shared" si="118"/>
        <v>171.76657833502196</v>
      </c>
      <c r="X931" s="20">
        <v>2.265768524188609</v>
      </c>
      <c r="Y931" s="20">
        <f t="shared" si="119"/>
        <v>234.20053888548682</v>
      </c>
      <c r="Z931" s="20">
        <f t="shared" si="120"/>
        <v>1.3634814243588795</v>
      </c>
      <c r="AA931" s="20"/>
      <c r="AB931" s="22" t="s">
        <v>850</v>
      </c>
      <c r="AC931" s="16" t="s">
        <v>1270</v>
      </c>
      <c r="AD931" s="19" t="s">
        <v>51</v>
      </c>
      <c r="AE931" s="23">
        <v>190</v>
      </c>
      <c r="AF931" s="23">
        <v>21</v>
      </c>
      <c r="AG931" s="19" t="s">
        <v>92</v>
      </c>
      <c r="AH931" s="11">
        <f t="shared" si="117"/>
        <v>0</v>
      </c>
      <c r="AI931" s="19" t="s">
        <v>1077</v>
      </c>
      <c r="AJ931" s="16" t="s">
        <v>1244</v>
      </c>
      <c r="AK931" s="16">
        <v>0.15869</v>
      </c>
      <c r="AL931" s="16">
        <v>1.7767999999999999</v>
      </c>
      <c r="AM931" s="24"/>
    </row>
    <row r="932" spans="1:39" ht="15" x14ac:dyDescent="0.25">
      <c r="A932" s="16" t="str">
        <f t="shared" si="116"/>
        <v>CF08GPDuff_191:22-H_10-20</v>
      </c>
      <c r="B932" s="11">
        <v>191</v>
      </c>
      <c r="C932" s="11">
        <v>22</v>
      </c>
      <c r="D932" s="19" t="s">
        <v>92</v>
      </c>
      <c r="E932" s="20">
        <v>493878.54757200001</v>
      </c>
      <c r="F932" s="20">
        <v>5180811.9108300004</v>
      </c>
      <c r="G932" s="11">
        <v>1</v>
      </c>
      <c r="H932" s="11" t="s">
        <v>58</v>
      </c>
      <c r="I932" s="11" t="s">
        <v>227</v>
      </c>
      <c r="J932" s="19" t="s">
        <v>1077</v>
      </c>
      <c r="K932" s="11">
        <v>3</v>
      </c>
      <c r="L932" s="16" t="str">
        <f t="shared" si="122"/>
        <v>Fallow</v>
      </c>
      <c r="M932" s="16" t="s">
        <v>1078</v>
      </c>
      <c r="N932" s="16" t="s">
        <v>1078</v>
      </c>
      <c r="O932" s="16" t="s">
        <v>1078</v>
      </c>
      <c r="P932" s="16" t="s">
        <v>1078</v>
      </c>
      <c r="Q932" s="16">
        <v>30</v>
      </c>
      <c r="S932" s="16">
        <v>240.45</v>
      </c>
      <c r="T932" s="16">
        <v>6.31</v>
      </c>
      <c r="U932" s="16">
        <f t="shared" si="114"/>
        <v>234.14</v>
      </c>
      <c r="V932" s="16">
        <v>1.35</v>
      </c>
      <c r="W932" s="20">
        <f t="shared" si="118"/>
        <v>171.76657833502196</v>
      </c>
      <c r="X932" s="20">
        <v>1.9813991103922444</v>
      </c>
      <c r="Y932" s="20">
        <f t="shared" si="119"/>
        <v>229.50075212292759</v>
      </c>
      <c r="Z932" s="20">
        <f t="shared" si="120"/>
        <v>1.3361199503857966</v>
      </c>
      <c r="AA932" s="20"/>
      <c r="AB932" s="22" t="s">
        <v>850</v>
      </c>
      <c r="AC932" s="16" t="s">
        <v>1271</v>
      </c>
      <c r="AD932" s="19" t="s">
        <v>51</v>
      </c>
      <c r="AE932" s="23">
        <v>191</v>
      </c>
      <c r="AF932" s="23">
        <v>22</v>
      </c>
      <c r="AG932" s="19" t="s">
        <v>92</v>
      </c>
      <c r="AH932" s="11">
        <f t="shared" si="117"/>
        <v>0</v>
      </c>
      <c r="AI932" s="19" t="s">
        <v>1077</v>
      </c>
      <c r="AJ932" s="16" t="s">
        <v>675</v>
      </c>
      <c r="AK932" s="16">
        <v>0.16</v>
      </c>
      <c r="AL932" s="16">
        <v>1.8382000000000001</v>
      </c>
      <c r="AM932" s="24"/>
    </row>
    <row r="933" spans="1:39" ht="15" x14ac:dyDescent="0.25">
      <c r="A933" s="16" t="str">
        <f t="shared" si="116"/>
        <v>CF08GPDuff_192:23-H_10-20</v>
      </c>
      <c r="B933" s="11">
        <v>192</v>
      </c>
      <c r="C933" s="11">
        <v>23</v>
      </c>
      <c r="D933" s="19" t="s">
        <v>92</v>
      </c>
      <c r="E933" s="20">
        <v>493910.45270800003</v>
      </c>
      <c r="F933" s="20">
        <v>5180808.6558299903</v>
      </c>
      <c r="G933" s="11">
        <v>2</v>
      </c>
      <c r="H933" s="11" t="s">
        <v>58</v>
      </c>
      <c r="I933" s="11" t="s">
        <v>150</v>
      </c>
      <c r="J933" s="19" t="s">
        <v>1077</v>
      </c>
      <c r="K933" s="11">
        <v>3</v>
      </c>
      <c r="L933" s="16" t="str">
        <f t="shared" si="122"/>
        <v>CP</v>
      </c>
      <c r="M933" s="16" t="s">
        <v>1078</v>
      </c>
      <c r="N933" s="16" t="s">
        <v>1078</v>
      </c>
      <c r="O933" s="16" t="s">
        <v>1078</v>
      </c>
      <c r="P933" s="16" t="s">
        <v>1078</v>
      </c>
      <c r="Q933" s="16">
        <v>30</v>
      </c>
      <c r="S933" s="16">
        <v>251.88</v>
      </c>
      <c r="T933" s="16">
        <v>6.31</v>
      </c>
      <c r="U933" s="16">
        <f t="shared" ref="U933:U996" si="123">S933-T933</f>
        <v>245.57</v>
      </c>
      <c r="V933" s="16">
        <v>1.35</v>
      </c>
      <c r="W933" s="20">
        <f t="shared" si="118"/>
        <v>171.76657833502196</v>
      </c>
      <c r="X933" s="20">
        <v>2.097759674134422</v>
      </c>
      <c r="Y933" s="20">
        <f t="shared" si="119"/>
        <v>240.4185315682281</v>
      </c>
      <c r="Z933" s="20">
        <f t="shared" si="120"/>
        <v>1.3996816720613949</v>
      </c>
      <c r="AA933" s="20"/>
      <c r="AB933" s="22" t="s">
        <v>850</v>
      </c>
      <c r="AC933" s="16" t="s">
        <v>1272</v>
      </c>
      <c r="AD933" s="19" t="s">
        <v>51</v>
      </c>
      <c r="AE933" s="23">
        <v>192</v>
      </c>
      <c r="AF933" s="23">
        <v>23</v>
      </c>
      <c r="AG933" s="19" t="s">
        <v>92</v>
      </c>
      <c r="AH933" s="11">
        <f t="shared" si="117"/>
        <v>0</v>
      </c>
      <c r="AI933" s="19" t="s">
        <v>1077</v>
      </c>
      <c r="AJ933" s="16" t="s">
        <v>292</v>
      </c>
      <c r="AK933" s="16">
        <v>0.16492999999999999</v>
      </c>
      <c r="AL933" s="16">
        <v>1.8129999999999999</v>
      </c>
      <c r="AM933" s="24"/>
    </row>
    <row r="934" spans="1:39" ht="15" x14ac:dyDescent="0.25">
      <c r="A934" s="16" t="str">
        <f t="shared" si="116"/>
        <v>CF08GPDuff_193:24-H_10-20</v>
      </c>
      <c r="B934" s="11">
        <v>193</v>
      </c>
      <c r="C934" s="11">
        <v>24</v>
      </c>
      <c r="D934" s="19" t="s">
        <v>92</v>
      </c>
      <c r="E934" s="20">
        <v>493942.357093998</v>
      </c>
      <c r="F934" s="20">
        <v>5180804.6231500003</v>
      </c>
      <c r="G934" s="11">
        <v>3</v>
      </c>
      <c r="H934" s="11" t="s">
        <v>58</v>
      </c>
      <c r="I934" s="11" t="s">
        <v>432</v>
      </c>
      <c r="J934" s="19" t="s">
        <v>1077</v>
      </c>
      <c r="K934" s="11">
        <v>3</v>
      </c>
      <c r="L934" s="16" t="str">
        <f t="shared" si="122"/>
        <v>SB</v>
      </c>
      <c r="M934" s="16" t="s">
        <v>1078</v>
      </c>
      <c r="N934" s="16" t="s">
        <v>1078</v>
      </c>
      <c r="O934" s="16" t="s">
        <v>1078</v>
      </c>
      <c r="P934" s="16" t="s">
        <v>1078</v>
      </c>
      <c r="Q934" s="16">
        <v>30</v>
      </c>
      <c r="S934" s="16">
        <v>245.08</v>
      </c>
      <c r="T934" s="16">
        <v>6.31</v>
      </c>
      <c r="U934" s="16">
        <f t="shared" si="123"/>
        <v>238.77</v>
      </c>
      <c r="V934" s="16">
        <v>1.35</v>
      </c>
      <c r="W934" s="20">
        <f t="shared" si="118"/>
        <v>171.76657833502196</v>
      </c>
      <c r="X934" s="20">
        <v>2.2398696803095266</v>
      </c>
      <c r="Y934" s="20">
        <f t="shared" si="119"/>
        <v>233.42186316432495</v>
      </c>
      <c r="Z934" s="20">
        <f t="shared" si="120"/>
        <v>1.3589480877301259</v>
      </c>
      <c r="AA934" s="20"/>
      <c r="AB934" s="22" t="s">
        <v>850</v>
      </c>
      <c r="AC934" s="16" t="s">
        <v>1273</v>
      </c>
      <c r="AD934" s="19" t="s">
        <v>51</v>
      </c>
      <c r="AE934" s="23">
        <v>193</v>
      </c>
      <c r="AF934" s="23">
        <v>24</v>
      </c>
      <c r="AG934" s="19" t="s">
        <v>92</v>
      </c>
      <c r="AH934" s="11">
        <f t="shared" si="117"/>
        <v>0</v>
      </c>
      <c r="AI934" s="19" t="s">
        <v>1077</v>
      </c>
      <c r="AJ934" s="16" t="s">
        <v>139</v>
      </c>
      <c r="AK934" s="16">
        <v>0.15855</v>
      </c>
      <c r="AL934" s="16">
        <v>1.8479000000000001</v>
      </c>
      <c r="AM934" s="24"/>
    </row>
    <row r="935" spans="1:39" ht="15" x14ac:dyDescent="0.25">
      <c r="A935" s="16" t="str">
        <f t="shared" si="116"/>
        <v>CF08GPDuff_194:25-H_10-20</v>
      </c>
      <c r="B935" s="11">
        <v>194</v>
      </c>
      <c r="C935" s="11">
        <v>25</v>
      </c>
      <c r="D935" s="19" t="s">
        <v>92</v>
      </c>
      <c r="E935" s="20">
        <v>493976.07760600001</v>
      </c>
      <c r="F935" s="20">
        <v>5180793.5362799903</v>
      </c>
      <c r="G935" s="11">
        <v>4</v>
      </c>
      <c r="H935" s="11" t="s">
        <v>58</v>
      </c>
      <c r="I935" s="11" t="s">
        <v>46</v>
      </c>
      <c r="J935" s="19" t="s">
        <v>1077</v>
      </c>
      <c r="K935" s="11">
        <v>3</v>
      </c>
      <c r="L935" s="16" t="str">
        <f t="shared" si="122"/>
        <v>WT</v>
      </c>
      <c r="M935" s="16" t="s">
        <v>1078</v>
      </c>
      <c r="N935" s="16" t="s">
        <v>1078</v>
      </c>
      <c r="O935" s="16" t="s">
        <v>1078</v>
      </c>
      <c r="P935" s="16" t="s">
        <v>1078</v>
      </c>
      <c r="Q935" s="16">
        <v>30</v>
      </c>
      <c r="S935" s="16">
        <v>278.29000000000002</v>
      </c>
      <c r="T935" s="16">
        <v>6.31</v>
      </c>
      <c r="U935" s="16">
        <f t="shared" si="123"/>
        <v>271.98</v>
      </c>
      <c r="V935" s="16">
        <v>1.35</v>
      </c>
      <c r="W935" s="20">
        <f t="shared" si="118"/>
        <v>171.76657833502196</v>
      </c>
      <c r="X935" s="20">
        <v>2.6412776412776249</v>
      </c>
      <c r="Y935" s="20">
        <f t="shared" si="119"/>
        <v>264.79625307125315</v>
      </c>
      <c r="Z935" s="20">
        <f t="shared" si="120"/>
        <v>1.5416052158574269</v>
      </c>
      <c r="AA935" s="20"/>
      <c r="AB935" s="22" t="s">
        <v>850</v>
      </c>
      <c r="AC935" s="16" t="s">
        <v>1274</v>
      </c>
      <c r="AD935" s="19" t="s">
        <v>51</v>
      </c>
      <c r="AE935" s="23">
        <v>194</v>
      </c>
      <c r="AF935" s="23">
        <v>25</v>
      </c>
      <c r="AG935" s="19" t="s">
        <v>92</v>
      </c>
      <c r="AH935" s="11">
        <f t="shared" si="117"/>
        <v>0</v>
      </c>
      <c r="AI935" s="19" t="s">
        <v>1077</v>
      </c>
      <c r="AJ935" s="16" t="s">
        <v>1251</v>
      </c>
      <c r="AK935" s="16">
        <v>9.3670000000000003E-2</v>
      </c>
      <c r="AL935" s="16">
        <v>0.92032999999999998</v>
      </c>
      <c r="AM935" s="24"/>
    </row>
    <row r="936" spans="1:39" ht="15" x14ac:dyDescent="0.25">
      <c r="A936" s="16" t="str">
        <f t="shared" si="116"/>
        <v>CF08GPDuff_195:26-H_10-20</v>
      </c>
      <c r="B936" s="11">
        <v>195</v>
      </c>
      <c r="C936" s="11">
        <v>26</v>
      </c>
      <c r="D936" s="19" t="s">
        <v>92</v>
      </c>
      <c r="E936" s="20">
        <v>494006.16654900002</v>
      </c>
      <c r="F936" s="20">
        <v>5180797.1138899904</v>
      </c>
      <c r="G936" s="11">
        <v>4</v>
      </c>
      <c r="H936" s="11" t="s">
        <v>58</v>
      </c>
      <c r="I936" s="11" t="s">
        <v>46</v>
      </c>
      <c r="J936" s="19" t="s">
        <v>1077</v>
      </c>
      <c r="K936" s="11">
        <v>3</v>
      </c>
      <c r="L936" s="16" t="str">
        <f t="shared" si="122"/>
        <v>WT</v>
      </c>
      <c r="M936" s="16" t="s">
        <v>1078</v>
      </c>
      <c r="N936" s="16" t="s">
        <v>1078</v>
      </c>
      <c r="O936" s="16" t="s">
        <v>1078</v>
      </c>
      <c r="P936" s="16" t="s">
        <v>1078</v>
      </c>
      <c r="Q936" s="16">
        <v>30</v>
      </c>
      <c r="S936" s="16">
        <v>256.20999999999998</v>
      </c>
      <c r="T936" s="16">
        <v>6.31</v>
      </c>
      <c r="U936" s="16">
        <f t="shared" si="123"/>
        <v>249.89999999999998</v>
      </c>
      <c r="V936" s="16">
        <v>1.35</v>
      </c>
      <c r="W936" s="20">
        <f t="shared" si="118"/>
        <v>171.76657833502196</v>
      </c>
      <c r="X936" s="20">
        <v>2.7226202661207739</v>
      </c>
      <c r="Y936" s="20">
        <f t="shared" si="119"/>
        <v>243.09617195496418</v>
      </c>
      <c r="Z936" s="20">
        <f t="shared" si="120"/>
        <v>1.4152705043749401</v>
      </c>
      <c r="AA936" s="20"/>
      <c r="AB936" s="22" t="s">
        <v>850</v>
      </c>
      <c r="AC936" s="16" t="s">
        <v>1275</v>
      </c>
      <c r="AD936" s="19" t="s">
        <v>51</v>
      </c>
      <c r="AE936" s="23">
        <v>195</v>
      </c>
      <c r="AF936" s="23">
        <v>26</v>
      </c>
      <c r="AG936" s="19" t="s">
        <v>92</v>
      </c>
      <c r="AH936" s="11">
        <f t="shared" si="117"/>
        <v>0</v>
      </c>
      <c r="AI936" s="19" t="s">
        <v>1077</v>
      </c>
      <c r="AJ936" s="16" t="s">
        <v>505</v>
      </c>
      <c r="AK936" s="16">
        <v>0.12672</v>
      </c>
      <c r="AL936" s="16">
        <v>1.3599000000000001</v>
      </c>
      <c r="AM936" s="24"/>
    </row>
    <row r="937" spans="1:39" ht="15" x14ac:dyDescent="0.25">
      <c r="A937" s="16" t="str">
        <f t="shared" si="116"/>
        <v>CF08GPDuff_196:27-H_10-20</v>
      </c>
      <c r="B937" s="11">
        <v>196</v>
      </c>
      <c r="C937" s="11">
        <v>27</v>
      </c>
      <c r="D937" s="19" t="s">
        <v>92</v>
      </c>
      <c r="E937" s="20">
        <v>494038.07558499801</v>
      </c>
      <c r="F937" s="20">
        <v>5180797.63772</v>
      </c>
      <c r="G937" s="11">
        <v>5</v>
      </c>
      <c r="H937" s="11" t="s">
        <v>58</v>
      </c>
      <c r="I937" s="11" t="s">
        <v>293</v>
      </c>
      <c r="J937" s="19" t="s">
        <v>1077</v>
      </c>
      <c r="K937" s="11">
        <v>3</v>
      </c>
      <c r="L937" s="16" t="str">
        <f t="shared" si="122"/>
        <v>SC</v>
      </c>
      <c r="M937" s="16" t="s">
        <v>1078</v>
      </c>
      <c r="N937" s="16" t="s">
        <v>1078</v>
      </c>
      <c r="O937" s="16" t="s">
        <v>1078</v>
      </c>
      <c r="P937" s="16" t="s">
        <v>1078</v>
      </c>
      <c r="Q937" s="16">
        <v>30</v>
      </c>
      <c r="S937" s="16">
        <v>251.98</v>
      </c>
      <c r="T937" s="16">
        <v>6.31</v>
      </c>
      <c r="U937" s="16">
        <f t="shared" si="123"/>
        <v>245.67</v>
      </c>
      <c r="V937" s="16">
        <v>1.35</v>
      </c>
      <c r="W937" s="20">
        <f t="shared" si="118"/>
        <v>171.76657833502196</v>
      </c>
      <c r="X937" s="20">
        <v>1.9285424279334207</v>
      </c>
      <c r="Y937" s="20">
        <f t="shared" si="119"/>
        <v>240.93214981729597</v>
      </c>
      <c r="Z937" s="20">
        <f t="shared" si="120"/>
        <v>1.4026718826951894</v>
      </c>
      <c r="AA937" s="20"/>
      <c r="AB937" s="22" t="s">
        <v>850</v>
      </c>
      <c r="AC937" s="16" t="s">
        <v>1276</v>
      </c>
      <c r="AD937" s="19" t="s">
        <v>51</v>
      </c>
      <c r="AE937" s="23">
        <v>196</v>
      </c>
      <c r="AF937" s="23">
        <v>27</v>
      </c>
      <c r="AG937" s="19" t="s">
        <v>92</v>
      </c>
      <c r="AH937" s="11">
        <f t="shared" si="117"/>
        <v>0</v>
      </c>
      <c r="AI937" s="19" t="s">
        <v>1077</v>
      </c>
      <c r="AJ937" s="16" t="s">
        <v>680</v>
      </c>
      <c r="AK937" s="16">
        <v>0.13008</v>
      </c>
      <c r="AL937" s="16">
        <v>1.3857999999999999</v>
      </c>
      <c r="AM937" s="24"/>
    </row>
    <row r="938" spans="1:39" ht="15" x14ac:dyDescent="0.25">
      <c r="A938" s="16" t="str">
        <f t="shared" si="116"/>
        <v>CF08GPDuff_197:28-H_10-20</v>
      </c>
      <c r="B938" s="11">
        <v>197</v>
      </c>
      <c r="C938" s="11">
        <v>28</v>
      </c>
      <c r="D938" s="19" t="s">
        <v>92</v>
      </c>
      <c r="E938" s="20">
        <v>494069.977149999</v>
      </c>
      <c r="F938" s="20">
        <v>5180790.6054199804</v>
      </c>
      <c r="G938" s="11">
        <v>6</v>
      </c>
      <c r="H938" s="11" t="s">
        <v>58</v>
      </c>
      <c r="I938" s="11" t="s">
        <v>370</v>
      </c>
      <c r="J938" s="19" t="s">
        <v>1077</v>
      </c>
      <c r="K938" s="11">
        <v>3</v>
      </c>
      <c r="L938" s="16" t="str">
        <f t="shared" si="122"/>
        <v>SP</v>
      </c>
      <c r="M938" s="16" t="s">
        <v>1078</v>
      </c>
      <c r="N938" s="16" t="s">
        <v>1078</v>
      </c>
      <c r="O938" s="16" t="s">
        <v>1078</v>
      </c>
      <c r="P938" s="16" t="s">
        <v>1078</v>
      </c>
      <c r="Q938" s="16">
        <v>30</v>
      </c>
      <c r="S938" s="16">
        <v>276.93</v>
      </c>
      <c r="T938" s="16">
        <v>6.31</v>
      </c>
      <c r="U938" s="16">
        <f t="shared" si="123"/>
        <v>270.62</v>
      </c>
      <c r="V938" s="16">
        <v>1.35</v>
      </c>
      <c r="W938" s="20">
        <f t="shared" si="118"/>
        <v>171.76657833502196</v>
      </c>
      <c r="X938" s="20">
        <v>2.2778116737848375</v>
      </c>
      <c r="Y938" s="20">
        <f t="shared" si="119"/>
        <v>264.45578604840347</v>
      </c>
      <c r="Z938" s="20">
        <f t="shared" si="120"/>
        <v>1.5396230664419241</v>
      </c>
      <c r="AA938" s="20"/>
      <c r="AB938" s="22" t="s">
        <v>850</v>
      </c>
      <c r="AC938" s="16" t="s">
        <v>1277</v>
      </c>
      <c r="AD938" s="19" t="s">
        <v>51</v>
      </c>
      <c r="AE938" s="23">
        <v>197</v>
      </c>
      <c r="AF938" s="23">
        <v>28</v>
      </c>
      <c r="AG938" s="19" t="s">
        <v>92</v>
      </c>
      <c r="AH938" s="11">
        <f t="shared" si="117"/>
        <v>0</v>
      </c>
      <c r="AI938" s="19" t="s">
        <v>1077</v>
      </c>
      <c r="AJ938" s="16" t="s">
        <v>734</v>
      </c>
      <c r="AK938" s="16">
        <v>0.10511</v>
      </c>
      <c r="AL938" s="16">
        <v>1.0624</v>
      </c>
      <c r="AM938" s="24"/>
    </row>
    <row r="939" spans="1:39" ht="15" x14ac:dyDescent="0.25">
      <c r="A939" s="16" t="str">
        <f t="shared" si="116"/>
        <v>CF08GPDuff_198:29-H_10-20</v>
      </c>
      <c r="B939" s="11">
        <v>198</v>
      </c>
      <c r="C939" s="11">
        <v>29</v>
      </c>
      <c r="D939" s="19" t="s">
        <v>92</v>
      </c>
      <c r="E939" s="20">
        <v>494101.90357700002</v>
      </c>
      <c r="F939" s="20">
        <v>5180808.7980000004</v>
      </c>
      <c r="G939" s="11">
        <v>6</v>
      </c>
      <c r="H939" s="11" t="s">
        <v>58</v>
      </c>
      <c r="I939" s="11" t="s">
        <v>370</v>
      </c>
      <c r="J939" s="19" t="s">
        <v>1077</v>
      </c>
      <c r="K939" s="11">
        <v>3</v>
      </c>
      <c r="L939" s="16" t="str">
        <f t="shared" si="122"/>
        <v>SP</v>
      </c>
      <c r="M939" s="16" t="s">
        <v>1078</v>
      </c>
      <c r="N939" s="16" t="s">
        <v>1078</v>
      </c>
      <c r="O939" s="16" t="s">
        <v>1078</v>
      </c>
      <c r="P939" s="16" t="s">
        <v>1078</v>
      </c>
      <c r="Q939" s="16">
        <v>30</v>
      </c>
      <c r="S939" s="16">
        <v>260.13</v>
      </c>
      <c r="T939" s="16">
        <v>6.31</v>
      </c>
      <c r="U939" s="16">
        <f t="shared" si="123"/>
        <v>253.82</v>
      </c>
      <c r="V939" s="16">
        <v>1.35</v>
      </c>
      <c r="W939" s="20">
        <f t="shared" si="118"/>
        <v>171.76657833502196</v>
      </c>
      <c r="X939" s="20">
        <v>2.162489894907019</v>
      </c>
      <c r="Y939" s="20">
        <f t="shared" si="119"/>
        <v>248.331168148747</v>
      </c>
      <c r="Z939" s="20">
        <f t="shared" si="120"/>
        <v>1.4457478896994136</v>
      </c>
      <c r="AA939" s="20"/>
      <c r="AB939" s="22" t="s">
        <v>850</v>
      </c>
      <c r="AC939" s="16" t="s">
        <v>1278</v>
      </c>
      <c r="AD939" s="19" t="s">
        <v>51</v>
      </c>
      <c r="AE939" s="23">
        <v>198</v>
      </c>
      <c r="AF939" s="23">
        <v>29</v>
      </c>
      <c r="AG939" s="19" t="s">
        <v>92</v>
      </c>
      <c r="AH939" s="11">
        <f t="shared" si="117"/>
        <v>0</v>
      </c>
      <c r="AI939" s="19" t="s">
        <v>1077</v>
      </c>
      <c r="AJ939" s="16" t="s">
        <v>199</v>
      </c>
      <c r="AK939" s="16">
        <v>0.11848</v>
      </c>
      <c r="AL939" s="16">
        <v>1.1378999999999999</v>
      </c>
      <c r="AM939" s="24"/>
    </row>
    <row r="940" spans="1:39" ht="15" x14ac:dyDescent="0.25">
      <c r="A940" s="16" t="str">
        <f t="shared" si="116"/>
        <v>CF08GPDuff_199:30-H_10-20</v>
      </c>
      <c r="B940" s="11">
        <v>199</v>
      </c>
      <c r="C940" s="11">
        <v>30</v>
      </c>
      <c r="D940" s="19" t="s">
        <v>92</v>
      </c>
      <c r="E940" s="20">
        <v>494133.78745300003</v>
      </c>
      <c r="F940" s="20">
        <v>5180783.6531300005</v>
      </c>
      <c r="G940" s="11">
        <v>7</v>
      </c>
      <c r="H940" s="11" t="s">
        <v>58</v>
      </c>
      <c r="I940" s="11" t="s">
        <v>370</v>
      </c>
      <c r="J940" s="19" t="s">
        <v>1077</v>
      </c>
      <c r="K940" s="11">
        <v>3</v>
      </c>
      <c r="L940" s="16" t="str">
        <f t="shared" si="122"/>
        <v>SP</v>
      </c>
      <c r="M940" s="16" t="s">
        <v>1078</v>
      </c>
      <c r="N940" s="16" t="s">
        <v>1078</v>
      </c>
      <c r="O940" s="16" t="s">
        <v>1078</v>
      </c>
      <c r="P940" s="16" t="s">
        <v>1078</v>
      </c>
      <c r="Q940" s="16">
        <v>30</v>
      </c>
      <c r="S940" s="16">
        <v>282.57</v>
      </c>
      <c r="T940" s="16">
        <v>6.31</v>
      </c>
      <c r="U940" s="16">
        <f t="shared" si="123"/>
        <v>276.26</v>
      </c>
      <c r="V940" s="16">
        <v>1.35</v>
      </c>
      <c r="W940" s="20">
        <f t="shared" si="118"/>
        <v>171.76657833502196</v>
      </c>
      <c r="X940" s="20">
        <v>1.7668562144597981</v>
      </c>
      <c r="Y940" s="20">
        <f t="shared" si="119"/>
        <v>271.37888302193335</v>
      </c>
      <c r="Z940" s="20">
        <f t="shared" si="120"/>
        <v>1.5799283286217802</v>
      </c>
      <c r="AA940" s="20"/>
      <c r="AB940" s="22" t="s">
        <v>850</v>
      </c>
      <c r="AC940" s="16" t="s">
        <v>1279</v>
      </c>
      <c r="AD940" s="19" t="s">
        <v>51</v>
      </c>
      <c r="AE940" s="23">
        <v>199</v>
      </c>
      <c r="AF940" s="23">
        <v>30</v>
      </c>
      <c r="AG940" s="19" t="s">
        <v>92</v>
      </c>
      <c r="AH940" s="11">
        <f t="shared" si="117"/>
        <v>0</v>
      </c>
      <c r="AI940" s="19" t="s">
        <v>1077</v>
      </c>
      <c r="AJ940" s="16" t="s">
        <v>255</v>
      </c>
      <c r="AK940" s="16">
        <v>0.12129</v>
      </c>
      <c r="AL940" s="16">
        <v>1.3693</v>
      </c>
      <c r="AM940" s="24"/>
    </row>
    <row r="941" spans="1:39" ht="15" x14ac:dyDescent="0.25">
      <c r="A941" s="16" t="str">
        <f t="shared" si="116"/>
        <v>CF08GPDuff_200:7-I_10-20</v>
      </c>
      <c r="B941" s="11">
        <v>200</v>
      </c>
      <c r="C941" s="11">
        <v>7</v>
      </c>
      <c r="D941" s="19" t="s">
        <v>102</v>
      </c>
      <c r="E941" s="20">
        <v>493387.33872200001</v>
      </c>
      <c r="F941" s="20">
        <v>5180837.4458999904</v>
      </c>
      <c r="G941" s="11">
        <v>1</v>
      </c>
      <c r="H941" s="11" t="s">
        <v>45</v>
      </c>
      <c r="I941" s="11" t="s">
        <v>46</v>
      </c>
      <c r="J941" s="19" t="s">
        <v>1077</v>
      </c>
      <c r="K941" s="11">
        <v>3</v>
      </c>
      <c r="L941" s="16" t="s">
        <v>48</v>
      </c>
      <c r="M941" s="16" t="s">
        <v>1078</v>
      </c>
      <c r="N941" s="16" t="s">
        <v>1078</v>
      </c>
      <c r="O941" s="16" t="s">
        <v>1078</v>
      </c>
      <c r="P941" s="16" t="s">
        <v>1078</v>
      </c>
      <c r="Q941" s="16">
        <v>30</v>
      </c>
      <c r="S941" s="16">
        <v>270.73</v>
      </c>
      <c r="T941" s="16">
        <v>6.31</v>
      </c>
      <c r="U941" s="16">
        <f t="shared" si="123"/>
        <v>264.42</v>
      </c>
      <c r="V941" s="16">
        <v>1.35</v>
      </c>
      <c r="W941" s="20">
        <f t="shared" si="118"/>
        <v>171.76657833502196</v>
      </c>
      <c r="X941" s="20">
        <v>1.7828200972447232</v>
      </c>
      <c r="Y941" s="20">
        <f t="shared" si="119"/>
        <v>259.7058670988655</v>
      </c>
      <c r="Z941" s="20">
        <f t="shared" si="120"/>
        <v>1.5119697301783728</v>
      </c>
      <c r="AA941" s="20"/>
      <c r="AB941" s="22" t="s">
        <v>105</v>
      </c>
      <c r="AC941" s="16" t="s">
        <v>1280</v>
      </c>
      <c r="AD941" s="19" t="s">
        <v>51</v>
      </c>
      <c r="AE941" s="23">
        <v>200</v>
      </c>
      <c r="AF941" s="23">
        <v>7</v>
      </c>
      <c r="AG941" s="19" t="s">
        <v>102</v>
      </c>
      <c r="AH941" s="11">
        <f t="shared" si="117"/>
        <v>0</v>
      </c>
      <c r="AI941" s="19" t="s">
        <v>1077</v>
      </c>
      <c r="AJ941" s="16" t="s">
        <v>199</v>
      </c>
      <c r="AK941" s="16">
        <v>0.12631999999999999</v>
      </c>
      <c r="AL941" s="16">
        <v>1.577</v>
      </c>
      <c r="AM941" s="24"/>
    </row>
    <row r="942" spans="1:39" ht="15" x14ac:dyDescent="0.25">
      <c r="A942" s="16" t="str">
        <f t="shared" si="116"/>
        <v>CF08GPDuff_201:8-I_10-20</v>
      </c>
      <c r="B942" s="11">
        <v>201</v>
      </c>
      <c r="C942" s="11">
        <v>8</v>
      </c>
      <c r="D942" s="19" t="s">
        <v>102</v>
      </c>
      <c r="E942" s="20">
        <v>493416.665978998</v>
      </c>
      <c r="F942" s="20">
        <v>5180836.9577099904</v>
      </c>
      <c r="G942" s="11">
        <v>1</v>
      </c>
      <c r="H942" s="11" t="s">
        <v>45</v>
      </c>
      <c r="I942" s="11" t="s">
        <v>46</v>
      </c>
      <c r="J942" s="19" t="s">
        <v>1077</v>
      </c>
      <c r="K942" s="11">
        <v>3</v>
      </c>
      <c r="L942" s="16" t="s">
        <v>48</v>
      </c>
      <c r="M942" s="16" t="s">
        <v>1078</v>
      </c>
      <c r="N942" s="16" t="s">
        <v>1078</v>
      </c>
      <c r="O942" s="16" t="s">
        <v>1078</v>
      </c>
      <c r="P942" s="16" t="s">
        <v>1078</v>
      </c>
      <c r="Q942" s="16">
        <v>30</v>
      </c>
      <c r="S942" s="16">
        <v>263.08999999999997</v>
      </c>
      <c r="T942" s="16">
        <v>6.31</v>
      </c>
      <c r="U942" s="16">
        <f t="shared" si="123"/>
        <v>256.77999999999997</v>
      </c>
      <c r="V942" s="16">
        <v>1.35</v>
      </c>
      <c r="W942" s="20">
        <f t="shared" si="118"/>
        <v>171.76657833502196</v>
      </c>
      <c r="X942" s="20">
        <v>2.4801788981500281</v>
      </c>
      <c r="Y942" s="20">
        <f t="shared" si="119"/>
        <v>250.41139662533033</v>
      </c>
      <c r="Z942" s="20">
        <f t="shared" si="120"/>
        <v>1.4578586768894917</v>
      </c>
      <c r="AA942" s="20"/>
      <c r="AB942" s="22" t="s">
        <v>105</v>
      </c>
      <c r="AC942" s="16" t="s">
        <v>1281</v>
      </c>
      <c r="AD942" s="19" t="s">
        <v>51</v>
      </c>
      <c r="AE942" s="23">
        <v>201</v>
      </c>
      <c r="AF942" s="23">
        <v>8</v>
      </c>
      <c r="AG942" s="19" t="s">
        <v>102</v>
      </c>
      <c r="AH942" s="11">
        <f t="shared" si="117"/>
        <v>0</v>
      </c>
      <c r="AI942" s="19" t="s">
        <v>1077</v>
      </c>
      <c r="AJ942" s="16" t="s">
        <v>1282</v>
      </c>
      <c r="AK942" s="16">
        <v>0.13913</v>
      </c>
      <c r="AL942" s="16">
        <v>1.7917000000000001</v>
      </c>
      <c r="AM942" s="24"/>
    </row>
    <row r="943" spans="1:39" ht="15" x14ac:dyDescent="0.25">
      <c r="A943" s="16" t="str">
        <f t="shared" si="116"/>
        <v>CF08GPDuff_202:9-I_10-20</v>
      </c>
      <c r="B943" s="11">
        <v>202</v>
      </c>
      <c r="C943" s="11">
        <v>9</v>
      </c>
      <c r="D943" s="19" t="s">
        <v>102</v>
      </c>
      <c r="E943" s="20">
        <v>493448.56273100001</v>
      </c>
      <c r="F943" s="20">
        <v>5180826.3661900004</v>
      </c>
      <c r="G943" s="11">
        <v>2</v>
      </c>
      <c r="H943" s="11" t="s">
        <v>45</v>
      </c>
      <c r="I943" s="11" t="s">
        <v>150</v>
      </c>
      <c r="J943" s="19" t="s">
        <v>1077</v>
      </c>
      <c r="K943" s="11">
        <v>3</v>
      </c>
      <c r="L943" s="16" t="s">
        <v>48</v>
      </c>
      <c r="M943" s="16" t="s">
        <v>1078</v>
      </c>
      <c r="N943" s="16" t="s">
        <v>1078</v>
      </c>
      <c r="O943" s="16" t="s">
        <v>1078</v>
      </c>
      <c r="P943" s="16" t="s">
        <v>1078</v>
      </c>
      <c r="Q943" s="16">
        <v>30</v>
      </c>
      <c r="S943" s="16">
        <v>266.43</v>
      </c>
      <c r="T943" s="16">
        <v>6.31</v>
      </c>
      <c r="U943" s="16">
        <f t="shared" si="123"/>
        <v>260.12</v>
      </c>
      <c r="V943" s="16">
        <v>1.35</v>
      </c>
      <c r="W943" s="20">
        <f t="shared" si="118"/>
        <v>171.76657833502196</v>
      </c>
      <c r="X943" s="20">
        <v>2.0714865962631923</v>
      </c>
      <c r="Y943" s="20">
        <f t="shared" si="119"/>
        <v>254.73164906580018</v>
      </c>
      <c r="Z943" s="20">
        <f t="shared" si="120"/>
        <v>1.4830105573213381</v>
      </c>
      <c r="AA943" s="20"/>
      <c r="AB943" s="22" t="s">
        <v>105</v>
      </c>
      <c r="AC943" s="16" t="s">
        <v>1283</v>
      </c>
      <c r="AD943" s="19" t="s">
        <v>51</v>
      </c>
      <c r="AE943" s="23">
        <v>202</v>
      </c>
      <c r="AF943" s="23">
        <v>9</v>
      </c>
      <c r="AG943" s="19" t="s">
        <v>102</v>
      </c>
      <c r="AH943" s="11">
        <f t="shared" si="117"/>
        <v>0</v>
      </c>
      <c r="AI943" s="19" t="s">
        <v>1077</v>
      </c>
      <c r="AJ943" s="16" t="s">
        <v>1255</v>
      </c>
      <c r="AK943" s="16">
        <v>0.15171000000000001</v>
      </c>
      <c r="AL943" s="16">
        <v>1.8573999999999999</v>
      </c>
      <c r="AM943" s="24"/>
    </row>
    <row r="944" spans="1:39" ht="15" x14ac:dyDescent="0.25">
      <c r="A944" s="16" t="str">
        <f t="shared" si="116"/>
        <v>CF08GPDuff_203:10-I_10-20</v>
      </c>
      <c r="B944" s="11">
        <v>203</v>
      </c>
      <c r="C944" s="11">
        <v>10</v>
      </c>
      <c r="D944" s="19" t="s">
        <v>102</v>
      </c>
      <c r="E944" s="20">
        <v>493480.485305999</v>
      </c>
      <c r="F944" s="20">
        <v>5180839.4438500004</v>
      </c>
      <c r="G944" s="11">
        <v>3</v>
      </c>
      <c r="H944" s="11" t="s">
        <v>45</v>
      </c>
      <c r="I944" s="11" t="s">
        <v>227</v>
      </c>
      <c r="J944" s="19" t="s">
        <v>1077</v>
      </c>
      <c r="K944" s="11">
        <v>3</v>
      </c>
      <c r="L944" s="16" t="s">
        <v>48</v>
      </c>
      <c r="M944" s="16" t="s">
        <v>1078</v>
      </c>
      <c r="N944" s="16" t="s">
        <v>1078</v>
      </c>
      <c r="O944" s="16" t="s">
        <v>1078</v>
      </c>
      <c r="P944" s="16" t="s">
        <v>1078</v>
      </c>
      <c r="Q944" s="16">
        <v>30</v>
      </c>
      <c r="S944" s="16">
        <v>284.58</v>
      </c>
      <c r="T944" s="16">
        <v>6.31</v>
      </c>
      <c r="U944" s="16">
        <f t="shared" si="123"/>
        <v>278.27</v>
      </c>
      <c r="V944" s="16">
        <v>1.35</v>
      </c>
      <c r="W944" s="20">
        <f t="shared" si="118"/>
        <v>171.76657833502196</v>
      </c>
      <c r="X944" s="20">
        <v>3.2072368421052677</v>
      </c>
      <c r="Y944" s="20">
        <f t="shared" si="119"/>
        <v>269.34522203947364</v>
      </c>
      <c r="Z944" s="20">
        <f t="shared" si="120"/>
        <v>1.5680886505995917</v>
      </c>
      <c r="AA944" s="20"/>
      <c r="AB944" s="22" t="s">
        <v>105</v>
      </c>
      <c r="AC944" s="16" t="s">
        <v>1284</v>
      </c>
      <c r="AD944" s="19" t="s">
        <v>51</v>
      </c>
      <c r="AE944" s="23">
        <v>203</v>
      </c>
      <c r="AF944" s="23">
        <v>10</v>
      </c>
      <c r="AG944" s="19" t="s">
        <v>102</v>
      </c>
      <c r="AH944" s="11">
        <f t="shared" si="117"/>
        <v>0</v>
      </c>
      <c r="AI944" s="19" t="s">
        <v>1077</v>
      </c>
      <c r="AJ944" s="16" t="s">
        <v>461</v>
      </c>
      <c r="AK944" s="16">
        <v>0.10156999999999999</v>
      </c>
      <c r="AL944" s="16">
        <v>1.21</v>
      </c>
      <c r="AM944" s="24"/>
    </row>
    <row r="945" spans="1:39" ht="15" x14ac:dyDescent="0.25">
      <c r="A945" s="16" t="str">
        <f t="shared" si="116"/>
        <v>CF08GPDuff_204:11-I_10-20</v>
      </c>
      <c r="B945" s="11">
        <v>204</v>
      </c>
      <c r="C945" s="11">
        <v>11</v>
      </c>
      <c r="D945" s="19" t="s">
        <v>102</v>
      </c>
      <c r="E945" s="20">
        <v>493512.37530999799</v>
      </c>
      <c r="F945" s="20">
        <v>5180822.5187200001</v>
      </c>
      <c r="G945" s="11">
        <v>4</v>
      </c>
      <c r="H945" s="11" t="s">
        <v>45</v>
      </c>
      <c r="I945" s="11" t="s">
        <v>293</v>
      </c>
      <c r="J945" s="19" t="s">
        <v>1077</v>
      </c>
      <c r="K945" s="11">
        <v>3</v>
      </c>
      <c r="L945" s="16" t="s">
        <v>48</v>
      </c>
      <c r="M945" s="16" t="s">
        <v>1078</v>
      </c>
      <c r="N945" s="16" t="s">
        <v>1078</v>
      </c>
      <c r="O945" s="16" t="s">
        <v>1078</v>
      </c>
      <c r="P945" s="16" t="s">
        <v>1078</v>
      </c>
      <c r="Q945" s="16">
        <v>30</v>
      </c>
      <c r="S945" s="16">
        <v>251.11</v>
      </c>
      <c r="T945" s="16">
        <v>6.31</v>
      </c>
      <c r="U945" s="16">
        <f t="shared" si="123"/>
        <v>244.8</v>
      </c>
      <c r="V945" s="16">
        <v>1.35</v>
      </c>
      <c r="W945" s="20">
        <f t="shared" si="118"/>
        <v>171.76657833502196</v>
      </c>
      <c r="X945" s="20">
        <v>2.0769700671960818</v>
      </c>
      <c r="Y945" s="20">
        <f t="shared" si="119"/>
        <v>239.71557727550399</v>
      </c>
      <c r="Z945" s="20">
        <f t="shared" si="120"/>
        <v>1.3955891745596223</v>
      </c>
      <c r="AA945" s="20"/>
      <c r="AB945" s="22" t="s">
        <v>105</v>
      </c>
      <c r="AC945" s="16" t="s">
        <v>1285</v>
      </c>
      <c r="AD945" s="19" t="s">
        <v>51</v>
      </c>
      <c r="AE945" s="23">
        <v>204</v>
      </c>
      <c r="AF945" s="23">
        <v>11</v>
      </c>
      <c r="AG945" s="19" t="s">
        <v>102</v>
      </c>
      <c r="AH945" s="11">
        <f t="shared" si="117"/>
        <v>0</v>
      </c>
      <c r="AI945" s="19" t="s">
        <v>1077</v>
      </c>
      <c r="AJ945" s="16" t="s">
        <v>1286</v>
      </c>
      <c r="AK945" s="16">
        <v>0.12956000000000001</v>
      </c>
      <c r="AL945" s="16">
        <v>1.6214999999999999</v>
      </c>
      <c r="AM945" s="24"/>
    </row>
    <row r="946" spans="1:39" ht="15" x14ac:dyDescent="0.25">
      <c r="A946" s="16" t="str">
        <f t="shared" si="116"/>
        <v>CF08GPDuff_205:12-I_10-20</v>
      </c>
      <c r="B946" s="11">
        <v>205</v>
      </c>
      <c r="C946" s="11">
        <v>12</v>
      </c>
      <c r="D946" s="19" t="s">
        <v>102</v>
      </c>
      <c r="E946" s="20">
        <v>493544.29430000001</v>
      </c>
      <c r="F946" s="20">
        <v>5180832.3741800003</v>
      </c>
      <c r="G946" s="11">
        <v>5</v>
      </c>
      <c r="H946" s="11" t="s">
        <v>45</v>
      </c>
      <c r="I946" s="11" t="s">
        <v>370</v>
      </c>
      <c r="J946" s="19" t="s">
        <v>1077</v>
      </c>
      <c r="K946" s="11">
        <v>3</v>
      </c>
      <c r="L946" s="16" t="s">
        <v>48</v>
      </c>
      <c r="M946" s="16" t="s">
        <v>1078</v>
      </c>
      <c r="N946" s="16" t="s">
        <v>1078</v>
      </c>
      <c r="O946" s="16" t="s">
        <v>1078</v>
      </c>
      <c r="P946" s="16" t="s">
        <v>1078</v>
      </c>
      <c r="Q946" s="16">
        <v>30</v>
      </c>
      <c r="S946" s="16">
        <v>268.13</v>
      </c>
      <c r="T946" s="16">
        <v>6.31</v>
      </c>
      <c r="U946" s="16">
        <f t="shared" si="123"/>
        <v>261.82</v>
      </c>
      <c r="V946" s="16">
        <v>1.35</v>
      </c>
      <c r="W946" s="20">
        <f t="shared" si="118"/>
        <v>171.76657833502196</v>
      </c>
      <c r="X946" s="20">
        <v>2.115655853314522</v>
      </c>
      <c r="Y946" s="20">
        <f t="shared" si="119"/>
        <v>256.28078984485194</v>
      </c>
      <c r="Z946" s="20">
        <f t="shared" si="120"/>
        <v>1.4920294292932197</v>
      </c>
      <c r="AA946" s="20"/>
      <c r="AB946" s="22" t="s">
        <v>105</v>
      </c>
      <c r="AC946" s="16" t="s">
        <v>1287</v>
      </c>
      <c r="AD946" s="19" t="s">
        <v>51</v>
      </c>
      <c r="AE946" s="23">
        <v>205</v>
      </c>
      <c r="AF946" s="23">
        <v>12</v>
      </c>
      <c r="AG946" s="19" t="s">
        <v>102</v>
      </c>
      <c r="AH946" s="11">
        <f t="shared" si="117"/>
        <v>0</v>
      </c>
      <c r="AI946" s="19" t="s">
        <v>1077</v>
      </c>
      <c r="AJ946" s="16">
        <v>0.2359</v>
      </c>
      <c r="AK946" s="16">
        <v>0.12114999999999999</v>
      </c>
      <c r="AL946" s="16">
        <v>1.3992</v>
      </c>
      <c r="AM946" s="24"/>
    </row>
    <row r="947" spans="1:39" ht="15" x14ac:dyDescent="0.25">
      <c r="A947" s="16" t="str">
        <f t="shared" si="116"/>
        <v>CF08GPDuff_206:13-I_10-20</v>
      </c>
      <c r="B947" s="11">
        <v>206</v>
      </c>
      <c r="C947" s="11">
        <v>13</v>
      </c>
      <c r="D947" s="19" t="s">
        <v>102</v>
      </c>
      <c r="E947" s="20">
        <v>493576.197009</v>
      </c>
      <c r="F947" s="20">
        <v>5180827.1172000002</v>
      </c>
      <c r="G947" s="11">
        <v>6</v>
      </c>
      <c r="H947" s="11" t="s">
        <v>45</v>
      </c>
      <c r="I947" s="11" t="s">
        <v>432</v>
      </c>
      <c r="J947" s="19" t="s">
        <v>1077</v>
      </c>
      <c r="K947" s="11">
        <v>3</v>
      </c>
      <c r="L947" s="16" t="s">
        <v>48</v>
      </c>
      <c r="M947" s="16" t="s">
        <v>1078</v>
      </c>
      <c r="N947" s="16" t="s">
        <v>1078</v>
      </c>
      <c r="O947" s="16" t="s">
        <v>1078</v>
      </c>
      <c r="P947" s="16" t="s">
        <v>1078</v>
      </c>
      <c r="Q947" s="16">
        <v>30</v>
      </c>
      <c r="S947" s="16">
        <v>265.01</v>
      </c>
      <c r="T947" s="16">
        <v>6.31</v>
      </c>
      <c r="U947" s="16">
        <f t="shared" si="123"/>
        <v>258.7</v>
      </c>
      <c r="V947" s="16">
        <v>1.35</v>
      </c>
      <c r="W947" s="20">
        <f t="shared" si="118"/>
        <v>171.76657833502196</v>
      </c>
      <c r="X947" s="20">
        <v>2.2419713189254686</v>
      </c>
      <c r="Y947" s="20">
        <f t="shared" si="119"/>
        <v>252.9000201979398</v>
      </c>
      <c r="Z947" s="20">
        <f t="shared" si="120"/>
        <v>1.472347080842882</v>
      </c>
      <c r="AA947" s="20"/>
      <c r="AB947" s="22" t="s">
        <v>105</v>
      </c>
      <c r="AC947" s="16" t="s">
        <v>1288</v>
      </c>
      <c r="AD947" s="19" t="s">
        <v>51</v>
      </c>
      <c r="AE947" s="23">
        <v>206</v>
      </c>
      <c r="AF947" s="23">
        <v>13</v>
      </c>
      <c r="AG947" s="19" t="s">
        <v>102</v>
      </c>
      <c r="AH947" s="11">
        <f t="shared" si="117"/>
        <v>0</v>
      </c>
      <c r="AI947" s="19" t="s">
        <v>1077</v>
      </c>
      <c r="AJ947" s="16">
        <v>0.22620000000000001</v>
      </c>
      <c r="AK947" s="16">
        <v>0.14144000000000001</v>
      </c>
      <c r="AL947" s="16">
        <v>1.5842000000000001</v>
      </c>
      <c r="AM947" s="24"/>
    </row>
    <row r="948" spans="1:39" ht="15" x14ac:dyDescent="0.25">
      <c r="A948" s="16" t="str">
        <f t="shared" si="116"/>
        <v>CF08GPDuff_207:14-I_10-20</v>
      </c>
      <c r="B948" s="11">
        <v>207</v>
      </c>
      <c r="C948" s="11">
        <v>14</v>
      </c>
      <c r="D948" s="19" t="s">
        <v>102</v>
      </c>
      <c r="E948" s="20">
        <v>493606.513420998</v>
      </c>
      <c r="F948" s="20">
        <v>5180835.6831999803</v>
      </c>
      <c r="G948" s="11">
        <v>6</v>
      </c>
      <c r="H948" s="11" t="s">
        <v>45</v>
      </c>
      <c r="I948" s="11" t="s">
        <v>432</v>
      </c>
      <c r="J948" s="19" t="s">
        <v>1077</v>
      </c>
      <c r="K948" s="11">
        <v>3</v>
      </c>
      <c r="L948" s="16" t="s">
        <v>48</v>
      </c>
      <c r="M948" s="16" t="s">
        <v>1078</v>
      </c>
      <c r="N948" s="16" t="s">
        <v>1078</v>
      </c>
      <c r="O948" s="16" t="s">
        <v>1078</v>
      </c>
      <c r="P948" s="16" t="s">
        <v>1078</v>
      </c>
      <c r="Q948" s="16">
        <v>30</v>
      </c>
      <c r="S948" s="16">
        <v>275.16000000000003</v>
      </c>
      <c r="T948" s="16">
        <v>6.31</v>
      </c>
      <c r="U948" s="16">
        <f t="shared" si="123"/>
        <v>268.85000000000002</v>
      </c>
      <c r="V948" s="16">
        <v>1.35</v>
      </c>
      <c r="W948" s="20">
        <f t="shared" si="118"/>
        <v>171.76657833502196</v>
      </c>
      <c r="X948" s="20">
        <v>2.6026840178934547</v>
      </c>
      <c r="Y948" s="20">
        <f t="shared" si="119"/>
        <v>261.85268401789347</v>
      </c>
      <c r="Z948" s="20">
        <f t="shared" si="120"/>
        <v>1.5244681855812667</v>
      </c>
      <c r="AA948" s="20"/>
      <c r="AB948" s="22" t="s">
        <v>105</v>
      </c>
      <c r="AC948" s="16" t="s">
        <v>1289</v>
      </c>
      <c r="AD948" s="19" t="s">
        <v>51</v>
      </c>
      <c r="AE948" s="23">
        <v>207</v>
      </c>
      <c r="AF948" s="23">
        <v>14</v>
      </c>
      <c r="AG948" s="19" t="s">
        <v>102</v>
      </c>
      <c r="AH948" s="11">
        <f t="shared" si="117"/>
        <v>0</v>
      </c>
      <c r="AI948" s="19" t="s">
        <v>1077</v>
      </c>
      <c r="AJ948" s="16">
        <v>0.22489999999999999</v>
      </c>
      <c r="AK948" s="16">
        <v>0.13041</v>
      </c>
      <c r="AL948" s="16">
        <v>1.4621999999999999</v>
      </c>
      <c r="AM948" s="24"/>
    </row>
    <row r="949" spans="1:39" ht="15" x14ac:dyDescent="0.25">
      <c r="A949" s="16" t="str">
        <f t="shared" si="116"/>
        <v>CF08GPDuff_208:15-I_10-20</v>
      </c>
      <c r="B949" s="11">
        <v>208</v>
      </c>
      <c r="C949" s="11">
        <v>15</v>
      </c>
      <c r="D949" s="19" t="s">
        <v>102</v>
      </c>
      <c r="E949" s="20">
        <v>493640.011778999</v>
      </c>
      <c r="F949" s="20">
        <v>5180825.2712899903</v>
      </c>
      <c r="G949" s="11">
        <v>1</v>
      </c>
      <c r="H949" s="11" t="s">
        <v>44</v>
      </c>
      <c r="I949" s="11" t="s">
        <v>293</v>
      </c>
      <c r="J949" s="19" t="s">
        <v>1077</v>
      </c>
      <c r="K949" s="11">
        <v>3</v>
      </c>
      <c r="L949" s="16" t="s">
        <v>496</v>
      </c>
      <c r="M949" s="16" t="s">
        <v>1078</v>
      </c>
      <c r="N949" s="16" t="s">
        <v>1078</v>
      </c>
      <c r="O949" s="16" t="s">
        <v>1078</v>
      </c>
      <c r="P949" s="16" t="s">
        <v>1078</v>
      </c>
      <c r="Q949" s="16">
        <v>30</v>
      </c>
      <c r="S949" s="16">
        <v>255.22</v>
      </c>
      <c r="T949" s="16">
        <v>6.31</v>
      </c>
      <c r="U949" s="16">
        <f t="shared" si="123"/>
        <v>248.91</v>
      </c>
      <c r="V949" s="16">
        <v>1.35</v>
      </c>
      <c r="W949" s="20">
        <f t="shared" si="118"/>
        <v>171.76657833502196</v>
      </c>
      <c r="X949" s="20">
        <v>3.0775543701272059</v>
      </c>
      <c r="Y949" s="20">
        <f t="shared" si="119"/>
        <v>241.24965941731637</v>
      </c>
      <c r="Z949" s="20">
        <f t="shared" si="120"/>
        <v>1.4045203773388977</v>
      </c>
      <c r="AA949" s="20"/>
      <c r="AB949" s="22" t="s">
        <v>531</v>
      </c>
      <c r="AC949" s="16" t="s">
        <v>1290</v>
      </c>
      <c r="AD949" s="19" t="s">
        <v>51</v>
      </c>
      <c r="AE949" s="23">
        <v>208</v>
      </c>
      <c r="AF949" s="23">
        <v>15</v>
      </c>
      <c r="AG949" s="19" t="s">
        <v>102</v>
      </c>
      <c r="AH949" s="11">
        <f t="shared" si="117"/>
        <v>0</v>
      </c>
      <c r="AI949" s="19" t="s">
        <v>1077</v>
      </c>
      <c r="AJ949" s="16" t="s">
        <v>233</v>
      </c>
      <c r="AK949" s="16">
        <v>0.14088000000000001</v>
      </c>
      <c r="AL949" s="16">
        <v>1.8223</v>
      </c>
      <c r="AM949" s="24"/>
    </row>
    <row r="950" spans="1:39" ht="15" x14ac:dyDescent="0.25">
      <c r="A950" s="16" t="str">
        <f t="shared" si="116"/>
        <v>CF08GPDuff_209:16-I_10-20</v>
      </c>
      <c r="B950" s="11">
        <v>209</v>
      </c>
      <c r="C950" s="11">
        <v>16</v>
      </c>
      <c r="D950" s="19" t="s">
        <v>102</v>
      </c>
      <c r="E950" s="20">
        <v>493671.92820000002</v>
      </c>
      <c r="F950" s="20">
        <v>5180832.9049800001</v>
      </c>
      <c r="G950" s="11">
        <v>2</v>
      </c>
      <c r="H950" s="11" t="s">
        <v>44</v>
      </c>
      <c r="I950" s="11" t="s">
        <v>150</v>
      </c>
      <c r="J950" s="19" t="s">
        <v>1077</v>
      </c>
      <c r="K950" s="11">
        <v>3</v>
      </c>
      <c r="L950" s="16" t="s">
        <v>496</v>
      </c>
      <c r="M950" s="16" t="s">
        <v>1078</v>
      </c>
      <c r="N950" s="16" t="s">
        <v>1078</v>
      </c>
      <c r="O950" s="16" t="s">
        <v>1078</v>
      </c>
      <c r="P950" s="16" t="s">
        <v>1078</v>
      </c>
      <c r="Q950" s="16">
        <v>30</v>
      </c>
      <c r="S950" s="16">
        <v>255.12</v>
      </c>
      <c r="T950" s="16">
        <v>6.31</v>
      </c>
      <c r="U950" s="16">
        <f t="shared" si="123"/>
        <v>248.81</v>
      </c>
      <c r="V950" s="16">
        <v>1.35</v>
      </c>
      <c r="W950" s="20">
        <f t="shared" si="118"/>
        <v>171.76657833502196</v>
      </c>
      <c r="X950" s="20">
        <v>2.3435907886692302</v>
      </c>
      <c r="Y950" s="20">
        <f t="shared" si="119"/>
        <v>242.97891175871209</v>
      </c>
      <c r="Z950" s="20">
        <f t="shared" si="120"/>
        <v>1.414587832592171</v>
      </c>
      <c r="AA950" s="20"/>
      <c r="AB950" s="22" t="s">
        <v>531</v>
      </c>
      <c r="AC950" s="16" t="s">
        <v>1291</v>
      </c>
      <c r="AD950" s="19" t="s">
        <v>51</v>
      </c>
      <c r="AE950" s="23">
        <v>209</v>
      </c>
      <c r="AF950" s="23">
        <v>16</v>
      </c>
      <c r="AG950" s="19" t="s">
        <v>102</v>
      </c>
      <c r="AH950" s="11">
        <f t="shared" si="117"/>
        <v>0</v>
      </c>
      <c r="AI950" s="19" t="s">
        <v>1077</v>
      </c>
      <c r="AJ950" s="16" t="s">
        <v>154</v>
      </c>
      <c r="AK950" s="16">
        <v>0.13727</v>
      </c>
      <c r="AL950" s="16">
        <v>1.6689000000000001</v>
      </c>
      <c r="AM950" s="24"/>
    </row>
    <row r="951" spans="1:39" ht="15" x14ac:dyDescent="0.25">
      <c r="A951" s="16" t="str">
        <f t="shared" si="116"/>
        <v>CF08GPDuff_210:17-I_10-20</v>
      </c>
      <c r="B951" s="11">
        <v>210</v>
      </c>
      <c r="C951" s="11">
        <v>17</v>
      </c>
      <c r="D951" s="19" t="s">
        <v>102</v>
      </c>
      <c r="E951" s="20">
        <v>493703.84080900002</v>
      </c>
      <c r="F951" s="20">
        <v>5180836.9829399902</v>
      </c>
      <c r="G951" s="11">
        <v>3</v>
      </c>
      <c r="H951" s="11" t="s">
        <v>44</v>
      </c>
      <c r="I951" s="11" t="s">
        <v>227</v>
      </c>
      <c r="J951" s="19" t="s">
        <v>1077</v>
      </c>
      <c r="K951" s="11">
        <v>3</v>
      </c>
      <c r="L951" s="16" t="s">
        <v>496</v>
      </c>
      <c r="M951" s="16" t="s">
        <v>1078</v>
      </c>
      <c r="N951" s="16" t="s">
        <v>1078</v>
      </c>
      <c r="O951" s="16" t="s">
        <v>1078</v>
      </c>
      <c r="P951" s="16" t="s">
        <v>1078</v>
      </c>
      <c r="Q951" s="16">
        <v>30</v>
      </c>
      <c r="S951" s="16">
        <v>256.24</v>
      </c>
      <c r="T951" s="16">
        <v>6.31</v>
      </c>
      <c r="U951" s="16">
        <f t="shared" si="123"/>
        <v>249.93</v>
      </c>
      <c r="V951" s="16">
        <v>1.35</v>
      </c>
      <c r="W951" s="20">
        <f t="shared" si="118"/>
        <v>171.76657833502196</v>
      </c>
      <c r="X951" s="20">
        <v>2.8442807448332328</v>
      </c>
      <c r="Y951" s="20">
        <f t="shared" si="119"/>
        <v>242.8212891344383</v>
      </c>
      <c r="Z951" s="20">
        <f t="shared" si="120"/>
        <v>1.4136701766325446</v>
      </c>
      <c r="AA951" s="20"/>
      <c r="AB951" s="22" t="s">
        <v>531</v>
      </c>
      <c r="AC951" s="16" t="s">
        <v>1292</v>
      </c>
      <c r="AD951" s="19" t="s">
        <v>51</v>
      </c>
      <c r="AE951" s="23">
        <v>210</v>
      </c>
      <c r="AF951" s="23">
        <v>17</v>
      </c>
      <c r="AG951" s="19" t="s">
        <v>102</v>
      </c>
      <c r="AH951" s="11">
        <f t="shared" si="117"/>
        <v>0</v>
      </c>
      <c r="AI951" s="19" t="s">
        <v>1077</v>
      </c>
      <c r="AJ951" s="16" t="s">
        <v>237</v>
      </c>
      <c r="AK951" s="16">
        <v>0.15314</v>
      </c>
      <c r="AL951" s="16">
        <v>1.7665999999999999</v>
      </c>
      <c r="AM951" s="24"/>
    </row>
    <row r="952" spans="1:39" ht="15" x14ac:dyDescent="0.25">
      <c r="A952" s="16" t="str">
        <f t="shared" si="116"/>
        <v>CF08GPDuff_211:18-I_10-20</v>
      </c>
      <c r="B952" s="11">
        <v>211</v>
      </c>
      <c r="C952" s="11">
        <v>18</v>
      </c>
      <c r="D952" s="19" t="s">
        <v>102</v>
      </c>
      <c r="E952" s="20">
        <v>493735.726117999</v>
      </c>
      <c r="F952" s="20">
        <v>5180814.9473799802</v>
      </c>
      <c r="G952" s="11">
        <v>4</v>
      </c>
      <c r="H952" s="11" t="s">
        <v>44</v>
      </c>
      <c r="I952" s="11" t="s">
        <v>46</v>
      </c>
      <c r="J952" s="19" t="s">
        <v>1077</v>
      </c>
      <c r="K952" s="11">
        <v>3</v>
      </c>
      <c r="L952" s="16" t="s">
        <v>496</v>
      </c>
      <c r="M952" s="16" t="s">
        <v>1078</v>
      </c>
      <c r="N952" s="16" t="s">
        <v>1078</v>
      </c>
      <c r="O952" s="16" t="s">
        <v>1078</v>
      </c>
      <c r="P952" s="16" t="s">
        <v>1078</v>
      </c>
      <c r="Q952" s="16">
        <v>30</v>
      </c>
      <c r="S952" s="16">
        <v>248.79</v>
      </c>
      <c r="T952" s="16">
        <v>6.31</v>
      </c>
      <c r="U952" s="16">
        <f t="shared" si="123"/>
        <v>242.48</v>
      </c>
      <c r="V952" s="16">
        <v>1.35</v>
      </c>
      <c r="W952" s="20">
        <f t="shared" si="118"/>
        <v>171.76657833502196</v>
      </c>
      <c r="X952" s="20">
        <v>2.2222222222222294</v>
      </c>
      <c r="Y952" s="20">
        <f t="shared" si="119"/>
        <v>237.09155555555552</v>
      </c>
      <c r="Z952" s="20">
        <f t="shared" si="120"/>
        <v>1.3803125023141609</v>
      </c>
      <c r="AA952" s="20"/>
      <c r="AB952" s="22" t="s">
        <v>531</v>
      </c>
      <c r="AC952" s="16" t="s">
        <v>1293</v>
      </c>
      <c r="AD952" s="19" t="s">
        <v>51</v>
      </c>
      <c r="AE952" s="23">
        <v>211</v>
      </c>
      <c r="AF952" s="23">
        <v>18</v>
      </c>
      <c r="AG952" s="19" t="s">
        <v>102</v>
      </c>
      <c r="AH952" s="11">
        <f t="shared" si="117"/>
        <v>0</v>
      </c>
      <c r="AI952" s="19" t="s">
        <v>1077</v>
      </c>
      <c r="AJ952" s="16" t="s">
        <v>1294</v>
      </c>
      <c r="AK952" s="16">
        <v>0.16936999999999999</v>
      </c>
      <c r="AL952" s="16">
        <v>2.0373999999999999</v>
      </c>
      <c r="AM952" s="24"/>
    </row>
    <row r="953" spans="1:39" ht="15" x14ac:dyDescent="0.25">
      <c r="A953" s="16" t="str">
        <f t="shared" si="116"/>
        <v>CF08GPDuff_212:19-I_10-20</v>
      </c>
      <c r="B953" s="11">
        <v>212</v>
      </c>
      <c r="C953" s="11">
        <v>19</v>
      </c>
      <c r="D953" s="19" t="s">
        <v>102</v>
      </c>
      <c r="E953" s="20">
        <v>493767.65054800001</v>
      </c>
      <c r="F953" s="20">
        <v>5180830.3601299804</v>
      </c>
      <c r="G953" s="11">
        <v>4</v>
      </c>
      <c r="H953" s="11" t="s">
        <v>44</v>
      </c>
      <c r="I953" s="11" t="s">
        <v>46</v>
      </c>
      <c r="J953" s="19" t="s">
        <v>1077</v>
      </c>
      <c r="K953" s="11">
        <v>3</v>
      </c>
      <c r="L953" s="16" t="s">
        <v>496</v>
      </c>
      <c r="M953" s="16" t="s">
        <v>1078</v>
      </c>
      <c r="N953" s="16" t="s">
        <v>1078</v>
      </c>
      <c r="O953" s="16" t="s">
        <v>1078</v>
      </c>
      <c r="P953" s="16" t="s">
        <v>1078</v>
      </c>
      <c r="Q953" s="16">
        <v>30</v>
      </c>
      <c r="S953" s="16">
        <v>252.99</v>
      </c>
      <c r="T953" s="16">
        <v>6.31</v>
      </c>
      <c r="U953" s="16">
        <f t="shared" si="123"/>
        <v>246.68</v>
      </c>
      <c r="V953" s="16">
        <v>1.35</v>
      </c>
      <c r="W953" s="20">
        <f t="shared" si="118"/>
        <v>171.76657833502196</v>
      </c>
      <c r="X953" s="20">
        <v>1.8402426693629859</v>
      </c>
      <c r="Y953" s="20">
        <f t="shared" si="119"/>
        <v>242.1404893832154</v>
      </c>
      <c r="Z953" s="20">
        <f t="shared" si="120"/>
        <v>1.4097066596444199</v>
      </c>
      <c r="AA953" s="20"/>
      <c r="AB953" s="22" t="s">
        <v>531</v>
      </c>
      <c r="AC953" s="16" t="s">
        <v>1295</v>
      </c>
      <c r="AD953" s="19" t="s">
        <v>51</v>
      </c>
      <c r="AE953" s="23">
        <v>212</v>
      </c>
      <c r="AF953" s="23">
        <v>19</v>
      </c>
      <c r="AG953" s="19" t="s">
        <v>102</v>
      </c>
      <c r="AH953" s="11">
        <f t="shared" si="117"/>
        <v>0</v>
      </c>
      <c r="AI953" s="19" t="s">
        <v>1077</v>
      </c>
      <c r="AJ953" s="16" t="s">
        <v>353</v>
      </c>
      <c r="AK953" s="16">
        <v>0.16053999999999999</v>
      </c>
      <c r="AL953" s="16">
        <v>1.9917</v>
      </c>
      <c r="AM953" s="24"/>
    </row>
    <row r="954" spans="1:39" ht="15" x14ac:dyDescent="0.25">
      <c r="A954" s="16" t="str">
        <f t="shared" si="116"/>
        <v>CF08GPDuff_213:20-I_10-20</v>
      </c>
      <c r="B954" s="11">
        <v>213</v>
      </c>
      <c r="C954" s="11">
        <v>20</v>
      </c>
      <c r="D954" s="19" t="s">
        <v>102</v>
      </c>
      <c r="E954" s="20">
        <v>493799.55908699799</v>
      </c>
      <c r="F954" s="20">
        <v>5180830.5493200002</v>
      </c>
      <c r="G954" s="11">
        <v>5</v>
      </c>
      <c r="H954" s="11" t="s">
        <v>44</v>
      </c>
      <c r="I954" s="11" t="s">
        <v>432</v>
      </c>
      <c r="J954" s="19" t="s">
        <v>1077</v>
      </c>
      <c r="K954" s="11">
        <v>3</v>
      </c>
      <c r="L954" s="16" t="s">
        <v>496</v>
      </c>
      <c r="M954" s="16" t="s">
        <v>1078</v>
      </c>
      <c r="N954" s="16" t="s">
        <v>1078</v>
      </c>
      <c r="O954" s="16" t="s">
        <v>1078</v>
      </c>
      <c r="P954" s="16" t="s">
        <v>1078</v>
      </c>
      <c r="Q954" s="16">
        <v>30</v>
      </c>
      <c r="S954" s="16">
        <v>254.21</v>
      </c>
      <c r="T954" s="16">
        <v>6.31</v>
      </c>
      <c r="U954" s="16">
        <f t="shared" si="123"/>
        <v>247.9</v>
      </c>
      <c r="V954" s="16">
        <v>1.35</v>
      </c>
      <c r="W954" s="20">
        <f t="shared" si="118"/>
        <v>171.76657833502196</v>
      </c>
      <c r="X954" s="20">
        <v>1.7979797979797991</v>
      </c>
      <c r="Y954" s="20">
        <f t="shared" si="119"/>
        <v>243.44280808080808</v>
      </c>
      <c r="Z954" s="20">
        <f t="shared" si="120"/>
        <v>1.4172885694094999</v>
      </c>
      <c r="AA954" s="20"/>
      <c r="AB954" s="22" t="s">
        <v>531</v>
      </c>
      <c r="AC954" s="16" t="s">
        <v>1296</v>
      </c>
      <c r="AD954" s="19" t="s">
        <v>51</v>
      </c>
      <c r="AE954" s="23">
        <v>213</v>
      </c>
      <c r="AF954" s="23">
        <v>20</v>
      </c>
      <c r="AG954" s="19" t="s">
        <v>102</v>
      </c>
      <c r="AH954" s="11">
        <f t="shared" si="117"/>
        <v>0</v>
      </c>
      <c r="AI954" s="19" t="s">
        <v>1077</v>
      </c>
      <c r="AJ954" s="16" t="s">
        <v>513</v>
      </c>
      <c r="AK954" s="16">
        <v>0.15082000000000001</v>
      </c>
      <c r="AL954" s="16">
        <v>1.9409000000000001</v>
      </c>
      <c r="AM954" s="24"/>
    </row>
    <row r="955" spans="1:39" ht="15" x14ac:dyDescent="0.25">
      <c r="A955" s="16" t="str">
        <f t="shared" si="116"/>
        <v>CF08GPDuff_214:21-I_10-20</v>
      </c>
      <c r="B955" s="11">
        <v>214</v>
      </c>
      <c r="C955" s="11">
        <v>21</v>
      </c>
      <c r="D955" s="19" t="s">
        <v>102</v>
      </c>
      <c r="E955" s="20">
        <v>493831.45094800001</v>
      </c>
      <c r="F955" s="20">
        <v>5180814.5148600005</v>
      </c>
      <c r="G955" s="11">
        <v>6</v>
      </c>
      <c r="H955" s="11" t="s">
        <v>44</v>
      </c>
      <c r="I955" s="11" t="s">
        <v>370</v>
      </c>
      <c r="J955" s="19" t="s">
        <v>1077</v>
      </c>
      <c r="K955" s="11">
        <v>3</v>
      </c>
      <c r="L955" s="16" t="s">
        <v>496</v>
      </c>
      <c r="M955" s="16" t="s">
        <v>1078</v>
      </c>
      <c r="N955" s="16" t="s">
        <v>1078</v>
      </c>
      <c r="O955" s="16" t="s">
        <v>1078</v>
      </c>
      <c r="P955" s="16" t="s">
        <v>1078</v>
      </c>
      <c r="Q955" s="16">
        <v>30</v>
      </c>
      <c r="S955" s="16">
        <v>249.76</v>
      </c>
      <c r="T955" s="16">
        <v>6.31</v>
      </c>
      <c r="U955" s="16">
        <f t="shared" si="123"/>
        <v>243.45</v>
      </c>
      <c r="V955" s="16">
        <v>1.35</v>
      </c>
      <c r="W955" s="20">
        <f t="shared" si="118"/>
        <v>171.76657833502196</v>
      </c>
      <c r="X955" s="20">
        <v>2.2538071065989835</v>
      </c>
      <c r="Y955" s="20">
        <f t="shared" si="119"/>
        <v>237.96310659898475</v>
      </c>
      <c r="Z955" s="20">
        <f t="shared" si="120"/>
        <v>1.3853865455411811</v>
      </c>
      <c r="AA955" s="20"/>
      <c r="AB955" s="22" t="s">
        <v>531</v>
      </c>
      <c r="AC955" s="16" t="s">
        <v>1297</v>
      </c>
      <c r="AD955" s="19" t="s">
        <v>51</v>
      </c>
      <c r="AE955" s="23">
        <v>214</v>
      </c>
      <c r="AF955" s="23">
        <v>21</v>
      </c>
      <c r="AG955" s="19" t="s">
        <v>102</v>
      </c>
      <c r="AH955" s="11">
        <f t="shared" si="117"/>
        <v>0</v>
      </c>
      <c r="AI955" s="19" t="s">
        <v>1077</v>
      </c>
      <c r="AJ955" s="16" t="s">
        <v>682</v>
      </c>
      <c r="AK955" s="16">
        <v>0.16758000000000001</v>
      </c>
      <c r="AL955" s="16">
        <v>1.8037000000000001</v>
      </c>
      <c r="AM955" s="24"/>
    </row>
    <row r="956" spans="1:39" ht="15" x14ac:dyDescent="0.25">
      <c r="A956" s="16" t="str">
        <f t="shared" si="116"/>
        <v>CF08GPDuff_215:22-I_10-20</v>
      </c>
      <c r="B956" s="11">
        <v>215</v>
      </c>
      <c r="C956" s="11">
        <v>22</v>
      </c>
      <c r="D956" s="19" t="s">
        <v>102</v>
      </c>
      <c r="E956" s="20">
        <v>493859.74745999801</v>
      </c>
      <c r="F956" s="20">
        <v>5180844.1624800004</v>
      </c>
      <c r="G956" s="11">
        <v>6</v>
      </c>
      <c r="H956" s="11" t="s">
        <v>44</v>
      </c>
      <c r="I956" s="11" t="s">
        <v>370</v>
      </c>
      <c r="J956" s="19" t="s">
        <v>1077</v>
      </c>
      <c r="K956" s="11">
        <v>3</v>
      </c>
      <c r="L956" s="16" t="s">
        <v>496</v>
      </c>
      <c r="M956" s="16" t="s">
        <v>1078</v>
      </c>
      <c r="N956" s="16" t="s">
        <v>1078</v>
      </c>
      <c r="O956" s="16" t="s">
        <v>1078</v>
      </c>
      <c r="P956" s="16" t="s">
        <v>1078</v>
      </c>
      <c r="Q956" s="16">
        <v>30</v>
      </c>
      <c r="S956" s="16">
        <v>252.34</v>
      </c>
      <c r="T956" s="16">
        <v>6.31</v>
      </c>
      <c r="U956" s="16">
        <f t="shared" si="123"/>
        <v>246.03</v>
      </c>
      <c r="V956" s="16">
        <v>1.35</v>
      </c>
      <c r="W956" s="20">
        <f t="shared" si="118"/>
        <v>171.76657833502196</v>
      </c>
      <c r="X956" s="20">
        <v>1.7192556634304381</v>
      </c>
      <c r="Y956" s="20">
        <f t="shared" si="119"/>
        <v>241.8001152912621</v>
      </c>
      <c r="Z956" s="20">
        <f t="shared" si="120"/>
        <v>1.4077250512590598</v>
      </c>
      <c r="AA956" s="20"/>
      <c r="AB956" s="22" t="s">
        <v>531</v>
      </c>
      <c r="AC956" s="16" t="s">
        <v>1298</v>
      </c>
      <c r="AD956" s="19" t="s">
        <v>51</v>
      </c>
      <c r="AE956" s="23">
        <v>215</v>
      </c>
      <c r="AF956" s="23">
        <v>22</v>
      </c>
      <c r="AG956" s="19" t="s">
        <v>102</v>
      </c>
      <c r="AH956" s="11">
        <f t="shared" si="117"/>
        <v>0</v>
      </c>
      <c r="AI956" s="19" t="s">
        <v>1077</v>
      </c>
      <c r="AJ956" s="16" t="s">
        <v>369</v>
      </c>
      <c r="AK956" s="16">
        <v>0.14177000000000001</v>
      </c>
      <c r="AL956" s="16">
        <v>1.5768</v>
      </c>
      <c r="AM956" s="24"/>
    </row>
    <row r="957" spans="1:39" ht="15" x14ac:dyDescent="0.25">
      <c r="A957" s="16" t="str">
        <f t="shared" si="116"/>
        <v>CF08GPDuff_216:23-I_10-20</v>
      </c>
      <c r="B957" s="11">
        <v>216</v>
      </c>
      <c r="C957" s="11">
        <v>23</v>
      </c>
      <c r="D957" s="19" t="s">
        <v>102</v>
      </c>
      <c r="E957" s="20">
        <v>493895.294181998</v>
      </c>
      <c r="F957" s="20">
        <v>5180840.45218</v>
      </c>
      <c r="G957" s="11">
        <v>1</v>
      </c>
      <c r="H957" s="11" t="s">
        <v>58</v>
      </c>
      <c r="I957" s="11" t="s">
        <v>227</v>
      </c>
      <c r="J957" s="19" t="s">
        <v>1077</v>
      </c>
      <c r="K957" s="11">
        <v>3</v>
      </c>
      <c r="L957" s="16" t="str">
        <f t="shared" ref="L957:L965" si="124">IF(G957=1, "Fallow", IF(G957=4, "WT", IF(G957 = 2, "CP",I957)))</f>
        <v>Fallow</v>
      </c>
      <c r="M957" s="16" t="s">
        <v>1078</v>
      </c>
      <c r="N957" s="16" t="s">
        <v>1078</v>
      </c>
      <c r="O957" s="16" t="s">
        <v>1078</v>
      </c>
      <c r="P957" s="16" t="s">
        <v>1078</v>
      </c>
      <c r="Q957" s="16">
        <v>30</v>
      </c>
      <c r="S957" s="16">
        <v>223.09</v>
      </c>
      <c r="T957" s="16">
        <v>6.31</v>
      </c>
      <c r="U957" s="16">
        <f t="shared" si="123"/>
        <v>216.78</v>
      </c>
      <c r="V957" s="16">
        <v>1.35</v>
      </c>
      <c r="W957" s="20">
        <f t="shared" si="118"/>
        <v>171.76657833502196</v>
      </c>
      <c r="X957" s="20">
        <v>2.1242160631195572</v>
      </c>
      <c r="Y957" s="20">
        <f t="shared" si="119"/>
        <v>212.17512441836942</v>
      </c>
      <c r="Z957" s="20">
        <f t="shared" si="120"/>
        <v>1.235252669495067</v>
      </c>
      <c r="AA957" s="20"/>
      <c r="AB957" s="22" t="s">
        <v>850</v>
      </c>
      <c r="AC957" s="16" t="s">
        <v>1299</v>
      </c>
      <c r="AD957" s="19" t="s">
        <v>51</v>
      </c>
      <c r="AE957" s="23">
        <v>216</v>
      </c>
      <c r="AF957" s="23">
        <v>23</v>
      </c>
      <c r="AG957" s="19" t="s">
        <v>102</v>
      </c>
      <c r="AH957" s="11">
        <f t="shared" si="117"/>
        <v>0</v>
      </c>
      <c r="AI957" s="19" t="s">
        <v>1077</v>
      </c>
      <c r="AJ957" s="16" t="s">
        <v>1300</v>
      </c>
      <c r="AK957" s="16">
        <v>0.14902000000000001</v>
      </c>
      <c r="AL957" s="16">
        <v>1.7485999999999999</v>
      </c>
      <c r="AM957" s="24"/>
    </row>
    <row r="958" spans="1:39" ht="15" x14ac:dyDescent="0.25">
      <c r="A958" s="16" t="str">
        <f t="shared" si="116"/>
        <v>CF08GPDuff_217:24-I_10-20</v>
      </c>
      <c r="B958" s="11">
        <v>217</v>
      </c>
      <c r="C958" s="11">
        <v>24</v>
      </c>
      <c r="D958" s="19" t="s">
        <v>102</v>
      </c>
      <c r="E958" s="20">
        <v>493927.19838900003</v>
      </c>
      <c r="F958" s="20">
        <v>5180836.4194099903</v>
      </c>
      <c r="G958" s="11">
        <v>2</v>
      </c>
      <c r="H958" s="11" t="s">
        <v>58</v>
      </c>
      <c r="I958" s="11" t="s">
        <v>150</v>
      </c>
      <c r="J958" s="19" t="s">
        <v>1077</v>
      </c>
      <c r="K958" s="11">
        <v>3</v>
      </c>
      <c r="L958" s="16" t="str">
        <f t="shared" si="124"/>
        <v>CP</v>
      </c>
      <c r="M958" s="16" t="s">
        <v>1078</v>
      </c>
      <c r="N958" s="16" t="s">
        <v>1078</v>
      </c>
      <c r="O958" s="16" t="s">
        <v>1078</v>
      </c>
      <c r="P958" s="16" t="s">
        <v>1078</v>
      </c>
      <c r="Q958" s="16">
        <v>30</v>
      </c>
      <c r="S958" s="16">
        <v>245.3</v>
      </c>
      <c r="T958" s="16">
        <v>6.31</v>
      </c>
      <c r="U958" s="16">
        <f t="shared" si="123"/>
        <v>238.99</v>
      </c>
      <c r="V958" s="16">
        <v>1.35</v>
      </c>
      <c r="W958" s="20">
        <f t="shared" si="118"/>
        <v>171.76657833502196</v>
      </c>
      <c r="X958" s="20">
        <v>1.9739519739519718</v>
      </c>
      <c r="Y958" s="20">
        <f t="shared" si="119"/>
        <v>234.27245217745218</v>
      </c>
      <c r="Z958" s="20">
        <f t="shared" si="120"/>
        <v>1.3639000930700016</v>
      </c>
      <c r="AA958" s="20"/>
      <c r="AB958" s="22" t="s">
        <v>850</v>
      </c>
      <c r="AC958" s="16" t="s">
        <v>1301</v>
      </c>
      <c r="AD958" s="19" t="s">
        <v>51</v>
      </c>
      <c r="AE958" s="23">
        <v>217</v>
      </c>
      <c r="AF958" s="23">
        <v>24</v>
      </c>
      <c r="AG958" s="19" t="s">
        <v>102</v>
      </c>
      <c r="AH958" s="11">
        <f t="shared" si="117"/>
        <v>0</v>
      </c>
      <c r="AI958" s="19" t="s">
        <v>1077</v>
      </c>
      <c r="AJ958" s="16" t="s">
        <v>558</v>
      </c>
      <c r="AK958" s="16">
        <v>0.17938999999999999</v>
      </c>
      <c r="AL958" s="16">
        <v>2.1248</v>
      </c>
      <c r="AM958" s="24"/>
    </row>
    <row r="959" spans="1:39" ht="15" x14ac:dyDescent="0.25">
      <c r="A959" s="16" t="str">
        <f t="shared" si="116"/>
        <v>CF08GPDuff_218:25-I_10-20</v>
      </c>
      <c r="B959" s="11">
        <v>218</v>
      </c>
      <c r="C959" s="11">
        <v>25</v>
      </c>
      <c r="D959" s="19" t="s">
        <v>102</v>
      </c>
      <c r="E959" s="20">
        <v>493959.097828998</v>
      </c>
      <c r="F959" s="20">
        <v>5180827.6085700002</v>
      </c>
      <c r="G959" s="11">
        <v>3</v>
      </c>
      <c r="H959" s="11" t="s">
        <v>58</v>
      </c>
      <c r="I959" s="11" t="s">
        <v>432</v>
      </c>
      <c r="J959" s="19" t="s">
        <v>1077</v>
      </c>
      <c r="K959" s="11">
        <v>3</v>
      </c>
      <c r="L959" s="16" t="str">
        <f t="shared" si="124"/>
        <v>SB</v>
      </c>
      <c r="M959" s="16" t="s">
        <v>1078</v>
      </c>
      <c r="N959" s="16" t="s">
        <v>1078</v>
      </c>
      <c r="O959" s="16" t="s">
        <v>1078</v>
      </c>
      <c r="P959" s="16" t="s">
        <v>1078</v>
      </c>
      <c r="Q959" s="16">
        <v>30</v>
      </c>
      <c r="S959" s="16">
        <v>235.14</v>
      </c>
      <c r="T959" s="16">
        <v>6.31</v>
      </c>
      <c r="U959" s="16">
        <f t="shared" si="123"/>
        <v>228.82999999999998</v>
      </c>
      <c r="V959" s="16">
        <v>1.35</v>
      </c>
      <c r="W959" s="20">
        <f t="shared" si="118"/>
        <v>171.76657833502196</v>
      </c>
      <c r="X959" s="20">
        <v>2.1973550356052862</v>
      </c>
      <c r="Y959" s="20">
        <f t="shared" si="119"/>
        <v>223.8017924720244</v>
      </c>
      <c r="Z959" s="20">
        <f t="shared" si="120"/>
        <v>1.3029414373936612</v>
      </c>
      <c r="AA959" s="20"/>
      <c r="AB959" s="22" t="s">
        <v>850</v>
      </c>
      <c r="AC959" s="16" t="s">
        <v>1302</v>
      </c>
      <c r="AD959" s="19" t="s">
        <v>51</v>
      </c>
      <c r="AE959" s="23">
        <v>218</v>
      </c>
      <c r="AF959" s="23">
        <v>25</v>
      </c>
      <c r="AG959" s="19" t="s">
        <v>102</v>
      </c>
      <c r="AH959" s="11">
        <f t="shared" si="117"/>
        <v>0</v>
      </c>
      <c r="AI959" s="19" t="s">
        <v>1077</v>
      </c>
      <c r="AJ959" s="16" t="s">
        <v>879</v>
      </c>
      <c r="AK959" s="16">
        <v>0.17241999999999999</v>
      </c>
      <c r="AL959" s="16">
        <v>2.0005000000000002</v>
      </c>
      <c r="AM959" s="24"/>
    </row>
    <row r="960" spans="1:39" ht="15" x14ac:dyDescent="0.25">
      <c r="A960" s="16" t="str">
        <f t="shared" si="116"/>
        <v>CF08GPDuff_219:26-I_10-20</v>
      </c>
      <c r="B960" s="11">
        <v>219</v>
      </c>
      <c r="C960" s="11">
        <v>26</v>
      </c>
      <c r="D960" s="19" t="s">
        <v>102</v>
      </c>
      <c r="E960" s="20">
        <v>493991.00748700002</v>
      </c>
      <c r="F960" s="20">
        <v>5180828.91</v>
      </c>
      <c r="G960" s="11">
        <v>3</v>
      </c>
      <c r="H960" s="11" t="s">
        <v>58</v>
      </c>
      <c r="I960" s="11" t="s">
        <v>432</v>
      </c>
      <c r="J960" s="19" t="s">
        <v>1077</v>
      </c>
      <c r="K960" s="11">
        <v>3</v>
      </c>
      <c r="L960" s="16" t="str">
        <f t="shared" si="124"/>
        <v>SB</v>
      </c>
      <c r="M960" s="16" t="s">
        <v>1078</v>
      </c>
      <c r="N960" s="16" t="s">
        <v>1078</v>
      </c>
      <c r="O960" s="16" t="s">
        <v>1078</v>
      </c>
      <c r="P960" s="16" t="s">
        <v>1078</v>
      </c>
      <c r="Q960" s="16">
        <v>30</v>
      </c>
      <c r="S960" s="16">
        <v>243.83</v>
      </c>
      <c r="T960" s="16">
        <v>6.31</v>
      </c>
      <c r="U960" s="16">
        <f t="shared" si="123"/>
        <v>237.52</v>
      </c>
      <c r="V960" s="16">
        <v>1.35</v>
      </c>
      <c r="W960" s="20">
        <f t="shared" si="118"/>
        <v>171.76657833502196</v>
      </c>
      <c r="X960" s="20">
        <v>2.2082658022690218</v>
      </c>
      <c r="Y960" s="20">
        <f t="shared" si="119"/>
        <v>232.27492706645063</v>
      </c>
      <c r="Z960" s="20">
        <f t="shared" si="120"/>
        <v>1.3522707928279867</v>
      </c>
      <c r="AA960" s="20"/>
      <c r="AB960" s="22" t="s">
        <v>850</v>
      </c>
      <c r="AC960" s="16" t="s">
        <v>1303</v>
      </c>
      <c r="AD960" s="19" t="s">
        <v>51</v>
      </c>
      <c r="AE960" s="23">
        <v>219</v>
      </c>
      <c r="AF960" s="23">
        <v>26</v>
      </c>
      <c r="AG960" s="19" t="s">
        <v>102</v>
      </c>
      <c r="AH960" s="11">
        <f t="shared" si="117"/>
        <v>0</v>
      </c>
      <c r="AI960" s="19" t="s">
        <v>1077</v>
      </c>
      <c r="AJ960" s="16" t="s">
        <v>879</v>
      </c>
      <c r="AK960" s="16">
        <v>0.16875999999999999</v>
      </c>
      <c r="AL960" s="16">
        <v>1.9389000000000001</v>
      </c>
      <c r="AM960" s="24"/>
    </row>
    <row r="961" spans="1:39" ht="15" x14ac:dyDescent="0.25">
      <c r="A961" s="16" t="str">
        <f t="shared" si="116"/>
        <v>CF08GPDuff_220:27-I_10-20</v>
      </c>
      <c r="B961" s="11">
        <v>220</v>
      </c>
      <c r="C961" s="11">
        <v>27</v>
      </c>
      <c r="D961" s="19" t="s">
        <v>102</v>
      </c>
      <c r="E961" s="20">
        <v>494022.916354999</v>
      </c>
      <c r="F961" s="20">
        <v>5180829.4337499803</v>
      </c>
      <c r="G961" s="11">
        <v>4</v>
      </c>
      <c r="H961" s="11" t="s">
        <v>58</v>
      </c>
      <c r="I961" s="11" t="s">
        <v>46</v>
      </c>
      <c r="J961" s="19" t="s">
        <v>1077</v>
      </c>
      <c r="K961" s="11">
        <v>3</v>
      </c>
      <c r="L961" s="16" t="str">
        <f t="shared" si="124"/>
        <v>WT</v>
      </c>
      <c r="M961" s="16" t="s">
        <v>1078</v>
      </c>
      <c r="N961" s="16" t="s">
        <v>1078</v>
      </c>
      <c r="O961" s="16" t="s">
        <v>1078</v>
      </c>
      <c r="P961" s="16" t="s">
        <v>1078</v>
      </c>
      <c r="Q961" s="16">
        <v>30</v>
      </c>
      <c r="S961" s="16">
        <v>232.39</v>
      </c>
      <c r="T961" s="16">
        <v>6.31</v>
      </c>
      <c r="U961" s="16">
        <f t="shared" si="123"/>
        <v>226.07999999999998</v>
      </c>
      <c r="V961" s="16">
        <v>1.35</v>
      </c>
      <c r="W961" s="20">
        <f t="shared" si="118"/>
        <v>171.76657833502196</v>
      </c>
      <c r="X961" s="20">
        <v>2.3799837266070005</v>
      </c>
      <c r="Y961" s="20">
        <f t="shared" si="119"/>
        <v>220.69933279088687</v>
      </c>
      <c r="Z961" s="20">
        <f t="shared" si="120"/>
        <v>1.284879369026168</v>
      </c>
      <c r="AA961" s="20"/>
      <c r="AB961" s="22" t="s">
        <v>850</v>
      </c>
      <c r="AC961" s="16" t="s">
        <v>1304</v>
      </c>
      <c r="AD961" s="19" t="s">
        <v>51</v>
      </c>
      <c r="AE961" s="23">
        <v>220</v>
      </c>
      <c r="AF961" s="23">
        <v>27</v>
      </c>
      <c r="AG961" s="19" t="s">
        <v>102</v>
      </c>
      <c r="AH961" s="11">
        <f t="shared" si="117"/>
        <v>0</v>
      </c>
      <c r="AI961" s="19" t="s">
        <v>1077</v>
      </c>
      <c r="AJ961" s="16" t="s">
        <v>417</v>
      </c>
      <c r="AK961" s="16">
        <v>0.16875999999999999</v>
      </c>
      <c r="AL961" s="16">
        <v>2.0565000000000002</v>
      </c>
      <c r="AM961" s="24"/>
    </row>
    <row r="962" spans="1:39" ht="15" x14ac:dyDescent="0.25">
      <c r="A962" s="16" t="str">
        <f t="shared" si="116"/>
        <v>CF08GPDuff_221:28-I_10-20</v>
      </c>
      <c r="B962" s="11">
        <v>221</v>
      </c>
      <c r="C962" s="11">
        <v>28</v>
      </c>
      <c r="D962" s="19" t="s">
        <v>102</v>
      </c>
      <c r="E962" s="20">
        <v>494054.817732998</v>
      </c>
      <c r="F962" s="20">
        <v>5180822.4013599902</v>
      </c>
      <c r="G962" s="11">
        <v>5</v>
      </c>
      <c r="H962" s="11" t="s">
        <v>58</v>
      </c>
      <c r="I962" s="11" t="s">
        <v>293</v>
      </c>
      <c r="J962" s="19" t="s">
        <v>1077</v>
      </c>
      <c r="K962" s="11">
        <v>3</v>
      </c>
      <c r="L962" s="16" t="str">
        <f t="shared" si="124"/>
        <v>SC</v>
      </c>
      <c r="M962" s="16" t="s">
        <v>1078</v>
      </c>
      <c r="N962" s="16" t="s">
        <v>1078</v>
      </c>
      <c r="O962" s="16" t="s">
        <v>1078</v>
      </c>
      <c r="P962" s="16" t="s">
        <v>1078</v>
      </c>
      <c r="Q962" s="16">
        <v>30</v>
      </c>
      <c r="S962" s="16">
        <v>252.19</v>
      </c>
      <c r="T962" s="16">
        <v>6.31</v>
      </c>
      <c r="U962" s="16">
        <f t="shared" si="123"/>
        <v>245.88</v>
      </c>
      <c r="V962" s="16">
        <v>1.35</v>
      </c>
      <c r="W962" s="20">
        <f t="shared" si="118"/>
        <v>171.76657833502196</v>
      </c>
      <c r="X962" s="20">
        <v>2.1186440677966041</v>
      </c>
      <c r="Y962" s="20">
        <f t="shared" si="119"/>
        <v>240.67067796610169</v>
      </c>
      <c r="Z962" s="20">
        <f t="shared" si="120"/>
        <v>1.401149631662836</v>
      </c>
      <c r="AA962" s="20"/>
      <c r="AB962" s="22" t="s">
        <v>850</v>
      </c>
      <c r="AC962" s="16" t="s">
        <v>1305</v>
      </c>
      <c r="AD962" s="19" t="s">
        <v>51</v>
      </c>
      <c r="AE962" s="23">
        <v>221</v>
      </c>
      <c r="AF962" s="23">
        <v>28</v>
      </c>
      <c r="AG962" s="19" t="s">
        <v>102</v>
      </c>
      <c r="AH962" s="11">
        <f t="shared" si="117"/>
        <v>0</v>
      </c>
      <c r="AI962" s="19" t="s">
        <v>1077</v>
      </c>
      <c r="AJ962" s="16" t="s">
        <v>1306</v>
      </c>
      <c r="AK962" s="16">
        <v>0.15096999999999999</v>
      </c>
      <c r="AL962" s="16">
        <v>1.7230000000000001</v>
      </c>
      <c r="AM962" s="24"/>
    </row>
    <row r="963" spans="1:39" ht="15" x14ac:dyDescent="0.25">
      <c r="A963" s="16" t="str">
        <f t="shared" si="116"/>
        <v>CF08GPDuff_222:29-I_10-20</v>
      </c>
      <c r="B963" s="11">
        <v>222</v>
      </c>
      <c r="C963" s="11">
        <v>29</v>
      </c>
      <c r="D963" s="19" t="s">
        <v>102</v>
      </c>
      <c r="E963" s="20">
        <v>494086.744038</v>
      </c>
      <c r="F963" s="20">
        <v>5180840.59387</v>
      </c>
      <c r="G963" s="11">
        <v>5</v>
      </c>
      <c r="H963" s="11" t="s">
        <v>58</v>
      </c>
      <c r="I963" s="11" t="s">
        <v>293</v>
      </c>
      <c r="J963" s="19" t="s">
        <v>1077</v>
      </c>
      <c r="K963" s="11">
        <v>3</v>
      </c>
      <c r="L963" s="16" t="str">
        <f t="shared" si="124"/>
        <v>SC</v>
      </c>
      <c r="M963" s="16" t="s">
        <v>1078</v>
      </c>
      <c r="N963" s="16" t="s">
        <v>1078</v>
      </c>
      <c r="O963" s="16" t="s">
        <v>1078</v>
      </c>
      <c r="P963" s="16" t="s">
        <v>1078</v>
      </c>
      <c r="Q963" s="16">
        <v>30</v>
      </c>
      <c r="S963" s="16">
        <v>255.85</v>
      </c>
      <c r="T963" s="16">
        <v>6.31</v>
      </c>
      <c r="U963" s="16">
        <f t="shared" si="123"/>
        <v>249.54</v>
      </c>
      <c r="V963" s="16">
        <v>1.35</v>
      </c>
      <c r="W963" s="20">
        <f t="shared" si="118"/>
        <v>171.76657833502196</v>
      </c>
      <c r="X963" s="20">
        <v>2.2861808532353636</v>
      </c>
      <c r="Y963" s="20">
        <f t="shared" si="119"/>
        <v>243.83506429883647</v>
      </c>
      <c r="Z963" s="20">
        <f t="shared" si="120"/>
        <v>1.4195722279758558</v>
      </c>
      <c r="AA963" s="20"/>
      <c r="AB963" s="22" t="s">
        <v>859</v>
      </c>
      <c r="AC963" s="16" t="s">
        <v>1307</v>
      </c>
      <c r="AD963" s="19" t="s">
        <v>51</v>
      </c>
      <c r="AE963" s="23">
        <v>222</v>
      </c>
      <c r="AF963" s="23">
        <v>29</v>
      </c>
      <c r="AG963" s="19" t="s">
        <v>102</v>
      </c>
      <c r="AH963" s="11">
        <f t="shared" si="117"/>
        <v>0</v>
      </c>
      <c r="AI963" s="19" t="s">
        <v>1077</v>
      </c>
      <c r="AJ963" s="16" t="s">
        <v>1308</v>
      </c>
      <c r="AK963" s="16">
        <v>0.22231000000000001</v>
      </c>
      <c r="AL963" s="16">
        <v>2.8079999999999998</v>
      </c>
      <c r="AM963" s="24"/>
    </row>
    <row r="964" spans="1:39" ht="15" x14ac:dyDescent="0.25">
      <c r="A964" s="16" t="str">
        <f t="shared" ref="A964:A1027" si="125">"CF08GPDuff_"&amp;B964&amp;":"&amp;C964&amp;"-"&amp;D964&amp;"_"&amp;J964</f>
        <v>CF08GPDuff_223:30-I_10-20</v>
      </c>
      <c r="B964" s="11">
        <v>223</v>
      </c>
      <c r="C964" s="11">
        <v>30</v>
      </c>
      <c r="D964" s="19" t="s">
        <v>102</v>
      </c>
      <c r="E964" s="20">
        <v>494118.627680998</v>
      </c>
      <c r="F964" s="20">
        <v>5180815.4489200003</v>
      </c>
      <c r="G964" s="11">
        <v>6</v>
      </c>
      <c r="H964" s="11" t="s">
        <v>58</v>
      </c>
      <c r="I964" s="11" t="s">
        <v>370</v>
      </c>
      <c r="J964" s="19" t="s">
        <v>1077</v>
      </c>
      <c r="K964" s="11">
        <v>3</v>
      </c>
      <c r="L964" s="16" t="str">
        <f t="shared" si="124"/>
        <v>SP</v>
      </c>
      <c r="M964" s="16" t="s">
        <v>1078</v>
      </c>
      <c r="N964" s="16" t="s">
        <v>1078</v>
      </c>
      <c r="O964" s="16" t="s">
        <v>1078</v>
      </c>
      <c r="P964" s="16" t="s">
        <v>1078</v>
      </c>
      <c r="Q964" s="16">
        <v>30</v>
      </c>
      <c r="S964" s="16">
        <v>281.43</v>
      </c>
      <c r="T964" s="16">
        <v>6.31</v>
      </c>
      <c r="U964" s="16">
        <f t="shared" si="123"/>
        <v>275.12</v>
      </c>
      <c r="V964" s="16">
        <v>1.35</v>
      </c>
      <c r="W964" s="20">
        <f t="shared" si="118"/>
        <v>171.76657833502196</v>
      </c>
      <c r="X964" s="20">
        <v>2.0986145069274675</v>
      </c>
      <c r="Y964" s="20">
        <f t="shared" si="119"/>
        <v>269.34629176854116</v>
      </c>
      <c r="Z964" s="20">
        <f t="shared" si="120"/>
        <v>1.5680948784064088</v>
      </c>
      <c r="AA964" s="20"/>
      <c r="AB964" s="22" t="s">
        <v>859</v>
      </c>
      <c r="AC964" s="16" t="s">
        <v>1309</v>
      </c>
      <c r="AD964" s="19" t="s">
        <v>51</v>
      </c>
      <c r="AE964" s="23">
        <v>223</v>
      </c>
      <c r="AF964" s="23">
        <v>30</v>
      </c>
      <c r="AG964" s="19" t="s">
        <v>102</v>
      </c>
      <c r="AH964" s="11">
        <f t="shared" si="117"/>
        <v>0</v>
      </c>
      <c r="AI964" s="19" t="s">
        <v>1077</v>
      </c>
      <c r="AJ964" s="16" t="s">
        <v>202</v>
      </c>
      <c r="AK964" s="16">
        <v>0.16166</v>
      </c>
      <c r="AL964" s="16">
        <v>1.9015</v>
      </c>
      <c r="AM964" s="24"/>
    </row>
    <row r="965" spans="1:39" ht="15" x14ac:dyDescent="0.25">
      <c r="A965" s="16" t="str">
        <f t="shared" si="125"/>
        <v>CF08GPDuff_224:31-I_10-20</v>
      </c>
      <c r="B965" s="11">
        <v>224</v>
      </c>
      <c r="C965" s="11">
        <v>31</v>
      </c>
      <c r="D965" s="19" t="s">
        <v>102</v>
      </c>
      <c r="E965" s="20">
        <v>494150.549497</v>
      </c>
      <c r="F965" s="20">
        <v>5180829.1968799904</v>
      </c>
      <c r="G965" s="11">
        <v>7</v>
      </c>
      <c r="H965" s="11" t="s">
        <v>58</v>
      </c>
      <c r="I965" s="11" t="s">
        <v>370</v>
      </c>
      <c r="J965" s="19" t="s">
        <v>1077</v>
      </c>
      <c r="K965" s="11">
        <v>3</v>
      </c>
      <c r="L965" s="16" t="str">
        <f t="shared" si="124"/>
        <v>SP</v>
      </c>
      <c r="M965" s="16" t="s">
        <v>1078</v>
      </c>
      <c r="N965" s="16" t="s">
        <v>1078</v>
      </c>
      <c r="O965" s="16" t="s">
        <v>1078</v>
      </c>
      <c r="P965" s="16" t="s">
        <v>1078</v>
      </c>
      <c r="Q965" s="16">
        <v>30</v>
      </c>
      <c r="S965" s="16">
        <v>260.72000000000003</v>
      </c>
      <c r="T965" s="16">
        <v>6.31</v>
      </c>
      <c r="U965" s="16">
        <f t="shared" si="123"/>
        <v>254.41000000000003</v>
      </c>
      <c r="V965" s="16">
        <v>1.35</v>
      </c>
      <c r="W965" s="20">
        <f t="shared" si="118"/>
        <v>171.76657833502196</v>
      </c>
      <c r="X965" s="20">
        <v>1.6440024355591685</v>
      </c>
      <c r="Y965" s="20">
        <f t="shared" si="119"/>
        <v>250.22749340369396</v>
      </c>
      <c r="Z965" s="20">
        <f t="shared" si="120"/>
        <v>1.4567880191199825</v>
      </c>
      <c r="AA965" s="20"/>
      <c r="AB965" s="22" t="s">
        <v>859</v>
      </c>
      <c r="AC965" s="16" t="s">
        <v>1310</v>
      </c>
      <c r="AD965" s="19" t="s">
        <v>51</v>
      </c>
      <c r="AE965" s="23">
        <v>224</v>
      </c>
      <c r="AF965" s="23">
        <v>31</v>
      </c>
      <c r="AG965" s="19" t="s">
        <v>102</v>
      </c>
      <c r="AH965" s="11">
        <f t="shared" ref="AH965:AH1028" si="126">C965-AF965</f>
        <v>0</v>
      </c>
      <c r="AI965" s="19" t="s">
        <v>1077</v>
      </c>
      <c r="AJ965" s="16" t="s">
        <v>551</v>
      </c>
      <c r="AK965" s="16">
        <v>0.11729000000000001</v>
      </c>
      <c r="AL965" s="16">
        <v>1.157</v>
      </c>
      <c r="AM965" s="24"/>
    </row>
    <row r="966" spans="1:39" ht="15" x14ac:dyDescent="0.25">
      <c r="A966" s="16" t="str">
        <f t="shared" si="125"/>
        <v>CF08GPDuff_225:7-J_10-20</v>
      </c>
      <c r="B966" s="11">
        <v>225</v>
      </c>
      <c r="C966" s="11">
        <v>7</v>
      </c>
      <c r="D966" s="19" t="s">
        <v>108</v>
      </c>
      <c r="E966" s="20">
        <v>493412.658734</v>
      </c>
      <c r="F966" s="20">
        <v>5180872.0767299803</v>
      </c>
      <c r="G966" s="11">
        <v>1</v>
      </c>
      <c r="H966" s="11" t="s">
        <v>45</v>
      </c>
      <c r="I966" s="11" t="s">
        <v>46</v>
      </c>
      <c r="J966" s="19" t="s">
        <v>1077</v>
      </c>
      <c r="K966" s="11">
        <v>3</v>
      </c>
      <c r="L966" s="16" t="s">
        <v>48</v>
      </c>
      <c r="M966" s="16" t="s">
        <v>1078</v>
      </c>
      <c r="N966" s="16" t="s">
        <v>1078</v>
      </c>
      <c r="O966" s="16" t="s">
        <v>1078</v>
      </c>
      <c r="P966" s="16" t="s">
        <v>1078</v>
      </c>
      <c r="Q966" s="16">
        <v>30</v>
      </c>
      <c r="S966" s="16">
        <v>256.72000000000003</v>
      </c>
      <c r="T966" s="16">
        <v>6.31</v>
      </c>
      <c r="U966" s="16">
        <f t="shared" si="123"/>
        <v>250.41000000000003</v>
      </c>
      <c r="V966" s="16">
        <v>1.35</v>
      </c>
      <c r="W966" s="20">
        <f t="shared" si="118"/>
        <v>171.76657833502196</v>
      </c>
      <c r="X966" s="20">
        <v>1.6230472712517694</v>
      </c>
      <c r="Y966" s="20">
        <f t="shared" si="119"/>
        <v>246.34572732805847</v>
      </c>
      <c r="Z966" s="20">
        <f t="shared" si="120"/>
        <v>1.434188942435435</v>
      </c>
      <c r="AA966" s="20"/>
      <c r="AB966" s="22" t="s">
        <v>105</v>
      </c>
      <c r="AC966" s="16" t="s">
        <v>1311</v>
      </c>
      <c r="AD966" s="19" t="s">
        <v>51</v>
      </c>
      <c r="AE966" s="23">
        <v>225</v>
      </c>
      <c r="AF966" s="23">
        <v>7</v>
      </c>
      <c r="AG966" s="19" t="s">
        <v>108</v>
      </c>
      <c r="AH966" s="11">
        <f t="shared" si="126"/>
        <v>0</v>
      </c>
      <c r="AI966" s="19" t="s">
        <v>1077</v>
      </c>
      <c r="AJ966" s="16">
        <v>0.23549999999999999</v>
      </c>
      <c r="AK966" s="16">
        <v>0.1273</v>
      </c>
      <c r="AL966" s="16">
        <v>1.3749</v>
      </c>
      <c r="AM966" s="24"/>
    </row>
    <row r="967" spans="1:39" ht="15" x14ac:dyDescent="0.25">
      <c r="A967" s="16" t="str">
        <f t="shared" si="125"/>
        <v>CF08GPDuff_226:8-J_10-20</v>
      </c>
      <c r="B967" s="11">
        <v>226</v>
      </c>
      <c r="C967" s="11">
        <v>8</v>
      </c>
      <c r="D967" s="19" t="s">
        <v>108</v>
      </c>
      <c r="E967" s="20">
        <v>493445.76270899799</v>
      </c>
      <c r="F967" s="20">
        <v>5180867.1087600002</v>
      </c>
      <c r="G967" s="11">
        <v>2</v>
      </c>
      <c r="H967" s="11" t="s">
        <v>45</v>
      </c>
      <c r="I967" s="11" t="s">
        <v>150</v>
      </c>
      <c r="J967" s="19" t="s">
        <v>1077</v>
      </c>
      <c r="K967" s="11">
        <v>3</v>
      </c>
      <c r="L967" s="16" t="s">
        <v>48</v>
      </c>
      <c r="M967" s="16" t="s">
        <v>1078</v>
      </c>
      <c r="N967" s="16" t="s">
        <v>1078</v>
      </c>
      <c r="O967" s="16" t="s">
        <v>1078</v>
      </c>
      <c r="P967" s="16" t="s">
        <v>1078</v>
      </c>
      <c r="Q967" s="16">
        <v>30</v>
      </c>
      <c r="S967" s="16">
        <v>258.66000000000003</v>
      </c>
      <c r="T967" s="16">
        <v>6.31</v>
      </c>
      <c r="U967" s="16">
        <f t="shared" si="123"/>
        <v>252.35000000000002</v>
      </c>
      <c r="V967" s="16">
        <v>1.35</v>
      </c>
      <c r="W967" s="20">
        <f t="shared" ref="W967:W1030" si="127">PI()*(V967^2)*Q967</f>
        <v>171.76657833502196</v>
      </c>
      <c r="X967" s="20">
        <v>1.8936341659951603</v>
      </c>
      <c r="Y967" s="20">
        <f t="shared" ref="Y967:Y1030" si="128">U967-(U967*(X967/100))</f>
        <v>247.57141418211123</v>
      </c>
      <c r="Z967" s="20">
        <f t="shared" ref="Z967:Z1030" si="129">Y967/W967</f>
        <v>1.4413247127694178</v>
      </c>
      <c r="AA967" s="20"/>
      <c r="AB967" s="22" t="s">
        <v>105</v>
      </c>
      <c r="AC967" s="16" t="s">
        <v>1312</v>
      </c>
      <c r="AD967" s="19" t="s">
        <v>51</v>
      </c>
      <c r="AE967" s="23">
        <v>226</v>
      </c>
      <c r="AF967" s="23">
        <v>8</v>
      </c>
      <c r="AG967" s="19" t="s">
        <v>108</v>
      </c>
      <c r="AH967" s="11">
        <f t="shared" si="126"/>
        <v>0</v>
      </c>
      <c r="AI967" s="19" t="s">
        <v>1077</v>
      </c>
      <c r="AJ967" s="16">
        <v>0.23039999999999999</v>
      </c>
      <c r="AK967" s="16">
        <v>0.14052999999999999</v>
      </c>
      <c r="AL967" s="16">
        <v>1.7897000000000001</v>
      </c>
      <c r="AM967" s="24"/>
    </row>
    <row r="968" spans="1:39" ht="15" x14ac:dyDescent="0.25">
      <c r="A968" s="16" t="str">
        <f t="shared" si="125"/>
        <v>CF08GPDuff_227:9-J_10-20</v>
      </c>
      <c r="B968" s="11">
        <v>227</v>
      </c>
      <c r="C968" s="11">
        <v>9</v>
      </c>
      <c r="D968" s="19" t="s">
        <v>108</v>
      </c>
      <c r="E968" s="20">
        <v>493478.459027</v>
      </c>
      <c r="F968" s="20">
        <v>5180856.1175499903</v>
      </c>
      <c r="G968" s="11">
        <v>3</v>
      </c>
      <c r="H968" s="11" t="s">
        <v>45</v>
      </c>
      <c r="I968" s="11" t="s">
        <v>227</v>
      </c>
      <c r="J968" s="19" t="s">
        <v>1077</v>
      </c>
      <c r="K968" s="11">
        <v>3</v>
      </c>
      <c r="L968" s="16" t="s">
        <v>48</v>
      </c>
      <c r="M968" s="16" t="s">
        <v>1078</v>
      </c>
      <c r="N968" s="16" t="s">
        <v>1078</v>
      </c>
      <c r="O968" s="16" t="s">
        <v>1078</v>
      </c>
      <c r="P968" s="16" t="s">
        <v>1078</v>
      </c>
      <c r="Q968" s="16">
        <v>30</v>
      </c>
      <c r="S968" s="16">
        <v>254.9</v>
      </c>
      <c r="T968" s="16">
        <v>6.31</v>
      </c>
      <c r="U968" s="16">
        <f t="shared" si="123"/>
        <v>248.59</v>
      </c>
      <c r="V968" s="16">
        <v>1.35</v>
      </c>
      <c r="W968" s="20">
        <f t="shared" si="127"/>
        <v>171.76657833502196</v>
      </c>
      <c r="X968" s="20">
        <v>2.7159485399223979</v>
      </c>
      <c r="Y968" s="20">
        <f t="shared" si="128"/>
        <v>241.83842352460692</v>
      </c>
      <c r="Z968" s="20">
        <f t="shared" si="129"/>
        <v>1.4079480762137171</v>
      </c>
      <c r="AA968" s="20"/>
      <c r="AB968" s="22" t="s">
        <v>105</v>
      </c>
      <c r="AC968" s="16" t="s">
        <v>1313</v>
      </c>
      <c r="AD968" s="19" t="s">
        <v>51</v>
      </c>
      <c r="AE968" s="23">
        <v>227</v>
      </c>
      <c r="AF968" s="23">
        <v>9</v>
      </c>
      <c r="AG968" s="19" t="s">
        <v>108</v>
      </c>
      <c r="AH968" s="11">
        <f t="shared" si="126"/>
        <v>0</v>
      </c>
      <c r="AI968" s="19" t="s">
        <v>1077</v>
      </c>
      <c r="AJ968" s="16">
        <v>0.23319999999999999</v>
      </c>
      <c r="AK968" s="16">
        <v>9.6939999999999998E-2</v>
      </c>
      <c r="AL968" s="16">
        <v>0.83633000000000002</v>
      </c>
      <c r="AM968" s="24"/>
    </row>
    <row r="969" spans="1:39" ht="15" x14ac:dyDescent="0.25">
      <c r="A969" s="16" t="str">
        <f t="shared" si="125"/>
        <v>CF08GPDuff_228:10-J_10-20</v>
      </c>
      <c r="B969" s="11">
        <v>228</v>
      </c>
      <c r="C969" s="11">
        <v>10</v>
      </c>
      <c r="D969" s="19" t="s">
        <v>108</v>
      </c>
      <c r="E969" s="20">
        <v>493508.38215899799</v>
      </c>
      <c r="F969" s="20">
        <v>5180871.1945700003</v>
      </c>
      <c r="G969" s="11">
        <v>3</v>
      </c>
      <c r="H969" s="11" t="s">
        <v>45</v>
      </c>
      <c r="I969" s="11" t="s">
        <v>227</v>
      </c>
      <c r="J969" s="19" t="s">
        <v>1077</v>
      </c>
      <c r="K969" s="11">
        <v>3</v>
      </c>
      <c r="L969" s="16" t="s">
        <v>48</v>
      </c>
      <c r="M969" s="16" t="s">
        <v>1078</v>
      </c>
      <c r="N969" s="16" t="s">
        <v>1078</v>
      </c>
      <c r="O969" s="16" t="s">
        <v>1078</v>
      </c>
      <c r="P969" s="16" t="s">
        <v>1078</v>
      </c>
      <c r="Q969" s="16">
        <v>30</v>
      </c>
      <c r="S969" s="16">
        <v>257.70999999999998</v>
      </c>
      <c r="T969" s="16">
        <v>6.31</v>
      </c>
      <c r="U969" s="16">
        <f t="shared" si="123"/>
        <v>251.39999999999998</v>
      </c>
      <c r="V969" s="16">
        <v>1.35</v>
      </c>
      <c r="W969" s="20">
        <f t="shared" si="127"/>
        <v>171.76657833502196</v>
      </c>
      <c r="X969" s="20">
        <v>2.7663934426229395</v>
      </c>
      <c r="Y969" s="20">
        <f t="shared" si="128"/>
        <v>244.44528688524591</v>
      </c>
      <c r="Z969" s="20">
        <f t="shared" si="129"/>
        <v>1.42312485499052</v>
      </c>
      <c r="AA969" s="20"/>
      <c r="AB969" s="22" t="s">
        <v>105</v>
      </c>
      <c r="AC969" s="16" t="s">
        <v>1314</v>
      </c>
      <c r="AD969" s="19" t="s">
        <v>51</v>
      </c>
      <c r="AE969" s="23">
        <v>228</v>
      </c>
      <c r="AF969" s="23">
        <v>10</v>
      </c>
      <c r="AG969" s="19" t="s">
        <v>108</v>
      </c>
      <c r="AH969" s="11">
        <f t="shared" si="126"/>
        <v>0</v>
      </c>
      <c r="AI969" s="19" t="s">
        <v>1077</v>
      </c>
      <c r="AJ969" s="16">
        <v>0.22370000000000001</v>
      </c>
      <c r="AK969" s="16">
        <v>8.0549999999999997E-2</v>
      </c>
      <c r="AL969" s="16">
        <v>1.0064</v>
      </c>
      <c r="AM969" s="24"/>
    </row>
    <row r="970" spans="1:39" ht="15" x14ac:dyDescent="0.25">
      <c r="A970" s="16" t="str">
        <f t="shared" si="125"/>
        <v>CF08GPDuff_229:11-J_10-20</v>
      </c>
      <c r="B970" s="11">
        <v>229</v>
      </c>
      <c r="C970" s="11">
        <v>11</v>
      </c>
      <c r="D970" s="19" t="s">
        <v>108</v>
      </c>
      <c r="E970" s="20">
        <v>493540.27207200002</v>
      </c>
      <c r="F970" s="20">
        <v>5180854.2695899904</v>
      </c>
      <c r="G970" s="11">
        <v>4</v>
      </c>
      <c r="H970" s="11" t="s">
        <v>45</v>
      </c>
      <c r="I970" s="11" t="s">
        <v>293</v>
      </c>
      <c r="J970" s="19" t="s">
        <v>1077</v>
      </c>
      <c r="K970" s="11">
        <v>3</v>
      </c>
      <c r="L970" s="16" t="s">
        <v>48</v>
      </c>
      <c r="M970" s="16" t="s">
        <v>1078</v>
      </c>
      <c r="N970" s="16" t="s">
        <v>1078</v>
      </c>
      <c r="O970" s="16" t="s">
        <v>1078</v>
      </c>
      <c r="P970" s="16" t="s">
        <v>1078</v>
      </c>
      <c r="Q970" s="16">
        <v>30</v>
      </c>
      <c r="S970" s="16">
        <v>268.42</v>
      </c>
      <c r="T970" s="16">
        <v>6.31</v>
      </c>
      <c r="U970" s="16">
        <f t="shared" si="123"/>
        <v>262.11</v>
      </c>
      <c r="V970" s="16">
        <v>1.35</v>
      </c>
      <c r="W970" s="20">
        <f t="shared" si="127"/>
        <v>171.76657833502196</v>
      </c>
      <c r="X970" s="20">
        <v>2.8425357873210642</v>
      </c>
      <c r="Y970" s="20">
        <f t="shared" si="128"/>
        <v>254.65942944785277</v>
      </c>
      <c r="Z970" s="20">
        <f t="shared" si="129"/>
        <v>1.4825901052249673</v>
      </c>
      <c r="AA970" s="20"/>
      <c r="AB970" s="22" t="s">
        <v>105</v>
      </c>
      <c r="AC970" s="16" t="s">
        <v>1315</v>
      </c>
      <c r="AD970" s="19" t="s">
        <v>51</v>
      </c>
      <c r="AE970" s="23">
        <v>229</v>
      </c>
      <c r="AF970" s="23">
        <v>11</v>
      </c>
      <c r="AG970" s="19" t="s">
        <v>108</v>
      </c>
      <c r="AH970" s="11">
        <f t="shared" si="126"/>
        <v>0</v>
      </c>
      <c r="AI970" s="19" t="s">
        <v>1077</v>
      </c>
      <c r="AJ970" s="16">
        <v>0.2273</v>
      </c>
      <c r="AK970" s="16">
        <v>0.12383</v>
      </c>
      <c r="AL970" s="16">
        <v>1.3835</v>
      </c>
      <c r="AM970" s="24"/>
    </row>
    <row r="971" spans="1:39" ht="15" x14ac:dyDescent="0.25">
      <c r="A971" s="16" t="str">
        <f t="shared" si="125"/>
        <v>CF08GPDuff_230:12-J_10-20</v>
      </c>
      <c r="B971" s="11">
        <v>230</v>
      </c>
      <c r="C971" s="11">
        <v>12</v>
      </c>
      <c r="D971" s="19" t="s">
        <v>108</v>
      </c>
      <c r="E971" s="20">
        <v>493572.190846999</v>
      </c>
      <c r="F971" s="20">
        <v>5180864.12519</v>
      </c>
      <c r="G971" s="11">
        <v>5</v>
      </c>
      <c r="H971" s="11" t="s">
        <v>45</v>
      </c>
      <c r="I971" s="11" t="s">
        <v>370</v>
      </c>
      <c r="J971" s="19" t="s">
        <v>1077</v>
      </c>
      <c r="K971" s="11">
        <v>3</v>
      </c>
      <c r="L971" s="16" t="s">
        <v>48</v>
      </c>
      <c r="M971" s="16" t="s">
        <v>1078</v>
      </c>
      <c r="N971" s="16" t="s">
        <v>1078</v>
      </c>
      <c r="O971" s="16" t="s">
        <v>1078</v>
      </c>
      <c r="P971" s="16" t="s">
        <v>1078</v>
      </c>
      <c r="Q971" s="16">
        <v>30</v>
      </c>
      <c r="S971" s="16">
        <v>260.91000000000003</v>
      </c>
      <c r="T971" s="16">
        <v>6.31</v>
      </c>
      <c r="U971" s="16">
        <f t="shared" si="123"/>
        <v>254.60000000000002</v>
      </c>
      <c r="V971" s="16">
        <v>1.35</v>
      </c>
      <c r="W971" s="20">
        <f t="shared" si="127"/>
        <v>171.76657833502196</v>
      </c>
      <c r="X971" s="20">
        <v>2.2671568627450966</v>
      </c>
      <c r="Y971" s="20">
        <f t="shared" si="128"/>
        <v>248.82781862745099</v>
      </c>
      <c r="Z971" s="20">
        <f t="shared" si="129"/>
        <v>1.4486393164456302</v>
      </c>
      <c r="AA971" s="20"/>
      <c r="AB971" s="22" t="s">
        <v>105</v>
      </c>
      <c r="AC971" s="16" t="s">
        <v>1316</v>
      </c>
      <c r="AD971" s="19" t="s">
        <v>51</v>
      </c>
      <c r="AE971" s="23">
        <v>230</v>
      </c>
      <c r="AF971" s="23">
        <v>12</v>
      </c>
      <c r="AG971" s="19" t="s">
        <v>108</v>
      </c>
      <c r="AH971" s="11">
        <f t="shared" si="126"/>
        <v>0</v>
      </c>
      <c r="AI971" s="19" t="s">
        <v>1077</v>
      </c>
      <c r="AJ971" s="16">
        <v>0.2248</v>
      </c>
      <c r="AK971" s="16">
        <v>0.12547</v>
      </c>
      <c r="AL971" s="16">
        <v>1.4416</v>
      </c>
      <c r="AM971" s="24"/>
    </row>
    <row r="972" spans="1:39" ht="15" x14ac:dyDescent="0.25">
      <c r="A972" s="16" t="str">
        <f t="shared" si="125"/>
        <v>CF08GPDuff_231:13-J_10-20</v>
      </c>
      <c r="B972" s="11">
        <v>231</v>
      </c>
      <c r="C972" s="11">
        <v>13</v>
      </c>
      <c r="D972" s="19" t="s">
        <v>108</v>
      </c>
      <c r="E972" s="20">
        <v>493604.093411999</v>
      </c>
      <c r="F972" s="20">
        <v>5180858.8683700003</v>
      </c>
      <c r="G972" s="11">
        <v>6</v>
      </c>
      <c r="H972" s="11" t="s">
        <v>45</v>
      </c>
      <c r="I972" s="11" t="s">
        <v>432</v>
      </c>
      <c r="J972" s="19" t="s">
        <v>1077</v>
      </c>
      <c r="K972" s="11">
        <v>3</v>
      </c>
      <c r="L972" s="16" t="s">
        <v>48</v>
      </c>
      <c r="M972" s="16" t="s">
        <v>1078</v>
      </c>
      <c r="N972" s="16" t="s">
        <v>1078</v>
      </c>
      <c r="O972" s="16" t="s">
        <v>1078</v>
      </c>
      <c r="P972" s="16" t="s">
        <v>1078</v>
      </c>
      <c r="Q972" s="16">
        <v>30</v>
      </c>
      <c r="S972" s="16">
        <v>253.53</v>
      </c>
      <c r="T972" s="16">
        <v>6.31</v>
      </c>
      <c r="U972" s="16">
        <f t="shared" si="123"/>
        <v>247.22</v>
      </c>
      <c r="V972" s="16">
        <v>1.35</v>
      </c>
      <c r="W972" s="20">
        <f t="shared" si="127"/>
        <v>171.76657833502196</v>
      </c>
      <c r="X972" s="20">
        <v>2.4121013900245147</v>
      </c>
      <c r="Y972" s="20">
        <f t="shared" si="128"/>
        <v>241.25680294358139</v>
      </c>
      <c r="Z972" s="20">
        <f t="shared" si="129"/>
        <v>1.4045619659083055</v>
      </c>
      <c r="AA972" s="20"/>
      <c r="AB972" s="22" t="s">
        <v>105</v>
      </c>
      <c r="AC972" s="16" t="s">
        <v>1317</v>
      </c>
      <c r="AD972" s="19" t="s">
        <v>51</v>
      </c>
      <c r="AE972" s="23">
        <v>231</v>
      </c>
      <c r="AF972" s="23">
        <v>13</v>
      </c>
      <c r="AG972" s="19" t="s">
        <v>108</v>
      </c>
      <c r="AH972" s="11">
        <f t="shared" si="126"/>
        <v>0</v>
      </c>
      <c r="AI972" s="19" t="s">
        <v>1077</v>
      </c>
      <c r="AJ972" s="16">
        <v>0.23080000000000001</v>
      </c>
      <c r="AK972" s="16">
        <v>0.12853000000000001</v>
      </c>
      <c r="AL972" s="16">
        <v>1.5043</v>
      </c>
      <c r="AM972" s="24"/>
    </row>
    <row r="973" spans="1:39" ht="15" x14ac:dyDescent="0.25">
      <c r="A973" s="16" t="str">
        <f t="shared" si="125"/>
        <v>CF08GPDuff_232:14-J_10-20</v>
      </c>
      <c r="B973" s="11">
        <v>232</v>
      </c>
      <c r="C973" s="11">
        <v>14</v>
      </c>
      <c r="D973" s="19" t="s">
        <v>108</v>
      </c>
      <c r="E973" s="20">
        <v>493642.625925</v>
      </c>
      <c r="F973" s="20">
        <v>5180861.3212599903</v>
      </c>
      <c r="G973" s="11">
        <v>1</v>
      </c>
      <c r="H973" s="11" t="s">
        <v>44</v>
      </c>
      <c r="I973" s="11" t="s">
        <v>293</v>
      </c>
      <c r="J973" s="19" t="s">
        <v>1077</v>
      </c>
      <c r="K973" s="11">
        <v>3</v>
      </c>
      <c r="L973" s="16" t="s">
        <v>496</v>
      </c>
      <c r="M973" s="16" t="s">
        <v>1078</v>
      </c>
      <c r="N973" s="16" t="s">
        <v>1078</v>
      </c>
      <c r="O973" s="16" t="s">
        <v>1078</v>
      </c>
      <c r="P973" s="16" t="s">
        <v>1078</v>
      </c>
      <c r="Q973" s="16">
        <v>30</v>
      </c>
      <c r="S973" s="16">
        <v>232.48</v>
      </c>
      <c r="T973" s="16">
        <v>6.31</v>
      </c>
      <c r="U973" s="16">
        <f t="shared" si="123"/>
        <v>226.17</v>
      </c>
      <c r="V973" s="16">
        <v>1.35</v>
      </c>
      <c r="W973" s="20">
        <f t="shared" si="127"/>
        <v>171.76657833502196</v>
      </c>
      <c r="X973" s="20">
        <v>2.1212121212121153</v>
      </c>
      <c r="Y973" s="20">
        <f t="shared" si="128"/>
        <v>221.37245454545456</v>
      </c>
      <c r="Z973" s="20">
        <f t="shared" si="129"/>
        <v>1.2887981858361226</v>
      </c>
      <c r="AA973" s="20"/>
      <c r="AB973" s="22" t="s">
        <v>531</v>
      </c>
      <c r="AC973" s="16" t="s">
        <v>1318</v>
      </c>
      <c r="AD973" s="19" t="s">
        <v>51</v>
      </c>
      <c r="AE973" s="23">
        <v>232</v>
      </c>
      <c r="AF973" s="23">
        <v>14</v>
      </c>
      <c r="AG973" s="19" t="s">
        <v>108</v>
      </c>
      <c r="AH973" s="11">
        <f t="shared" si="126"/>
        <v>0</v>
      </c>
      <c r="AI973" s="19" t="s">
        <v>1077</v>
      </c>
      <c r="AJ973" s="16" t="s">
        <v>233</v>
      </c>
      <c r="AK973" s="16">
        <v>0.17602999999999999</v>
      </c>
      <c r="AL973" s="16">
        <v>2.1598999999999999</v>
      </c>
      <c r="AM973" s="24"/>
    </row>
    <row r="974" spans="1:39" ht="15" x14ac:dyDescent="0.25">
      <c r="A974" s="16" t="str">
        <f t="shared" si="125"/>
        <v>CF08GPDuff_233:15-J_10-20</v>
      </c>
      <c r="B974" s="11">
        <v>233</v>
      </c>
      <c r="C974" s="11">
        <v>15</v>
      </c>
      <c r="D974" s="19" t="s">
        <v>108</v>
      </c>
      <c r="E974" s="20">
        <v>493667.907851998</v>
      </c>
      <c r="F974" s="20">
        <v>5180857.0227399804</v>
      </c>
      <c r="G974" s="11">
        <v>1</v>
      </c>
      <c r="H974" s="11" t="s">
        <v>44</v>
      </c>
      <c r="I974" s="11" t="s">
        <v>293</v>
      </c>
      <c r="J974" s="19" t="s">
        <v>1077</v>
      </c>
      <c r="K974" s="11">
        <v>3</v>
      </c>
      <c r="L974" s="16" t="s">
        <v>496</v>
      </c>
      <c r="M974" s="16" t="s">
        <v>1078</v>
      </c>
      <c r="N974" s="16" t="s">
        <v>1078</v>
      </c>
      <c r="O974" s="16" t="s">
        <v>1078</v>
      </c>
      <c r="P974" s="16" t="s">
        <v>1078</v>
      </c>
      <c r="Q974" s="16">
        <v>30</v>
      </c>
      <c r="S974" s="16">
        <v>242.47</v>
      </c>
      <c r="T974" s="16">
        <v>6.31</v>
      </c>
      <c r="U974" s="16">
        <f t="shared" si="123"/>
        <v>236.16</v>
      </c>
      <c r="V974" s="16">
        <v>1.35</v>
      </c>
      <c r="W974" s="20">
        <f t="shared" si="127"/>
        <v>171.76657833502196</v>
      </c>
      <c r="X974" s="20">
        <v>2.5525832142127838</v>
      </c>
      <c r="Y974" s="20">
        <f t="shared" si="128"/>
        <v>230.13181948131509</v>
      </c>
      <c r="Z974" s="20">
        <f t="shared" si="129"/>
        <v>1.3397939326267228</v>
      </c>
      <c r="AA974" s="20"/>
      <c r="AB974" s="22" t="s">
        <v>531</v>
      </c>
      <c r="AC974" s="16" t="s">
        <v>1319</v>
      </c>
      <c r="AD974" s="19" t="s">
        <v>51</v>
      </c>
      <c r="AE974" s="23">
        <v>233</v>
      </c>
      <c r="AF974" s="23">
        <v>15</v>
      </c>
      <c r="AG974" s="19" t="s">
        <v>108</v>
      </c>
      <c r="AH974" s="11">
        <f t="shared" si="126"/>
        <v>0</v>
      </c>
      <c r="AI974" s="19" t="s">
        <v>1077</v>
      </c>
      <c r="AJ974" s="16" t="s">
        <v>133</v>
      </c>
      <c r="AK974" s="16">
        <v>0.13406000000000001</v>
      </c>
      <c r="AL974" s="16">
        <v>1.6193</v>
      </c>
      <c r="AM974" s="24"/>
    </row>
    <row r="975" spans="1:39" ht="15" x14ac:dyDescent="0.25">
      <c r="A975" s="16" t="str">
        <f t="shared" si="125"/>
        <v>CF08GPDuff_234:16-J_10-20</v>
      </c>
      <c r="B975" s="11">
        <v>234</v>
      </c>
      <c r="C975" s="11">
        <v>16</v>
      </c>
      <c r="D975" s="19" t="s">
        <v>108</v>
      </c>
      <c r="E975" s="20">
        <v>493699.82406800002</v>
      </c>
      <c r="F975" s="20">
        <v>5180864.6565899802</v>
      </c>
      <c r="G975" s="11">
        <v>2</v>
      </c>
      <c r="H975" s="11" t="s">
        <v>44</v>
      </c>
      <c r="I975" s="11" t="s">
        <v>150</v>
      </c>
      <c r="J975" s="19" t="s">
        <v>1077</v>
      </c>
      <c r="K975" s="11">
        <v>3</v>
      </c>
      <c r="L975" s="16" t="s">
        <v>496</v>
      </c>
      <c r="M975" s="16" t="s">
        <v>1078</v>
      </c>
      <c r="N975" s="16" t="s">
        <v>1078</v>
      </c>
      <c r="O975" s="16" t="s">
        <v>1078</v>
      </c>
      <c r="P975" s="16" t="s">
        <v>1078</v>
      </c>
      <c r="Q975" s="16">
        <v>30</v>
      </c>
      <c r="S975" s="16">
        <v>230.39</v>
      </c>
      <c r="T975" s="16">
        <v>6.31</v>
      </c>
      <c r="U975" s="16">
        <f t="shared" si="123"/>
        <v>224.07999999999998</v>
      </c>
      <c r="V975" s="16">
        <v>1.35</v>
      </c>
      <c r="W975" s="20">
        <f t="shared" si="127"/>
        <v>171.76657833502196</v>
      </c>
      <c r="X975" s="20">
        <v>2.0896733617366632</v>
      </c>
      <c r="Y975" s="20">
        <f t="shared" si="128"/>
        <v>219.39745993102048</v>
      </c>
      <c r="Z975" s="20">
        <f t="shared" si="129"/>
        <v>1.2773000548633908</v>
      </c>
      <c r="AA975" s="20"/>
      <c r="AB975" s="22" t="s">
        <v>531</v>
      </c>
      <c r="AC975" s="16" t="s">
        <v>1320</v>
      </c>
      <c r="AD975" s="19" t="s">
        <v>51</v>
      </c>
      <c r="AE975" s="23">
        <v>234</v>
      </c>
      <c r="AF975" s="23">
        <v>16</v>
      </c>
      <c r="AG975" s="19" t="s">
        <v>108</v>
      </c>
      <c r="AH975" s="11">
        <f t="shared" si="126"/>
        <v>0</v>
      </c>
      <c r="AI975" s="19" t="s">
        <v>1077</v>
      </c>
      <c r="AJ975" s="16" t="s">
        <v>481</v>
      </c>
      <c r="AK975" s="16">
        <v>0.15529999999999999</v>
      </c>
      <c r="AL975" s="16">
        <v>1.9142999999999999</v>
      </c>
      <c r="AM975" s="24"/>
    </row>
    <row r="976" spans="1:39" ht="15" x14ac:dyDescent="0.25">
      <c r="A976" s="16" t="str">
        <f t="shared" si="125"/>
        <v>CF08GPDuff_235:17-J_10-20</v>
      </c>
      <c r="B976" s="11">
        <v>235</v>
      </c>
      <c r="C976" s="11">
        <v>17</v>
      </c>
      <c r="D976" s="19" t="s">
        <v>108</v>
      </c>
      <c r="E976" s="20">
        <v>493731.73648899799</v>
      </c>
      <c r="F976" s="20">
        <v>5180868.7346999804</v>
      </c>
      <c r="G976" s="11">
        <v>3</v>
      </c>
      <c r="H976" s="11" t="s">
        <v>44</v>
      </c>
      <c r="I976" s="11" t="s">
        <v>227</v>
      </c>
      <c r="J976" s="19" t="s">
        <v>1077</v>
      </c>
      <c r="K976" s="11">
        <v>3</v>
      </c>
      <c r="L976" s="16" t="s">
        <v>496</v>
      </c>
      <c r="M976" s="16" t="s">
        <v>1078</v>
      </c>
      <c r="N976" s="16" t="s">
        <v>1078</v>
      </c>
      <c r="O976" s="16" t="s">
        <v>1078</v>
      </c>
      <c r="P976" s="16" t="s">
        <v>1078</v>
      </c>
      <c r="Q976" s="16">
        <v>30</v>
      </c>
      <c r="S976" s="16">
        <v>256.08999999999997</v>
      </c>
      <c r="T976" s="16">
        <v>6.31</v>
      </c>
      <c r="U976" s="16">
        <f t="shared" si="123"/>
        <v>249.77999999999997</v>
      </c>
      <c r="V976" s="16">
        <v>1.35</v>
      </c>
      <c r="W976" s="20">
        <f t="shared" si="127"/>
        <v>171.76657833502196</v>
      </c>
      <c r="X976" s="20">
        <v>1.9340390879478884</v>
      </c>
      <c r="Y976" s="20">
        <f t="shared" si="128"/>
        <v>244.94915716612374</v>
      </c>
      <c r="Z976" s="20">
        <f t="shared" si="129"/>
        <v>1.4260583143733754</v>
      </c>
      <c r="AA976" s="20"/>
      <c r="AB976" s="22" t="s">
        <v>531</v>
      </c>
      <c r="AC976" s="16" t="s">
        <v>1321</v>
      </c>
      <c r="AD976" s="19" t="s">
        <v>51</v>
      </c>
      <c r="AE976" s="23">
        <v>235</v>
      </c>
      <c r="AF976" s="23">
        <v>17</v>
      </c>
      <c r="AG976" s="19" t="s">
        <v>108</v>
      </c>
      <c r="AH976" s="11">
        <f t="shared" si="126"/>
        <v>0</v>
      </c>
      <c r="AI976" s="19" t="s">
        <v>1077</v>
      </c>
      <c r="AJ976" s="16" t="s">
        <v>292</v>
      </c>
      <c r="AK976" s="16">
        <v>0.15969</v>
      </c>
      <c r="AL976" s="16">
        <v>1.9041999999999999</v>
      </c>
      <c r="AM976" s="24"/>
    </row>
    <row r="977" spans="1:39" ht="15" x14ac:dyDescent="0.25">
      <c r="A977" s="16" t="str">
        <f t="shared" si="125"/>
        <v>CF08GPDuff_236:18-J_10-20</v>
      </c>
      <c r="B977" s="11">
        <v>236</v>
      </c>
      <c r="C977" s="11">
        <v>18</v>
      </c>
      <c r="D977" s="19" t="s">
        <v>108</v>
      </c>
      <c r="E977" s="20">
        <v>493763.62173200003</v>
      </c>
      <c r="F977" s="20">
        <v>5180846.6992800003</v>
      </c>
      <c r="G977" s="11">
        <v>4</v>
      </c>
      <c r="H977" s="11" t="s">
        <v>44</v>
      </c>
      <c r="I977" s="11" t="s">
        <v>46</v>
      </c>
      <c r="J977" s="19" t="s">
        <v>1077</v>
      </c>
      <c r="K977" s="11">
        <v>3</v>
      </c>
      <c r="L977" s="16" t="s">
        <v>496</v>
      </c>
      <c r="M977" s="16" t="s">
        <v>1078</v>
      </c>
      <c r="N977" s="16" t="s">
        <v>1078</v>
      </c>
      <c r="O977" s="16" t="s">
        <v>1078</v>
      </c>
      <c r="P977" s="16" t="s">
        <v>1078</v>
      </c>
      <c r="Q977" s="16">
        <v>30</v>
      </c>
      <c r="S977" s="16">
        <v>237.41</v>
      </c>
      <c r="T977" s="16">
        <v>6.31</v>
      </c>
      <c r="U977" s="16">
        <f t="shared" si="123"/>
        <v>231.1</v>
      </c>
      <c r="V977" s="16">
        <v>1.35</v>
      </c>
      <c r="W977" s="20">
        <f t="shared" si="127"/>
        <v>171.76657833502196</v>
      </c>
      <c r="X977" s="20">
        <v>2.9146141215106764</v>
      </c>
      <c r="Y977" s="20">
        <f t="shared" si="128"/>
        <v>224.36432676518882</v>
      </c>
      <c r="Z977" s="20">
        <f t="shared" si="129"/>
        <v>1.3062164301112038</v>
      </c>
      <c r="AA977" s="20"/>
      <c r="AB977" s="22" t="s">
        <v>531</v>
      </c>
      <c r="AC977" s="16" t="s">
        <v>1322</v>
      </c>
      <c r="AD977" s="19" t="s">
        <v>51</v>
      </c>
      <c r="AE977" s="23">
        <v>236</v>
      </c>
      <c r="AF977" s="23">
        <v>18</v>
      </c>
      <c r="AG977" s="19" t="s">
        <v>108</v>
      </c>
      <c r="AH977" s="11">
        <f t="shared" si="126"/>
        <v>0</v>
      </c>
      <c r="AI977" s="19" t="s">
        <v>1077</v>
      </c>
      <c r="AJ977" s="16" t="s">
        <v>372</v>
      </c>
      <c r="AK977" s="16">
        <v>0.16248000000000001</v>
      </c>
      <c r="AL977" s="16">
        <v>2.0605000000000002</v>
      </c>
      <c r="AM977" s="24"/>
    </row>
    <row r="978" spans="1:39" ht="15" x14ac:dyDescent="0.25">
      <c r="A978" s="16" t="str">
        <f t="shared" si="125"/>
        <v>CF08GPDuff_237:19-J_10-20</v>
      </c>
      <c r="B978" s="11">
        <v>237</v>
      </c>
      <c r="C978" s="11">
        <v>19</v>
      </c>
      <c r="D978" s="19" t="s">
        <v>108</v>
      </c>
      <c r="E978" s="20">
        <v>493798.241069999</v>
      </c>
      <c r="F978" s="20">
        <v>5180860.3842399903</v>
      </c>
      <c r="G978" s="11">
        <v>5</v>
      </c>
      <c r="H978" s="11" t="s">
        <v>44</v>
      </c>
      <c r="I978" s="11" t="s">
        <v>432</v>
      </c>
      <c r="J978" s="19" t="s">
        <v>1077</v>
      </c>
      <c r="K978" s="11">
        <v>3</v>
      </c>
      <c r="L978" s="16" t="s">
        <v>496</v>
      </c>
      <c r="M978" s="16" t="s">
        <v>1078</v>
      </c>
      <c r="N978" s="16" t="s">
        <v>1078</v>
      </c>
      <c r="O978" s="16" t="s">
        <v>1078</v>
      </c>
      <c r="P978" s="16" t="s">
        <v>1078</v>
      </c>
      <c r="Q978" s="16">
        <v>30</v>
      </c>
      <c r="S978" s="16">
        <v>237.85</v>
      </c>
      <c r="T978" s="16">
        <v>6.31</v>
      </c>
      <c r="U978" s="16">
        <f t="shared" si="123"/>
        <v>231.54</v>
      </c>
      <c r="V978" s="16">
        <v>1.35</v>
      </c>
      <c r="W978" s="20">
        <f t="shared" si="127"/>
        <v>171.76657833502196</v>
      </c>
      <c r="X978" s="20">
        <v>2.0263424518743673</v>
      </c>
      <c r="Y978" s="20">
        <f t="shared" si="128"/>
        <v>226.84820668693007</v>
      </c>
      <c r="Z978" s="20">
        <f t="shared" si="129"/>
        <v>1.320677217220187</v>
      </c>
      <c r="AA978" s="20"/>
      <c r="AB978" s="22" t="s">
        <v>531</v>
      </c>
      <c r="AC978" s="16" t="s">
        <v>1323</v>
      </c>
      <c r="AD978" s="19" t="s">
        <v>51</v>
      </c>
      <c r="AE978" s="23">
        <v>237</v>
      </c>
      <c r="AF978" s="23">
        <v>19</v>
      </c>
      <c r="AG978" s="19" t="s">
        <v>108</v>
      </c>
      <c r="AH978" s="11">
        <f t="shared" si="126"/>
        <v>0</v>
      </c>
      <c r="AI978" s="19" t="s">
        <v>1077</v>
      </c>
      <c r="AJ978" s="16" t="s">
        <v>332</v>
      </c>
      <c r="AK978" s="16">
        <v>0.14848</v>
      </c>
      <c r="AL978" s="16">
        <v>1.7504999999999999</v>
      </c>
      <c r="AM978" s="24"/>
    </row>
    <row r="979" spans="1:39" ht="15" x14ac:dyDescent="0.25">
      <c r="A979" s="16" t="str">
        <f t="shared" si="125"/>
        <v>CF08GPDuff_238:20-J_10-20</v>
      </c>
      <c r="B979" s="11">
        <v>238</v>
      </c>
      <c r="C979" s="11">
        <v>20</v>
      </c>
      <c r="D979" s="19" t="s">
        <v>108</v>
      </c>
      <c r="E979" s="20">
        <v>493827.45429000002</v>
      </c>
      <c r="F979" s="20">
        <v>5180862.3015200002</v>
      </c>
      <c r="G979" s="11">
        <v>5</v>
      </c>
      <c r="H979" s="11" t="s">
        <v>44</v>
      </c>
      <c r="I979" s="11" t="s">
        <v>432</v>
      </c>
      <c r="J979" s="19" t="s">
        <v>1077</v>
      </c>
      <c r="K979" s="11">
        <v>3</v>
      </c>
      <c r="L979" s="16" t="s">
        <v>496</v>
      </c>
      <c r="M979" s="16" t="s">
        <v>1078</v>
      </c>
      <c r="N979" s="16" t="s">
        <v>1078</v>
      </c>
      <c r="O979" s="16" t="s">
        <v>1078</v>
      </c>
      <c r="P979" s="16" t="s">
        <v>1078</v>
      </c>
      <c r="Q979" s="16">
        <v>30</v>
      </c>
      <c r="S979" s="16">
        <v>264.57</v>
      </c>
      <c r="T979" s="16">
        <v>6.31</v>
      </c>
      <c r="U979" s="16">
        <f t="shared" si="123"/>
        <v>258.26</v>
      </c>
      <c r="V979" s="16">
        <v>1.35</v>
      </c>
      <c r="W979" s="20">
        <f t="shared" si="127"/>
        <v>171.76657833502196</v>
      </c>
      <c r="X979" s="20">
        <v>1.747612273928062</v>
      </c>
      <c r="Y979" s="20">
        <f t="shared" si="128"/>
        <v>253.74661654135338</v>
      </c>
      <c r="Z979" s="20">
        <f t="shared" si="129"/>
        <v>1.4772758414412466</v>
      </c>
      <c r="AA979" s="20"/>
      <c r="AB979" s="22" t="s">
        <v>531</v>
      </c>
      <c r="AC979" s="16" t="s">
        <v>1324</v>
      </c>
      <c r="AD979" s="19" t="s">
        <v>51</v>
      </c>
      <c r="AE979" s="23">
        <v>238</v>
      </c>
      <c r="AF979" s="23">
        <v>20</v>
      </c>
      <c r="AG979" s="19" t="s">
        <v>108</v>
      </c>
      <c r="AH979" s="11">
        <f t="shared" si="126"/>
        <v>0</v>
      </c>
      <c r="AI979" s="19" t="s">
        <v>1077</v>
      </c>
      <c r="AJ979" s="16" t="s">
        <v>62</v>
      </c>
      <c r="AK979" s="16">
        <v>0.15792</v>
      </c>
      <c r="AL979" s="16">
        <v>1.9905999999999999</v>
      </c>
      <c r="AM979" s="24"/>
    </row>
    <row r="980" spans="1:39" ht="15" x14ac:dyDescent="0.25">
      <c r="A980" s="16" t="str">
        <f t="shared" si="125"/>
        <v>CF08GPDuff_239:21-J_10-20</v>
      </c>
      <c r="B980" s="11">
        <v>239</v>
      </c>
      <c r="C980" s="11">
        <v>21</v>
      </c>
      <c r="D980" s="19" t="s">
        <v>108</v>
      </c>
      <c r="E980" s="20">
        <v>493858.43561599799</v>
      </c>
      <c r="F980" s="20">
        <v>5180848.0880899904</v>
      </c>
      <c r="G980" s="11">
        <v>6</v>
      </c>
      <c r="H980" s="11" t="s">
        <v>44</v>
      </c>
      <c r="I980" s="11" t="s">
        <v>370</v>
      </c>
      <c r="J980" s="19" t="s">
        <v>1077</v>
      </c>
      <c r="K980" s="11">
        <v>3</v>
      </c>
      <c r="L980" s="16" t="s">
        <v>496</v>
      </c>
      <c r="M980" s="16" t="s">
        <v>1078</v>
      </c>
      <c r="N980" s="16" t="s">
        <v>1078</v>
      </c>
      <c r="O980" s="16" t="s">
        <v>1078</v>
      </c>
      <c r="P980" s="16" t="s">
        <v>1078</v>
      </c>
      <c r="Q980" s="16">
        <v>30</v>
      </c>
      <c r="S980" s="16">
        <v>265.49</v>
      </c>
      <c r="T980" s="16">
        <v>6.31</v>
      </c>
      <c r="U980" s="16">
        <f t="shared" si="123"/>
        <v>259.18</v>
      </c>
      <c r="V980" s="16">
        <v>1.35</v>
      </c>
      <c r="W980" s="20">
        <f t="shared" si="127"/>
        <v>171.76657833502196</v>
      </c>
      <c r="X980" s="20">
        <v>1.723089397932281</v>
      </c>
      <c r="Y980" s="20">
        <f t="shared" si="128"/>
        <v>254.71409689843912</v>
      </c>
      <c r="Z980" s="20">
        <f t="shared" si="129"/>
        <v>1.4829083711595643</v>
      </c>
      <c r="AA980" s="20"/>
      <c r="AB980" s="22" t="s">
        <v>531</v>
      </c>
      <c r="AC980" s="16" t="s">
        <v>1325</v>
      </c>
      <c r="AD980" s="19" t="s">
        <v>51</v>
      </c>
      <c r="AE980" s="23">
        <v>239</v>
      </c>
      <c r="AF980" s="23">
        <v>21</v>
      </c>
      <c r="AG980" s="19" t="s">
        <v>108</v>
      </c>
      <c r="AH980" s="11">
        <f t="shared" si="126"/>
        <v>0</v>
      </c>
      <c r="AI980" s="19" t="s">
        <v>1077</v>
      </c>
      <c r="AJ980" s="16" t="s">
        <v>543</v>
      </c>
      <c r="AK980" s="16">
        <v>0.1358</v>
      </c>
      <c r="AL980" s="16">
        <v>1.4732000000000001</v>
      </c>
      <c r="AM980" s="24"/>
    </row>
    <row r="981" spans="1:39" ht="15" x14ac:dyDescent="0.25">
      <c r="A981" s="16" t="str">
        <f t="shared" si="125"/>
        <v>CF08GPDuff_240:22-J_10-20</v>
      </c>
      <c r="B981" s="11">
        <v>240</v>
      </c>
      <c r="C981" s="11">
        <v>22</v>
      </c>
      <c r="D981" s="19" t="s">
        <v>108</v>
      </c>
      <c r="E981" s="20">
        <v>493884.760519</v>
      </c>
      <c r="F981" s="20">
        <v>5180880.6179999802</v>
      </c>
      <c r="G981" s="11">
        <v>6</v>
      </c>
      <c r="H981" s="11" t="s">
        <v>44</v>
      </c>
      <c r="I981" s="11" t="s">
        <v>370</v>
      </c>
      <c r="J981" s="19" t="s">
        <v>1077</v>
      </c>
      <c r="K981" s="11">
        <v>3</v>
      </c>
      <c r="L981" s="16" t="s">
        <v>496</v>
      </c>
      <c r="M981" s="16" t="s">
        <v>1078</v>
      </c>
      <c r="N981" s="16" t="s">
        <v>1078</v>
      </c>
      <c r="O981" s="16" t="s">
        <v>1078</v>
      </c>
      <c r="P981" s="16" t="s">
        <v>1078</v>
      </c>
      <c r="Q981" s="16">
        <v>30</v>
      </c>
      <c r="S981" s="16">
        <v>251.67</v>
      </c>
      <c r="T981" s="16">
        <v>6.31</v>
      </c>
      <c r="U981" s="16">
        <f t="shared" si="123"/>
        <v>245.35999999999999</v>
      </c>
      <c r="V981" s="16">
        <v>1.35</v>
      </c>
      <c r="W981" s="20">
        <f t="shared" si="127"/>
        <v>171.76657833502196</v>
      </c>
      <c r="X981" s="20">
        <v>1.8488419341730931</v>
      </c>
      <c r="Y981" s="20">
        <f t="shared" si="128"/>
        <v>240.82368143031289</v>
      </c>
      <c r="Z981" s="20">
        <f t="shared" si="129"/>
        <v>1.4020403955453928</v>
      </c>
      <c r="AA981" s="20"/>
      <c r="AB981" s="22" t="s">
        <v>541</v>
      </c>
      <c r="AC981" s="16" t="s">
        <v>1326</v>
      </c>
      <c r="AD981" s="19" t="s">
        <v>51</v>
      </c>
      <c r="AE981" s="23">
        <v>240</v>
      </c>
      <c r="AF981" s="23">
        <v>22</v>
      </c>
      <c r="AG981" s="19" t="s">
        <v>108</v>
      </c>
      <c r="AH981" s="11">
        <f t="shared" si="126"/>
        <v>0</v>
      </c>
      <c r="AI981" s="19" t="s">
        <v>1077</v>
      </c>
      <c r="AJ981" s="16" t="s">
        <v>292</v>
      </c>
      <c r="AK981" s="16">
        <v>0.15251999999999999</v>
      </c>
      <c r="AL981" s="16">
        <v>1.7029000000000001</v>
      </c>
      <c r="AM981" s="24"/>
    </row>
    <row r="982" spans="1:39" ht="15" x14ac:dyDescent="0.25">
      <c r="A982" s="16" t="str">
        <f t="shared" si="125"/>
        <v>CF08GPDuff_241:23-J_10-20</v>
      </c>
      <c r="B982" s="11">
        <v>241</v>
      </c>
      <c r="C982" s="11">
        <v>23</v>
      </c>
      <c r="D982" s="19" t="s">
        <v>108</v>
      </c>
      <c r="E982" s="20">
        <v>493923.18883200001</v>
      </c>
      <c r="F982" s="20">
        <v>5180872.2048300002</v>
      </c>
      <c r="G982" s="11">
        <v>1</v>
      </c>
      <c r="H982" s="11" t="s">
        <v>58</v>
      </c>
      <c r="I982" s="11" t="s">
        <v>227</v>
      </c>
      <c r="J982" s="19" t="s">
        <v>1077</v>
      </c>
      <c r="K982" s="11">
        <v>3</v>
      </c>
      <c r="L982" s="16" t="str">
        <f t="shared" ref="L982:L989" si="130">IF(G982=1, "Fallow", IF(G982=4, "WT", IF(G982 = 2, "CP",I982)))</f>
        <v>Fallow</v>
      </c>
      <c r="M982" s="16" t="s">
        <v>1078</v>
      </c>
      <c r="N982" s="16" t="s">
        <v>1078</v>
      </c>
      <c r="O982" s="16" t="s">
        <v>1078</v>
      </c>
      <c r="P982" s="16" t="s">
        <v>1078</v>
      </c>
      <c r="Q982" s="16">
        <v>30</v>
      </c>
      <c r="S982" s="16">
        <v>211.09</v>
      </c>
      <c r="T982" s="16">
        <v>6.31</v>
      </c>
      <c r="U982" s="16">
        <f t="shared" si="123"/>
        <v>204.78</v>
      </c>
      <c r="V982" s="16">
        <v>1.35</v>
      </c>
      <c r="W982" s="20">
        <f t="shared" si="127"/>
        <v>171.76657833502196</v>
      </c>
      <c r="X982" s="20">
        <v>2.3246329526916814</v>
      </c>
      <c r="Y982" s="20">
        <f t="shared" si="128"/>
        <v>200.01961663947799</v>
      </c>
      <c r="Z982" s="20">
        <f t="shared" si="129"/>
        <v>1.164485073745545</v>
      </c>
      <c r="AA982" s="20"/>
      <c r="AB982" s="22" t="s">
        <v>859</v>
      </c>
      <c r="AC982" s="16" t="s">
        <v>1327</v>
      </c>
      <c r="AD982" s="19" t="s">
        <v>51</v>
      </c>
      <c r="AE982" s="23">
        <v>241</v>
      </c>
      <c r="AF982" s="23">
        <v>23</v>
      </c>
      <c r="AG982" s="19" t="s">
        <v>108</v>
      </c>
      <c r="AH982" s="11">
        <f t="shared" si="126"/>
        <v>0</v>
      </c>
      <c r="AI982" s="19" t="s">
        <v>1077</v>
      </c>
      <c r="AJ982" s="16" t="s">
        <v>128</v>
      </c>
      <c r="AK982" s="16">
        <v>0.14646000000000001</v>
      </c>
      <c r="AL982" s="16">
        <v>1.8062</v>
      </c>
      <c r="AM982" s="24"/>
    </row>
    <row r="983" spans="1:39" ht="15" x14ac:dyDescent="0.25">
      <c r="A983" s="16" t="str">
        <f t="shared" si="125"/>
        <v>CF08GPDuff_242:24-J_10-20</v>
      </c>
      <c r="B983" s="11">
        <v>242</v>
      </c>
      <c r="C983" s="11">
        <v>24</v>
      </c>
      <c r="D983" s="19" t="s">
        <v>108</v>
      </c>
      <c r="E983" s="20">
        <v>493955.09288900002</v>
      </c>
      <c r="F983" s="20">
        <v>5180868.1722100005</v>
      </c>
      <c r="G983" s="11">
        <v>2</v>
      </c>
      <c r="H983" s="11" t="s">
        <v>58</v>
      </c>
      <c r="I983" s="11" t="s">
        <v>150</v>
      </c>
      <c r="J983" s="19" t="s">
        <v>1077</v>
      </c>
      <c r="K983" s="11">
        <v>3</v>
      </c>
      <c r="L983" s="16" t="str">
        <f t="shared" si="130"/>
        <v>CP</v>
      </c>
      <c r="M983" s="16" t="s">
        <v>1078</v>
      </c>
      <c r="N983" s="16" t="s">
        <v>1078</v>
      </c>
      <c r="O983" s="16" t="s">
        <v>1078</v>
      </c>
      <c r="P983" s="16" t="s">
        <v>1078</v>
      </c>
      <c r="Q983" s="16">
        <v>30</v>
      </c>
      <c r="S983" s="16">
        <v>232.76</v>
      </c>
      <c r="T983" s="16">
        <v>6.31</v>
      </c>
      <c r="U983" s="16">
        <f t="shared" si="123"/>
        <v>226.45</v>
      </c>
      <c r="V983" s="16">
        <v>1.35</v>
      </c>
      <c r="W983" s="20">
        <f t="shared" si="127"/>
        <v>171.76657833502196</v>
      </c>
      <c r="X983" s="20">
        <v>2.4231317450621006</v>
      </c>
      <c r="Y983" s="20">
        <f t="shared" si="128"/>
        <v>220.96281816330685</v>
      </c>
      <c r="Z983" s="20">
        <f t="shared" si="129"/>
        <v>1.2864133424858131</v>
      </c>
      <c r="AA983" s="20"/>
      <c r="AB983" s="22" t="s">
        <v>859</v>
      </c>
      <c r="AC983" s="16" t="s">
        <v>1328</v>
      </c>
      <c r="AD983" s="19" t="s">
        <v>51</v>
      </c>
      <c r="AE983" s="23">
        <v>242</v>
      </c>
      <c r="AF983" s="23">
        <v>24</v>
      </c>
      <c r="AG983" s="19" t="s">
        <v>108</v>
      </c>
      <c r="AH983" s="11">
        <f t="shared" si="126"/>
        <v>0</v>
      </c>
      <c r="AI983" s="19" t="s">
        <v>1077</v>
      </c>
      <c r="AJ983" s="16" t="s">
        <v>680</v>
      </c>
      <c r="AK983" s="16">
        <v>0.17574000000000001</v>
      </c>
      <c r="AL983" s="16">
        <v>2.0916999999999999</v>
      </c>
      <c r="AM983" s="24"/>
    </row>
    <row r="984" spans="1:39" ht="15" x14ac:dyDescent="0.25">
      <c r="A984" s="16" t="str">
        <f t="shared" si="125"/>
        <v>CF08GPDuff_243:25-J_10-20</v>
      </c>
      <c r="B984" s="11">
        <v>243</v>
      </c>
      <c r="C984" s="11">
        <v>25</v>
      </c>
      <c r="D984" s="19" t="s">
        <v>108</v>
      </c>
      <c r="E984" s="20">
        <v>493986.992199998</v>
      </c>
      <c r="F984" s="20">
        <v>5180859.3615100002</v>
      </c>
      <c r="G984" s="11">
        <v>3</v>
      </c>
      <c r="H984" s="11" t="s">
        <v>58</v>
      </c>
      <c r="I984" s="11" t="s">
        <v>432</v>
      </c>
      <c r="J984" s="19" t="s">
        <v>1077</v>
      </c>
      <c r="K984" s="11">
        <v>3</v>
      </c>
      <c r="L984" s="16" t="str">
        <f t="shared" si="130"/>
        <v>SB</v>
      </c>
      <c r="M984" s="16" t="s">
        <v>1078</v>
      </c>
      <c r="N984" s="16" t="s">
        <v>1078</v>
      </c>
      <c r="O984" s="16" t="s">
        <v>1078</v>
      </c>
      <c r="P984" s="16" t="s">
        <v>1078</v>
      </c>
      <c r="Q984" s="16">
        <v>30</v>
      </c>
      <c r="S984" s="16">
        <v>230.16</v>
      </c>
      <c r="T984" s="16">
        <v>6.31</v>
      </c>
      <c r="U984" s="16">
        <f t="shared" si="123"/>
        <v>223.85</v>
      </c>
      <c r="V984" s="16">
        <v>1.35</v>
      </c>
      <c r="W984" s="20">
        <f t="shared" si="127"/>
        <v>171.76657833502196</v>
      </c>
      <c r="X984" s="20">
        <v>2.5902508668162558</v>
      </c>
      <c r="Y984" s="20">
        <f t="shared" si="128"/>
        <v>218.05172343463181</v>
      </c>
      <c r="Z984" s="20">
        <f t="shared" si="129"/>
        <v>1.2694653729978427</v>
      </c>
      <c r="AA984" s="20"/>
      <c r="AB984" s="22" t="s">
        <v>859</v>
      </c>
      <c r="AC984" s="16" t="s">
        <v>1329</v>
      </c>
      <c r="AD984" s="19" t="s">
        <v>51</v>
      </c>
      <c r="AE984" s="23">
        <v>243</v>
      </c>
      <c r="AF984" s="23">
        <v>25</v>
      </c>
      <c r="AG984" s="19" t="s">
        <v>108</v>
      </c>
      <c r="AH984" s="11">
        <f t="shared" si="126"/>
        <v>0</v>
      </c>
      <c r="AI984" s="19" t="s">
        <v>1077</v>
      </c>
      <c r="AJ984" s="16" t="s">
        <v>208</v>
      </c>
      <c r="AK984" s="16">
        <v>0.16575999999999999</v>
      </c>
      <c r="AL984" s="16">
        <v>1.8087</v>
      </c>
      <c r="AM984" s="24"/>
    </row>
    <row r="985" spans="1:39" ht="15" x14ac:dyDescent="0.25">
      <c r="A985" s="16" t="str">
        <f t="shared" si="125"/>
        <v>CF08GPDuff_244:26-J_10-20</v>
      </c>
      <c r="B985" s="11">
        <v>244</v>
      </c>
      <c r="C985" s="11">
        <v>26</v>
      </c>
      <c r="D985" s="19" t="s">
        <v>108</v>
      </c>
      <c r="E985" s="20">
        <v>494016.170361</v>
      </c>
      <c r="F985" s="20">
        <v>5180863.3944100002</v>
      </c>
      <c r="G985" s="11">
        <v>3</v>
      </c>
      <c r="H985" s="11" t="s">
        <v>58</v>
      </c>
      <c r="I985" s="11" t="s">
        <v>432</v>
      </c>
      <c r="J985" s="19" t="s">
        <v>1077</v>
      </c>
      <c r="K985" s="11">
        <v>3</v>
      </c>
      <c r="L985" s="16" t="str">
        <f t="shared" si="130"/>
        <v>SB</v>
      </c>
      <c r="M985" s="16" t="s">
        <v>1078</v>
      </c>
      <c r="N985" s="16" t="s">
        <v>1078</v>
      </c>
      <c r="O985" s="16" t="s">
        <v>1078</v>
      </c>
      <c r="P985" s="16" t="s">
        <v>1078</v>
      </c>
      <c r="Q985" s="16">
        <v>30</v>
      </c>
      <c r="S985" s="16">
        <v>240.23</v>
      </c>
      <c r="T985" s="16">
        <v>6.31</v>
      </c>
      <c r="U985" s="16">
        <f t="shared" si="123"/>
        <v>233.92</v>
      </c>
      <c r="V985" s="16">
        <v>1.35</v>
      </c>
      <c r="W985" s="20">
        <f t="shared" si="127"/>
        <v>171.76657833502196</v>
      </c>
      <c r="X985" s="20">
        <v>2.1761236526337346</v>
      </c>
      <c r="Y985" s="20">
        <f t="shared" si="128"/>
        <v>228.82961155175914</v>
      </c>
      <c r="Z985" s="20">
        <f t="shared" si="129"/>
        <v>1.3322126677370183</v>
      </c>
      <c r="AA985" s="20"/>
      <c r="AB985" s="22" t="s">
        <v>859</v>
      </c>
      <c r="AC985" s="16" t="s">
        <v>1330</v>
      </c>
      <c r="AD985" s="19" t="s">
        <v>51</v>
      </c>
      <c r="AE985" s="23">
        <v>244</v>
      </c>
      <c r="AF985" s="23">
        <v>26</v>
      </c>
      <c r="AG985" s="19" t="s">
        <v>108</v>
      </c>
      <c r="AH985" s="11">
        <f t="shared" si="126"/>
        <v>0</v>
      </c>
      <c r="AI985" s="19" t="s">
        <v>1077</v>
      </c>
      <c r="AJ985" s="16" t="s">
        <v>614</v>
      </c>
      <c r="AK985" s="16">
        <v>0.19167999999999999</v>
      </c>
      <c r="AL985" s="16">
        <v>2.3391000000000002</v>
      </c>
      <c r="AM985" s="24"/>
    </row>
    <row r="986" spans="1:39" ht="15" x14ac:dyDescent="0.25">
      <c r="A986" s="16" t="str">
        <f t="shared" si="125"/>
        <v>CF08GPDuff_245:27-J_10-20</v>
      </c>
      <c r="B986" s="11">
        <v>245</v>
      </c>
      <c r="C986" s="11">
        <v>27</v>
      </c>
      <c r="D986" s="19" t="s">
        <v>108</v>
      </c>
      <c r="E986" s="20">
        <v>494050.810379998</v>
      </c>
      <c r="F986" s="20">
        <v>5180861.1869900003</v>
      </c>
      <c r="G986" s="11">
        <v>4</v>
      </c>
      <c r="H986" s="11" t="s">
        <v>58</v>
      </c>
      <c r="I986" s="11" t="s">
        <v>46</v>
      </c>
      <c r="J986" s="19" t="s">
        <v>1077</v>
      </c>
      <c r="K986" s="11">
        <v>3</v>
      </c>
      <c r="L986" s="16" t="str">
        <f t="shared" si="130"/>
        <v>WT</v>
      </c>
      <c r="M986" s="16" t="s">
        <v>1078</v>
      </c>
      <c r="N986" s="16" t="s">
        <v>1078</v>
      </c>
      <c r="O986" s="16" t="s">
        <v>1078</v>
      </c>
      <c r="P986" s="16" t="s">
        <v>1078</v>
      </c>
      <c r="Q986" s="16">
        <v>30</v>
      </c>
      <c r="S986" s="16">
        <v>243.86</v>
      </c>
      <c r="T986" s="16">
        <v>6.31</v>
      </c>
      <c r="U986" s="16">
        <f t="shared" si="123"/>
        <v>237.55</v>
      </c>
      <c r="V986" s="16">
        <v>1.35</v>
      </c>
      <c r="W986" s="20">
        <f t="shared" si="127"/>
        <v>171.76657833502196</v>
      </c>
      <c r="X986" s="20">
        <v>2.0689655172413706</v>
      </c>
      <c r="Y986" s="20">
        <f t="shared" si="128"/>
        <v>232.63517241379313</v>
      </c>
      <c r="Z986" s="20">
        <f t="shared" si="129"/>
        <v>1.3543680887678282</v>
      </c>
      <c r="AA986" s="20"/>
      <c r="AB986" s="22" t="s">
        <v>859</v>
      </c>
      <c r="AC986" s="16" t="s">
        <v>1331</v>
      </c>
      <c r="AD986" s="19" t="s">
        <v>51</v>
      </c>
      <c r="AE986" s="23">
        <v>245</v>
      </c>
      <c r="AF986" s="23">
        <v>27</v>
      </c>
      <c r="AG986" s="19" t="s">
        <v>108</v>
      </c>
      <c r="AH986" s="11">
        <f t="shared" si="126"/>
        <v>0</v>
      </c>
      <c r="AI986" s="19" t="s">
        <v>1077</v>
      </c>
      <c r="AJ986" s="16" t="s">
        <v>417</v>
      </c>
      <c r="AK986" s="16">
        <v>0.18557999999999999</v>
      </c>
      <c r="AL986" s="16">
        <v>2.1398999999999999</v>
      </c>
      <c r="AM986" s="24"/>
    </row>
    <row r="987" spans="1:39" ht="15" x14ac:dyDescent="0.25">
      <c r="A987" s="16" t="str">
        <f t="shared" si="125"/>
        <v>CF08GPDuff_246:28-J_10-20</v>
      </c>
      <c r="B987" s="11">
        <v>246</v>
      </c>
      <c r="C987" s="11">
        <v>28</v>
      </c>
      <c r="D987" s="19" t="s">
        <v>108</v>
      </c>
      <c r="E987" s="20">
        <v>494082.71162100002</v>
      </c>
      <c r="F987" s="20">
        <v>5180854.1547499904</v>
      </c>
      <c r="G987" s="11">
        <v>5</v>
      </c>
      <c r="H987" s="11" t="s">
        <v>58</v>
      </c>
      <c r="I987" s="11" t="s">
        <v>293</v>
      </c>
      <c r="J987" s="19" t="s">
        <v>1077</v>
      </c>
      <c r="K987" s="11">
        <v>3</v>
      </c>
      <c r="L987" s="16" t="str">
        <f t="shared" si="130"/>
        <v>SC</v>
      </c>
      <c r="M987" s="16" t="s">
        <v>1078</v>
      </c>
      <c r="N987" s="16" t="s">
        <v>1078</v>
      </c>
      <c r="O987" s="16" t="s">
        <v>1078</v>
      </c>
      <c r="P987" s="16" t="s">
        <v>1078</v>
      </c>
      <c r="Q987" s="16">
        <v>30</v>
      </c>
      <c r="S987" s="16">
        <v>246.47</v>
      </c>
      <c r="T987" s="16">
        <v>6.31</v>
      </c>
      <c r="U987" s="16">
        <f t="shared" si="123"/>
        <v>240.16</v>
      </c>
      <c r="V987" s="16">
        <v>1.35</v>
      </c>
      <c r="W987" s="20">
        <f t="shared" si="127"/>
        <v>171.76657833502196</v>
      </c>
      <c r="X987" s="20">
        <v>2.0466058763931207</v>
      </c>
      <c r="Y987" s="20">
        <f t="shared" si="128"/>
        <v>235.24487132725429</v>
      </c>
      <c r="Z987" s="20">
        <f t="shared" si="129"/>
        <v>1.3695613757201424</v>
      </c>
      <c r="AA987" s="20"/>
      <c r="AB987" s="22" t="s">
        <v>859</v>
      </c>
      <c r="AC987" s="16" t="s">
        <v>1332</v>
      </c>
      <c r="AD987" s="19" t="s">
        <v>51</v>
      </c>
      <c r="AE987" s="23">
        <v>246</v>
      </c>
      <c r="AF987" s="23">
        <v>28</v>
      </c>
      <c r="AG987" s="19" t="s">
        <v>108</v>
      </c>
      <c r="AH987" s="11">
        <f t="shared" si="126"/>
        <v>0</v>
      </c>
      <c r="AI987" s="19" t="s">
        <v>1077</v>
      </c>
      <c r="AJ987" s="16" t="s">
        <v>182</v>
      </c>
      <c r="AK987" s="16">
        <v>0.18271999999999999</v>
      </c>
      <c r="AL987" s="16">
        <v>2.0823</v>
      </c>
      <c r="AM987" s="24"/>
    </row>
    <row r="988" spans="1:39" ht="15" x14ac:dyDescent="0.25">
      <c r="A988" s="16" t="str">
        <f t="shared" si="125"/>
        <v>CF08GPDuff_247:29-J_10-20</v>
      </c>
      <c r="B988" s="11">
        <v>247</v>
      </c>
      <c r="C988" s="11">
        <v>29</v>
      </c>
      <c r="D988" s="19" t="s">
        <v>108</v>
      </c>
      <c r="E988" s="20">
        <v>494114.637672999</v>
      </c>
      <c r="F988" s="20">
        <v>5180872.3474000003</v>
      </c>
      <c r="G988" s="11">
        <v>5</v>
      </c>
      <c r="H988" s="11" t="s">
        <v>58</v>
      </c>
      <c r="I988" s="11" t="s">
        <v>293</v>
      </c>
      <c r="J988" s="19" t="s">
        <v>1077</v>
      </c>
      <c r="K988" s="11">
        <v>3</v>
      </c>
      <c r="L988" s="16" t="str">
        <f t="shared" si="130"/>
        <v>SC</v>
      </c>
      <c r="M988" s="16" t="s">
        <v>1078</v>
      </c>
      <c r="N988" s="16" t="s">
        <v>1078</v>
      </c>
      <c r="O988" s="16" t="s">
        <v>1078</v>
      </c>
      <c r="P988" s="16" t="s">
        <v>1078</v>
      </c>
      <c r="Q988" s="16">
        <v>30</v>
      </c>
      <c r="S988" s="16">
        <v>271.25</v>
      </c>
      <c r="T988" s="16">
        <v>6.31</v>
      </c>
      <c r="U988" s="16">
        <f t="shared" si="123"/>
        <v>264.94</v>
      </c>
      <c r="V988" s="16">
        <v>1.35</v>
      </c>
      <c r="W988" s="20">
        <f t="shared" si="127"/>
        <v>171.76657833502196</v>
      </c>
      <c r="X988" s="20">
        <v>2.2154471544715229</v>
      </c>
      <c r="Y988" s="20">
        <f t="shared" si="128"/>
        <v>259.07039430894315</v>
      </c>
      <c r="Z988" s="20">
        <f t="shared" si="129"/>
        <v>1.5082701001567345</v>
      </c>
      <c r="AA988" s="20"/>
      <c r="AB988" s="22" t="s">
        <v>859</v>
      </c>
      <c r="AC988" s="16" t="s">
        <v>1333</v>
      </c>
      <c r="AD988" s="19" t="s">
        <v>51</v>
      </c>
      <c r="AE988" s="23">
        <v>247</v>
      </c>
      <c r="AF988" s="23">
        <v>29</v>
      </c>
      <c r="AG988" s="19" t="s">
        <v>108</v>
      </c>
      <c r="AH988" s="11">
        <f t="shared" si="126"/>
        <v>0</v>
      </c>
      <c r="AI988" s="19" t="s">
        <v>1077</v>
      </c>
      <c r="AJ988" s="16" t="s">
        <v>1334</v>
      </c>
      <c r="AK988" s="16">
        <v>0.17415</v>
      </c>
      <c r="AL988" s="16">
        <v>2.0002</v>
      </c>
      <c r="AM988" s="24"/>
    </row>
    <row r="989" spans="1:39" ht="15" x14ac:dyDescent="0.25">
      <c r="A989" s="16" t="str">
        <f t="shared" si="125"/>
        <v>CF08GPDuff_248:30-J_10-20</v>
      </c>
      <c r="B989" s="11">
        <v>248</v>
      </c>
      <c r="C989" s="11">
        <v>30</v>
      </c>
      <c r="D989" s="19" t="s">
        <v>108</v>
      </c>
      <c r="E989" s="20">
        <v>494145.15560300002</v>
      </c>
      <c r="F989" s="20">
        <v>5180849.02348</v>
      </c>
      <c r="G989" s="11">
        <v>6</v>
      </c>
      <c r="H989" s="11" t="s">
        <v>58</v>
      </c>
      <c r="I989" s="11" t="s">
        <v>370</v>
      </c>
      <c r="J989" s="19" t="s">
        <v>1077</v>
      </c>
      <c r="K989" s="11">
        <v>3</v>
      </c>
      <c r="L989" s="16" t="str">
        <f t="shared" si="130"/>
        <v>SP</v>
      </c>
      <c r="M989" s="16" t="s">
        <v>1078</v>
      </c>
      <c r="N989" s="16" t="s">
        <v>1078</v>
      </c>
      <c r="O989" s="16" t="s">
        <v>1078</v>
      </c>
      <c r="P989" s="16" t="s">
        <v>1078</v>
      </c>
      <c r="Q989" s="16">
        <v>30</v>
      </c>
      <c r="S989" s="16">
        <v>269.56</v>
      </c>
      <c r="T989" s="16">
        <v>6.31</v>
      </c>
      <c r="U989" s="16">
        <f t="shared" si="123"/>
        <v>263.25</v>
      </c>
      <c r="V989" s="16">
        <v>1.35</v>
      </c>
      <c r="W989" s="20">
        <f t="shared" si="127"/>
        <v>171.76657833502196</v>
      </c>
      <c r="X989" s="20">
        <v>1.8668831168831204</v>
      </c>
      <c r="Y989" s="20">
        <f t="shared" si="128"/>
        <v>258.33543019480521</v>
      </c>
      <c r="Z989" s="20">
        <f t="shared" si="129"/>
        <v>1.5039912461371567</v>
      </c>
      <c r="AA989" s="20"/>
      <c r="AB989" s="22" t="s">
        <v>859</v>
      </c>
      <c r="AC989" s="16" t="s">
        <v>1335</v>
      </c>
      <c r="AD989" s="19" t="s">
        <v>51</v>
      </c>
      <c r="AE989" s="23">
        <v>248</v>
      </c>
      <c r="AF989" s="23">
        <v>30</v>
      </c>
      <c r="AG989" s="19" t="s">
        <v>108</v>
      </c>
      <c r="AH989" s="11">
        <f t="shared" si="126"/>
        <v>0</v>
      </c>
      <c r="AI989" s="19" t="s">
        <v>1077</v>
      </c>
      <c r="AJ989" s="16" t="s">
        <v>543</v>
      </c>
      <c r="AK989" s="16">
        <v>0.13149</v>
      </c>
      <c r="AL989" s="16">
        <v>1.387</v>
      </c>
      <c r="AM989" s="24"/>
    </row>
    <row r="990" spans="1:39" ht="15" x14ac:dyDescent="0.25">
      <c r="A990" s="16" t="str">
        <f t="shared" si="125"/>
        <v>CF08GPDuff_249:9-K_10-20</v>
      </c>
      <c r="B990" s="11">
        <v>249</v>
      </c>
      <c r="C990" s="11">
        <v>9</v>
      </c>
      <c r="D990" s="19" t="s">
        <v>115</v>
      </c>
      <c r="E990" s="20">
        <v>493445.578717998</v>
      </c>
      <c r="F990" s="20">
        <v>5180889.9313700004</v>
      </c>
      <c r="G990" s="11">
        <v>1</v>
      </c>
      <c r="H990" s="11" t="s">
        <v>45</v>
      </c>
      <c r="I990" s="11" t="s">
        <v>46</v>
      </c>
      <c r="J990" s="19" t="s">
        <v>1077</v>
      </c>
      <c r="K990" s="11">
        <v>3</v>
      </c>
      <c r="L990" s="16" t="s">
        <v>48</v>
      </c>
      <c r="M990" s="16" t="s">
        <v>1078</v>
      </c>
      <c r="N990" s="16" t="s">
        <v>1078</v>
      </c>
      <c r="O990" s="16" t="s">
        <v>1078</v>
      </c>
      <c r="P990" s="16" t="s">
        <v>1078</v>
      </c>
      <c r="Q990" s="16">
        <v>30</v>
      </c>
      <c r="S990" s="16">
        <v>254.82</v>
      </c>
      <c r="T990" s="16">
        <v>6.31</v>
      </c>
      <c r="U990" s="16">
        <f t="shared" si="123"/>
        <v>248.51</v>
      </c>
      <c r="V990" s="16">
        <v>1.35</v>
      </c>
      <c r="W990" s="20">
        <f t="shared" si="127"/>
        <v>171.76657833502196</v>
      </c>
      <c r="X990" s="20">
        <v>1.8049077266274602</v>
      </c>
      <c r="Y990" s="20">
        <f t="shared" si="128"/>
        <v>244.02462380855809</v>
      </c>
      <c r="Z990" s="20">
        <f t="shared" si="129"/>
        <v>1.4206758158307171</v>
      </c>
      <c r="AA990" s="20"/>
      <c r="AB990" s="22" t="s">
        <v>105</v>
      </c>
      <c r="AC990" s="16" t="s">
        <v>1336</v>
      </c>
      <c r="AD990" s="19" t="s">
        <v>51</v>
      </c>
      <c r="AE990" s="23">
        <v>249</v>
      </c>
      <c r="AF990" s="23">
        <v>9</v>
      </c>
      <c r="AG990" s="19" t="s">
        <v>115</v>
      </c>
      <c r="AH990" s="11">
        <f t="shared" si="126"/>
        <v>0</v>
      </c>
      <c r="AI990" s="19" t="s">
        <v>1077</v>
      </c>
      <c r="AJ990" s="16">
        <v>0.2291</v>
      </c>
      <c r="AK990" s="16">
        <v>0.15095</v>
      </c>
      <c r="AL990" s="16">
        <v>1.8647</v>
      </c>
      <c r="AM990" s="24"/>
    </row>
    <row r="991" spans="1:39" ht="15" x14ac:dyDescent="0.25">
      <c r="A991" s="16" t="str">
        <f t="shared" si="125"/>
        <v>CF08GPDuff_250:10-K_10-20</v>
      </c>
      <c r="B991" s="11">
        <v>250</v>
      </c>
      <c r="C991" s="11">
        <v>10</v>
      </c>
      <c r="D991" s="19" t="s">
        <v>115</v>
      </c>
      <c r="E991" s="20">
        <v>493477.500961999</v>
      </c>
      <c r="F991" s="20">
        <v>5180903.0090199905</v>
      </c>
      <c r="G991" s="11">
        <v>2</v>
      </c>
      <c r="H991" s="11" t="s">
        <v>45</v>
      </c>
      <c r="I991" s="11" t="s">
        <v>150</v>
      </c>
      <c r="J991" s="19" t="s">
        <v>1077</v>
      </c>
      <c r="K991" s="11">
        <v>3</v>
      </c>
      <c r="L991" s="16" t="s">
        <v>48</v>
      </c>
      <c r="M991" s="16" t="s">
        <v>1078</v>
      </c>
      <c r="N991" s="16" t="s">
        <v>1078</v>
      </c>
      <c r="O991" s="16" t="s">
        <v>1078</v>
      </c>
      <c r="P991" s="16" t="s">
        <v>1078</v>
      </c>
      <c r="Q991" s="16">
        <v>30</v>
      </c>
      <c r="S991" s="16">
        <v>237.68</v>
      </c>
      <c r="T991" s="16">
        <v>6.31</v>
      </c>
      <c r="U991" s="16">
        <f t="shared" si="123"/>
        <v>231.37</v>
      </c>
      <c r="V991" s="16">
        <v>1.35</v>
      </c>
      <c r="W991" s="20">
        <f t="shared" si="127"/>
        <v>171.76657833502196</v>
      </c>
      <c r="X991" s="20">
        <v>2.2815237319209714</v>
      </c>
      <c r="Y991" s="20">
        <f t="shared" si="128"/>
        <v>226.09123854145446</v>
      </c>
      <c r="Z991" s="20">
        <f t="shared" si="129"/>
        <v>1.3162702589352104</v>
      </c>
      <c r="AA991" s="20"/>
      <c r="AB991" s="22" t="s">
        <v>105</v>
      </c>
      <c r="AC991" s="16" t="s">
        <v>1337</v>
      </c>
      <c r="AD991" s="19" t="s">
        <v>51</v>
      </c>
      <c r="AE991" s="23">
        <v>250</v>
      </c>
      <c r="AF991" s="23">
        <v>10</v>
      </c>
      <c r="AG991" s="19" t="s">
        <v>115</v>
      </c>
      <c r="AH991" s="11">
        <f t="shared" si="126"/>
        <v>0</v>
      </c>
      <c r="AI991" s="19" t="s">
        <v>1077</v>
      </c>
      <c r="AJ991" s="16">
        <v>0.22739999999999999</v>
      </c>
      <c r="AK991" s="16">
        <v>0.14990999999999999</v>
      </c>
      <c r="AL991" s="16">
        <v>1.7962</v>
      </c>
      <c r="AM991" s="24"/>
    </row>
    <row r="992" spans="1:39" ht="15" x14ac:dyDescent="0.25">
      <c r="A992" s="16" t="str">
        <f t="shared" si="125"/>
        <v>CF08GPDuff_251:11-K_10-20</v>
      </c>
      <c r="B992" s="11">
        <v>251</v>
      </c>
      <c r="C992" s="11">
        <v>11</v>
      </c>
      <c r="D992" s="19" t="s">
        <v>115</v>
      </c>
      <c r="E992" s="20">
        <v>493509.39061900001</v>
      </c>
      <c r="F992" s="20">
        <v>5180886.0838599904</v>
      </c>
      <c r="G992" s="11">
        <v>3</v>
      </c>
      <c r="H992" s="11" t="s">
        <v>45</v>
      </c>
      <c r="I992" s="11" t="s">
        <v>227</v>
      </c>
      <c r="J992" s="19" t="s">
        <v>1077</v>
      </c>
      <c r="K992" s="11">
        <v>3</v>
      </c>
      <c r="L992" s="16" t="s">
        <v>48</v>
      </c>
      <c r="M992" s="16" t="s">
        <v>1078</v>
      </c>
      <c r="N992" s="16" t="s">
        <v>1078</v>
      </c>
      <c r="O992" s="16" t="s">
        <v>1078</v>
      </c>
      <c r="P992" s="16" t="s">
        <v>1078</v>
      </c>
      <c r="Q992" s="16">
        <v>30</v>
      </c>
      <c r="S992" s="16">
        <v>240.91</v>
      </c>
      <c r="T992" s="16">
        <v>6.31</v>
      </c>
      <c r="U992" s="16">
        <f t="shared" si="123"/>
        <v>234.6</v>
      </c>
      <c r="V992" s="16">
        <v>1.35</v>
      </c>
      <c r="W992" s="20">
        <f t="shared" si="127"/>
        <v>171.76657833502196</v>
      </c>
      <c r="X992" s="20">
        <v>3.057664682946839</v>
      </c>
      <c r="Y992" s="20">
        <f t="shared" si="128"/>
        <v>227.42671865380672</v>
      </c>
      <c r="Z992" s="20">
        <f t="shared" si="129"/>
        <v>1.3240452296268166</v>
      </c>
      <c r="AA992" s="20"/>
      <c r="AB992" s="22" t="s">
        <v>105</v>
      </c>
      <c r="AC992" s="16" t="s">
        <v>1338</v>
      </c>
      <c r="AD992" s="19" t="s">
        <v>51</v>
      </c>
      <c r="AE992" s="23">
        <v>251</v>
      </c>
      <c r="AF992" s="23">
        <v>11</v>
      </c>
      <c r="AG992" s="19" t="s">
        <v>115</v>
      </c>
      <c r="AH992" s="11">
        <f t="shared" si="126"/>
        <v>0</v>
      </c>
      <c r="AI992" s="19" t="s">
        <v>1077</v>
      </c>
      <c r="AJ992" s="16">
        <v>0.22309999999999999</v>
      </c>
      <c r="AK992" s="16">
        <v>0.10546999999999999</v>
      </c>
      <c r="AL992" s="16">
        <v>1.3327</v>
      </c>
      <c r="AM992" s="24"/>
    </row>
    <row r="993" spans="1:39" ht="15" x14ac:dyDescent="0.25">
      <c r="A993" s="16" t="str">
        <f t="shared" si="125"/>
        <v>CF08GPDuff_252:12-K_10-20</v>
      </c>
      <c r="B993" s="11">
        <v>252</v>
      </c>
      <c r="C993" s="11">
        <v>12</v>
      </c>
      <c r="D993" s="19" t="s">
        <v>115</v>
      </c>
      <c r="E993" s="20">
        <v>493543.70833300002</v>
      </c>
      <c r="F993" s="20">
        <v>5180893.1404100005</v>
      </c>
      <c r="G993" s="11">
        <v>4</v>
      </c>
      <c r="H993" s="11" t="s">
        <v>45</v>
      </c>
      <c r="I993" s="11" t="s">
        <v>293</v>
      </c>
      <c r="J993" s="19" t="s">
        <v>1077</v>
      </c>
      <c r="K993" s="11">
        <v>3</v>
      </c>
      <c r="L993" s="16" t="s">
        <v>48</v>
      </c>
      <c r="M993" s="16" t="s">
        <v>1078</v>
      </c>
      <c r="N993" s="16" t="s">
        <v>1078</v>
      </c>
      <c r="O993" s="16" t="s">
        <v>1078</v>
      </c>
      <c r="P993" s="16" t="s">
        <v>1078</v>
      </c>
      <c r="Q993" s="16">
        <v>30</v>
      </c>
      <c r="S993" s="16">
        <v>257.77999999999997</v>
      </c>
      <c r="T993" s="16">
        <v>6.31</v>
      </c>
      <c r="U993" s="16">
        <f t="shared" si="123"/>
        <v>251.46999999999997</v>
      </c>
      <c r="V993" s="16">
        <v>1.35</v>
      </c>
      <c r="W993" s="20">
        <f t="shared" si="127"/>
        <v>171.76657833502196</v>
      </c>
      <c r="X993" s="20">
        <v>2.2476501838986689</v>
      </c>
      <c r="Y993" s="20">
        <f t="shared" si="128"/>
        <v>245.81783408254998</v>
      </c>
      <c r="Z993" s="20">
        <f t="shared" si="129"/>
        <v>1.4311156248516217</v>
      </c>
      <c r="AA993" s="20"/>
      <c r="AB993" s="22" t="s">
        <v>123</v>
      </c>
      <c r="AC993" s="16" t="s">
        <v>1339</v>
      </c>
      <c r="AD993" s="19" t="s">
        <v>51</v>
      </c>
      <c r="AE993" s="23">
        <v>252</v>
      </c>
      <c r="AF993" s="23">
        <v>12</v>
      </c>
      <c r="AG993" s="19" t="s">
        <v>115</v>
      </c>
      <c r="AH993" s="11">
        <f t="shared" si="126"/>
        <v>0</v>
      </c>
      <c r="AI993" s="19" t="s">
        <v>1077</v>
      </c>
      <c r="AJ993" s="16" t="s">
        <v>756</v>
      </c>
      <c r="AK993" s="16">
        <v>8.5019999999999998E-2</v>
      </c>
      <c r="AL993" s="16">
        <v>0.93627000000000005</v>
      </c>
      <c r="AM993" s="24"/>
    </row>
    <row r="994" spans="1:39" ht="15" x14ac:dyDescent="0.25">
      <c r="A994" s="16" t="str">
        <f t="shared" si="125"/>
        <v>CF08GPDuff_253:13-K_10-20</v>
      </c>
      <c r="B994" s="11">
        <v>253</v>
      </c>
      <c r="C994" s="11">
        <v>13</v>
      </c>
      <c r="D994" s="19" t="s">
        <v>115</v>
      </c>
      <c r="E994" s="20">
        <v>493573.21164499799</v>
      </c>
      <c r="F994" s="20">
        <v>5180890.6823100001</v>
      </c>
      <c r="G994" s="11">
        <v>4</v>
      </c>
      <c r="H994" s="11" t="s">
        <v>45</v>
      </c>
      <c r="I994" s="11" t="s">
        <v>293</v>
      </c>
      <c r="J994" s="19" t="s">
        <v>1077</v>
      </c>
      <c r="K994" s="11">
        <v>3</v>
      </c>
      <c r="L994" s="16" t="s">
        <v>48</v>
      </c>
      <c r="M994" s="16" t="s">
        <v>1078</v>
      </c>
      <c r="N994" s="16" t="s">
        <v>1078</v>
      </c>
      <c r="O994" s="16" t="s">
        <v>1078</v>
      </c>
      <c r="P994" s="16" t="s">
        <v>1078</v>
      </c>
      <c r="Q994" s="16">
        <v>30</v>
      </c>
      <c r="S994" s="16">
        <v>249.01</v>
      </c>
      <c r="T994" s="16">
        <v>6.31</v>
      </c>
      <c r="U994" s="16">
        <f t="shared" si="123"/>
        <v>242.7</v>
      </c>
      <c r="V994" s="16">
        <v>1.35</v>
      </c>
      <c r="W994" s="20">
        <f t="shared" si="127"/>
        <v>171.76657833502196</v>
      </c>
      <c r="X994" s="20">
        <v>2.0358798629308712</v>
      </c>
      <c r="Y994" s="20">
        <f t="shared" si="128"/>
        <v>237.75891957266677</v>
      </c>
      <c r="Z994" s="20">
        <f t="shared" si="129"/>
        <v>1.3841977984153011</v>
      </c>
      <c r="AA994" s="20"/>
      <c r="AB994" s="22" t="s">
        <v>123</v>
      </c>
      <c r="AC994" s="16" t="s">
        <v>1340</v>
      </c>
      <c r="AD994" s="19" t="s">
        <v>51</v>
      </c>
      <c r="AE994" s="23">
        <v>253</v>
      </c>
      <c r="AF994" s="23">
        <v>13</v>
      </c>
      <c r="AG994" s="19" t="s">
        <v>115</v>
      </c>
      <c r="AH994" s="11">
        <f t="shared" si="126"/>
        <v>0</v>
      </c>
      <c r="AI994" s="19" t="s">
        <v>1077</v>
      </c>
      <c r="AJ994" s="16" t="s">
        <v>143</v>
      </c>
      <c r="AK994" s="16">
        <v>0.1094</v>
      </c>
      <c r="AL994" s="16">
        <v>1.2426999999999999</v>
      </c>
      <c r="AM994" s="24"/>
    </row>
    <row r="995" spans="1:39" ht="15" x14ac:dyDescent="0.25">
      <c r="A995" s="16" t="str">
        <f t="shared" si="125"/>
        <v>CF08GPDuff_254:14-K_10-20</v>
      </c>
      <c r="B995" s="11">
        <v>254</v>
      </c>
      <c r="C995" s="11">
        <v>14</v>
      </c>
      <c r="D995" s="19" t="s">
        <v>115</v>
      </c>
      <c r="E995" s="20">
        <v>493605.127092999</v>
      </c>
      <c r="F995" s="20">
        <v>5180897.6489199903</v>
      </c>
      <c r="G995" s="11">
        <v>5</v>
      </c>
      <c r="H995" s="11" t="s">
        <v>45</v>
      </c>
      <c r="I995" s="11" t="s">
        <v>370</v>
      </c>
      <c r="J995" s="19" t="s">
        <v>1077</v>
      </c>
      <c r="K995" s="11">
        <v>3</v>
      </c>
      <c r="L995" s="16" t="s">
        <v>48</v>
      </c>
      <c r="M995" s="16" t="s">
        <v>1078</v>
      </c>
      <c r="N995" s="16" t="s">
        <v>1078</v>
      </c>
      <c r="O995" s="16" t="s">
        <v>1078</v>
      </c>
      <c r="P995" s="16" t="s">
        <v>1078</v>
      </c>
      <c r="Q995" s="16">
        <v>30</v>
      </c>
      <c r="S995" s="16">
        <v>232.25</v>
      </c>
      <c r="T995" s="16">
        <v>6.31</v>
      </c>
      <c r="U995" s="16">
        <f t="shared" si="123"/>
        <v>225.94</v>
      </c>
      <c r="V995" s="16">
        <v>1.35</v>
      </c>
      <c r="W995" s="20">
        <f t="shared" si="127"/>
        <v>171.76657833502196</v>
      </c>
      <c r="X995" s="20">
        <v>3.4262125902993006</v>
      </c>
      <c r="Y995" s="20">
        <f t="shared" si="128"/>
        <v>218.19881527347775</v>
      </c>
      <c r="Z995" s="20">
        <f t="shared" si="129"/>
        <v>1.2703217202585946</v>
      </c>
      <c r="AA995" s="20"/>
      <c r="AB995" s="22" t="s">
        <v>123</v>
      </c>
      <c r="AC995" s="16" t="s">
        <v>1341</v>
      </c>
      <c r="AD995" s="19" t="s">
        <v>51</v>
      </c>
      <c r="AE995" s="23">
        <v>254</v>
      </c>
      <c r="AF995" s="23">
        <v>14</v>
      </c>
      <c r="AG995" s="19" t="s">
        <v>115</v>
      </c>
      <c r="AH995" s="11">
        <f t="shared" si="126"/>
        <v>0</v>
      </c>
      <c r="AI995" s="19" t="s">
        <v>1077</v>
      </c>
      <c r="AJ995" s="16" t="s">
        <v>143</v>
      </c>
      <c r="AK995" s="16">
        <v>0.16356999999999999</v>
      </c>
      <c r="AL995" s="16">
        <v>1.9266000000000001</v>
      </c>
      <c r="AM995" s="24"/>
    </row>
    <row r="996" spans="1:39" ht="15" x14ac:dyDescent="0.25">
      <c r="A996" s="16" t="str">
        <f t="shared" si="125"/>
        <v>CF08GPDuff_255:15-K_10-20</v>
      </c>
      <c r="B996" s="11">
        <v>255</v>
      </c>
      <c r="C996" s="11">
        <v>15</v>
      </c>
      <c r="D996" s="19" t="s">
        <v>115</v>
      </c>
      <c r="E996" s="20">
        <v>493637.025738</v>
      </c>
      <c r="F996" s="20">
        <v>5180888.8363600001</v>
      </c>
      <c r="G996" s="11">
        <v>6</v>
      </c>
      <c r="H996" s="11" t="s">
        <v>45</v>
      </c>
      <c r="I996" s="11" t="s">
        <v>432</v>
      </c>
      <c r="J996" s="19" t="s">
        <v>1077</v>
      </c>
      <c r="K996" s="11">
        <v>3</v>
      </c>
      <c r="L996" s="16" t="s">
        <v>48</v>
      </c>
      <c r="M996" s="16" t="s">
        <v>1078</v>
      </c>
      <c r="N996" s="16" t="s">
        <v>1078</v>
      </c>
      <c r="O996" s="16" t="s">
        <v>1078</v>
      </c>
      <c r="P996" s="16" t="s">
        <v>1078</v>
      </c>
      <c r="Q996" s="16">
        <v>30</v>
      </c>
      <c r="S996" s="16">
        <v>248.48</v>
      </c>
      <c r="T996" s="16">
        <v>6.31</v>
      </c>
      <c r="U996" s="16">
        <f t="shared" si="123"/>
        <v>242.17</v>
      </c>
      <c r="V996" s="16">
        <v>1.35</v>
      </c>
      <c r="W996" s="20">
        <f t="shared" si="127"/>
        <v>171.76657833502196</v>
      </c>
      <c r="X996" s="20">
        <v>2.0973325188352701</v>
      </c>
      <c r="Y996" s="20">
        <f t="shared" si="128"/>
        <v>237.09088983913662</v>
      </c>
      <c r="Z996" s="20">
        <f t="shared" si="129"/>
        <v>1.3803086266101368</v>
      </c>
      <c r="AA996" s="20"/>
      <c r="AB996" s="22" t="s">
        <v>123</v>
      </c>
      <c r="AC996" s="16" t="s">
        <v>1342</v>
      </c>
      <c r="AD996" s="19" t="s">
        <v>51</v>
      </c>
      <c r="AE996" s="23">
        <v>255</v>
      </c>
      <c r="AF996" s="23">
        <v>15</v>
      </c>
      <c r="AG996" s="19" t="s">
        <v>115</v>
      </c>
      <c r="AH996" s="11">
        <f t="shared" si="126"/>
        <v>0</v>
      </c>
      <c r="AI996" s="19" t="s">
        <v>1077</v>
      </c>
      <c r="AJ996" s="16" t="s">
        <v>495</v>
      </c>
      <c r="AK996" s="16">
        <v>0.15384</v>
      </c>
      <c r="AL996" s="16">
        <v>2.0447000000000002</v>
      </c>
      <c r="AM996" s="24"/>
    </row>
    <row r="997" spans="1:39" ht="15" x14ac:dyDescent="0.25">
      <c r="A997" s="16" t="str">
        <f t="shared" si="125"/>
        <v>CF08GPDuff_256:16-K_10-20</v>
      </c>
      <c r="B997" s="11">
        <v>256</v>
      </c>
      <c r="C997" s="11">
        <v>16</v>
      </c>
      <c r="D997" s="19" t="s">
        <v>115</v>
      </c>
      <c r="E997" s="20">
        <v>493668.941824999</v>
      </c>
      <c r="F997" s="20">
        <v>5180896.47004</v>
      </c>
      <c r="G997" s="11">
        <v>1</v>
      </c>
      <c r="H997" s="11" t="s">
        <v>44</v>
      </c>
      <c r="I997" s="11" t="s">
        <v>293</v>
      </c>
      <c r="J997" s="19" t="s">
        <v>1077</v>
      </c>
      <c r="K997" s="11">
        <v>3</v>
      </c>
      <c r="L997" s="16" t="s">
        <v>496</v>
      </c>
      <c r="M997" s="16" t="s">
        <v>1078</v>
      </c>
      <c r="N997" s="16" t="s">
        <v>1078</v>
      </c>
      <c r="O997" s="16" t="s">
        <v>1078</v>
      </c>
      <c r="P997" s="16" t="s">
        <v>1078</v>
      </c>
      <c r="Q997" s="16">
        <v>30</v>
      </c>
      <c r="S997" s="16">
        <v>249.1</v>
      </c>
      <c r="T997" s="16">
        <v>6.31</v>
      </c>
      <c r="U997" s="16">
        <f t="shared" ref="U997:U1060" si="131">S997-T997</f>
        <v>242.79</v>
      </c>
      <c r="V997" s="16">
        <v>1.35</v>
      </c>
      <c r="W997" s="20">
        <f t="shared" si="127"/>
        <v>171.76657833502196</v>
      </c>
      <c r="X997" s="20">
        <v>2.1594349142280382</v>
      </c>
      <c r="Y997" s="20">
        <f t="shared" si="128"/>
        <v>237.54710797174573</v>
      </c>
      <c r="Z997" s="20">
        <f t="shared" si="129"/>
        <v>1.3829646621266578</v>
      </c>
      <c r="AA997" s="20"/>
      <c r="AB997" s="22" t="s">
        <v>541</v>
      </c>
      <c r="AC997" s="16" t="s">
        <v>1343</v>
      </c>
      <c r="AD997" s="19" t="s">
        <v>51</v>
      </c>
      <c r="AE997" s="23">
        <v>256</v>
      </c>
      <c r="AF997" s="23">
        <v>16</v>
      </c>
      <c r="AG997" s="19" t="s">
        <v>115</v>
      </c>
      <c r="AH997" s="11">
        <f t="shared" si="126"/>
        <v>0</v>
      </c>
      <c r="AI997" s="19" t="s">
        <v>1077</v>
      </c>
      <c r="AJ997" s="16" t="s">
        <v>635</v>
      </c>
      <c r="AK997" s="16">
        <v>0.16303999999999999</v>
      </c>
      <c r="AL997" s="16">
        <v>2.0004</v>
      </c>
      <c r="AM997" s="24"/>
    </row>
    <row r="998" spans="1:39" ht="15" x14ac:dyDescent="0.25">
      <c r="A998" s="16" t="str">
        <f t="shared" si="125"/>
        <v>CF08GPDuff_257:17-K_10-20</v>
      </c>
      <c r="B998" s="11">
        <v>257</v>
      </c>
      <c r="C998" s="11">
        <v>17</v>
      </c>
      <c r="D998" s="19" t="s">
        <v>115</v>
      </c>
      <c r="E998" s="20">
        <v>493700.854097998</v>
      </c>
      <c r="F998" s="20">
        <v>5180900.5479899803</v>
      </c>
      <c r="G998" s="11">
        <v>1</v>
      </c>
      <c r="H998" s="11" t="s">
        <v>44</v>
      </c>
      <c r="I998" s="11" t="s">
        <v>293</v>
      </c>
      <c r="J998" s="19" t="s">
        <v>1077</v>
      </c>
      <c r="K998" s="11">
        <v>3</v>
      </c>
      <c r="L998" s="16" t="s">
        <v>496</v>
      </c>
      <c r="M998" s="16" t="s">
        <v>1078</v>
      </c>
      <c r="N998" s="16" t="s">
        <v>1078</v>
      </c>
      <c r="O998" s="16" t="s">
        <v>1078</v>
      </c>
      <c r="P998" s="16" t="s">
        <v>1078</v>
      </c>
      <c r="Q998" s="16">
        <v>30</v>
      </c>
      <c r="S998" s="16">
        <v>244.58</v>
      </c>
      <c r="T998" s="16">
        <v>6.31</v>
      </c>
      <c r="U998" s="16">
        <f t="shared" si="131"/>
        <v>238.27</v>
      </c>
      <c r="V998" s="16">
        <v>1.35</v>
      </c>
      <c r="W998" s="20">
        <f t="shared" si="127"/>
        <v>171.76657833502196</v>
      </c>
      <c r="X998" s="20">
        <v>2.0134228187919359</v>
      </c>
      <c r="Y998" s="20">
        <f t="shared" si="128"/>
        <v>233.47261744966445</v>
      </c>
      <c r="Z998" s="20">
        <f t="shared" si="129"/>
        <v>1.3592435717866371</v>
      </c>
      <c r="AA998" s="20"/>
      <c r="AB998" s="22" t="s">
        <v>541</v>
      </c>
      <c r="AC998" s="16" t="s">
        <v>1344</v>
      </c>
      <c r="AD998" s="19" t="s">
        <v>51</v>
      </c>
      <c r="AE998" s="23">
        <v>257</v>
      </c>
      <c r="AF998" s="23">
        <v>17</v>
      </c>
      <c r="AG998" s="19" t="s">
        <v>115</v>
      </c>
      <c r="AH998" s="11">
        <f t="shared" si="126"/>
        <v>0</v>
      </c>
      <c r="AI998" s="19" t="s">
        <v>1077</v>
      </c>
      <c r="AJ998" s="16" t="s">
        <v>362</v>
      </c>
      <c r="AK998" s="16">
        <v>0.15142</v>
      </c>
      <c r="AL998" s="16">
        <v>1.7879</v>
      </c>
      <c r="AM998" s="24"/>
    </row>
    <row r="999" spans="1:39" ht="15" x14ac:dyDescent="0.25">
      <c r="A999" s="16" t="str">
        <f t="shared" si="125"/>
        <v>CF08GPDuff_258:18-K_10-20</v>
      </c>
      <c r="B999" s="11">
        <v>258</v>
      </c>
      <c r="C999" s="11">
        <v>18</v>
      </c>
      <c r="D999" s="19" t="s">
        <v>115</v>
      </c>
      <c r="E999" s="20">
        <v>493732.739057998</v>
      </c>
      <c r="F999" s="20">
        <v>5180878.5124000004</v>
      </c>
      <c r="G999" s="11">
        <v>3</v>
      </c>
      <c r="H999" s="11" t="s">
        <v>44</v>
      </c>
      <c r="I999" s="11" t="s">
        <v>227</v>
      </c>
      <c r="J999" s="19" t="s">
        <v>1077</v>
      </c>
      <c r="K999" s="11">
        <v>3</v>
      </c>
      <c r="L999" s="16" t="s">
        <v>496</v>
      </c>
      <c r="M999" s="16" t="s">
        <v>1078</v>
      </c>
      <c r="N999" s="16" t="s">
        <v>1078</v>
      </c>
      <c r="O999" s="16" t="s">
        <v>1078</v>
      </c>
      <c r="P999" s="16" t="s">
        <v>1078</v>
      </c>
      <c r="Q999" s="16">
        <v>30</v>
      </c>
      <c r="S999" s="16">
        <v>253.66</v>
      </c>
      <c r="T999" s="16">
        <v>6.31</v>
      </c>
      <c r="U999" s="16">
        <f t="shared" si="131"/>
        <v>247.35</v>
      </c>
      <c r="V999" s="16">
        <v>1.35</v>
      </c>
      <c r="W999" s="20">
        <f t="shared" si="127"/>
        <v>171.76657833502196</v>
      </c>
      <c r="X999" s="20">
        <v>1.9094048344505627</v>
      </c>
      <c r="Y999" s="20">
        <f t="shared" si="128"/>
        <v>242.62708714198652</v>
      </c>
      <c r="Z999" s="20">
        <f t="shared" si="129"/>
        <v>1.41253956091944</v>
      </c>
      <c r="AA999" s="20"/>
      <c r="AB999" s="22" t="s">
        <v>541</v>
      </c>
      <c r="AC999" s="16" t="s">
        <v>1345</v>
      </c>
      <c r="AD999" s="19" t="s">
        <v>51</v>
      </c>
      <c r="AE999" s="23">
        <v>258</v>
      </c>
      <c r="AF999" s="23">
        <v>18</v>
      </c>
      <c r="AG999" s="19" t="s">
        <v>115</v>
      </c>
      <c r="AH999" s="11">
        <f t="shared" si="126"/>
        <v>0</v>
      </c>
      <c r="AI999" s="19" t="s">
        <v>1077</v>
      </c>
      <c r="AJ999" s="16" t="s">
        <v>160</v>
      </c>
      <c r="AK999" s="16">
        <v>0.14707999999999999</v>
      </c>
      <c r="AL999" s="16">
        <v>1.8745000000000001</v>
      </c>
      <c r="AM999" s="24"/>
    </row>
    <row r="1000" spans="1:39" ht="15" x14ac:dyDescent="0.25">
      <c r="A1000" s="16" t="str">
        <f t="shared" si="125"/>
        <v>CF08GPDuff_259:19-K_10-20</v>
      </c>
      <c r="B1000" s="11">
        <v>259</v>
      </c>
      <c r="C1000" s="11">
        <v>19</v>
      </c>
      <c r="D1000" s="19" t="s">
        <v>115</v>
      </c>
      <c r="E1000" s="20">
        <v>493764.663158999</v>
      </c>
      <c r="F1000" s="20">
        <v>5180893.9251399804</v>
      </c>
      <c r="G1000" s="11">
        <v>3</v>
      </c>
      <c r="H1000" s="11" t="s">
        <v>44</v>
      </c>
      <c r="I1000" s="11" t="s">
        <v>227</v>
      </c>
      <c r="J1000" s="19" t="s">
        <v>1077</v>
      </c>
      <c r="K1000" s="11">
        <v>3</v>
      </c>
      <c r="L1000" s="16" t="s">
        <v>496</v>
      </c>
      <c r="M1000" s="16" t="s">
        <v>1078</v>
      </c>
      <c r="N1000" s="16" t="s">
        <v>1078</v>
      </c>
      <c r="O1000" s="16" t="s">
        <v>1078</v>
      </c>
      <c r="P1000" s="16" t="s">
        <v>1078</v>
      </c>
      <c r="Q1000" s="16">
        <v>30</v>
      </c>
      <c r="S1000" s="16">
        <v>253.99</v>
      </c>
      <c r="T1000" s="16">
        <v>6.31</v>
      </c>
      <c r="U1000" s="16">
        <f t="shared" si="131"/>
        <v>247.68</v>
      </c>
      <c r="V1000" s="16">
        <v>1.35</v>
      </c>
      <c r="W1000" s="20">
        <f t="shared" si="127"/>
        <v>171.76657833502196</v>
      </c>
      <c r="X1000" s="20">
        <v>3.2982890125747448</v>
      </c>
      <c r="Y1000" s="20">
        <f t="shared" si="128"/>
        <v>239.51079777365487</v>
      </c>
      <c r="Z1000" s="20">
        <f t="shared" si="129"/>
        <v>1.3943969781274985</v>
      </c>
      <c r="AA1000" s="20"/>
      <c r="AB1000" s="22" t="s">
        <v>541</v>
      </c>
      <c r="AC1000" s="16" t="s">
        <v>1346</v>
      </c>
      <c r="AD1000" s="19" t="s">
        <v>51</v>
      </c>
      <c r="AE1000" s="23">
        <v>259</v>
      </c>
      <c r="AF1000" s="23">
        <v>19</v>
      </c>
      <c r="AG1000" s="19" t="s">
        <v>115</v>
      </c>
      <c r="AH1000" s="11">
        <f t="shared" si="126"/>
        <v>0</v>
      </c>
      <c r="AI1000" s="19" t="s">
        <v>1077</v>
      </c>
      <c r="AJ1000" s="16" t="s">
        <v>372</v>
      </c>
      <c r="AK1000" s="16">
        <v>0.14168</v>
      </c>
      <c r="AL1000" s="16">
        <v>1.5942000000000001</v>
      </c>
      <c r="AM1000" s="24"/>
    </row>
    <row r="1001" spans="1:39" ht="15" x14ac:dyDescent="0.25">
      <c r="A1001" s="16" t="str">
        <f t="shared" si="125"/>
        <v>CF08GPDuff_260:20-K_10-20</v>
      </c>
      <c r="B1001" s="11">
        <v>260</v>
      </c>
      <c r="C1001" s="11">
        <v>20</v>
      </c>
      <c r="D1001" s="19" t="s">
        <v>115</v>
      </c>
      <c r="E1001" s="20">
        <v>493796.571358999</v>
      </c>
      <c r="F1001" s="20">
        <v>5180894.1143199904</v>
      </c>
      <c r="G1001" s="11">
        <v>4</v>
      </c>
      <c r="H1001" s="11" t="s">
        <v>44</v>
      </c>
      <c r="I1001" s="11" t="s">
        <v>46</v>
      </c>
      <c r="J1001" s="19" t="s">
        <v>1077</v>
      </c>
      <c r="K1001" s="11">
        <v>3</v>
      </c>
      <c r="L1001" s="16" t="s">
        <v>496</v>
      </c>
      <c r="M1001" s="16" t="s">
        <v>1078</v>
      </c>
      <c r="N1001" s="16" t="s">
        <v>1078</v>
      </c>
      <c r="O1001" s="16" t="s">
        <v>1078</v>
      </c>
      <c r="P1001" s="16" t="s">
        <v>1078</v>
      </c>
      <c r="Q1001" s="16">
        <v>30</v>
      </c>
      <c r="S1001" s="16">
        <v>254.95</v>
      </c>
      <c r="T1001" s="16">
        <v>6.31</v>
      </c>
      <c r="U1001" s="16">
        <f t="shared" si="131"/>
        <v>248.64</v>
      </c>
      <c r="V1001" s="16">
        <v>1.35</v>
      </c>
      <c r="W1001" s="20">
        <f t="shared" si="127"/>
        <v>171.76657833502196</v>
      </c>
      <c r="X1001" s="20">
        <v>2.9911903298504576</v>
      </c>
      <c r="Y1001" s="20">
        <f t="shared" si="128"/>
        <v>241.20270436385982</v>
      </c>
      <c r="Z1001" s="20">
        <f t="shared" si="129"/>
        <v>1.4042470118570227</v>
      </c>
      <c r="AA1001" s="20"/>
      <c r="AB1001" s="22" t="s">
        <v>541</v>
      </c>
      <c r="AC1001" s="16" t="s">
        <v>1347</v>
      </c>
      <c r="AD1001" s="19" t="s">
        <v>51</v>
      </c>
      <c r="AE1001" s="23">
        <v>260</v>
      </c>
      <c r="AF1001" s="23">
        <v>20</v>
      </c>
      <c r="AG1001" s="19" t="s">
        <v>115</v>
      </c>
      <c r="AH1001" s="11">
        <f t="shared" si="126"/>
        <v>0</v>
      </c>
      <c r="AI1001" s="19" t="s">
        <v>1077</v>
      </c>
      <c r="AJ1001" s="16" t="s">
        <v>653</v>
      </c>
      <c r="AK1001" s="16">
        <v>0.13700999999999999</v>
      </c>
      <c r="AL1001" s="16">
        <v>1.5382</v>
      </c>
      <c r="AM1001" s="24"/>
    </row>
    <row r="1002" spans="1:39" ht="15" x14ac:dyDescent="0.25">
      <c r="A1002" s="16" t="str">
        <f t="shared" si="125"/>
        <v>CF08GPDuff_261:21-K_10-20</v>
      </c>
      <c r="B1002" s="11">
        <v>261</v>
      </c>
      <c r="C1002" s="11">
        <v>21</v>
      </c>
      <c r="D1002" s="19" t="s">
        <v>115</v>
      </c>
      <c r="E1002" s="20">
        <v>493828.46287400002</v>
      </c>
      <c r="F1002" s="20">
        <v>5180878.0798399802</v>
      </c>
      <c r="G1002" s="11">
        <v>5</v>
      </c>
      <c r="H1002" s="11" t="s">
        <v>44</v>
      </c>
      <c r="I1002" s="11" t="s">
        <v>432</v>
      </c>
      <c r="J1002" s="19" t="s">
        <v>1077</v>
      </c>
      <c r="K1002" s="11">
        <v>3</v>
      </c>
      <c r="L1002" s="16" t="s">
        <v>496</v>
      </c>
      <c r="M1002" s="16" t="s">
        <v>1078</v>
      </c>
      <c r="N1002" s="16" t="s">
        <v>1078</v>
      </c>
      <c r="O1002" s="16" t="s">
        <v>1078</v>
      </c>
      <c r="P1002" s="16" t="s">
        <v>1078</v>
      </c>
      <c r="Q1002" s="16">
        <v>30</v>
      </c>
      <c r="S1002" s="16">
        <v>235.08</v>
      </c>
      <c r="T1002" s="16">
        <v>6.31</v>
      </c>
      <c r="U1002" s="16">
        <f t="shared" si="131"/>
        <v>228.77</v>
      </c>
      <c r="V1002" s="16">
        <v>1.35</v>
      </c>
      <c r="W1002" s="20">
        <f t="shared" si="127"/>
        <v>171.76657833502196</v>
      </c>
      <c r="X1002" s="20">
        <v>1.845841784989851</v>
      </c>
      <c r="Y1002" s="20">
        <f t="shared" si="128"/>
        <v>224.54726774847873</v>
      </c>
      <c r="Z1002" s="20">
        <f t="shared" si="129"/>
        <v>1.3072814858692168</v>
      </c>
      <c r="AA1002" s="20"/>
      <c r="AB1002" s="22" t="s">
        <v>541</v>
      </c>
      <c r="AC1002" s="16" t="s">
        <v>1348</v>
      </c>
      <c r="AD1002" s="19" t="s">
        <v>51</v>
      </c>
      <c r="AE1002" s="23">
        <v>261</v>
      </c>
      <c r="AF1002" s="23">
        <v>21</v>
      </c>
      <c r="AG1002" s="19" t="s">
        <v>115</v>
      </c>
      <c r="AH1002" s="11">
        <f t="shared" si="126"/>
        <v>0</v>
      </c>
      <c r="AI1002" s="19" t="s">
        <v>1077</v>
      </c>
      <c r="AJ1002" s="16" t="s">
        <v>756</v>
      </c>
      <c r="AK1002" s="16">
        <v>0.15547</v>
      </c>
      <c r="AL1002" s="16">
        <v>2.0045999999999999</v>
      </c>
      <c r="AM1002" s="24"/>
    </row>
    <row r="1003" spans="1:39" ht="15" x14ac:dyDescent="0.25">
      <c r="A1003" s="16" t="str">
        <f t="shared" si="125"/>
        <v>CF08GPDuff_262:22-K_10-20</v>
      </c>
      <c r="B1003" s="11">
        <v>262</v>
      </c>
      <c r="C1003" s="11">
        <v>22</v>
      </c>
      <c r="D1003" s="19" t="s">
        <v>115</v>
      </c>
      <c r="E1003" s="20">
        <v>493860.40082600003</v>
      </c>
      <c r="F1003" s="20">
        <v>5180907.2722300002</v>
      </c>
      <c r="G1003" s="11">
        <v>5</v>
      </c>
      <c r="H1003" s="11" t="s">
        <v>44</v>
      </c>
      <c r="I1003" s="11" t="s">
        <v>432</v>
      </c>
      <c r="J1003" s="19" t="s">
        <v>1077</v>
      </c>
      <c r="K1003" s="11">
        <v>3</v>
      </c>
      <c r="L1003" s="16" t="s">
        <v>496</v>
      </c>
      <c r="M1003" s="16" t="s">
        <v>1078</v>
      </c>
      <c r="N1003" s="16" t="s">
        <v>1078</v>
      </c>
      <c r="O1003" s="16" t="s">
        <v>1078</v>
      </c>
      <c r="P1003" s="16" t="s">
        <v>1078</v>
      </c>
      <c r="Q1003" s="16">
        <v>30</v>
      </c>
      <c r="S1003" s="16">
        <v>243.16</v>
      </c>
      <c r="T1003" s="16">
        <v>6.31</v>
      </c>
      <c r="U1003" s="16">
        <f t="shared" si="131"/>
        <v>236.85</v>
      </c>
      <c r="V1003" s="16">
        <v>1.35</v>
      </c>
      <c r="W1003" s="20">
        <f t="shared" si="127"/>
        <v>171.76657833502196</v>
      </c>
      <c r="X1003" s="20">
        <v>2.1302495435179489</v>
      </c>
      <c r="Y1003" s="20">
        <f t="shared" si="128"/>
        <v>231.80450395617774</v>
      </c>
      <c r="Z1003" s="20">
        <f t="shared" si="129"/>
        <v>1.3495320580005667</v>
      </c>
      <c r="AA1003" s="20"/>
      <c r="AB1003" s="22" t="s">
        <v>541</v>
      </c>
      <c r="AC1003" s="16" t="s">
        <v>1349</v>
      </c>
      <c r="AD1003" s="19" t="s">
        <v>51</v>
      </c>
      <c r="AE1003" s="23">
        <v>262</v>
      </c>
      <c r="AF1003" s="23">
        <v>22</v>
      </c>
      <c r="AG1003" s="19" t="s">
        <v>115</v>
      </c>
      <c r="AH1003" s="11">
        <f t="shared" si="126"/>
        <v>0</v>
      </c>
      <c r="AI1003" s="19" t="s">
        <v>1077</v>
      </c>
      <c r="AJ1003" s="16" t="s">
        <v>732</v>
      </c>
      <c r="AK1003" s="16">
        <v>0.14298</v>
      </c>
      <c r="AL1003" s="16">
        <v>1.6782999999999999</v>
      </c>
      <c r="AM1003" s="24"/>
    </row>
    <row r="1004" spans="1:39" ht="15" x14ac:dyDescent="0.25">
      <c r="A1004" s="16" t="str">
        <f t="shared" si="125"/>
        <v>CF08GPDuff_263:23-K_10-20</v>
      </c>
      <c r="B1004" s="11">
        <v>263</v>
      </c>
      <c r="C1004" s="11">
        <v>23</v>
      </c>
      <c r="D1004" s="19" t="s">
        <v>115</v>
      </c>
      <c r="E1004" s="20">
        <v>493892.30544600001</v>
      </c>
      <c r="F1004" s="20">
        <v>5180904.0171299903</v>
      </c>
      <c r="G1004" s="11">
        <v>6</v>
      </c>
      <c r="H1004" s="11" t="s">
        <v>44</v>
      </c>
      <c r="I1004" s="11" t="s">
        <v>370</v>
      </c>
      <c r="J1004" s="19" t="s">
        <v>1077</v>
      </c>
      <c r="K1004" s="11">
        <v>3</v>
      </c>
      <c r="L1004" s="16" t="s">
        <v>496</v>
      </c>
      <c r="M1004" s="16" t="s">
        <v>1078</v>
      </c>
      <c r="N1004" s="16" t="s">
        <v>1078</v>
      </c>
      <c r="O1004" s="16" t="s">
        <v>1078</v>
      </c>
      <c r="P1004" s="16" t="s">
        <v>1078</v>
      </c>
      <c r="Q1004" s="16">
        <v>30</v>
      </c>
      <c r="S1004" s="16">
        <v>237.04</v>
      </c>
      <c r="T1004" s="16">
        <v>6.31</v>
      </c>
      <c r="U1004" s="16">
        <f t="shared" si="131"/>
        <v>230.73</v>
      </c>
      <c r="V1004" s="16">
        <v>1.35</v>
      </c>
      <c r="W1004" s="20">
        <f t="shared" si="127"/>
        <v>171.76657833502196</v>
      </c>
      <c r="X1004" s="20">
        <v>2.2629969418960236</v>
      </c>
      <c r="Y1004" s="20">
        <f t="shared" si="128"/>
        <v>225.50858715596328</v>
      </c>
      <c r="Z1004" s="20">
        <f t="shared" si="129"/>
        <v>1.312878147436344</v>
      </c>
      <c r="AA1004" s="20"/>
      <c r="AB1004" s="22" t="s">
        <v>541</v>
      </c>
      <c r="AC1004" s="16" t="s">
        <v>1350</v>
      </c>
      <c r="AD1004" s="19" t="s">
        <v>51</v>
      </c>
      <c r="AE1004" s="23">
        <v>263</v>
      </c>
      <c r="AF1004" s="23">
        <v>23</v>
      </c>
      <c r="AG1004" s="19" t="s">
        <v>115</v>
      </c>
      <c r="AH1004" s="11">
        <f t="shared" si="126"/>
        <v>0</v>
      </c>
      <c r="AI1004" s="19" t="s">
        <v>1077</v>
      </c>
      <c r="AJ1004" s="16" t="s">
        <v>1003</v>
      </c>
      <c r="AK1004" s="16">
        <v>0.13236000000000001</v>
      </c>
      <c r="AL1004" s="16">
        <v>1.4390000000000001</v>
      </c>
      <c r="AM1004" s="24"/>
    </row>
    <row r="1005" spans="1:39" ht="15" x14ac:dyDescent="0.25">
      <c r="A1005" s="16" t="str">
        <f t="shared" si="125"/>
        <v>CF08GPDuff_264:24-K_10-20</v>
      </c>
      <c r="B1005" s="11">
        <v>264</v>
      </c>
      <c r="C1005" s="11">
        <v>24</v>
      </c>
      <c r="D1005" s="19" t="s">
        <v>115</v>
      </c>
      <c r="E1005" s="20">
        <v>493924.20931300003</v>
      </c>
      <c r="F1005" s="20">
        <v>5180899.9843499903</v>
      </c>
      <c r="G1005" s="11">
        <v>1</v>
      </c>
      <c r="H1005" s="11" t="s">
        <v>58</v>
      </c>
      <c r="I1005" s="11" t="s">
        <v>227</v>
      </c>
      <c r="J1005" s="19" t="s">
        <v>1077</v>
      </c>
      <c r="K1005" s="11">
        <v>3</v>
      </c>
      <c r="L1005" s="16" t="str">
        <f t="shared" ref="L1005:L1012" si="132">IF(G1005=1, "Fallow", IF(G1005=4, "WT", IF(G1005 = 2, "CP",I1005)))</f>
        <v>Fallow</v>
      </c>
      <c r="M1005" s="16" t="s">
        <v>1078</v>
      </c>
      <c r="N1005" s="16" t="s">
        <v>1078</v>
      </c>
      <c r="O1005" s="16" t="s">
        <v>1078</v>
      </c>
      <c r="P1005" s="16" t="s">
        <v>1078</v>
      </c>
      <c r="Q1005" s="16">
        <v>30</v>
      </c>
      <c r="S1005" s="16">
        <v>239.99</v>
      </c>
      <c r="T1005" s="16">
        <v>6.31</v>
      </c>
      <c r="U1005" s="16">
        <f t="shared" si="131"/>
        <v>233.68</v>
      </c>
      <c r="V1005" s="16">
        <v>1.35</v>
      </c>
      <c r="W1005" s="20">
        <f t="shared" si="127"/>
        <v>171.76657833502196</v>
      </c>
      <c r="X1005" s="20">
        <v>2.1986970684039053</v>
      </c>
      <c r="Y1005" s="20">
        <f t="shared" si="128"/>
        <v>228.54208469055376</v>
      </c>
      <c r="Z1005" s="20">
        <f t="shared" si="129"/>
        <v>1.3305387282314844</v>
      </c>
      <c r="AA1005" s="20"/>
      <c r="AB1005" s="22" t="s">
        <v>859</v>
      </c>
      <c r="AC1005" s="16" t="s">
        <v>1351</v>
      </c>
      <c r="AD1005" s="19" t="s">
        <v>51</v>
      </c>
      <c r="AE1005" s="23">
        <v>264</v>
      </c>
      <c r="AF1005" s="23">
        <v>24</v>
      </c>
      <c r="AG1005" s="19" t="s">
        <v>115</v>
      </c>
      <c r="AH1005" s="11">
        <f t="shared" si="126"/>
        <v>0</v>
      </c>
      <c r="AI1005" s="19" t="s">
        <v>1077</v>
      </c>
      <c r="AJ1005" s="16" t="s">
        <v>614</v>
      </c>
      <c r="AK1005" s="16">
        <v>0.14587</v>
      </c>
      <c r="AL1005" s="16">
        <v>1.5656000000000001</v>
      </c>
      <c r="AM1005" s="24"/>
    </row>
    <row r="1006" spans="1:39" ht="15" x14ac:dyDescent="0.25">
      <c r="A1006" s="16" t="str">
        <f t="shared" si="125"/>
        <v>CF08GPDuff_265:25-K_10-20</v>
      </c>
      <c r="B1006" s="11">
        <v>265</v>
      </c>
      <c r="C1006" s="11">
        <v>25</v>
      </c>
      <c r="D1006" s="19" t="s">
        <v>115</v>
      </c>
      <c r="E1006" s="20">
        <v>493957.474071</v>
      </c>
      <c r="F1006" s="20">
        <v>5180890.2630399903</v>
      </c>
      <c r="G1006" s="11">
        <v>2</v>
      </c>
      <c r="H1006" s="11" t="s">
        <v>58</v>
      </c>
      <c r="I1006" s="11" t="s">
        <v>150</v>
      </c>
      <c r="J1006" s="19" t="s">
        <v>1077</v>
      </c>
      <c r="K1006" s="11">
        <v>3</v>
      </c>
      <c r="L1006" s="16" t="str">
        <f t="shared" si="132"/>
        <v>CP</v>
      </c>
      <c r="M1006" s="16" t="s">
        <v>1078</v>
      </c>
      <c r="N1006" s="16" t="s">
        <v>1078</v>
      </c>
      <c r="O1006" s="16" t="s">
        <v>1078</v>
      </c>
      <c r="P1006" s="16" t="s">
        <v>1078</v>
      </c>
      <c r="Q1006" s="16">
        <v>30</v>
      </c>
      <c r="S1006" s="16">
        <v>226.44</v>
      </c>
      <c r="T1006" s="16">
        <v>6.31</v>
      </c>
      <c r="U1006" s="16">
        <f t="shared" si="131"/>
        <v>220.13</v>
      </c>
      <c r="V1006" s="16">
        <v>1.35</v>
      </c>
      <c r="W1006" s="20">
        <f t="shared" si="127"/>
        <v>171.76657833502196</v>
      </c>
      <c r="X1006" s="20">
        <v>2.341681938505408</v>
      </c>
      <c r="Y1006" s="20">
        <f t="shared" si="128"/>
        <v>214.97525554876805</v>
      </c>
      <c r="Z1006" s="20">
        <f t="shared" si="129"/>
        <v>1.251554625076537</v>
      </c>
      <c r="AA1006" s="20"/>
      <c r="AB1006" s="22" t="s">
        <v>859</v>
      </c>
      <c r="AC1006" s="16" t="s">
        <v>1352</v>
      </c>
      <c r="AD1006" s="19" t="s">
        <v>51</v>
      </c>
      <c r="AE1006" s="23">
        <v>265</v>
      </c>
      <c r="AF1006" s="23">
        <v>25</v>
      </c>
      <c r="AG1006" s="19" t="s">
        <v>115</v>
      </c>
      <c r="AH1006" s="11">
        <f t="shared" si="126"/>
        <v>0</v>
      </c>
      <c r="AI1006" s="19" t="s">
        <v>1077</v>
      </c>
      <c r="AJ1006" s="16" t="s">
        <v>372</v>
      </c>
      <c r="AK1006" s="16">
        <v>0.19425000000000001</v>
      </c>
      <c r="AL1006" s="16">
        <v>2.2698999999999998</v>
      </c>
      <c r="AM1006" s="24"/>
    </row>
    <row r="1007" spans="1:39" ht="15" x14ac:dyDescent="0.25">
      <c r="A1007" s="16" t="str">
        <f t="shared" si="125"/>
        <v>CF08GPDuff_266:26-K_10-20</v>
      </c>
      <c r="B1007" s="11">
        <v>266</v>
      </c>
      <c r="C1007" s="11">
        <v>26</v>
      </c>
      <c r="D1007" s="19" t="s">
        <v>115</v>
      </c>
      <c r="E1007" s="20">
        <v>493988.01773100003</v>
      </c>
      <c r="F1007" s="20">
        <v>5180892.4748999802</v>
      </c>
      <c r="G1007" s="11">
        <v>2</v>
      </c>
      <c r="H1007" s="11" t="s">
        <v>58</v>
      </c>
      <c r="I1007" s="11" t="s">
        <v>150</v>
      </c>
      <c r="J1007" s="19" t="s">
        <v>1077</v>
      </c>
      <c r="K1007" s="11">
        <v>3</v>
      </c>
      <c r="L1007" s="16" t="str">
        <f t="shared" si="132"/>
        <v>CP</v>
      </c>
      <c r="M1007" s="16" t="s">
        <v>1078</v>
      </c>
      <c r="N1007" s="16" t="s">
        <v>1078</v>
      </c>
      <c r="O1007" s="16" t="s">
        <v>1078</v>
      </c>
      <c r="P1007" s="16" t="s">
        <v>1078</v>
      </c>
      <c r="Q1007" s="16">
        <v>30</v>
      </c>
      <c r="S1007" s="16">
        <v>239.25</v>
      </c>
      <c r="T1007" s="16">
        <v>6.31</v>
      </c>
      <c r="U1007" s="16">
        <f t="shared" si="131"/>
        <v>232.94</v>
      </c>
      <c r="V1007" s="16">
        <v>1.35</v>
      </c>
      <c r="W1007" s="20">
        <f t="shared" si="127"/>
        <v>171.76657833502196</v>
      </c>
      <c r="X1007" s="20">
        <v>2.094773235712835</v>
      </c>
      <c r="Y1007" s="20">
        <f t="shared" si="128"/>
        <v>228.06043522473053</v>
      </c>
      <c r="Z1007" s="20">
        <f t="shared" si="129"/>
        <v>1.3277346351972517</v>
      </c>
      <c r="AA1007" s="20"/>
      <c r="AB1007" s="22" t="s">
        <v>859</v>
      </c>
      <c r="AC1007" s="16" t="s">
        <v>1353</v>
      </c>
      <c r="AD1007" s="19" t="s">
        <v>51</v>
      </c>
      <c r="AE1007" s="23">
        <v>266</v>
      </c>
      <c r="AF1007" s="23">
        <v>26</v>
      </c>
      <c r="AG1007" s="19" t="s">
        <v>115</v>
      </c>
      <c r="AH1007" s="11">
        <f t="shared" si="126"/>
        <v>0</v>
      </c>
      <c r="AI1007" s="19" t="s">
        <v>1077</v>
      </c>
      <c r="AJ1007" s="16" t="s">
        <v>510</v>
      </c>
      <c r="AK1007" s="16">
        <v>0.16605</v>
      </c>
      <c r="AL1007" s="16">
        <v>1.9986999999999999</v>
      </c>
      <c r="AM1007" s="24"/>
    </row>
    <row r="1008" spans="1:39" ht="15" x14ac:dyDescent="0.25">
      <c r="A1008" s="16" t="str">
        <f t="shared" si="125"/>
        <v>CF08GPDuff_267:27-K_10-20</v>
      </c>
      <c r="B1008" s="11">
        <v>267</v>
      </c>
      <c r="C1008" s="11">
        <v>27</v>
      </c>
      <c r="D1008" s="19" t="s">
        <v>115</v>
      </c>
      <c r="E1008" s="20">
        <v>494019.926261999</v>
      </c>
      <c r="F1008" s="20">
        <v>5180892.9986300003</v>
      </c>
      <c r="G1008" s="11">
        <v>3</v>
      </c>
      <c r="H1008" s="11" t="s">
        <v>58</v>
      </c>
      <c r="I1008" s="11" t="s">
        <v>432</v>
      </c>
      <c r="J1008" s="19" t="s">
        <v>1077</v>
      </c>
      <c r="K1008" s="11">
        <v>3</v>
      </c>
      <c r="L1008" s="16" t="str">
        <f t="shared" si="132"/>
        <v>SB</v>
      </c>
      <c r="M1008" s="16" t="s">
        <v>1078</v>
      </c>
      <c r="N1008" s="16" t="s">
        <v>1078</v>
      </c>
      <c r="O1008" s="16" t="s">
        <v>1078</v>
      </c>
      <c r="P1008" s="16" t="s">
        <v>1078</v>
      </c>
      <c r="Q1008" s="16">
        <v>30</v>
      </c>
      <c r="S1008" s="16">
        <v>236.63</v>
      </c>
      <c r="T1008" s="16">
        <v>6.31</v>
      </c>
      <c r="U1008" s="16">
        <f t="shared" si="131"/>
        <v>230.32</v>
      </c>
      <c r="V1008" s="16">
        <v>1.35</v>
      </c>
      <c r="W1008" s="20">
        <f t="shared" si="127"/>
        <v>171.76657833502196</v>
      </c>
      <c r="X1008" s="20">
        <v>1.8680203045685313</v>
      </c>
      <c r="Y1008" s="20">
        <f t="shared" si="128"/>
        <v>226.01757563451775</v>
      </c>
      <c r="Z1008" s="20">
        <f t="shared" si="129"/>
        <v>1.3158414042205695</v>
      </c>
      <c r="AA1008" s="20"/>
      <c r="AB1008" s="22" t="s">
        <v>859</v>
      </c>
      <c r="AC1008" s="16" t="s">
        <v>1354</v>
      </c>
      <c r="AD1008" s="19" t="s">
        <v>51</v>
      </c>
      <c r="AE1008" s="23">
        <v>267</v>
      </c>
      <c r="AF1008" s="23">
        <v>27</v>
      </c>
      <c r="AG1008" s="19" t="s">
        <v>115</v>
      </c>
      <c r="AH1008" s="11">
        <f t="shared" si="126"/>
        <v>0</v>
      </c>
      <c r="AI1008" s="19" t="s">
        <v>1077</v>
      </c>
      <c r="AJ1008" s="16" t="s">
        <v>653</v>
      </c>
      <c r="AK1008" s="16">
        <v>0.19234000000000001</v>
      </c>
      <c r="AL1008" s="16">
        <v>2.3898000000000001</v>
      </c>
      <c r="AM1008" s="24"/>
    </row>
    <row r="1009" spans="1:39" ht="15" x14ac:dyDescent="0.25">
      <c r="A1009" s="16" t="str">
        <f t="shared" si="125"/>
        <v>CF08GPDuff_268:28-K_10-20</v>
      </c>
      <c r="B1009" s="11">
        <v>268</v>
      </c>
      <c r="C1009" s="11">
        <v>28</v>
      </c>
      <c r="D1009" s="19" t="s">
        <v>115</v>
      </c>
      <c r="E1009" s="20">
        <v>494051.827297999</v>
      </c>
      <c r="F1009" s="20">
        <v>5180885.9662300004</v>
      </c>
      <c r="G1009" s="11">
        <v>4</v>
      </c>
      <c r="H1009" s="11" t="s">
        <v>58</v>
      </c>
      <c r="I1009" s="11" t="s">
        <v>46</v>
      </c>
      <c r="J1009" s="19" t="s">
        <v>1077</v>
      </c>
      <c r="K1009" s="11">
        <v>3</v>
      </c>
      <c r="L1009" s="16" t="str">
        <f t="shared" si="132"/>
        <v>WT</v>
      </c>
      <c r="M1009" s="16" t="s">
        <v>1078</v>
      </c>
      <c r="N1009" s="16" t="s">
        <v>1078</v>
      </c>
      <c r="O1009" s="16" t="s">
        <v>1078</v>
      </c>
      <c r="P1009" s="16" t="s">
        <v>1078</v>
      </c>
      <c r="Q1009" s="16">
        <v>30</v>
      </c>
      <c r="S1009" s="16">
        <v>253.63</v>
      </c>
      <c r="T1009" s="16">
        <v>6.31</v>
      </c>
      <c r="U1009" s="16">
        <f t="shared" si="131"/>
        <v>247.32</v>
      </c>
      <c r="V1009" s="16">
        <v>1.35</v>
      </c>
      <c r="W1009" s="20">
        <f t="shared" si="127"/>
        <v>171.76657833502196</v>
      </c>
      <c r="X1009" s="20">
        <v>2.0553520553520657</v>
      </c>
      <c r="Y1009" s="20">
        <f t="shared" si="128"/>
        <v>242.23670329670327</v>
      </c>
      <c r="Z1009" s="20">
        <f t="shared" si="129"/>
        <v>1.4102668030344816</v>
      </c>
      <c r="AA1009" s="20"/>
      <c r="AB1009" s="22" t="s">
        <v>859</v>
      </c>
      <c r="AC1009" s="16" t="s">
        <v>1355</v>
      </c>
      <c r="AD1009" s="19" t="s">
        <v>51</v>
      </c>
      <c r="AE1009" s="23">
        <v>268</v>
      </c>
      <c r="AF1009" s="23">
        <v>28</v>
      </c>
      <c r="AG1009" s="19" t="s">
        <v>115</v>
      </c>
      <c r="AH1009" s="11">
        <f t="shared" si="126"/>
        <v>0</v>
      </c>
      <c r="AI1009" s="19" t="s">
        <v>1077</v>
      </c>
      <c r="AJ1009" s="16" t="s">
        <v>481</v>
      </c>
      <c r="AK1009" s="16">
        <v>0.17188000000000001</v>
      </c>
      <c r="AL1009" s="16">
        <v>1.9322999999999999</v>
      </c>
      <c r="AM1009" s="24"/>
    </row>
    <row r="1010" spans="1:39" ht="15" x14ac:dyDescent="0.25">
      <c r="A1010" s="16" t="str">
        <f t="shared" si="125"/>
        <v>CF08GPDuff_269:29-K_10-20</v>
      </c>
      <c r="B1010" s="11">
        <v>269</v>
      </c>
      <c r="C1010" s="11">
        <v>29</v>
      </c>
      <c r="D1010" s="19" t="s">
        <v>115</v>
      </c>
      <c r="E1010" s="20">
        <v>494083.75327500002</v>
      </c>
      <c r="F1010" s="20">
        <v>5180904.1587199904</v>
      </c>
      <c r="G1010" s="11">
        <v>4</v>
      </c>
      <c r="H1010" s="11" t="s">
        <v>58</v>
      </c>
      <c r="I1010" s="11" t="s">
        <v>46</v>
      </c>
      <c r="J1010" s="19" t="s">
        <v>1077</v>
      </c>
      <c r="K1010" s="11">
        <v>3</v>
      </c>
      <c r="L1010" s="16" t="str">
        <f t="shared" si="132"/>
        <v>WT</v>
      </c>
      <c r="M1010" s="16" t="s">
        <v>1078</v>
      </c>
      <c r="N1010" s="16" t="s">
        <v>1078</v>
      </c>
      <c r="O1010" s="16" t="s">
        <v>1078</v>
      </c>
      <c r="P1010" s="16" t="s">
        <v>1078</v>
      </c>
      <c r="Q1010" s="16">
        <v>30</v>
      </c>
      <c r="S1010" s="16">
        <v>275.49</v>
      </c>
      <c r="T1010" s="16">
        <v>6.31</v>
      </c>
      <c r="U1010" s="16">
        <f t="shared" si="131"/>
        <v>269.18</v>
      </c>
      <c r="V1010" s="16">
        <v>1.35</v>
      </c>
      <c r="W1010" s="20">
        <f t="shared" si="127"/>
        <v>171.76657833502196</v>
      </c>
      <c r="X1010" s="20">
        <v>2.4017911662934917</v>
      </c>
      <c r="Y1010" s="20">
        <f t="shared" si="128"/>
        <v>262.71485853857121</v>
      </c>
      <c r="Z1010" s="20">
        <f t="shared" si="129"/>
        <v>1.5294876400585873</v>
      </c>
      <c r="AA1010" s="20"/>
      <c r="AB1010" s="22" t="s">
        <v>859</v>
      </c>
      <c r="AC1010" s="16" t="s">
        <v>1356</v>
      </c>
      <c r="AD1010" s="19" t="s">
        <v>51</v>
      </c>
      <c r="AE1010" s="23">
        <v>269</v>
      </c>
      <c r="AF1010" s="23">
        <v>29</v>
      </c>
      <c r="AG1010" s="19" t="s">
        <v>115</v>
      </c>
      <c r="AH1010" s="11">
        <f t="shared" si="126"/>
        <v>0</v>
      </c>
      <c r="AI1010" s="19" t="s">
        <v>1077</v>
      </c>
      <c r="AJ1010" s="16" t="s">
        <v>1003</v>
      </c>
      <c r="AK1010" s="16">
        <v>0.17283000000000001</v>
      </c>
      <c r="AL1010" s="16">
        <v>1.9503999999999999</v>
      </c>
      <c r="AM1010" s="24"/>
    </row>
    <row r="1011" spans="1:39" ht="15" x14ac:dyDescent="0.25">
      <c r="A1011" s="16" t="str">
        <f t="shared" si="125"/>
        <v>CF08GPDuff_270:30-K_10-20</v>
      </c>
      <c r="B1011" s="11">
        <v>270</v>
      </c>
      <c r="C1011" s="11">
        <v>30</v>
      </c>
      <c r="D1011" s="19" t="s">
        <v>115</v>
      </c>
      <c r="E1011" s="20">
        <v>494115.63656700001</v>
      </c>
      <c r="F1011" s="20">
        <v>5180879.0137499804</v>
      </c>
      <c r="G1011" s="11">
        <v>5</v>
      </c>
      <c r="H1011" s="11" t="s">
        <v>58</v>
      </c>
      <c r="I1011" s="11" t="s">
        <v>293</v>
      </c>
      <c r="J1011" s="19" t="s">
        <v>1077</v>
      </c>
      <c r="K1011" s="11">
        <v>3</v>
      </c>
      <c r="L1011" s="16" t="str">
        <f t="shared" si="132"/>
        <v>SC</v>
      </c>
      <c r="M1011" s="16" t="s">
        <v>1078</v>
      </c>
      <c r="N1011" s="16" t="s">
        <v>1078</v>
      </c>
      <c r="O1011" s="16" t="s">
        <v>1078</v>
      </c>
      <c r="P1011" s="16" t="s">
        <v>1078</v>
      </c>
      <c r="Q1011" s="16">
        <v>30</v>
      </c>
      <c r="S1011" s="16">
        <v>274.66000000000003</v>
      </c>
      <c r="T1011" s="16">
        <v>6.31</v>
      </c>
      <c r="U1011" s="16">
        <f t="shared" si="131"/>
        <v>268.35000000000002</v>
      </c>
      <c r="V1011" s="16">
        <v>1.35</v>
      </c>
      <c r="W1011" s="20">
        <f t="shared" si="127"/>
        <v>171.76657833502196</v>
      </c>
      <c r="X1011" s="20">
        <v>2.3393002441009068</v>
      </c>
      <c r="Y1011" s="20">
        <f t="shared" si="128"/>
        <v>262.07248779495524</v>
      </c>
      <c r="Z1011" s="20">
        <f t="shared" si="129"/>
        <v>1.5257478511552824</v>
      </c>
      <c r="AA1011" s="20"/>
      <c r="AB1011" s="22" t="s">
        <v>859</v>
      </c>
      <c r="AC1011" s="16" t="s">
        <v>1357</v>
      </c>
      <c r="AD1011" s="19" t="s">
        <v>51</v>
      </c>
      <c r="AE1011" s="23">
        <v>270</v>
      </c>
      <c r="AF1011" s="23">
        <v>30</v>
      </c>
      <c r="AG1011" s="19" t="s">
        <v>115</v>
      </c>
      <c r="AH1011" s="11">
        <f t="shared" si="126"/>
        <v>0</v>
      </c>
      <c r="AI1011" s="19" t="s">
        <v>1077</v>
      </c>
      <c r="AJ1011" s="16" t="s">
        <v>635</v>
      </c>
      <c r="AK1011" s="16">
        <v>0.12597</v>
      </c>
      <c r="AL1011" s="16">
        <v>1.4059999999999999</v>
      </c>
      <c r="AM1011" s="24"/>
    </row>
    <row r="1012" spans="1:39" ht="15" x14ac:dyDescent="0.25">
      <c r="A1012" s="16" t="str">
        <f t="shared" si="125"/>
        <v>CF08GPDuff_271:31-K_10-20</v>
      </c>
      <c r="B1012" s="11">
        <v>271</v>
      </c>
      <c r="C1012" s="11">
        <v>31</v>
      </c>
      <c r="D1012" s="19" t="s">
        <v>115</v>
      </c>
      <c r="E1012" s="20">
        <v>494147.55805200001</v>
      </c>
      <c r="F1012" s="20">
        <v>5180892.7616900001</v>
      </c>
      <c r="G1012" s="11">
        <v>6</v>
      </c>
      <c r="H1012" s="11" t="s">
        <v>58</v>
      </c>
      <c r="I1012" s="11" t="s">
        <v>370</v>
      </c>
      <c r="J1012" s="19" t="s">
        <v>1077</v>
      </c>
      <c r="K1012" s="11">
        <v>3</v>
      </c>
      <c r="L1012" s="16" t="str">
        <f t="shared" si="132"/>
        <v>SP</v>
      </c>
      <c r="M1012" s="16" t="s">
        <v>1078</v>
      </c>
      <c r="N1012" s="16" t="s">
        <v>1078</v>
      </c>
      <c r="O1012" s="16" t="s">
        <v>1078</v>
      </c>
      <c r="P1012" s="16" t="s">
        <v>1078</v>
      </c>
      <c r="Q1012" s="16">
        <v>30</v>
      </c>
      <c r="S1012" s="16">
        <v>275.02</v>
      </c>
      <c r="T1012" s="16">
        <v>6.31</v>
      </c>
      <c r="U1012" s="16">
        <f t="shared" si="131"/>
        <v>268.70999999999998</v>
      </c>
      <c r="V1012" s="16">
        <v>1.35</v>
      </c>
      <c r="W1012" s="20">
        <f t="shared" si="127"/>
        <v>171.76657833502196</v>
      </c>
      <c r="X1012" s="20">
        <v>2.26904376012964</v>
      </c>
      <c r="Y1012" s="20">
        <f t="shared" si="128"/>
        <v>262.6128525121556</v>
      </c>
      <c r="Z1012" s="20">
        <f t="shared" si="129"/>
        <v>1.5288937758307242</v>
      </c>
      <c r="AA1012" s="20"/>
      <c r="AB1012" s="22" t="s">
        <v>864</v>
      </c>
      <c r="AC1012" s="16" t="s">
        <v>1358</v>
      </c>
      <c r="AD1012" s="19" t="s">
        <v>51</v>
      </c>
      <c r="AE1012" s="23">
        <v>271</v>
      </c>
      <c r="AF1012" s="23">
        <v>31</v>
      </c>
      <c r="AG1012" s="19" t="s">
        <v>115</v>
      </c>
      <c r="AH1012" s="11">
        <f t="shared" si="126"/>
        <v>0</v>
      </c>
      <c r="AI1012" s="19" t="s">
        <v>1077</v>
      </c>
      <c r="AJ1012" s="16" t="s">
        <v>269</v>
      </c>
      <c r="AK1012" s="16">
        <v>0.13314000000000001</v>
      </c>
      <c r="AL1012" s="16">
        <v>1.4345000000000001</v>
      </c>
      <c r="AM1012" s="24"/>
    </row>
    <row r="1013" spans="1:39" ht="15" x14ac:dyDescent="0.25">
      <c r="A1013" s="16" t="str">
        <f t="shared" si="125"/>
        <v>CF08GPDuff_272:9-L_10-20</v>
      </c>
      <c r="B1013" s="11">
        <v>272</v>
      </c>
      <c r="C1013" s="11">
        <v>9</v>
      </c>
      <c r="D1013" s="19" t="s">
        <v>120</v>
      </c>
      <c r="E1013" s="20">
        <v>493466.52908200002</v>
      </c>
      <c r="F1013" s="20">
        <v>5180921.6894899802</v>
      </c>
      <c r="G1013" s="11">
        <v>1</v>
      </c>
      <c r="H1013" s="11" t="s">
        <v>45</v>
      </c>
      <c r="I1013" s="11" t="s">
        <v>46</v>
      </c>
      <c r="J1013" s="19" t="s">
        <v>1077</v>
      </c>
      <c r="K1013" s="11">
        <v>3</v>
      </c>
      <c r="L1013" s="16" t="s">
        <v>48</v>
      </c>
      <c r="M1013" s="16" t="s">
        <v>1078</v>
      </c>
      <c r="N1013" s="16" t="s">
        <v>1078</v>
      </c>
      <c r="O1013" s="16" t="s">
        <v>1078</v>
      </c>
      <c r="P1013" s="16" t="s">
        <v>1078</v>
      </c>
      <c r="Q1013" s="16">
        <v>30</v>
      </c>
      <c r="S1013" s="16">
        <v>264.70999999999998</v>
      </c>
      <c r="T1013" s="16">
        <v>6.31</v>
      </c>
      <c r="U1013" s="16">
        <f t="shared" si="131"/>
        <v>258.39999999999998</v>
      </c>
      <c r="V1013" s="16">
        <v>1.35</v>
      </c>
      <c r="W1013" s="20">
        <f t="shared" si="127"/>
        <v>171.76657833502196</v>
      </c>
      <c r="X1013" s="20">
        <v>2.4643584521384798</v>
      </c>
      <c r="Y1013" s="20">
        <f t="shared" si="128"/>
        <v>252.03209775967414</v>
      </c>
      <c r="Z1013" s="20">
        <f t="shared" si="129"/>
        <v>1.4672941628265912</v>
      </c>
      <c r="AA1013" s="20"/>
      <c r="AB1013" s="22" t="s">
        <v>123</v>
      </c>
      <c r="AC1013" s="16" t="s">
        <v>1359</v>
      </c>
      <c r="AD1013" s="19" t="s">
        <v>51</v>
      </c>
      <c r="AE1013" s="23">
        <v>272</v>
      </c>
      <c r="AF1013" s="23">
        <v>9</v>
      </c>
      <c r="AG1013" s="19" t="s">
        <v>120</v>
      </c>
      <c r="AH1013" s="11">
        <f t="shared" si="126"/>
        <v>0</v>
      </c>
      <c r="AI1013" s="19" t="s">
        <v>1077</v>
      </c>
      <c r="AJ1013" s="16" t="s">
        <v>1294</v>
      </c>
      <c r="AK1013" s="16">
        <v>0.12281</v>
      </c>
      <c r="AL1013" s="16">
        <v>1.6564000000000001</v>
      </c>
      <c r="AM1013" s="24"/>
    </row>
    <row r="1014" spans="1:39" ht="15" x14ac:dyDescent="0.25">
      <c r="A1014" s="16" t="str">
        <f t="shared" si="125"/>
        <v>CF08GPDuff_273:10-L_10-20</v>
      </c>
      <c r="B1014" s="11">
        <v>273</v>
      </c>
      <c r="C1014" s="11">
        <v>10</v>
      </c>
      <c r="D1014" s="19" t="s">
        <v>120</v>
      </c>
      <c r="E1014" s="20">
        <v>493498.45111099799</v>
      </c>
      <c r="F1014" s="20">
        <v>5180934.76724</v>
      </c>
      <c r="G1014" s="11">
        <v>2</v>
      </c>
      <c r="H1014" s="11" t="s">
        <v>45</v>
      </c>
      <c r="I1014" s="11" t="s">
        <v>150</v>
      </c>
      <c r="J1014" s="19" t="s">
        <v>1077</v>
      </c>
      <c r="K1014" s="11">
        <v>3</v>
      </c>
      <c r="L1014" s="16" t="s">
        <v>48</v>
      </c>
      <c r="M1014" s="16" t="s">
        <v>1078</v>
      </c>
      <c r="N1014" s="16" t="s">
        <v>1078</v>
      </c>
      <c r="O1014" s="16" t="s">
        <v>1078</v>
      </c>
      <c r="P1014" s="16" t="s">
        <v>1078</v>
      </c>
      <c r="Q1014" s="16">
        <v>30</v>
      </c>
      <c r="S1014" s="16">
        <v>233.41</v>
      </c>
      <c r="T1014" s="16">
        <v>6.31</v>
      </c>
      <c r="U1014" s="16">
        <f t="shared" si="131"/>
        <v>227.1</v>
      </c>
      <c r="V1014" s="16">
        <v>1.35</v>
      </c>
      <c r="W1014" s="20">
        <f t="shared" si="127"/>
        <v>171.76657833502196</v>
      </c>
      <c r="X1014" s="20">
        <v>2.3634881825591094</v>
      </c>
      <c r="Y1014" s="20">
        <f t="shared" si="128"/>
        <v>221.73251833740827</v>
      </c>
      <c r="Z1014" s="20">
        <f t="shared" si="129"/>
        <v>1.2908944247869354</v>
      </c>
      <c r="AA1014" s="20"/>
      <c r="AB1014" s="22" t="s">
        <v>123</v>
      </c>
      <c r="AC1014" s="16" t="s">
        <v>1360</v>
      </c>
      <c r="AD1014" s="19" t="s">
        <v>51</v>
      </c>
      <c r="AE1014" s="23">
        <v>273</v>
      </c>
      <c r="AF1014" s="23">
        <v>10</v>
      </c>
      <c r="AG1014" s="19" t="s">
        <v>120</v>
      </c>
      <c r="AH1014" s="11">
        <f t="shared" si="126"/>
        <v>0</v>
      </c>
      <c r="AI1014" s="19" t="s">
        <v>1077</v>
      </c>
      <c r="AJ1014" s="16" t="s">
        <v>422</v>
      </c>
      <c r="AK1014" s="16">
        <v>0.14524999999999999</v>
      </c>
      <c r="AL1014" s="16">
        <v>1.8868</v>
      </c>
      <c r="AM1014" s="24"/>
    </row>
    <row r="1015" spans="1:39" ht="15" x14ac:dyDescent="0.25">
      <c r="A1015" s="16" t="str">
        <f t="shared" si="125"/>
        <v>CF08GPDuff_274:11-L_10-20</v>
      </c>
      <c r="B1015" s="11">
        <v>274</v>
      </c>
      <c r="C1015" s="11">
        <v>11</v>
      </c>
      <c r="D1015" s="19" t="s">
        <v>120</v>
      </c>
      <c r="E1015" s="20">
        <v>493530.34065799799</v>
      </c>
      <c r="F1015" s="20">
        <v>5180917.8421999803</v>
      </c>
      <c r="G1015" s="11">
        <v>3</v>
      </c>
      <c r="H1015" s="11" t="s">
        <v>45</v>
      </c>
      <c r="I1015" s="11" t="s">
        <v>227</v>
      </c>
      <c r="J1015" s="19" t="s">
        <v>1077</v>
      </c>
      <c r="K1015" s="11">
        <v>3</v>
      </c>
      <c r="L1015" s="16" t="s">
        <v>48</v>
      </c>
      <c r="M1015" s="16" t="s">
        <v>1078</v>
      </c>
      <c r="N1015" s="16" t="s">
        <v>1078</v>
      </c>
      <c r="O1015" s="16" t="s">
        <v>1078</v>
      </c>
      <c r="P1015" s="16" t="s">
        <v>1078</v>
      </c>
      <c r="Q1015" s="16">
        <v>30</v>
      </c>
      <c r="S1015" s="16">
        <v>233.14</v>
      </c>
      <c r="T1015" s="16">
        <v>6.31</v>
      </c>
      <c r="U1015" s="16">
        <f t="shared" si="131"/>
        <v>226.82999999999998</v>
      </c>
      <c r="V1015" s="16">
        <v>1.35</v>
      </c>
      <c r="W1015" s="20">
        <f t="shared" si="127"/>
        <v>171.76657833502196</v>
      </c>
      <c r="X1015" s="20">
        <v>2.5955446556304844</v>
      </c>
      <c r="Y1015" s="20">
        <f t="shared" si="128"/>
        <v>220.94252605763336</v>
      </c>
      <c r="Z1015" s="20">
        <f t="shared" si="129"/>
        <v>1.2862952048022767</v>
      </c>
      <c r="AA1015" s="20"/>
      <c r="AB1015" s="22" t="s">
        <v>123</v>
      </c>
      <c r="AC1015" s="16" t="s">
        <v>1361</v>
      </c>
      <c r="AD1015" s="19" t="s">
        <v>51</v>
      </c>
      <c r="AE1015" s="23">
        <v>274</v>
      </c>
      <c r="AF1015" s="23">
        <v>11</v>
      </c>
      <c r="AG1015" s="19" t="s">
        <v>120</v>
      </c>
      <c r="AH1015" s="11">
        <f t="shared" si="126"/>
        <v>0</v>
      </c>
      <c r="AI1015" s="19" t="s">
        <v>1077</v>
      </c>
      <c r="AJ1015" s="16" t="s">
        <v>1010</v>
      </c>
      <c r="AK1015" s="16">
        <v>0.13250000000000001</v>
      </c>
      <c r="AL1015" s="16">
        <v>1.7331000000000001</v>
      </c>
      <c r="AM1015" s="24"/>
    </row>
    <row r="1016" spans="1:39" ht="15" x14ac:dyDescent="0.25">
      <c r="A1016" s="16" t="str">
        <f t="shared" si="125"/>
        <v>CF08GPDuff_275:12-L_10-20</v>
      </c>
      <c r="B1016" s="11">
        <v>275</v>
      </c>
      <c r="C1016" s="11">
        <v>12</v>
      </c>
      <c r="D1016" s="19" t="s">
        <v>120</v>
      </c>
      <c r="E1016" s="20">
        <v>493560.659740998</v>
      </c>
      <c r="F1016" s="20">
        <v>5180928.8972899904</v>
      </c>
      <c r="G1016" s="11">
        <v>3</v>
      </c>
      <c r="H1016" s="11" t="s">
        <v>45</v>
      </c>
      <c r="I1016" s="11" t="s">
        <v>227</v>
      </c>
      <c r="J1016" s="19" t="s">
        <v>1077</v>
      </c>
      <c r="K1016" s="11">
        <v>3</v>
      </c>
      <c r="L1016" s="16" t="s">
        <v>48</v>
      </c>
      <c r="M1016" s="16" t="s">
        <v>1078</v>
      </c>
      <c r="N1016" s="16" t="s">
        <v>1078</v>
      </c>
      <c r="O1016" s="16" t="s">
        <v>1078</v>
      </c>
      <c r="P1016" s="16" t="s">
        <v>1078</v>
      </c>
      <c r="Q1016" s="16">
        <v>30</v>
      </c>
      <c r="S1016" s="16">
        <v>236.3</v>
      </c>
      <c r="T1016" s="16">
        <v>6.31</v>
      </c>
      <c r="U1016" s="16">
        <f t="shared" si="131"/>
        <v>229.99</v>
      </c>
      <c r="V1016" s="16">
        <v>1.35</v>
      </c>
      <c r="W1016" s="20">
        <f t="shared" si="127"/>
        <v>171.76657833502196</v>
      </c>
      <c r="X1016" s="20">
        <v>2.1756811712077937</v>
      </c>
      <c r="Y1016" s="20">
        <f t="shared" si="128"/>
        <v>224.98615087433922</v>
      </c>
      <c r="Z1016" s="20">
        <f t="shared" si="129"/>
        <v>1.3098365995014187</v>
      </c>
      <c r="AA1016" s="20"/>
      <c r="AB1016" s="22" t="s">
        <v>123</v>
      </c>
      <c r="AC1016" s="16" t="s">
        <v>1362</v>
      </c>
      <c r="AD1016" s="19" t="s">
        <v>51</v>
      </c>
      <c r="AE1016" s="23">
        <v>275</v>
      </c>
      <c r="AF1016" s="23">
        <v>12</v>
      </c>
      <c r="AG1016" s="19" t="s">
        <v>120</v>
      </c>
      <c r="AH1016" s="11">
        <f t="shared" si="126"/>
        <v>0</v>
      </c>
      <c r="AI1016" s="19" t="s">
        <v>1077</v>
      </c>
      <c r="AJ1016" s="16" t="s">
        <v>160</v>
      </c>
      <c r="AK1016" s="16">
        <v>0.17394999999999999</v>
      </c>
      <c r="AL1016" s="16">
        <v>2.2395</v>
      </c>
      <c r="AM1016" s="24"/>
    </row>
    <row r="1017" spans="1:39" ht="15" x14ac:dyDescent="0.25">
      <c r="A1017" s="16" t="str">
        <f t="shared" si="125"/>
        <v>CF08GPDuff_276:13-L_10-20</v>
      </c>
      <c r="B1017" s="11">
        <v>276</v>
      </c>
      <c r="C1017" s="11">
        <v>13</v>
      </c>
      <c r="D1017" s="19" t="s">
        <v>120</v>
      </c>
      <c r="E1017" s="20">
        <v>493594.16132999799</v>
      </c>
      <c r="F1017" s="20">
        <v>5180922.4408799903</v>
      </c>
      <c r="G1017" s="11">
        <v>4</v>
      </c>
      <c r="H1017" s="11" t="s">
        <v>45</v>
      </c>
      <c r="I1017" s="11" t="s">
        <v>293</v>
      </c>
      <c r="J1017" s="19" t="s">
        <v>1077</v>
      </c>
      <c r="K1017" s="11">
        <v>3</v>
      </c>
      <c r="L1017" s="16" t="s">
        <v>48</v>
      </c>
      <c r="M1017" s="16" t="s">
        <v>1078</v>
      </c>
      <c r="N1017" s="16" t="s">
        <v>1078</v>
      </c>
      <c r="O1017" s="16" t="s">
        <v>1078</v>
      </c>
      <c r="P1017" s="16" t="s">
        <v>1078</v>
      </c>
      <c r="Q1017" s="16">
        <v>30</v>
      </c>
      <c r="S1017" s="16">
        <v>249.51</v>
      </c>
      <c r="T1017" s="16">
        <v>6.31</v>
      </c>
      <c r="U1017" s="16">
        <f t="shared" si="131"/>
        <v>243.2</v>
      </c>
      <c r="V1017" s="16">
        <v>1.35</v>
      </c>
      <c r="W1017" s="20">
        <f t="shared" si="127"/>
        <v>171.76657833502196</v>
      </c>
      <c r="X1017" s="20">
        <v>2.3435907886692595</v>
      </c>
      <c r="Y1017" s="20">
        <f t="shared" si="128"/>
        <v>237.50038720195636</v>
      </c>
      <c r="Z1017" s="20">
        <f t="shared" si="129"/>
        <v>1.3826926606101679</v>
      </c>
      <c r="AA1017" s="20"/>
      <c r="AB1017" s="22" t="s">
        <v>123</v>
      </c>
      <c r="AC1017" s="16" t="s">
        <v>1363</v>
      </c>
      <c r="AD1017" s="19" t="s">
        <v>51</v>
      </c>
      <c r="AE1017" s="23">
        <v>276</v>
      </c>
      <c r="AF1017" s="23">
        <v>13</v>
      </c>
      <c r="AG1017" s="19" t="s">
        <v>120</v>
      </c>
      <c r="AH1017" s="11">
        <f t="shared" si="126"/>
        <v>0</v>
      </c>
      <c r="AI1017" s="19" t="s">
        <v>1077</v>
      </c>
      <c r="AJ1017" s="16" t="s">
        <v>633</v>
      </c>
      <c r="AK1017" s="16">
        <v>0.13849</v>
      </c>
      <c r="AL1017" s="16">
        <v>1.8476999999999999</v>
      </c>
      <c r="AM1017" s="24"/>
    </row>
    <row r="1018" spans="1:39" ht="15" x14ac:dyDescent="0.25">
      <c r="A1018" s="16" t="str">
        <f t="shared" si="125"/>
        <v>CF08GPDuff_277:14-L_10-20</v>
      </c>
      <c r="B1018" s="11">
        <v>277</v>
      </c>
      <c r="C1018" s="11">
        <v>14</v>
      </c>
      <c r="D1018" s="19" t="s">
        <v>120</v>
      </c>
      <c r="E1018" s="20">
        <v>493626.07658499799</v>
      </c>
      <c r="F1018" s="20">
        <v>5180929.4075999903</v>
      </c>
      <c r="G1018" s="11">
        <v>5</v>
      </c>
      <c r="H1018" s="11" t="s">
        <v>45</v>
      </c>
      <c r="I1018" s="11" t="s">
        <v>370</v>
      </c>
      <c r="J1018" s="19" t="s">
        <v>1077</v>
      </c>
      <c r="K1018" s="11">
        <v>3</v>
      </c>
      <c r="L1018" s="16" t="s">
        <v>48</v>
      </c>
      <c r="M1018" s="16" t="s">
        <v>1078</v>
      </c>
      <c r="N1018" s="16" t="s">
        <v>1078</v>
      </c>
      <c r="O1018" s="16" t="s">
        <v>1078</v>
      </c>
      <c r="P1018" s="16" t="s">
        <v>1078</v>
      </c>
      <c r="Q1018" s="16">
        <v>30</v>
      </c>
      <c r="S1018" s="16">
        <v>256.22000000000003</v>
      </c>
      <c r="T1018" s="16">
        <v>6.31</v>
      </c>
      <c r="U1018" s="16">
        <f t="shared" si="131"/>
        <v>249.91000000000003</v>
      </c>
      <c r="V1018" s="16">
        <v>1.35</v>
      </c>
      <c r="W1018" s="20">
        <f t="shared" si="127"/>
        <v>171.76657833502196</v>
      </c>
      <c r="X1018" s="20">
        <v>2.9369480386116091</v>
      </c>
      <c r="Y1018" s="20">
        <f t="shared" si="128"/>
        <v>242.57027315670575</v>
      </c>
      <c r="Z1018" s="20">
        <f t="shared" si="129"/>
        <v>1.4122087981725107</v>
      </c>
      <c r="AA1018" s="20"/>
      <c r="AB1018" s="22" t="s">
        <v>123</v>
      </c>
      <c r="AC1018" s="16" t="s">
        <v>1364</v>
      </c>
      <c r="AD1018" s="19" t="s">
        <v>51</v>
      </c>
      <c r="AE1018" s="23">
        <v>277</v>
      </c>
      <c r="AF1018" s="23">
        <v>14</v>
      </c>
      <c r="AG1018" s="19" t="s">
        <v>120</v>
      </c>
      <c r="AH1018" s="11">
        <f t="shared" si="126"/>
        <v>0</v>
      </c>
      <c r="AI1018" s="19" t="s">
        <v>1077</v>
      </c>
      <c r="AJ1018" s="16" t="s">
        <v>821</v>
      </c>
      <c r="AK1018" s="16">
        <v>0.10106</v>
      </c>
      <c r="AL1018" s="16">
        <v>1.3219000000000001</v>
      </c>
      <c r="AM1018" s="24"/>
    </row>
    <row r="1019" spans="1:39" ht="15" x14ac:dyDescent="0.25">
      <c r="A1019" s="16" t="str">
        <f t="shared" si="125"/>
        <v>CF08GPDuff_278:15-L_10-20</v>
      </c>
      <c r="B1019" s="11">
        <v>278</v>
      </c>
      <c r="C1019" s="11">
        <v>15</v>
      </c>
      <c r="D1019" s="19" t="s">
        <v>120</v>
      </c>
      <c r="E1019" s="20">
        <v>493657.97509099799</v>
      </c>
      <c r="F1019" s="20">
        <v>5180920.5951500004</v>
      </c>
      <c r="G1019" s="11">
        <v>6</v>
      </c>
      <c r="H1019" s="11" t="s">
        <v>45</v>
      </c>
      <c r="I1019" s="11" t="s">
        <v>432</v>
      </c>
      <c r="J1019" s="19" t="s">
        <v>1077</v>
      </c>
      <c r="K1019" s="11">
        <v>3</v>
      </c>
      <c r="L1019" s="16" t="s">
        <v>48</v>
      </c>
      <c r="M1019" s="16" t="s">
        <v>1078</v>
      </c>
      <c r="N1019" s="16" t="s">
        <v>1078</v>
      </c>
      <c r="O1019" s="16" t="s">
        <v>1078</v>
      </c>
      <c r="P1019" s="16" t="s">
        <v>1078</v>
      </c>
      <c r="Q1019" s="16">
        <v>30</v>
      </c>
      <c r="S1019" s="16">
        <v>238.83</v>
      </c>
      <c r="T1019" s="16">
        <v>6.31</v>
      </c>
      <c r="U1019" s="16">
        <f t="shared" si="131"/>
        <v>232.52</v>
      </c>
      <c r="V1019" s="16">
        <v>1.35</v>
      </c>
      <c r="W1019" s="20">
        <f t="shared" si="127"/>
        <v>171.76657833502196</v>
      </c>
      <c r="X1019" s="20">
        <v>3.0775543701272055</v>
      </c>
      <c r="Y1019" s="20">
        <f t="shared" si="128"/>
        <v>225.36407057858023</v>
      </c>
      <c r="Z1019" s="20">
        <f t="shared" si="129"/>
        <v>1.312036792972723</v>
      </c>
      <c r="AA1019" s="20"/>
      <c r="AB1019" s="22" t="s">
        <v>123</v>
      </c>
      <c r="AC1019" s="16" t="s">
        <v>1365</v>
      </c>
      <c r="AD1019" s="19" t="s">
        <v>51</v>
      </c>
      <c r="AE1019" s="23">
        <v>278</v>
      </c>
      <c r="AF1019" s="23">
        <v>15</v>
      </c>
      <c r="AG1019" s="19" t="s">
        <v>120</v>
      </c>
      <c r="AH1019" s="11">
        <f t="shared" si="126"/>
        <v>0</v>
      </c>
      <c r="AI1019" s="19" t="s">
        <v>1077</v>
      </c>
      <c r="AJ1019" s="16" t="s">
        <v>306</v>
      </c>
      <c r="AK1019" s="16">
        <v>0.15789</v>
      </c>
      <c r="AL1019" s="16">
        <v>1.841</v>
      </c>
      <c r="AM1019" s="24"/>
    </row>
    <row r="1020" spans="1:39" ht="15" x14ac:dyDescent="0.25">
      <c r="A1020" s="16" t="str">
        <f t="shared" si="125"/>
        <v>CF08GPDuff_279:16-L_10-20</v>
      </c>
      <c r="B1020" s="11">
        <v>279</v>
      </c>
      <c r="C1020" s="11">
        <v>16</v>
      </c>
      <c r="D1020" s="19" t="s">
        <v>120</v>
      </c>
      <c r="E1020" s="20">
        <v>493690.95224100002</v>
      </c>
      <c r="F1020" s="20">
        <v>5180926.7128600003</v>
      </c>
      <c r="G1020" s="11">
        <v>1</v>
      </c>
      <c r="H1020" s="11" t="s">
        <v>44</v>
      </c>
      <c r="I1020" s="11" t="s">
        <v>293</v>
      </c>
      <c r="J1020" s="19" t="s">
        <v>1077</v>
      </c>
      <c r="K1020" s="11">
        <v>3</v>
      </c>
      <c r="L1020" s="16" t="s">
        <v>496</v>
      </c>
      <c r="M1020" s="16" t="s">
        <v>1078</v>
      </c>
      <c r="N1020" s="16" t="s">
        <v>1078</v>
      </c>
      <c r="O1020" s="16" t="s">
        <v>1078</v>
      </c>
      <c r="P1020" s="16" t="s">
        <v>1078</v>
      </c>
      <c r="Q1020" s="16">
        <v>30</v>
      </c>
      <c r="S1020" s="16">
        <v>247.41</v>
      </c>
      <c r="T1020" s="16">
        <v>6.31</v>
      </c>
      <c r="U1020" s="16">
        <f t="shared" si="131"/>
        <v>241.1</v>
      </c>
      <c r="V1020" s="16">
        <v>1.35</v>
      </c>
      <c r="W1020" s="20">
        <f t="shared" si="127"/>
        <v>171.76657833502196</v>
      </c>
      <c r="X1020" s="20">
        <v>2.0193861066235863</v>
      </c>
      <c r="Y1020" s="20">
        <f t="shared" si="128"/>
        <v>236.23126009693053</v>
      </c>
      <c r="Z1020" s="20">
        <f t="shared" si="129"/>
        <v>1.3753039874624124</v>
      </c>
      <c r="AA1020" s="20"/>
      <c r="AB1020" s="22" t="s">
        <v>541</v>
      </c>
      <c r="AC1020" s="16" t="s">
        <v>1366</v>
      </c>
      <c r="AD1020" s="19" t="s">
        <v>51</v>
      </c>
      <c r="AE1020" s="23">
        <v>279</v>
      </c>
      <c r="AF1020" s="23">
        <v>16</v>
      </c>
      <c r="AG1020" s="19" t="s">
        <v>120</v>
      </c>
      <c r="AH1020" s="11">
        <f t="shared" si="126"/>
        <v>0</v>
      </c>
      <c r="AI1020" s="19" t="s">
        <v>1077</v>
      </c>
      <c r="AJ1020" s="16" t="s">
        <v>332</v>
      </c>
      <c r="AK1020" s="16">
        <v>0.15629000000000001</v>
      </c>
      <c r="AL1020" s="16">
        <v>1.7299</v>
      </c>
      <c r="AM1020" s="24"/>
    </row>
    <row r="1021" spans="1:39" ht="15" x14ac:dyDescent="0.25">
      <c r="A1021" s="16" t="str">
        <f t="shared" si="125"/>
        <v>CF08GPDuff_280:17-L_10-20</v>
      </c>
      <c r="B1021" s="11">
        <v>280</v>
      </c>
      <c r="C1021" s="11">
        <v>17</v>
      </c>
      <c r="D1021" s="19" t="s">
        <v>120</v>
      </c>
      <c r="E1021" s="20">
        <v>493721.803071998</v>
      </c>
      <c r="F1021" s="20">
        <v>5180932.3069900004</v>
      </c>
      <c r="G1021" s="11">
        <v>1</v>
      </c>
      <c r="H1021" s="11" t="s">
        <v>44</v>
      </c>
      <c r="I1021" s="11" t="s">
        <v>293</v>
      </c>
      <c r="J1021" s="19" t="s">
        <v>1077</v>
      </c>
      <c r="K1021" s="11">
        <v>3</v>
      </c>
      <c r="L1021" s="16" t="s">
        <v>496</v>
      </c>
      <c r="M1021" s="16" t="s">
        <v>1078</v>
      </c>
      <c r="N1021" s="16" t="s">
        <v>1078</v>
      </c>
      <c r="O1021" s="16" t="s">
        <v>1078</v>
      </c>
      <c r="P1021" s="16" t="s">
        <v>1078</v>
      </c>
      <c r="Q1021" s="16">
        <v>30</v>
      </c>
      <c r="S1021" s="16">
        <v>243.28</v>
      </c>
      <c r="T1021" s="16">
        <v>6.31</v>
      </c>
      <c r="U1021" s="16">
        <f t="shared" si="131"/>
        <v>236.97</v>
      </c>
      <c r="V1021" s="16">
        <v>1.35</v>
      </c>
      <c r="W1021" s="20">
        <f t="shared" si="127"/>
        <v>171.76657833502196</v>
      </c>
      <c r="X1021" s="20">
        <v>2.3577235772357943</v>
      </c>
      <c r="Y1021" s="20">
        <f t="shared" si="128"/>
        <v>231.38290243902435</v>
      </c>
      <c r="Z1021" s="20">
        <f t="shared" si="129"/>
        <v>1.347077555377064</v>
      </c>
      <c r="AA1021" s="20"/>
      <c r="AB1021" s="22" t="s">
        <v>541</v>
      </c>
      <c r="AC1021" s="16" t="s">
        <v>1367</v>
      </c>
      <c r="AD1021" s="19" t="s">
        <v>51</v>
      </c>
      <c r="AE1021" s="23">
        <v>280</v>
      </c>
      <c r="AF1021" s="23">
        <v>17</v>
      </c>
      <c r="AG1021" s="19" t="s">
        <v>120</v>
      </c>
      <c r="AH1021" s="11">
        <f t="shared" si="126"/>
        <v>0</v>
      </c>
      <c r="AI1021" s="19" t="s">
        <v>1077</v>
      </c>
      <c r="AJ1021" s="16" t="s">
        <v>756</v>
      </c>
      <c r="AK1021" s="16">
        <v>0.14316000000000001</v>
      </c>
      <c r="AL1021" s="16">
        <v>1.9221999999999999</v>
      </c>
      <c r="AM1021" s="24"/>
    </row>
    <row r="1022" spans="1:39" ht="15" x14ac:dyDescent="0.25">
      <c r="A1022" s="16" t="str">
        <f t="shared" si="125"/>
        <v>CF08GPDuff_281:18-L_10-20</v>
      </c>
      <c r="B1022" s="11">
        <v>281</v>
      </c>
      <c r="C1022" s="11">
        <v>18</v>
      </c>
      <c r="D1022" s="19" t="s">
        <v>120</v>
      </c>
      <c r="E1022" s="20">
        <v>493754.887468</v>
      </c>
      <c r="F1022" s="20">
        <v>5180909.4718399802</v>
      </c>
      <c r="G1022" s="11">
        <v>3</v>
      </c>
      <c r="H1022" s="11" t="s">
        <v>44</v>
      </c>
      <c r="I1022" s="11" t="s">
        <v>227</v>
      </c>
      <c r="J1022" s="19" t="s">
        <v>1077</v>
      </c>
      <c r="K1022" s="11">
        <v>3</v>
      </c>
      <c r="L1022" s="16" t="s">
        <v>496</v>
      </c>
      <c r="M1022" s="16" t="s">
        <v>1078</v>
      </c>
      <c r="N1022" s="16" t="s">
        <v>1078</v>
      </c>
      <c r="O1022" s="16" t="s">
        <v>1078</v>
      </c>
      <c r="P1022" s="16" t="s">
        <v>1078</v>
      </c>
      <c r="Q1022" s="16">
        <v>30</v>
      </c>
      <c r="S1022" s="16">
        <v>249.23</v>
      </c>
      <c r="T1022" s="16">
        <v>6.31</v>
      </c>
      <c r="U1022" s="16">
        <f t="shared" si="131"/>
        <v>242.92</v>
      </c>
      <c r="V1022" s="16">
        <v>1.35</v>
      </c>
      <c r="W1022" s="20">
        <f t="shared" si="127"/>
        <v>171.76657833502196</v>
      </c>
      <c r="X1022" s="20">
        <v>3.4582132564841639</v>
      </c>
      <c r="Y1022" s="20">
        <f t="shared" si="128"/>
        <v>234.51930835734865</v>
      </c>
      <c r="Z1022" s="20">
        <f t="shared" si="129"/>
        <v>1.3653372537929391</v>
      </c>
      <c r="AA1022" s="20"/>
      <c r="AB1022" s="22" t="s">
        <v>541</v>
      </c>
      <c r="AC1022" s="16" t="s">
        <v>1368</v>
      </c>
      <c r="AD1022" s="19" t="s">
        <v>51</v>
      </c>
      <c r="AE1022" s="23">
        <v>281</v>
      </c>
      <c r="AF1022" s="23">
        <v>18</v>
      </c>
      <c r="AG1022" s="19" t="s">
        <v>120</v>
      </c>
      <c r="AH1022" s="11">
        <f t="shared" si="126"/>
        <v>0</v>
      </c>
      <c r="AI1022" s="19" t="s">
        <v>1077</v>
      </c>
      <c r="AJ1022" s="16" t="s">
        <v>302</v>
      </c>
      <c r="AK1022" s="16">
        <v>0.14681</v>
      </c>
      <c r="AL1022" s="16">
        <v>1.7318</v>
      </c>
      <c r="AM1022" s="24"/>
    </row>
    <row r="1023" spans="1:39" ht="15" x14ac:dyDescent="0.25">
      <c r="A1023" s="16" t="str">
        <f t="shared" si="125"/>
        <v>CF08GPDuff_282:19-L_10-20</v>
      </c>
      <c r="B1023" s="11">
        <v>282</v>
      </c>
      <c r="C1023" s="11">
        <v>19</v>
      </c>
      <c r="D1023" s="19" t="s">
        <v>120</v>
      </c>
      <c r="E1023" s="20">
        <v>493785.611817998</v>
      </c>
      <c r="F1023" s="20">
        <v>5180925.6843699804</v>
      </c>
      <c r="G1023" s="11">
        <v>3</v>
      </c>
      <c r="H1023" s="11" t="s">
        <v>44</v>
      </c>
      <c r="I1023" s="11" t="s">
        <v>227</v>
      </c>
      <c r="J1023" s="19" t="s">
        <v>1077</v>
      </c>
      <c r="K1023" s="11">
        <v>3</v>
      </c>
      <c r="L1023" s="16" t="s">
        <v>496</v>
      </c>
      <c r="M1023" s="16" t="s">
        <v>1078</v>
      </c>
      <c r="N1023" s="16" t="s">
        <v>1078</v>
      </c>
      <c r="O1023" s="16" t="s">
        <v>1078</v>
      </c>
      <c r="P1023" s="16" t="s">
        <v>1078</v>
      </c>
      <c r="Q1023" s="16">
        <v>30</v>
      </c>
      <c r="S1023" s="16">
        <v>233.45</v>
      </c>
      <c r="T1023" s="16">
        <v>6.31</v>
      </c>
      <c r="U1023" s="16">
        <f t="shared" si="131"/>
        <v>227.14</v>
      </c>
      <c r="V1023" s="16">
        <v>1.35</v>
      </c>
      <c r="W1023" s="20">
        <f t="shared" si="127"/>
        <v>171.76657833502196</v>
      </c>
      <c r="X1023" s="20">
        <v>2.0651953836808992</v>
      </c>
      <c r="Y1023" s="20">
        <f t="shared" si="128"/>
        <v>222.44911520550718</v>
      </c>
      <c r="Z1023" s="20">
        <f t="shared" si="129"/>
        <v>1.2950663473753987</v>
      </c>
      <c r="AA1023" s="20"/>
      <c r="AB1023" s="22" t="s">
        <v>541</v>
      </c>
      <c r="AC1023" s="16" t="s">
        <v>1369</v>
      </c>
      <c r="AD1023" s="19" t="s">
        <v>51</v>
      </c>
      <c r="AE1023" s="23">
        <v>282</v>
      </c>
      <c r="AF1023" s="23">
        <v>19</v>
      </c>
      <c r="AG1023" s="19" t="s">
        <v>120</v>
      </c>
      <c r="AH1023" s="11">
        <f t="shared" si="126"/>
        <v>0</v>
      </c>
      <c r="AI1023" s="19" t="s">
        <v>1077</v>
      </c>
      <c r="AJ1023" s="16" t="s">
        <v>526</v>
      </c>
      <c r="AK1023" s="16">
        <v>0.14915999999999999</v>
      </c>
      <c r="AL1023" s="16">
        <v>1.8683000000000001</v>
      </c>
      <c r="AM1023" s="24"/>
    </row>
    <row r="1024" spans="1:39" ht="15" x14ac:dyDescent="0.25">
      <c r="A1024" s="16" t="str">
        <f t="shared" si="125"/>
        <v>CF08GPDuff_283:20-L_10-20</v>
      </c>
      <c r="B1024" s="11">
        <v>283</v>
      </c>
      <c r="C1024" s="11">
        <v>20</v>
      </c>
      <c r="D1024" s="19" t="s">
        <v>120</v>
      </c>
      <c r="E1024" s="20">
        <v>493817.519848998</v>
      </c>
      <c r="F1024" s="20">
        <v>5180925.87366</v>
      </c>
      <c r="G1024" s="11">
        <v>4</v>
      </c>
      <c r="H1024" s="11" t="s">
        <v>44</v>
      </c>
      <c r="I1024" s="11" t="s">
        <v>46</v>
      </c>
      <c r="J1024" s="19" t="s">
        <v>1077</v>
      </c>
      <c r="K1024" s="11">
        <v>3</v>
      </c>
      <c r="L1024" s="16" t="s">
        <v>496</v>
      </c>
      <c r="M1024" s="16" t="s">
        <v>1078</v>
      </c>
      <c r="N1024" s="16" t="s">
        <v>1078</v>
      </c>
      <c r="O1024" s="16" t="s">
        <v>1078</v>
      </c>
      <c r="P1024" s="16" t="s">
        <v>1078</v>
      </c>
      <c r="Q1024" s="16">
        <v>30</v>
      </c>
      <c r="S1024" s="16">
        <v>243.53</v>
      </c>
      <c r="T1024" s="16">
        <v>6.31</v>
      </c>
      <c r="U1024" s="16">
        <f t="shared" si="131"/>
        <v>237.22</v>
      </c>
      <c r="V1024" s="16">
        <v>1.35</v>
      </c>
      <c r="W1024" s="20">
        <f t="shared" si="127"/>
        <v>171.76657833502196</v>
      </c>
      <c r="X1024" s="20">
        <v>2.6434426229508325</v>
      </c>
      <c r="Y1024" s="20">
        <f t="shared" si="128"/>
        <v>230.94922540983603</v>
      </c>
      <c r="Z1024" s="20">
        <f t="shared" si="129"/>
        <v>1.3445527508813813</v>
      </c>
      <c r="AA1024" s="20"/>
      <c r="AB1024" s="22" t="s">
        <v>541</v>
      </c>
      <c r="AC1024" s="16" t="s">
        <v>1370</v>
      </c>
      <c r="AD1024" s="19" t="s">
        <v>51</v>
      </c>
      <c r="AE1024" s="23">
        <v>283</v>
      </c>
      <c r="AF1024" s="23">
        <v>20</v>
      </c>
      <c r="AG1024" s="19" t="s">
        <v>120</v>
      </c>
      <c r="AH1024" s="11">
        <f t="shared" si="126"/>
        <v>0</v>
      </c>
      <c r="AI1024" s="19" t="s">
        <v>1077</v>
      </c>
      <c r="AJ1024" s="16" t="s">
        <v>324</v>
      </c>
      <c r="AK1024" s="16">
        <v>0.16936999999999999</v>
      </c>
      <c r="AL1024" s="16">
        <v>1.9617</v>
      </c>
      <c r="AM1024" s="24"/>
    </row>
    <row r="1025" spans="1:39" ht="15" x14ac:dyDescent="0.25">
      <c r="A1025" s="16" t="str">
        <f t="shared" si="125"/>
        <v>CF08GPDuff_284:21-L_10-20</v>
      </c>
      <c r="B1025" s="11">
        <v>284</v>
      </c>
      <c r="C1025" s="11">
        <v>21</v>
      </c>
      <c r="D1025" s="19" t="s">
        <v>120</v>
      </c>
      <c r="E1025" s="20">
        <v>493849.41125</v>
      </c>
      <c r="F1025" s="20">
        <v>5180909.8392899903</v>
      </c>
      <c r="G1025" s="11">
        <v>5</v>
      </c>
      <c r="H1025" s="11" t="s">
        <v>44</v>
      </c>
      <c r="I1025" s="11" t="s">
        <v>432</v>
      </c>
      <c r="J1025" s="19" t="s">
        <v>1077</v>
      </c>
      <c r="K1025" s="11">
        <v>3</v>
      </c>
      <c r="L1025" s="16" t="s">
        <v>496</v>
      </c>
      <c r="M1025" s="16" t="s">
        <v>1078</v>
      </c>
      <c r="N1025" s="16" t="s">
        <v>1078</v>
      </c>
      <c r="O1025" s="16" t="s">
        <v>1078</v>
      </c>
      <c r="P1025" s="16" t="s">
        <v>1078</v>
      </c>
      <c r="Q1025" s="16">
        <v>30</v>
      </c>
      <c r="S1025" s="16">
        <v>249.08</v>
      </c>
      <c r="T1025" s="16">
        <v>6.31</v>
      </c>
      <c r="U1025" s="16">
        <f t="shared" si="131"/>
        <v>242.77</v>
      </c>
      <c r="V1025" s="16">
        <v>1.35</v>
      </c>
      <c r="W1025" s="20">
        <f t="shared" si="127"/>
        <v>171.76657833502196</v>
      </c>
      <c r="X1025" s="20">
        <v>2.5536261491317669</v>
      </c>
      <c r="Y1025" s="20">
        <f t="shared" si="128"/>
        <v>236.57056179775282</v>
      </c>
      <c r="Z1025" s="20">
        <f t="shared" si="129"/>
        <v>1.3772793525428095</v>
      </c>
      <c r="AA1025" s="20"/>
      <c r="AB1025" s="22" t="s">
        <v>541</v>
      </c>
      <c r="AC1025" s="16" t="s">
        <v>1371</v>
      </c>
      <c r="AD1025" s="19" t="s">
        <v>51</v>
      </c>
      <c r="AE1025" s="23">
        <v>284</v>
      </c>
      <c r="AF1025" s="23">
        <v>21</v>
      </c>
      <c r="AG1025" s="19" t="s">
        <v>120</v>
      </c>
      <c r="AH1025" s="11">
        <f t="shared" si="126"/>
        <v>0</v>
      </c>
      <c r="AI1025" s="19" t="s">
        <v>1077</v>
      </c>
      <c r="AJ1025" s="16" t="s">
        <v>543</v>
      </c>
      <c r="AK1025" s="16">
        <v>0.1333</v>
      </c>
      <c r="AL1025" s="16">
        <v>1.5467</v>
      </c>
      <c r="AM1025" s="24"/>
    </row>
    <row r="1026" spans="1:39" ht="15" x14ac:dyDescent="0.25">
      <c r="A1026" s="16" t="str">
        <f t="shared" si="125"/>
        <v>CF08GPDuff_285:22-L_10-20</v>
      </c>
      <c r="B1026" s="11">
        <v>285</v>
      </c>
      <c r="C1026" s="11">
        <v>22</v>
      </c>
      <c r="D1026" s="19" t="s">
        <v>120</v>
      </c>
      <c r="E1026" s="20">
        <v>493881.348931999</v>
      </c>
      <c r="F1026" s="20">
        <v>5180939.0317900004</v>
      </c>
      <c r="G1026" s="11">
        <v>5</v>
      </c>
      <c r="H1026" s="11" t="s">
        <v>44</v>
      </c>
      <c r="I1026" s="11" t="s">
        <v>432</v>
      </c>
      <c r="J1026" s="19" t="s">
        <v>1077</v>
      </c>
      <c r="K1026" s="11">
        <v>3</v>
      </c>
      <c r="L1026" s="16" t="s">
        <v>496</v>
      </c>
      <c r="M1026" s="16" t="s">
        <v>1078</v>
      </c>
      <c r="N1026" s="16" t="s">
        <v>1078</v>
      </c>
      <c r="O1026" s="16" t="s">
        <v>1078</v>
      </c>
      <c r="P1026" s="16" t="s">
        <v>1078</v>
      </c>
      <c r="Q1026" s="16">
        <v>30</v>
      </c>
      <c r="S1026" s="16">
        <v>245.03</v>
      </c>
      <c r="T1026" s="16">
        <v>6.31</v>
      </c>
      <c r="U1026" s="16">
        <f t="shared" si="131"/>
        <v>238.72</v>
      </c>
      <c r="V1026" s="16">
        <v>1.35</v>
      </c>
      <c r="W1026" s="20">
        <f t="shared" si="127"/>
        <v>171.76657833502196</v>
      </c>
      <c r="X1026" s="20">
        <v>2.4091465904450935</v>
      </c>
      <c r="Y1026" s="20">
        <f t="shared" si="128"/>
        <v>232.96888525928946</v>
      </c>
      <c r="Z1026" s="20">
        <f t="shared" si="129"/>
        <v>1.3563109163465754</v>
      </c>
      <c r="AA1026" s="20"/>
      <c r="AB1026" s="22" t="s">
        <v>541</v>
      </c>
      <c r="AC1026" s="16" t="s">
        <v>1372</v>
      </c>
      <c r="AD1026" s="19" t="s">
        <v>51</v>
      </c>
      <c r="AE1026" s="23">
        <v>285</v>
      </c>
      <c r="AF1026" s="23">
        <v>22</v>
      </c>
      <c r="AG1026" s="19" t="s">
        <v>120</v>
      </c>
      <c r="AH1026" s="11">
        <f t="shared" si="126"/>
        <v>0</v>
      </c>
      <c r="AI1026" s="19" t="s">
        <v>1077</v>
      </c>
      <c r="AJ1026" s="16" t="s">
        <v>1373</v>
      </c>
      <c r="AK1026" s="16">
        <v>0.15289</v>
      </c>
      <c r="AL1026" s="16">
        <v>1.6988000000000001</v>
      </c>
      <c r="AM1026" s="24"/>
    </row>
    <row r="1027" spans="1:39" ht="15" x14ac:dyDescent="0.25">
      <c r="A1027" s="16" t="str">
        <f t="shared" si="125"/>
        <v>CF08GPDuff_286:23-L_10-20</v>
      </c>
      <c r="B1027" s="11">
        <v>286</v>
      </c>
      <c r="C1027" s="11">
        <v>23</v>
      </c>
      <c r="D1027" s="19" t="s">
        <v>120</v>
      </c>
      <c r="E1027" s="20">
        <v>493913.253394</v>
      </c>
      <c r="F1027" s="20">
        <v>5180935.7768099904</v>
      </c>
      <c r="G1027" s="11">
        <v>6</v>
      </c>
      <c r="H1027" s="11" t="s">
        <v>44</v>
      </c>
      <c r="I1027" s="11" t="s">
        <v>370</v>
      </c>
      <c r="J1027" s="19" t="s">
        <v>1077</v>
      </c>
      <c r="K1027" s="11">
        <v>3</v>
      </c>
      <c r="L1027" s="16" t="s">
        <v>496</v>
      </c>
      <c r="M1027" s="16" t="s">
        <v>1078</v>
      </c>
      <c r="N1027" s="16" t="s">
        <v>1078</v>
      </c>
      <c r="O1027" s="16" t="s">
        <v>1078</v>
      </c>
      <c r="P1027" s="16" t="s">
        <v>1078</v>
      </c>
      <c r="Q1027" s="16">
        <v>30</v>
      </c>
      <c r="S1027" s="16">
        <v>221.28</v>
      </c>
      <c r="T1027" s="16">
        <v>6.31</v>
      </c>
      <c r="U1027" s="16">
        <f t="shared" si="131"/>
        <v>214.97</v>
      </c>
      <c r="V1027" s="16">
        <v>1.35</v>
      </c>
      <c r="W1027" s="20">
        <f t="shared" si="127"/>
        <v>171.76657833502196</v>
      </c>
      <c r="X1027" s="20">
        <v>1.9595959595959573</v>
      </c>
      <c r="Y1027" s="20">
        <f t="shared" si="128"/>
        <v>210.75745656565658</v>
      </c>
      <c r="Z1027" s="20">
        <f t="shared" si="129"/>
        <v>1.2269992137503309</v>
      </c>
      <c r="AA1027" s="20"/>
      <c r="AB1027" s="22" t="s">
        <v>541</v>
      </c>
      <c r="AC1027" s="16" t="s">
        <v>1374</v>
      </c>
      <c r="AD1027" s="19" t="s">
        <v>51</v>
      </c>
      <c r="AE1027" s="23">
        <v>286</v>
      </c>
      <c r="AF1027" s="23">
        <v>23</v>
      </c>
      <c r="AG1027" s="19" t="s">
        <v>120</v>
      </c>
      <c r="AH1027" s="11">
        <f t="shared" si="126"/>
        <v>0</v>
      </c>
      <c r="AI1027" s="19" t="s">
        <v>1077</v>
      </c>
      <c r="AJ1027" s="16" t="s">
        <v>347</v>
      </c>
      <c r="AK1027" s="16">
        <v>0.18364</v>
      </c>
      <c r="AL1027" s="16">
        <v>2.1396999999999999</v>
      </c>
      <c r="AM1027" s="24"/>
    </row>
    <row r="1028" spans="1:39" ht="15" x14ac:dyDescent="0.25">
      <c r="A1028" s="16" t="str">
        <f t="shared" ref="A1028:A1091" si="133">"CF08GPDuff_"&amp;B1028&amp;":"&amp;C1028&amp;"-"&amp;D1028&amp;"_"&amp;J1028</f>
        <v>CF08GPDuff_287:24-L_10-20</v>
      </c>
      <c r="B1028" s="11">
        <v>287</v>
      </c>
      <c r="C1028" s="11">
        <v>24</v>
      </c>
      <c r="D1028" s="19" t="s">
        <v>120</v>
      </c>
      <c r="E1028" s="20">
        <v>493945.157106</v>
      </c>
      <c r="F1028" s="20">
        <v>5180931.7441299902</v>
      </c>
      <c r="G1028" s="11">
        <v>1</v>
      </c>
      <c r="H1028" s="11" t="s">
        <v>58</v>
      </c>
      <c r="I1028" s="11" t="s">
        <v>227</v>
      </c>
      <c r="J1028" s="19" t="s">
        <v>1077</v>
      </c>
      <c r="K1028" s="11">
        <v>3</v>
      </c>
      <c r="L1028" s="16" t="str">
        <f t="shared" ref="L1028:L1034" si="134">IF(G1028=1, "Fallow", IF(G1028=4, "WT", IF(G1028 = 2, "CP",I1028)))</f>
        <v>Fallow</v>
      </c>
      <c r="M1028" s="16" t="s">
        <v>1078</v>
      </c>
      <c r="N1028" s="16" t="s">
        <v>1078</v>
      </c>
      <c r="O1028" s="16" t="s">
        <v>1078</v>
      </c>
      <c r="P1028" s="16" t="s">
        <v>1078</v>
      </c>
      <c r="Q1028" s="16">
        <v>30</v>
      </c>
      <c r="S1028" s="16">
        <v>227.75</v>
      </c>
      <c r="T1028" s="16">
        <v>6.31</v>
      </c>
      <c r="U1028" s="16">
        <f t="shared" si="131"/>
        <v>221.44</v>
      </c>
      <c r="V1028" s="16">
        <v>1.35</v>
      </c>
      <c r="W1028" s="20">
        <f t="shared" si="127"/>
        <v>171.76657833502196</v>
      </c>
      <c r="X1028" s="20">
        <v>2.786314279860683</v>
      </c>
      <c r="Y1028" s="20">
        <f t="shared" si="128"/>
        <v>215.26998565867649</v>
      </c>
      <c r="Z1028" s="20">
        <f t="shared" si="129"/>
        <v>1.2532705008468141</v>
      </c>
      <c r="AA1028" s="20"/>
      <c r="AB1028" s="22" t="s">
        <v>864</v>
      </c>
      <c r="AC1028" s="16" t="s">
        <v>1375</v>
      </c>
      <c r="AD1028" s="19" t="s">
        <v>51</v>
      </c>
      <c r="AE1028" s="23">
        <v>287</v>
      </c>
      <c r="AF1028" s="23">
        <v>24</v>
      </c>
      <c r="AG1028" s="19" t="s">
        <v>120</v>
      </c>
      <c r="AH1028" s="11">
        <f t="shared" si="126"/>
        <v>0</v>
      </c>
      <c r="AI1028" s="19" t="s">
        <v>1077</v>
      </c>
      <c r="AJ1028" s="16" t="s">
        <v>97</v>
      </c>
      <c r="AK1028" s="16">
        <v>0.19356999999999999</v>
      </c>
      <c r="AL1028" s="16">
        <v>2.3468</v>
      </c>
      <c r="AM1028" s="24"/>
    </row>
    <row r="1029" spans="1:39" ht="15" x14ac:dyDescent="0.25">
      <c r="A1029" s="16" t="str">
        <f t="shared" si="133"/>
        <v>CF08GPDuff_288:25-L_10-20</v>
      </c>
      <c r="B1029" s="11">
        <v>288</v>
      </c>
      <c r="C1029" s="11">
        <v>25</v>
      </c>
      <c r="D1029" s="19" t="s">
        <v>120</v>
      </c>
      <c r="E1029" s="20">
        <v>493979.78699200001</v>
      </c>
      <c r="F1029" s="20">
        <v>5180920.0508399904</v>
      </c>
      <c r="G1029" s="11">
        <v>2</v>
      </c>
      <c r="H1029" s="11" t="s">
        <v>58</v>
      </c>
      <c r="I1029" s="11" t="s">
        <v>150</v>
      </c>
      <c r="J1029" s="19" t="s">
        <v>1077</v>
      </c>
      <c r="K1029" s="11">
        <v>3</v>
      </c>
      <c r="L1029" s="16" t="str">
        <f t="shared" si="134"/>
        <v>CP</v>
      </c>
      <c r="M1029" s="16" t="s">
        <v>1078</v>
      </c>
      <c r="N1029" s="16" t="s">
        <v>1078</v>
      </c>
      <c r="O1029" s="16" t="s">
        <v>1078</v>
      </c>
      <c r="P1029" s="16" t="s">
        <v>1078</v>
      </c>
      <c r="Q1029" s="16">
        <v>30</v>
      </c>
      <c r="S1029" s="16">
        <v>247.45</v>
      </c>
      <c r="T1029" s="16">
        <v>6.31</v>
      </c>
      <c r="U1029" s="16">
        <f t="shared" si="131"/>
        <v>241.14</v>
      </c>
      <c r="V1029" s="16">
        <v>1.35</v>
      </c>
      <c r="W1029" s="20">
        <f t="shared" si="127"/>
        <v>171.76657833502196</v>
      </c>
      <c r="X1029" s="20">
        <v>2.319902319902321</v>
      </c>
      <c r="Y1029" s="20">
        <f t="shared" si="128"/>
        <v>235.54578754578753</v>
      </c>
      <c r="Z1029" s="20">
        <f t="shared" si="129"/>
        <v>1.3713132661137808</v>
      </c>
      <c r="AA1029" s="20"/>
      <c r="AB1029" s="22" t="s">
        <v>864</v>
      </c>
      <c r="AC1029" s="16" t="s">
        <v>1376</v>
      </c>
      <c r="AD1029" s="19" t="s">
        <v>51</v>
      </c>
      <c r="AE1029" s="23">
        <v>288</v>
      </c>
      <c r="AF1029" s="23">
        <v>25</v>
      </c>
      <c r="AG1029" s="19" t="s">
        <v>120</v>
      </c>
      <c r="AH1029" s="11">
        <f t="shared" ref="AH1029:AH1092" si="135">C1029-AF1029</f>
        <v>0</v>
      </c>
      <c r="AI1029" s="19" t="s">
        <v>1077</v>
      </c>
      <c r="AJ1029" s="16" t="s">
        <v>139</v>
      </c>
      <c r="AK1029" s="16">
        <v>0.18415999999999999</v>
      </c>
      <c r="AL1029" s="16">
        <v>2.1244000000000001</v>
      </c>
      <c r="AM1029" s="24"/>
    </row>
    <row r="1030" spans="1:39" ht="15" x14ac:dyDescent="0.25">
      <c r="A1030" s="16" t="str">
        <f t="shared" si="133"/>
        <v>CF08GPDuff_289:26-L_10-20</v>
      </c>
      <c r="B1030" s="11">
        <v>289</v>
      </c>
      <c r="C1030" s="11">
        <v>26</v>
      </c>
      <c r="D1030" s="19" t="s">
        <v>120</v>
      </c>
      <c r="E1030" s="20">
        <v>494008.965211</v>
      </c>
      <c r="F1030" s="20">
        <v>5180924.2349100001</v>
      </c>
      <c r="G1030" s="11">
        <v>2</v>
      </c>
      <c r="H1030" s="11" t="s">
        <v>58</v>
      </c>
      <c r="I1030" s="11" t="s">
        <v>150</v>
      </c>
      <c r="J1030" s="19" t="s">
        <v>1077</v>
      </c>
      <c r="K1030" s="11">
        <v>3</v>
      </c>
      <c r="L1030" s="16" t="str">
        <f t="shared" si="134"/>
        <v>CP</v>
      </c>
      <c r="M1030" s="16" t="s">
        <v>1078</v>
      </c>
      <c r="N1030" s="16" t="s">
        <v>1078</v>
      </c>
      <c r="O1030" s="16" t="s">
        <v>1078</v>
      </c>
      <c r="P1030" s="16" t="s">
        <v>1078</v>
      </c>
      <c r="Q1030" s="16">
        <v>30</v>
      </c>
      <c r="S1030" s="16">
        <v>250.88</v>
      </c>
      <c r="T1030" s="16">
        <v>6.31</v>
      </c>
      <c r="U1030" s="16">
        <f t="shared" si="131"/>
        <v>244.57</v>
      </c>
      <c r="V1030" s="16">
        <v>1.35</v>
      </c>
      <c r="W1030" s="20">
        <f t="shared" si="127"/>
        <v>171.76657833502196</v>
      </c>
      <c r="X1030" s="20">
        <v>2.1800565199838475</v>
      </c>
      <c r="Y1030" s="20">
        <f t="shared" si="128"/>
        <v>239.23823576907549</v>
      </c>
      <c r="Z1030" s="20">
        <f t="shared" si="129"/>
        <v>1.3928101618374995</v>
      </c>
      <c r="AA1030" s="20"/>
      <c r="AB1030" s="22" t="s">
        <v>864</v>
      </c>
      <c r="AC1030" s="16" t="s">
        <v>1377</v>
      </c>
      <c r="AD1030" s="19" t="s">
        <v>51</v>
      </c>
      <c r="AE1030" s="23">
        <v>289</v>
      </c>
      <c r="AF1030" s="23">
        <v>26</v>
      </c>
      <c r="AG1030" s="19" t="s">
        <v>120</v>
      </c>
      <c r="AH1030" s="11">
        <f t="shared" si="135"/>
        <v>0</v>
      </c>
      <c r="AI1030" s="19" t="s">
        <v>1077</v>
      </c>
      <c r="AJ1030" s="16" t="s">
        <v>439</v>
      </c>
      <c r="AK1030" s="16">
        <v>0.15554999999999999</v>
      </c>
      <c r="AL1030" s="16">
        <v>1.7797000000000001</v>
      </c>
      <c r="AM1030" s="24"/>
    </row>
    <row r="1031" spans="1:39" ht="15" x14ac:dyDescent="0.25">
      <c r="A1031" s="16" t="str">
        <f t="shared" si="133"/>
        <v>CF08GPDuff_290:27-L_10-20</v>
      </c>
      <c r="B1031" s="11">
        <v>290</v>
      </c>
      <c r="C1031" s="11">
        <v>27</v>
      </c>
      <c r="D1031" s="19" t="s">
        <v>120</v>
      </c>
      <c r="E1031" s="20">
        <v>494040.87357200001</v>
      </c>
      <c r="F1031" s="20">
        <v>5180924.75875</v>
      </c>
      <c r="G1031" s="11">
        <v>3</v>
      </c>
      <c r="H1031" s="11" t="s">
        <v>58</v>
      </c>
      <c r="I1031" s="11" t="s">
        <v>432</v>
      </c>
      <c r="J1031" s="19" t="s">
        <v>1077</v>
      </c>
      <c r="K1031" s="11">
        <v>3</v>
      </c>
      <c r="L1031" s="16" t="str">
        <f t="shared" si="134"/>
        <v>SB</v>
      </c>
      <c r="M1031" s="16" t="s">
        <v>1078</v>
      </c>
      <c r="N1031" s="16" t="s">
        <v>1078</v>
      </c>
      <c r="O1031" s="16" t="s">
        <v>1078</v>
      </c>
      <c r="P1031" s="16" t="s">
        <v>1078</v>
      </c>
      <c r="Q1031" s="16">
        <v>30</v>
      </c>
      <c r="S1031" s="16">
        <v>272.98</v>
      </c>
      <c r="T1031" s="16">
        <v>6.31</v>
      </c>
      <c r="U1031" s="16">
        <f t="shared" si="131"/>
        <v>266.67</v>
      </c>
      <c r="V1031" s="16">
        <v>1.35</v>
      </c>
      <c r="W1031" s="20">
        <f t="shared" ref="W1031:W1094" si="136">PI()*(V1031^2)*Q1031</f>
        <v>171.76657833502196</v>
      </c>
      <c r="X1031" s="20">
        <v>2.7641277641277817</v>
      </c>
      <c r="Y1031" s="20">
        <f t="shared" ref="Y1031:Y1094" si="137">U1031-(U1031*(X1031/100))</f>
        <v>259.29890049140045</v>
      </c>
      <c r="Z1031" s="20">
        <f t="shared" ref="Z1031:Z1094" si="138">Y1031/W1031</f>
        <v>1.5096004298673933</v>
      </c>
      <c r="AA1031" s="20"/>
      <c r="AB1031" s="22" t="s">
        <v>864</v>
      </c>
      <c r="AC1031" s="16" t="s">
        <v>1378</v>
      </c>
      <c r="AD1031" s="19" t="s">
        <v>51</v>
      </c>
      <c r="AE1031" s="23">
        <v>290</v>
      </c>
      <c r="AF1031" s="23">
        <v>27</v>
      </c>
      <c r="AG1031" s="19" t="s">
        <v>120</v>
      </c>
      <c r="AH1031" s="11">
        <f t="shared" si="135"/>
        <v>0</v>
      </c>
      <c r="AI1031" s="19" t="s">
        <v>1077</v>
      </c>
      <c r="AJ1031" s="16" t="s">
        <v>1379</v>
      </c>
      <c r="AK1031" s="16">
        <v>0.11938</v>
      </c>
      <c r="AL1031" s="16">
        <v>1.4098999999999999</v>
      </c>
      <c r="AM1031" s="24"/>
    </row>
    <row r="1032" spans="1:39" ht="15" x14ac:dyDescent="0.25">
      <c r="A1032" s="16" t="str">
        <f t="shared" si="133"/>
        <v>CF08GPDuff_291:28-L_10-20</v>
      </c>
      <c r="B1032" s="11">
        <v>291</v>
      </c>
      <c r="C1032" s="11">
        <v>28</v>
      </c>
      <c r="D1032" s="19" t="s">
        <v>120</v>
      </c>
      <c r="E1032" s="20">
        <v>494072.77446300001</v>
      </c>
      <c r="F1032" s="20">
        <v>5180917.7264599903</v>
      </c>
      <c r="G1032" s="11">
        <v>4</v>
      </c>
      <c r="H1032" s="11" t="s">
        <v>58</v>
      </c>
      <c r="I1032" s="11" t="s">
        <v>46</v>
      </c>
      <c r="J1032" s="19" t="s">
        <v>1077</v>
      </c>
      <c r="K1032" s="11">
        <v>3</v>
      </c>
      <c r="L1032" s="16" t="str">
        <f t="shared" si="134"/>
        <v>WT</v>
      </c>
      <c r="M1032" s="16" t="s">
        <v>1078</v>
      </c>
      <c r="N1032" s="16" t="s">
        <v>1078</v>
      </c>
      <c r="O1032" s="16" t="s">
        <v>1078</v>
      </c>
      <c r="P1032" s="16" t="s">
        <v>1078</v>
      </c>
      <c r="Q1032" s="16">
        <v>30</v>
      </c>
      <c r="S1032" s="16">
        <v>260.68</v>
      </c>
      <c r="T1032" s="16">
        <v>6.31</v>
      </c>
      <c r="U1032" s="16">
        <f t="shared" si="131"/>
        <v>254.37</v>
      </c>
      <c r="V1032" s="16">
        <v>1.35</v>
      </c>
      <c r="W1032" s="20">
        <f t="shared" si="136"/>
        <v>171.76657833502196</v>
      </c>
      <c r="X1032" s="20">
        <v>2.2149969518390638</v>
      </c>
      <c r="Y1032" s="20">
        <f t="shared" si="137"/>
        <v>248.73571225360698</v>
      </c>
      <c r="Z1032" s="20">
        <f t="shared" si="138"/>
        <v>1.4481030865530815</v>
      </c>
      <c r="AA1032" s="20"/>
      <c r="AB1032" s="22" t="s">
        <v>864</v>
      </c>
      <c r="AC1032" s="16" t="s">
        <v>1380</v>
      </c>
      <c r="AD1032" s="19" t="s">
        <v>51</v>
      </c>
      <c r="AE1032" s="23">
        <v>291</v>
      </c>
      <c r="AF1032" s="23">
        <v>28</v>
      </c>
      <c r="AG1032" s="19" t="s">
        <v>120</v>
      </c>
      <c r="AH1032" s="11">
        <f t="shared" si="135"/>
        <v>0</v>
      </c>
      <c r="AI1032" s="19" t="s">
        <v>1077</v>
      </c>
      <c r="AJ1032" s="16" t="s">
        <v>767</v>
      </c>
      <c r="AK1032" s="16">
        <v>0.16961999999999999</v>
      </c>
      <c r="AL1032" s="16">
        <v>2.0310000000000001</v>
      </c>
      <c r="AM1032" s="24"/>
    </row>
    <row r="1033" spans="1:39" ht="15" x14ac:dyDescent="0.25">
      <c r="A1033" s="16" t="str">
        <f t="shared" si="133"/>
        <v>CF08GPDuff_292:29-L_10-20</v>
      </c>
      <c r="B1033" s="11">
        <v>292</v>
      </c>
      <c r="C1033" s="11">
        <v>29</v>
      </c>
      <c r="D1033" s="19" t="s">
        <v>120</v>
      </c>
      <c r="E1033" s="20">
        <v>494104.70020800002</v>
      </c>
      <c r="F1033" s="20">
        <v>5180935.9190600002</v>
      </c>
      <c r="G1033" s="11">
        <v>4</v>
      </c>
      <c r="H1033" s="11" t="s">
        <v>58</v>
      </c>
      <c r="I1033" s="11" t="s">
        <v>46</v>
      </c>
      <c r="J1033" s="19" t="s">
        <v>1077</v>
      </c>
      <c r="K1033" s="11">
        <v>3</v>
      </c>
      <c r="L1033" s="16" t="str">
        <f t="shared" si="134"/>
        <v>WT</v>
      </c>
      <c r="M1033" s="16" t="s">
        <v>1078</v>
      </c>
      <c r="N1033" s="16" t="s">
        <v>1078</v>
      </c>
      <c r="O1033" s="16" t="s">
        <v>1078</v>
      </c>
      <c r="P1033" s="16" t="s">
        <v>1078</v>
      </c>
      <c r="Q1033" s="16">
        <v>30</v>
      </c>
      <c r="S1033" s="16">
        <v>253.98</v>
      </c>
      <c r="T1033" s="16">
        <v>6.31</v>
      </c>
      <c r="U1033" s="16">
        <f t="shared" si="131"/>
        <v>247.67</v>
      </c>
      <c r="V1033" s="16">
        <v>1.35</v>
      </c>
      <c r="W1033" s="20">
        <f t="shared" si="136"/>
        <v>171.76657833502196</v>
      </c>
      <c r="X1033" s="20">
        <v>2.2861808532353343</v>
      </c>
      <c r="Y1033" s="20">
        <f t="shared" si="137"/>
        <v>242.00781588079204</v>
      </c>
      <c r="Z1033" s="20">
        <f t="shared" si="138"/>
        <v>1.4089342538381833</v>
      </c>
      <c r="AA1033" s="20"/>
      <c r="AB1033" s="22" t="s">
        <v>864</v>
      </c>
      <c r="AC1033" s="16" t="s">
        <v>1381</v>
      </c>
      <c r="AD1033" s="19" t="s">
        <v>51</v>
      </c>
      <c r="AE1033" s="23">
        <v>292</v>
      </c>
      <c r="AF1033" s="23">
        <v>29</v>
      </c>
      <c r="AG1033" s="19" t="s">
        <v>120</v>
      </c>
      <c r="AH1033" s="11">
        <f t="shared" si="135"/>
        <v>0</v>
      </c>
      <c r="AI1033" s="19" t="s">
        <v>1077</v>
      </c>
      <c r="AJ1033" s="16" t="s">
        <v>596</v>
      </c>
      <c r="AK1033" s="16">
        <v>0.15878999999999999</v>
      </c>
      <c r="AL1033" s="16">
        <v>1.9922</v>
      </c>
      <c r="AM1033" s="24"/>
    </row>
    <row r="1034" spans="1:39" ht="15" x14ac:dyDescent="0.25">
      <c r="A1034" s="16" t="str">
        <f t="shared" si="133"/>
        <v>CF08GPDuff_293:30-L_10-20</v>
      </c>
      <c r="B1034" s="11">
        <v>293</v>
      </c>
      <c r="C1034" s="11">
        <v>30</v>
      </c>
      <c r="D1034" s="19" t="s">
        <v>120</v>
      </c>
      <c r="E1034" s="20">
        <v>494136.58341800002</v>
      </c>
      <c r="F1034" s="20">
        <v>5180910.7742100004</v>
      </c>
      <c r="G1034" s="11">
        <v>5</v>
      </c>
      <c r="H1034" s="11" t="s">
        <v>58</v>
      </c>
      <c r="I1034" s="11" t="s">
        <v>293</v>
      </c>
      <c r="J1034" s="19" t="s">
        <v>1077</v>
      </c>
      <c r="K1034" s="11">
        <v>3</v>
      </c>
      <c r="L1034" s="16" t="str">
        <f t="shared" si="134"/>
        <v>SC</v>
      </c>
      <c r="M1034" s="16" t="s">
        <v>1078</v>
      </c>
      <c r="N1034" s="16" t="s">
        <v>1078</v>
      </c>
      <c r="O1034" s="16" t="s">
        <v>1078</v>
      </c>
      <c r="P1034" s="16" t="s">
        <v>1078</v>
      </c>
      <c r="Q1034" s="16">
        <v>30</v>
      </c>
      <c r="S1034" s="16">
        <v>273.56</v>
      </c>
      <c r="T1034" s="16">
        <v>6.31</v>
      </c>
      <c r="U1034" s="16">
        <f t="shared" si="131"/>
        <v>267.25</v>
      </c>
      <c r="V1034" s="16">
        <v>1.35</v>
      </c>
      <c r="W1034" s="20">
        <f t="shared" si="136"/>
        <v>171.76657833502196</v>
      </c>
      <c r="X1034" s="20">
        <v>2.3289070480081726</v>
      </c>
      <c r="Y1034" s="20">
        <f t="shared" si="137"/>
        <v>261.02599591419818</v>
      </c>
      <c r="Z1034" s="20">
        <f t="shared" si="138"/>
        <v>1.5196553278547604</v>
      </c>
      <c r="AA1034" s="20"/>
      <c r="AB1034" s="22" t="s">
        <v>864</v>
      </c>
      <c r="AC1034" s="16" t="s">
        <v>1382</v>
      </c>
      <c r="AD1034" s="19" t="s">
        <v>51</v>
      </c>
      <c r="AE1034" s="23">
        <v>293</v>
      </c>
      <c r="AF1034" s="23">
        <v>30</v>
      </c>
      <c r="AG1034" s="19" t="s">
        <v>120</v>
      </c>
      <c r="AH1034" s="11">
        <f t="shared" si="135"/>
        <v>0</v>
      </c>
      <c r="AI1034" s="19" t="s">
        <v>1077</v>
      </c>
      <c r="AJ1034" s="16" t="s">
        <v>614</v>
      </c>
      <c r="AK1034" s="16">
        <v>0.12529000000000001</v>
      </c>
      <c r="AL1034" s="16">
        <v>1.4296</v>
      </c>
      <c r="AM1034" s="24"/>
    </row>
    <row r="1035" spans="1:39" ht="15" x14ac:dyDescent="0.25">
      <c r="A1035" s="16" t="str">
        <f t="shared" si="133"/>
        <v>CF08GPDuff_297:9-M_10-20</v>
      </c>
      <c r="B1035" s="11">
        <v>297</v>
      </c>
      <c r="C1035" s="11">
        <v>9</v>
      </c>
      <c r="D1035" s="19" t="s">
        <v>126</v>
      </c>
      <c r="E1035" s="20">
        <v>493470.68572100002</v>
      </c>
      <c r="F1035" s="20">
        <v>5180953.4659200003</v>
      </c>
      <c r="G1035" s="11">
        <v>1</v>
      </c>
      <c r="H1035" s="11" t="s">
        <v>45</v>
      </c>
      <c r="I1035" s="11" t="s">
        <v>46</v>
      </c>
      <c r="J1035" s="19" t="s">
        <v>1077</v>
      </c>
      <c r="K1035" s="11">
        <v>3</v>
      </c>
      <c r="L1035" s="16" t="s">
        <v>48</v>
      </c>
      <c r="M1035" s="16" t="s">
        <v>1078</v>
      </c>
      <c r="N1035" s="16" t="s">
        <v>1078</v>
      </c>
      <c r="O1035" s="16" t="s">
        <v>1078</v>
      </c>
      <c r="P1035" s="16" t="s">
        <v>1078</v>
      </c>
      <c r="Q1035" s="16">
        <v>30</v>
      </c>
      <c r="S1035" s="16">
        <v>271.68</v>
      </c>
      <c r="T1035" s="16">
        <v>6.31</v>
      </c>
      <c r="U1035" s="16">
        <f t="shared" si="131"/>
        <v>265.37</v>
      </c>
      <c r="V1035" s="16">
        <v>1.35</v>
      </c>
      <c r="W1035" s="20">
        <f t="shared" si="136"/>
        <v>171.76657833502196</v>
      </c>
      <c r="X1035" s="20">
        <v>2.2986167615947832</v>
      </c>
      <c r="Y1035" s="20">
        <f t="shared" si="137"/>
        <v>259.27016069975593</v>
      </c>
      <c r="Z1035" s="20">
        <f t="shared" si="138"/>
        <v>1.5094331109866013</v>
      </c>
      <c r="AA1035" s="20"/>
      <c r="AB1035" s="22" t="s">
        <v>123</v>
      </c>
      <c r="AC1035" s="16" t="s">
        <v>1383</v>
      </c>
      <c r="AD1035" s="19" t="s">
        <v>51</v>
      </c>
      <c r="AE1035" s="23">
        <v>297</v>
      </c>
      <c r="AF1035" s="23">
        <v>9</v>
      </c>
      <c r="AG1035" s="19" t="s">
        <v>126</v>
      </c>
      <c r="AH1035" s="11">
        <f t="shared" si="135"/>
        <v>0</v>
      </c>
      <c r="AI1035" s="19" t="s">
        <v>1077</v>
      </c>
      <c r="AJ1035" s="16" t="s">
        <v>593</v>
      </c>
      <c r="AK1035" s="16">
        <v>0.12808</v>
      </c>
      <c r="AL1035" s="16">
        <v>1.5234000000000001</v>
      </c>
      <c r="AM1035" s="24"/>
    </row>
    <row r="1036" spans="1:39" ht="15" x14ac:dyDescent="0.25">
      <c r="A1036" s="16" t="str">
        <f t="shared" si="133"/>
        <v>CF08GPDuff_298:10-M_10-20</v>
      </c>
      <c r="B1036" s="11">
        <v>298</v>
      </c>
      <c r="C1036" s="11">
        <v>10</v>
      </c>
      <c r="D1036" s="19" t="s">
        <v>126</v>
      </c>
      <c r="E1036" s="20">
        <v>493502.60757300002</v>
      </c>
      <c r="F1036" s="20">
        <v>5180966.5437000003</v>
      </c>
      <c r="G1036" s="11">
        <v>1</v>
      </c>
      <c r="H1036" s="11" t="s">
        <v>45</v>
      </c>
      <c r="I1036" s="11" t="s">
        <v>46</v>
      </c>
      <c r="J1036" s="19" t="s">
        <v>1077</v>
      </c>
      <c r="K1036" s="11">
        <v>3</v>
      </c>
      <c r="L1036" s="16" t="s">
        <v>48</v>
      </c>
      <c r="M1036" s="16" t="s">
        <v>1078</v>
      </c>
      <c r="N1036" s="16" t="s">
        <v>1078</v>
      </c>
      <c r="O1036" s="16" t="s">
        <v>1078</v>
      </c>
      <c r="P1036" s="16" t="s">
        <v>1078</v>
      </c>
      <c r="Q1036" s="16">
        <v>30</v>
      </c>
      <c r="S1036" s="16">
        <v>262.56</v>
      </c>
      <c r="T1036" s="16">
        <v>6.31</v>
      </c>
      <c r="U1036" s="16">
        <f t="shared" si="131"/>
        <v>256.25</v>
      </c>
      <c r="V1036" s="16">
        <v>1.35</v>
      </c>
      <c r="W1036" s="20">
        <f t="shared" si="136"/>
        <v>171.76657833502196</v>
      </c>
      <c r="X1036" s="20">
        <v>3.3203525312563849</v>
      </c>
      <c r="Y1036" s="20">
        <f t="shared" si="137"/>
        <v>247.74159663865552</v>
      </c>
      <c r="Z1036" s="20">
        <f t="shared" si="138"/>
        <v>1.4423154902430912</v>
      </c>
      <c r="AA1036" s="20"/>
      <c r="AB1036" s="22" t="s">
        <v>123</v>
      </c>
      <c r="AC1036" s="16" t="s">
        <v>1384</v>
      </c>
      <c r="AD1036" s="19" t="s">
        <v>51</v>
      </c>
      <c r="AE1036" s="23">
        <v>298</v>
      </c>
      <c r="AF1036" s="23">
        <v>10</v>
      </c>
      <c r="AG1036" s="19" t="s">
        <v>126</v>
      </c>
      <c r="AH1036" s="11">
        <f t="shared" si="135"/>
        <v>0</v>
      </c>
      <c r="AI1036" s="19" t="s">
        <v>1077</v>
      </c>
      <c r="AJ1036" s="16" t="s">
        <v>579</v>
      </c>
      <c r="AK1036" s="16">
        <v>0.15310000000000001</v>
      </c>
      <c r="AL1036" s="16">
        <v>1.962</v>
      </c>
      <c r="AM1036" s="24"/>
    </row>
    <row r="1037" spans="1:39" ht="15" x14ac:dyDescent="0.25">
      <c r="A1037" s="16" t="str">
        <f t="shared" si="133"/>
        <v>CF08GPDuff_299:11-M_10-20</v>
      </c>
      <c r="B1037" s="11">
        <v>299</v>
      </c>
      <c r="C1037" s="11">
        <v>11</v>
      </c>
      <c r="D1037" s="19" t="s">
        <v>126</v>
      </c>
      <c r="E1037" s="20">
        <v>493534.496961998</v>
      </c>
      <c r="F1037" s="20">
        <v>5180949.6186800003</v>
      </c>
      <c r="G1037" s="11">
        <v>2</v>
      </c>
      <c r="H1037" s="11" t="s">
        <v>45</v>
      </c>
      <c r="I1037" s="11" t="s">
        <v>150</v>
      </c>
      <c r="J1037" s="19" t="s">
        <v>1077</v>
      </c>
      <c r="K1037" s="11">
        <v>3</v>
      </c>
      <c r="L1037" s="16" t="s">
        <v>48</v>
      </c>
      <c r="M1037" s="16" t="s">
        <v>1078</v>
      </c>
      <c r="N1037" s="16" t="s">
        <v>1078</v>
      </c>
      <c r="O1037" s="16" t="s">
        <v>1078</v>
      </c>
      <c r="P1037" s="16" t="s">
        <v>1078</v>
      </c>
      <c r="Q1037" s="16">
        <v>30</v>
      </c>
      <c r="S1037" s="16">
        <v>243.96</v>
      </c>
      <c r="T1037" s="16">
        <v>6.31</v>
      </c>
      <c r="U1037" s="16">
        <f t="shared" si="131"/>
        <v>237.65</v>
      </c>
      <c r="V1037" s="16">
        <v>1.35</v>
      </c>
      <c r="W1037" s="20">
        <f t="shared" si="136"/>
        <v>171.76657833502196</v>
      </c>
      <c r="X1037" s="20">
        <v>2.9786359901396944</v>
      </c>
      <c r="Y1037" s="20">
        <f t="shared" si="137"/>
        <v>230.57127156943301</v>
      </c>
      <c r="Z1037" s="20">
        <f t="shared" si="138"/>
        <v>1.3423523586743138</v>
      </c>
      <c r="AA1037" s="20"/>
      <c r="AB1037" s="22" t="s">
        <v>123</v>
      </c>
      <c r="AC1037" s="16" t="s">
        <v>1385</v>
      </c>
      <c r="AD1037" s="19" t="s">
        <v>51</v>
      </c>
      <c r="AE1037" s="23">
        <v>299</v>
      </c>
      <c r="AF1037" s="23">
        <v>11</v>
      </c>
      <c r="AG1037" s="19" t="s">
        <v>126</v>
      </c>
      <c r="AH1037" s="11">
        <f t="shared" si="135"/>
        <v>0</v>
      </c>
      <c r="AI1037" s="19" t="s">
        <v>1077</v>
      </c>
      <c r="AJ1037" s="16" t="s">
        <v>630</v>
      </c>
      <c r="AK1037" s="16">
        <v>0.14316999999999999</v>
      </c>
      <c r="AL1037" s="16">
        <v>2.1392000000000002</v>
      </c>
      <c r="AM1037" s="24"/>
    </row>
    <row r="1038" spans="1:39" ht="15" x14ac:dyDescent="0.25">
      <c r="A1038" s="16" t="str">
        <f t="shared" si="133"/>
        <v>CF08GPDuff_300:12-M_10-20</v>
      </c>
      <c r="B1038" s="11">
        <v>300</v>
      </c>
      <c r="C1038" s="11">
        <v>12</v>
      </c>
      <c r="D1038" s="19" t="s">
        <v>126</v>
      </c>
      <c r="E1038" s="20">
        <v>493566.41524</v>
      </c>
      <c r="F1038" s="20">
        <v>5180959.4742599903</v>
      </c>
      <c r="G1038" s="11">
        <v>3</v>
      </c>
      <c r="H1038" s="11" t="s">
        <v>45</v>
      </c>
      <c r="I1038" s="11" t="s">
        <v>227</v>
      </c>
      <c r="J1038" s="19" t="s">
        <v>1077</v>
      </c>
      <c r="K1038" s="11">
        <v>3</v>
      </c>
      <c r="L1038" s="16" t="s">
        <v>48</v>
      </c>
      <c r="M1038" s="16" t="s">
        <v>1078</v>
      </c>
      <c r="N1038" s="16" t="s">
        <v>1078</v>
      </c>
      <c r="O1038" s="16" t="s">
        <v>1078</v>
      </c>
      <c r="P1038" s="16" t="s">
        <v>1078</v>
      </c>
      <c r="Q1038" s="16">
        <v>30</v>
      </c>
      <c r="S1038" s="16">
        <v>240.84</v>
      </c>
      <c r="T1038" s="16">
        <v>6.31</v>
      </c>
      <c r="U1038" s="16">
        <f t="shared" si="131"/>
        <v>234.53</v>
      </c>
      <c r="V1038" s="16">
        <v>1.35</v>
      </c>
      <c r="W1038" s="20">
        <f t="shared" si="136"/>
        <v>171.76657833502196</v>
      </c>
      <c r="X1038" s="20">
        <v>2.5132815692685004</v>
      </c>
      <c r="Y1038" s="20">
        <f t="shared" si="137"/>
        <v>228.63560073559458</v>
      </c>
      <c r="Z1038" s="20">
        <f t="shared" si="138"/>
        <v>1.3310831650244117</v>
      </c>
      <c r="AA1038" s="20"/>
      <c r="AB1038" s="22" t="s">
        <v>123</v>
      </c>
      <c r="AC1038" s="16" t="s">
        <v>1386</v>
      </c>
      <c r="AD1038" s="19" t="s">
        <v>51</v>
      </c>
      <c r="AE1038" s="23">
        <v>300</v>
      </c>
      <c r="AF1038" s="23">
        <v>12</v>
      </c>
      <c r="AG1038" s="19" t="s">
        <v>126</v>
      </c>
      <c r="AH1038" s="11">
        <f t="shared" si="135"/>
        <v>0</v>
      </c>
      <c r="AI1038" s="19" t="s">
        <v>1077</v>
      </c>
      <c r="AJ1038" s="16" t="s">
        <v>1163</v>
      </c>
      <c r="AK1038" s="16">
        <v>0.17569000000000001</v>
      </c>
      <c r="AL1038" s="16">
        <v>2.2206000000000001</v>
      </c>
      <c r="AM1038" s="24"/>
    </row>
    <row r="1039" spans="1:39" ht="15" x14ac:dyDescent="0.25">
      <c r="A1039" s="16" t="str">
        <f t="shared" si="133"/>
        <v>CF08GPDuff_301:13-M_10-20</v>
      </c>
      <c r="B1039" s="11">
        <v>301</v>
      </c>
      <c r="C1039" s="11">
        <v>13</v>
      </c>
      <c r="D1039" s="19" t="s">
        <v>126</v>
      </c>
      <c r="E1039" s="20">
        <v>493598.317293</v>
      </c>
      <c r="F1039" s="20">
        <v>5180954.2174000004</v>
      </c>
      <c r="G1039" s="11">
        <v>4</v>
      </c>
      <c r="H1039" s="11" t="s">
        <v>45</v>
      </c>
      <c r="I1039" s="11" t="s">
        <v>293</v>
      </c>
      <c r="J1039" s="19" t="s">
        <v>1077</v>
      </c>
      <c r="K1039" s="11">
        <v>3</v>
      </c>
      <c r="L1039" s="16" t="s">
        <v>48</v>
      </c>
      <c r="M1039" s="16" t="s">
        <v>1078</v>
      </c>
      <c r="N1039" s="16" t="s">
        <v>1078</v>
      </c>
      <c r="O1039" s="16" t="s">
        <v>1078</v>
      </c>
      <c r="P1039" s="16" t="s">
        <v>1078</v>
      </c>
      <c r="Q1039" s="16">
        <v>30</v>
      </c>
      <c r="S1039" s="16">
        <v>241.87</v>
      </c>
      <c r="T1039" s="16">
        <v>6.31</v>
      </c>
      <c r="U1039" s="16">
        <f t="shared" si="131"/>
        <v>235.56</v>
      </c>
      <c r="V1039" s="16">
        <v>1.35</v>
      </c>
      <c r="W1039" s="20">
        <f t="shared" si="136"/>
        <v>171.76657833502196</v>
      </c>
      <c r="X1039" s="20">
        <v>2.5040716612377936</v>
      </c>
      <c r="Y1039" s="20">
        <f t="shared" si="137"/>
        <v>229.66140879478826</v>
      </c>
      <c r="Z1039" s="20">
        <f t="shared" si="138"/>
        <v>1.3370552701285425</v>
      </c>
      <c r="AA1039" s="20"/>
      <c r="AB1039" s="22" t="s">
        <v>123</v>
      </c>
      <c r="AC1039" s="16" t="s">
        <v>1387</v>
      </c>
      <c r="AD1039" s="19" t="s">
        <v>51</v>
      </c>
      <c r="AE1039" s="23">
        <v>301</v>
      </c>
      <c r="AF1039" s="23">
        <v>13</v>
      </c>
      <c r="AG1039" s="19" t="s">
        <v>126</v>
      </c>
      <c r="AH1039" s="11">
        <f t="shared" si="135"/>
        <v>0</v>
      </c>
      <c r="AI1039" s="19" t="s">
        <v>1077</v>
      </c>
      <c r="AJ1039" s="16" t="s">
        <v>411</v>
      </c>
      <c r="AK1039" s="16">
        <v>0.16375000000000001</v>
      </c>
      <c r="AL1039" s="16">
        <v>2.0846</v>
      </c>
      <c r="AM1039" s="24"/>
    </row>
    <row r="1040" spans="1:39" ht="15" x14ac:dyDescent="0.25">
      <c r="A1040" s="16" t="str">
        <f t="shared" si="133"/>
        <v>CF08GPDuff_302:14-M_10-20</v>
      </c>
      <c r="B1040" s="11">
        <v>302</v>
      </c>
      <c r="C1040" s="11">
        <v>14</v>
      </c>
      <c r="D1040" s="19" t="s">
        <v>126</v>
      </c>
      <c r="E1040" s="20">
        <v>493631.431901998</v>
      </c>
      <c r="F1040" s="20">
        <v>5180959.5847699903</v>
      </c>
      <c r="G1040" s="11">
        <v>5</v>
      </c>
      <c r="H1040" s="11" t="s">
        <v>45</v>
      </c>
      <c r="I1040" s="11" t="s">
        <v>370</v>
      </c>
      <c r="J1040" s="19" t="s">
        <v>1077</v>
      </c>
      <c r="K1040" s="11">
        <v>3</v>
      </c>
      <c r="L1040" s="16" t="s">
        <v>48</v>
      </c>
      <c r="M1040" s="16" t="s">
        <v>1078</v>
      </c>
      <c r="N1040" s="16" t="s">
        <v>1078</v>
      </c>
      <c r="O1040" s="16" t="s">
        <v>1078</v>
      </c>
      <c r="P1040" s="16" t="s">
        <v>1078</v>
      </c>
      <c r="Q1040" s="16">
        <v>30</v>
      </c>
      <c r="S1040" s="16">
        <v>240.43</v>
      </c>
      <c r="T1040" s="16">
        <v>6.31</v>
      </c>
      <c r="U1040" s="16">
        <f t="shared" si="131"/>
        <v>234.12</v>
      </c>
      <c r="V1040" s="16">
        <v>1.35</v>
      </c>
      <c r="W1040" s="20">
        <f t="shared" si="136"/>
        <v>171.76657833502196</v>
      </c>
      <c r="X1040" s="20">
        <v>2.2091609241994394</v>
      </c>
      <c r="Y1040" s="20">
        <f t="shared" si="137"/>
        <v>228.94791244426429</v>
      </c>
      <c r="Z1040" s="20">
        <f t="shared" si="138"/>
        <v>1.3329013983017874</v>
      </c>
      <c r="AA1040" s="20"/>
      <c r="AB1040" s="22" t="s">
        <v>123</v>
      </c>
      <c r="AC1040" s="16" t="s">
        <v>1388</v>
      </c>
      <c r="AD1040" s="19" t="s">
        <v>51</v>
      </c>
      <c r="AE1040" s="23">
        <v>302</v>
      </c>
      <c r="AF1040" s="23">
        <v>14</v>
      </c>
      <c r="AG1040" s="19" t="s">
        <v>126</v>
      </c>
      <c r="AH1040" s="11">
        <f t="shared" si="135"/>
        <v>0</v>
      </c>
      <c r="AI1040" s="19" t="s">
        <v>1077</v>
      </c>
      <c r="AJ1040" s="16" t="s">
        <v>255</v>
      </c>
      <c r="AK1040" s="16">
        <v>0.17669000000000001</v>
      </c>
      <c r="AL1040" s="16">
        <v>2.1553</v>
      </c>
      <c r="AM1040" s="24"/>
    </row>
    <row r="1041" spans="1:39" ht="15" x14ac:dyDescent="0.25">
      <c r="A1041" s="16" t="str">
        <f t="shared" si="133"/>
        <v>CF08GPDuff_303:15-M_10-20</v>
      </c>
      <c r="B1041" s="11">
        <v>303</v>
      </c>
      <c r="C1041" s="11">
        <v>15</v>
      </c>
      <c r="D1041" s="19" t="s">
        <v>126</v>
      </c>
      <c r="E1041" s="20">
        <v>493663.33024500002</v>
      </c>
      <c r="F1041" s="20">
        <v>5180951.1721900003</v>
      </c>
      <c r="G1041" s="11">
        <v>6</v>
      </c>
      <c r="H1041" s="11" t="s">
        <v>45</v>
      </c>
      <c r="I1041" s="11" t="s">
        <v>432</v>
      </c>
      <c r="J1041" s="19" t="s">
        <v>1077</v>
      </c>
      <c r="K1041" s="11">
        <v>3</v>
      </c>
      <c r="L1041" s="16" t="s">
        <v>48</v>
      </c>
      <c r="M1041" s="16" t="s">
        <v>1078</v>
      </c>
      <c r="N1041" s="16" t="s">
        <v>1078</v>
      </c>
      <c r="O1041" s="16" t="s">
        <v>1078</v>
      </c>
      <c r="P1041" s="16" t="s">
        <v>1078</v>
      </c>
      <c r="Q1041" s="16">
        <v>30</v>
      </c>
      <c r="S1041" s="16">
        <v>250.53</v>
      </c>
      <c r="T1041" s="16">
        <v>6.31</v>
      </c>
      <c r="U1041" s="16">
        <f t="shared" si="131"/>
        <v>244.22</v>
      </c>
      <c r="V1041" s="16">
        <v>1.35</v>
      </c>
      <c r="W1041" s="20">
        <f t="shared" si="136"/>
        <v>171.76657833502196</v>
      </c>
      <c r="X1041" s="20">
        <v>3.2874460653380089</v>
      </c>
      <c r="Y1041" s="20">
        <f t="shared" si="137"/>
        <v>236.19139921923153</v>
      </c>
      <c r="Z1041" s="20">
        <f t="shared" si="138"/>
        <v>1.3750719232384792</v>
      </c>
      <c r="AA1041" s="20"/>
      <c r="AB1041" s="22" t="s">
        <v>123</v>
      </c>
      <c r="AC1041" s="16" t="s">
        <v>1389</v>
      </c>
      <c r="AD1041" s="19" t="s">
        <v>51</v>
      </c>
      <c r="AE1041" s="23">
        <v>303</v>
      </c>
      <c r="AF1041" s="23">
        <v>15</v>
      </c>
      <c r="AG1041" s="19" t="s">
        <v>126</v>
      </c>
      <c r="AH1041" s="11">
        <f t="shared" si="135"/>
        <v>0</v>
      </c>
      <c r="AI1041" s="19" t="s">
        <v>1077</v>
      </c>
      <c r="AJ1041" s="16" t="s">
        <v>114</v>
      </c>
      <c r="AK1041" s="16">
        <v>0.11699</v>
      </c>
      <c r="AL1041" s="16">
        <v>1.2446999999999999</v>
      </c>
      <c r="AM1041" s="24"/>
    </row>
    <row r="1042" spans="1:39" ht="15" x14ac:dyDescent="0.25">
      <c r="A1042" s="16" t="str">
        <f t="shared" si="133"/>
        <v>CF08GPDuff_304:16-M_10-20</v>
      </c>
      <c r="B1042" s="11">
        <v>304</v>
      </c>
      <c r="C1042" s="11">
        <v>16</v>
      </c>
      <c r="D1042" s="19" t="s">
        <v>126</v>
      </c>
      <c r="E1042" s="20">
        <v>493694.04643400002</v>
      </c>
      <c r="F1042" s="20">
        <v>5180960.0055299904</v>
      </c>
      <c r="G1042" s="11">
        <v>6</v>
      </c>
      <c r="H1042" s="11" t="s">
        <v>45</v>
      </c>
      <c r="I1042" s="11" t="s">
        <v>432</v>
      </c>
      <c r="J1042" s="19" t="s">
        <v>1077</v>
      </c>
      <c r="K1042" s="11">
        <v>3</v>
      </c>
      <c r="L1042" s="16" t="s">
        <v>48</v>
      </c>
      <c r="M1042" s="16" t="s">
        <v>1078</v>
      </c>
      <c r="N1042" s="16" t="s">
        <v>1078</v>
      </c>
      <c r="O1042" s="16" t="s">
        <v>1078</v>
      </c>
      <c r="P1042" s="16" t="s">
        <v>1078</v>
      </c>
      <c r="Q1042" s="16">
        <v>30</v>
      </c>
      <c r="S1042" s="16">
        <v>260.66000000000003</v>
      </c>
      <c r="T1042" s="16">
        <v>6.31</v>
      </c>
      <c r="U1042" s="16">
        <f t="shared" si="131"/>
        <v>254.35000000000002</v>
      </c>
      <c r="V1042" s="16">
        <v>1.35</v>
      </c>
      <c r="W1042" s="20">
        <f t="shared" si="136"/>
        <v>171.76657833502196</v>
      </c>
      <c r="X1042" s="20">
        <v>2.1419828641370811</v>
      </c>
      <c r="Y1042" s="20">
        <f t="shared" si="137"/>
        <v>248.90186658506735</v>
      </c>
      <c r="Z1042" s="20">
        <f t="shared" si="138"/>
        <v>1.4490704128692424</v>
      </c>
      <c r="AA1042" s="20"/>
      <c r="AB1042" s="22" t="s">
        <v>123</v>
      </c>
      <c r="AC1042" s="16" t="s">
        <v>1390</v>
      </c>
      <c r="AD1042" s="19" t="s">
        <v>51</v>
      </c>
      <c r="AE1042" s="23">
        <v>304</v>
      </c>
      <c r="AF1042" s="23">
        <v>16</v>
      </c>
      <c r="AG1042" s="19" t="s">
        <v>126</v>
      </c>
      <c r="AH1042" s="11">
        <f t="shared" si="135"/>
        <v>0</v>
      </c>
      <c r="AI1042" s="19" t="s">
        <v>1077</v>
      </c>
      <c r="AJ1042" s="16" t="s">
        <v>425</v>
      </c>
      <c r="AK1042" s="16">
        <v>0.1002</v>
      </c>
      <c r="AL1042" s="16">
        <v>1.0178</v>
      </c>
      <c r="AM1042" s="24"/>
    </row>
    <row r="1043" spans="1:39" ht="15" x14ac:dyDescent="0.25">
      <c r="A1043" s="16" t="str">
        <f t="shared" si="133"/>
        <v>CF08GPDuff_305:17-M_10-20</v>
      </c>
      <c r="B1043" s="11">
        <v>305</v>
      </c>
      <c r="C1043" s="11">
        <v>17</v>
      </c>
      <c r="D1043" s="19" t="s">
        <v>126</v>
      </c>
      <c r="E1043" s="20">
        <v>493725.95835299901</v>
      </c>
      <c r="F1043" s="20">
        <v>5180964.0836100001</v>
      </c>
      <c r="G1043" s="11">
        <v>1</v>
      </c>
      <c r="H1043" s="11" t="s">
        <v>44</v>
      </c>
      <c r="I1043" s="11" t="s">
        <v>293</v>
      </c>
      <c r="J1043" s="19" t="s">
        <v>1077</v>
      </c>
      <c r="K1043" s="11">
        <v>3</v>
      </c>
      <c r="L1043" s="16" t="s">
        <v>496</v>
      </c>
      <c r="M1043" s="16" t="s">
        <v>1078</v>
      </c>
      <c r="N1043" s="16" t="s">
        <v>1078</v>
      </c>
      <c r="O1043" s="16" t="s">
        <v>1078</v>
      </c>
      <c r="P1043" s="16" t="s">
        <v>1078</v>
      </c>
      <c r="Q1043" s="16">
        <v>30</v>
      </c>
      <c r="S1043" s="16">
        <v>248.19</v>
      </c>
      <c r="T1043" s="16">
        <v>6.31</v>
      </c>
      <c r="U1043" s="16">
        <f t="shared" si="131"/>
        <v>241.88</v>
      </c>
      <c r="V1043" s="16">
        <v>1.35</v>
      </c>
      <c r="W1043" s="20">
        <f t="shared" si="136"/>
        <v>171.76657833502196</v>
      </c>
      <c r="X1043" s="20">
        <v>2.0582840839616687</v>
      </c>
      <c r="Y1043" s="20">
        <f t="shared" si="137"/>
        <v>236.90142245771352</v>
      </c>
      <c r="Z1043" s="20">
        <f t="shared" si="138"/>
        <v>1.3792055751128101</v>
      </c>
      <c r="AA1043" s="20"/>
      <c r="AB1043" s="22" t="s">
        <v>541</v>
      </c>
      <c r="AC1043" s="16" t="s">
        <v>1391</v>
      </c>
      <c r="AD1043" s="19" t="s">
        <v>51</v>
      </c>
      <c r="AE1043" s="23">
        <v>305</v>
      </c>
      <c r="AF1043" s="23">
        <v>17</v>
      </c>
      <c r="AG1043" s="19" t="s">
        <v>126</v>
      </c>
      <c r="AH1043" s="11">
        <f t="shared" si="135"/>
        <v>0</v>
      </c>
      <c r="AI1043" s="19" t="s">
        <v>1077</v>
      </c>
      <c r="AJ1043" s="16" t="s">
        <v>682</v>
      </c>
      <c r="AK1043" s="16">
        <v>0.14088000000000001</v>
      </c>
      <c r="AL1043" s="16">
        <v>1.6311</v>
      </c>
      <c r="AM1043" s="24"/>
    </row>
    <row r="1044" spans="1:39" ht="15" x14ac:dyDescent="0.25">
      <c r="A1044" s="16" t="str">
        <f t="shared" si="133"/>
        <v>CF08GPDuff_306:18-M_10-20</v>
      </c>
      <c r="B1044" s="11">
        <v>306</v>
      </c>
      <c r="C1044" s="11">
        <v>18</v>
      </c>
      <c r="D1044" s="19" t="s">
        <v>126</v>
      </c>
      <c r="E1044" s="20">
        <v>493757.84306599799</v>
      </c>
      <c r="F1044" s="20">
        <v>5180942.0481599905</v>
      </c>
      <c r="G1044" s="11">
        <v>2</v>
      </c>
      <c r="H1044" s="11" t="s">
        <v>44</v>
      </c>
      <c r="I1044" s="11" t="s">
        <v>150</v>
      </c>
      <c r="J1044" s="19" t="s">
        <v>1077</v>
      </c>
      <c r="K1044" s="11">
        <v>3</v>
      </c>
      <c r="L1044" s="16" t="s">
        <v>496</v>
      </c>
      <c r="M1044" s="16" t="s">
        <v>1078</v>
      </c>
      <c r="N1044" s="16" t="s">
        <v>1078</v>
      </c>
      <c r="O1044" s="16" t="s">
        <v>1078</v>
      </c>
      <c r="P1044" s="16" t="s">
        <v>1078</v>
      </c>
      <c r="Q1044" s="16">
        <v>30</v>
      </c>
      <c r="S1044" s="16">
        <v>219.93</v>
      </c>
      <c r="T1044" s="16">
        <v>6.31</v>
      </c>
      <c r="U1044" s="16">
        <f t="shared" si="131"/>
        <v>213.62</v>
      </c>
      <c r="V1044" s="16">
        <v>1.35</v>
      </c>
      <c r="W1044" s="20">
        <f t="shared" si="136"/>
        <v>171.76657833502196</v>
      </c>
      <c r="X1044" s="20">
        <v>2.0540980272524005</v>
      </c>
      <c r="Y1044" s="20">
        <f t="shared" si="137"/>
        <v>209.23203579418342</v>
      </c>
      <c r="Z1044" s="20">
        <f t="shared" si="138"/>
        <v>1.2181184362075781</v>
      </c>
      <c r="AA1044" s="20"/>
      <c r="AB1044" s="22" t="s">
        <v>541</v>
      </c>
      <c r="AC1044" s="16" t="s">
        <v>1392</v>
      </c>
      <c r="AD1044" s="19" t="s">
        <v>51</v>
      </c>
      <c r="AE1044" s="23">
        <v>306</v>
      </c>
      <c r="AF1044" s="23">
        <v>18</v>
      </c>
      <c r="AG1044" s="19" t="s">
        <v>126</v>
      </c>
      <c r="AH1044" s="11">
        <f t="shared" si="135"/>
        <v>0</v>
      </c>
      <c r="AI1044" s="19" t="s">
        <v>1077</v>
      </c>
      <c r="AJ1044" s="16" t="s">
        <v>156</v>
      </c>
      <c r="AK1044" s="16">
        <v>1.8350000000000002E-2</v>
      </c>
      <c r="AL1044" s="16">
        <v>0.15429999999999999</v>
      </c>
      <c r="AM1044" s="24"/>
    </row>
    <row r="1045" spans="1:39" ht="15" x14ac:dyDescent="0.25">
      <c r="A1045" s="16" t="str">
        <f t="shared" si="133"/>
        <v>CF08GPDuff_307:19-M_10-20</v>
      </c>
      <c r="B1045" s="11">
        <v>307</v>
      </c>
      <c r="C1045" s="11">
        <v>19</v>
      </c>
      <c r="D1045" s="19" t="s">
        <v>126</v>
      </c>
      <c r="E1045" s="20">
        <v>493789.76676500001</v>
      </c>
      <c r="F1045" s="20">
        <v>5180957.4610299803</v>
      </c>
      <c r="G1045" s="11">
        <v>3</v>
      </c>
      <c r="H1045" s="11" t="s">
        <v>44</v>
      </c>
      <c r="I1045" s="11" t="s">
        <v>227</v>
      </c>
      <c r="J1045" s="19" t="s">
        <v>1077</v>
      </c>
      <c r="K1045" s="11">
        <v>3</v>
      </c>
      <c r="L1045" s="16" t="s">
        <v>496</v>
      </c>
      <c r="M1045" s="16" t="s">
        <v>1078</v>
      </c>
      <c r="N1045" s="16" t="s">
        <v>1078</v>
      </c>
      <c r="O1045" s="16" t="s">
        <v>1078</v>
      </c>
      <c r="P1045" s="16" t="s">
        <v>1078</v>
      </c>
      <c r="Q1045" s="16">
        <v>30</v>
      </c>
      <c r="S1045" s="16">
        <v>232.64</v>
      </c>
      <c r="T1045" s="16">
        <v>6.31</v>
      </c>
      <c r="U1045" s="16">
        <f t="shared" si="131"/>
        <v>226.32999999999998</v>
      </c>
      <c r="V1045" s="16">
        <v>1.35</v>
      </c>
      <c r="W1045" s="20">
        <f t="shared" si="136"/>
        <v>171.76657833502196</v>
      </c>
      <c r="X1045" s="20">
        <v>2.1615008156606903</v>
      </c>
      <c r="Y1045" s="20">
        <f t="shared" si="137"/>
        <v>221.43787520391515</v>
      </c>
      <c r="Z1045" s="20">
        <f t="shared" si="138"/>
        <v>1.2891790553806799</v>
      </c>
      <c r="AA1045" s="20"/>
      <c r="AB1045" s="22" t="s">
        <v>556</v>
      </c>
      <c r="AC1045" s="16" t="s">
        <v>1393</v>
      </c>
      <c r="AD1045" s="19" t="s">
        <v>51</v>
      </c>
      <c r="AE1045" s="23">
        <v>307</v>
      </c>
      <c r="AF1045" s="23">
        <v>19</v>
      </c>
      <c r="AG1045" s="19" t="s">
        <v>126</v>
      </c>
      <c r="AH1045" s="11">
        <f t="shared" si="135"/>
        <v>0</v>
      </c>
      <c r="AI1045" s="19" t="s">
        <v>1077</v>
      </c>
      <c r="AJ1045" s="16" t="s">
        <v>551</v>
      </c>
      <c r="AK1045" s="16">
        <v>0.17166000000000001</v>
      </c>
      <c r="AL1045" s="16">
        <v>2.0825</v>
      </c>
      <c r="AM1045" s="24"/>
    </row>
    <row r="1046" spans="1:39" ht="15" x14ac:dyDescent="0.25">
      <c r="A1046" s="16" t="str">
        <f t="shared" si="133"/>
        <v>CF08GPDuff_308:20-M_10-20</v>
      </c>
      <c r="B1046" s="11">
        <v>308</v>
      </c>
      <c r="C1046" s="11">
        <v>20</v>
      </c>
      <c r="D1046" s="19" t="s">
        <v>126</v>
      </c>
      <c r="E1046" s="20">
        <v>493821.674625999</v>
      </c>
      <c r="F1046" s="20">
        <v>5180957.6503400002</v>
      </c>
      <c r="G1046" s="11">
        <v>3</v>
      </c>
      <c r="H1046" s="11" t="s">
        <v>44</v>
      </c>
      <c r="I1046" s="11" t="s">
        <v>227</v>
      </c>
      <c r="J1046" s="19" t="s">
        <v>1077</v>
      </c>
      <c r="K1046" s="11">
        <v>3</v>
      </c>
      <c r="L1046" s="16" t="s">
        <v>496</v>
      </c>
      <c r="M1046" s="16" t="s">
        <v>1078</v>
      </c>
      <c r="N1046" s="16" t="s">
        <v>1078</v>
      </c>
      <c r="O1046" s="16" t="s">
        <v>1078</v>
      </c>
      <c r="P1046" s="16" t="s">
        <v>1078</v>
      </c>
      <c r="Q1046" s="16">
        <v>30</v>
      </c>
      <c r="S1046" s="16">
        <v>238.88</v>
      </c>
      <c r="T1046" s="16">
        <v>6.31</v>
      </c>
      <c r="U1046" s="16">
        <f t="shared" si="131"/>
        <v>232.57</v>
      </c>
      <c r="V1046" s="16">
        <v>1.35</v>
      </c>
      <c r="W1046" s="20">
        <f t="shared" si="136"/>
        <v>171.76657833502196</v>
      </c>
      <c r="X1046" s="20">
        <v>2.1152296535052315</v>
      </c>
      <c r="Y1046" s="20">
        <f t="shared" si="137"/>
        <v>227.65061039484289</v>
      </c>
      <c r="Z1046" s="20">
        <f t="shared" si="138"/>
        <v>1.3253486947316488</v>
      </c>
      <c r="AA1046" s="20"/>
      <c r="AB1046" s="22" t="s">
        <v>556</v>
      </c>
      <c r="AC1046" s="16" t="s">
        <v>1394</v>
      </c>
      <c r="AD1046" s="19" t="s">
        <v>51</v>
      </c>
      <c r="AE1046" s="23">
        <v>308</v>
      </c>
      <c r="AF1046" s="23">
        <v>20</v>
      </c>
      <c r="AG1046" s="19" t="s">
        <v>126</v>
      </c>
      <c r="AH1046" s="11">
        <f t="shared" si="135"/>
        <v>0</v>
      </c>
      <c r="AI1046" s="19" t="s">
        <v>1077</v>
      </c>
      <c r="AJ1046" s="16" t="s">
        <v>1255</v>
      </c>
      <c r="AK1046" s="16">
        <v>0.17241000000000001</v>
      </c>
      <c r="AL1046" s="16">
        <v>2.0518000000000001</v>
      </c>
      <c r="AM1046" s="24"/>
    </row>
    <row r="1047" spans="1:39" ht="15" x14ac:dyDescent="0.25">
      <c r="A1047" s="16" t="str">
        <f t="shared" si="133"/>
        <v>CF08GPDuff_309:21-M_10-20</v>
      </c>
      <c r="B1047" s="11">
        <v>309</v>
      </c>
      <c r="C1047" s="11">
        <v>21</v>
      </c>
      <c r="D1047" s="19" t="s">
        <v>126</v>
      </c>
      <c r="E1047" s="20">
        <v>493855.16524100001</v>
      </c>
      <c r="F1047" s="20">
        <v>5180939.6167799802</v>
      </c>
      <c r="G1047" s="11">
        <v>5</v>
      </c>
      <c r="H1047" s="11" t="s">
        <v>44</v>
      </c>
      <c r="I1047" s="11" t="s">
        <v>432</v>
      </c>
      <c r="J1047" s="19" t="s">
        <v>1077</v>
      </c>
      <c r="K1047" s="11">
        <v>3</v>
      </c>
      <c r="L1047" s="16" t="s">
        <v>496</v>
      </c>
      <c r="M1047" s="16" t="s">
        <v>1078</v>
      </c>
      <c r="N1047" s="16" t="s">
        <v>1078</v>
      </c>
      <c r="O1047" s="16" t="s">
        <v>1078</v>
      </c>
      <c r="P1047" s="16" t="s">
        <v>1078</v>
      </c>
      <c r="Q1047" s="16">
        <v>30</v>
      </c>
      <c r="S1047" s="16">
        <v>232.09</v>
      </c>
      <c r="T1047" s="16">
        <v>6.31</v>
      </c>
      <c r="U1047" s="16">
        <f t="shared" si="131"/>
        <v>225.78</v>
      </c>
      <c r="V1047" s="16">
        <v>1.35</v>
      </c>
      <c r="W1047" s="20">
        <f t="shared" si="136"/>
        <v>171.76657833502196</v>
      </c>
      <c r="X1047" s="20">
        <v>2.3683135973866816</v>
      </c>
      <c r="Y1047" s="20">
        <f t="shared" si="137"/>
        <v>220.43282155982035</v>
      </c>
      <c r="Z1047" s="20">
        <f t="shared" si="138"/>
        <v>1.2833277794582212</v>
      </c>
      <c r="AA1047" s="20"/>
      <c r="AB1047" s="22" t="s">
        <v>556</v>
      </c>
      <c r="AC1047" s="16" t="s">
        <v>1395</v>
      </c>
      <c r="AD1047" s="19" t="s">
        <v>51</v>
      </c>
      <c r="AE1047" s="23">
        <v>309</v>
      </c>
      <c r="AF1047" s="23">
        <v>21</v>
      </c>
      <c r="AG1047" s="19" t="s">
        <v>126</v>
      </c>
      <c r="AH1047" s="11">
        <f t="shared" si="135"/>
        <v>0</v>
      </c>
      <c r="AI1047" s="19" t="s">
        <v>1077</v>
      </c>
      <c r="AJ1047" s="16" t="s">
        <v>573</v>
      </c>
      <c r="AK1047" s="16">
        <v>0.15883</v>
      </c>
      <c r="AL1047" s="16">
        <v>1.9807999999999999</v>
      </c>
      <c r="AM1047" s="24"/>
    </row>
    <row r="1048" spans="1:39" ht="15" x14ac:dyDescent="0.25">
      <c r="A1048" s="16" t="str">
        <f t="shared" si="133"/>
        <v>CF08GPDuff_310:22-M_10-20</v>
      </c>
      <c r="B1048" s="11">
        <v>310</v>
      </c>
      <c r="C1048" s="11">
        <v>22</v>
      </c>
      <c r="D1048" s="19" t="s">
        <v>126</v>
      </c>
      <c r="E1048" s="20">
        <v>493885.503361999</v>
      </c>
      <c r="F1048" s="20">
        <v>5180970.8085200004</v>
      </c>
      <c r="G1048" s="11">
        <v>5</v>
      </c>
      <c r="H1048" s="11" t="s">
        <v>44</v>
      </c>
      <c r="I1048" s="11" t="s">
        <v>432</v>
      </c>
      <c r="J1048" s="19" t="s">
        <v>1077</v>
      </c>
      <c r="K1048" s="11">
        <v>3</v>
      </c>
      <c r="L1048" s="16" t="s">
        <v>496</v>
      </c>
      <c r="M1048" s="16" t="s">
        <v>1078</v>
      </c>
      <c r="N1048" s="16" t="s">
        <v>1078</v>
      </c>
      <c r="O1048" s="16" t="s">
        <v>1078</v>
      </c>
      <c r="P1048" s="16" t="s">
        <v>1078</v>
      </c>
      <c r="Q1048" s="16">
        <v>30</v>
      </c>
      <c r="S1048" s="16">
        <v>237.44</v>
      </c>
      <c r="T1048" s="16">
        <v>6.31</v>
      </c>
      <c r="U1048" s="16">
        <f t="shared" si="131"/>
        <v>231.13</v>
      </c>
      <c r="V1048" s="16">
        <v>1.35</v>
      </c>
      <c r="W1048" s="20">
        <f t="shared" si="136"/>
        <v>171.76657833502196</v>
      </c>
      <c r="X1048" s="20">
        <v>1.9356153219233962</v>
      </c>
      <c r="Y1048" s="20">
        <f t="shared" si="137"/>
        <v>226.65621230643845</v>
      </c>
      <c r="Z1048" s="20">
        <f t="shared" si="138"/>
        <v>1.3195594539023596</v>
      </c>
      <c r="AA1048" s="20"/>
      <c r="AB1048" s="22" t="s">
        <v>556</v>
      </c>
      <c r="AC1048" s="16" t="s">
        <v>1396</v>
      </c>
      <c r="AD1048" s="19" t="s">
        <v>51</v>
      </c>
      <c r="AE1048" s="23">
        <v>310</v>
      </c>
      <c r="AF1048" s="23">
        <v>22</v>
      </c>
      <c r="AG1048" s="19" t="s">
        <v>126</v>
      </c>
      <c r="AH1048" s="11">
        <f t="shared" si="135"/>
        <v>0</v>
      </c>
      <c r="AI1048" s="19" t="s">
        <v>1077</v>
      </c>
      <c r="AJ1048" s="16" t="s">
        <v>284</v>
      </c>
      <c r="AK1048" s="16">
        <v>0.1736</v>
      </c>
      <c r="AL1048" s="16">
        <v>2.0611999999999999</v>
      </c>
      <c r="AM1048" s="24"/>
    </row>
    <row r="1049" spans="1:39" ht="15" x14ac:dyDescent="0.25">
      <c r="A1049" s="16" t="str">
        <f t="shared" si="133"/>
        <v>CF08GPDuff_311:23-M_10-20</v>
      </c>
      <c r="B1049" s="11">
        <v>311</v>
      </c>
      <c r="C1049" s="11">
        <v>23</v>
      </c>
      <c r="D1049" s="19" t="s">
        <v>126</v>
      </c>
      <c r="E1049" s="20">
        <v>493917.40765800001</v>
      </c>
      <c r="F1049" s="20">
        <v>5180967.5535500003</v>
      </c>
      <c r="G1049" s="11">
        <v>6</v>
      </c>
      <c r="H1049" s="11" t="s">
        <v>44</v>
      </c>
      <c r="I1049" s="11" t="s">
        <v>370</v>
      </c>
      <c r="J1049" s="19" t="s">
        <v>1077</v>
      </c>
      <c r="K1049" s="11">
        <v>3</v>
      </c>
      <c r="L1049" s="16" t="s">
        <v>496</v>
      </c>
      <c r="M1049" s="16" t="s">
        <v>1078</v>
      </c>
      <c r="N1049" s="16" t="s">
        <v>1078</v>
      </c>
      <c r="O1049" s="16" t="s">
        <v>1078</v>
      </c>
      <c r="P1049" s="16" t="s">
        <v>1078</v>
      </c>
      <c r="Q1049" s="16">
        <v>30</v>
      </c>
      <c r="S1049" s="16">
        <v>227.97</v>
      </c>
      <c r="T1049" s="16">
        <v>6.31</v>
      </c>
      <c r="U1049" s="16">
        <f t="shared" si="131"/>
        <v>221.66</v>
      </c>
      <c r="V1049" s="16">
        <v>1.35</v>
      </c>
      <c r="W1049" s="20">
        <f t="shared" si="136"/>
        <v>171.76657833502196</v>
      </c>
      <c r="X1049" s="20">
        <v>2.3435907886692302</v>
      </c>
      <c r="Y1049" s="20">
        <f t="shared" si="137"/>
        <v>216.46519665783578</v>
      </c>
      <c r="Z1049" s="20">
        <f t="shared" si="138"/>
        <v>1.2602288451926396</v>
      </c>
      <c r="AA1049" s="20"/>
      <c r="AB1049" s="22" t="s">
        <v>556</v>
      </c>
      <c r="AC1049" s="16" t="s">
        <v>1397</v>
      </c>
      <c r="AD1049" s="19" t="s">
        <v>51</v>
      </c>
      <c r="AE1049" s="23">
        <v>311</v>
      </c>
      <c r="AF1049" s="23">
        <v>23</v>
      </c>
      <c r="AG1049" s="19" t="s">
        <v>126</v>
      </c>
      <c r="AH1049" s="11">
        <f t="shared" si="135"/>
        <v>0</v>
      </c>
      <c r="AI1049" s="19" t="s">
        <v>1077</v>
      </c>
      <c r="AJ1049" s="16" t="s">
        <v>810</v>
      </c>
      <c r="AK1049" s="16">
        <v>0.1837</v>
      </c>
      <c r="AL1049" s="16">
        <v>2.2178</v>
      </c>
      <c r="AM1049" s="24"/>
    </row>
    <row r="1050" spans="1:39" ht="15" x14ac:dyDescent="0.25">
      <c r="A1050" s="16" t="str">
        <f t="shared" si="133"/>
        <v>CF08GPDuff_312:24-M_10-20</v>
      </c>
      <c r="B1050" s="11">
        <v>312</v>
      </c>
      <c r="C1050" s="11">
        <v>24</v>
      </c>
      <c r="D1050" s="19" t="s">
        <v>126</v>
      </c>
      <c r="E1050" s="20">
        <v>493946.579880998</v>
      </c>
      <c r="F1050" s="20">
        <v>5180965.7970000003</v>
      </c>
      <c r="G1050" s="11">
        <v>6</v>
      </c>
      <c r="H1050" s="11" t="s">
        <v>44</v>
      </c>
      <c r="I1050" s="11" t="s">
        <v>370</v>
      </c>
      <c r="J1050" s="19" t="s">
        <v>1077</v>
      </c>
      <c r="K1050" s="11">
        <v>3</v>
      </c>
      <c r="L1050" s="16" t="s">
        <v>496</v>
      </c>
      <c r="M1050" s="16" t="s">
        <v>1078</v>
      </c>
      <c r="N1050" s="16" t="s">
        <v>1078</v>
      </c>
      <c r="O1050" s="16" t="s">
        <v>1078</v>
      </c>
      <c r="P1050" s="16" t="s">
        <v>1078</v>
      </c>
      <c r="Q1050" s="16">
        <v>30</v>
      </c>
      <c r="S1050" s="16">
        <v>234.49</v>
      </c>
      <c r="T1050" s="16">
        <v>6.31</v>
      </c>
      <c r="U1050" s="16">
        <f t="shared" si="131"/>
        <v>228.18</v>
      </c>
      <c r="V1050" s="16">
        <v>1.35</v>
      </c>
      <c r="W1050" s="20">
        <f t="shared" si="136"/>
        <v>171.76657833502196</v>
      </c>
      <c r="X1050" s="20">
        <v>2.6745610453246265</v>
      </c>
      <c r="Y1050" s="20">
        <f t="shared" si="137"/>
        <v>222.07718660677827</v>
      </c>
      <c r="Z1050" s="20">
        <f t="shared" si="138"/>
        <v>1.2929010332477371</v>
      </c>
      <c r="AA1050" s="20"/>
      <c r="AB1050" s="22" t="s">
        <v>556</v>
      </c>
      <c r="AC1050" s="16" t="s">
        <v>1398</v>
      </c>
      <c r="AD1050" s="19" t="s">
        <v>51</v>
      </c>
      <c r="AE1050" s="23">
        <v>312</v>
      </c>
      <c r="AF1050" s="23">
        <v>24</v>
      </c>
      <c r="AG1050" s="19" t="s">
        <v>126</v>
      </c>
      <c r="AH1050" s="11">
        <f t="shared" si="135"/>
        <v>0</v>
      </c>
      <c r="AI1050" s="19" t="s">
        <v>1077</v>
      </c>
      <c r="AJ1050" s="16" t="s">
        <v>211</v>
      </c>
      <c r="AK1050" s="16">
        <v>0.18637999999999999</v>
      </c>
      <c r="AL1050" s="16">
        <v>2.2822</v>
      </c>
      <c r="AM1050" s="24"/>
    </row>
    <row r="1051" spans="1:39" ht="15" x14ac:dyDescent="0.25">
      <c r="A1051" s="16" t="str">
        <f t="shared" si="133"/>
        <v>CF08GPDuff_313:25-M_10-20</v>
      </c>
      <c r="B1051" s="11">
        <v>313</v>
      </c>
      <c r="C1051" s="11">
        <v>25</v>
      </c>
      <c r="D1051" s="19" t="s">
        <v>126</v>
      </c>
      <c r="E1051" s="20">
        <v>493981.20999900001</v>
      </c>
      <c r="F1051" s="20">
        <v>5180954.7101699803</v>
      </c>
      <c r="G1051" s="11">
        <v>1</v>
      </c>
      <c r="H1051" s="11" t="s">
        <v>58</v>
      </c>
      <c r="I1051" s="11" t="s">
        <v>227</v>
      </c>
      <c r="J1051" s="19" t="s">
        <v>1077</v>
      </c>
      <c r="K1051" s="11">
        <v>3</v>
      </c>
      <c r="L1051" s="16" t="str">
        <f>IF(G1051=1, "Fallow", IF(G1051=4, "WT", IF(G1051 = 2, "CP",I1051)))</f>
        <v>Fallow</v>
      </c>
      <c r="M1051" s="16" t="s">
        <v>1078</v>
      </c>
      <c r="N1051" s="16" t="s">
        <v>1078</v>
      </c>
      <c r="O1051" s="16" t="s">
        <v>1078</v>
      </c>
      <c r="P1051" s="16" t="s">
        <v>1078</v>
      </c>
      <c r="Q1051" s="16">
        <v>30</v>
      </c>
      <c r="S1051" s="16">
        <v>222.84</v>
      </c>
      <c r="T1051" s="16">
        <v>6.31</v>
      </c>
      <c r="U1051" s="16">
        <f t="shared" si="131"/>
        <v>216.53</v>
      </c>
      <c r="V1051" s="16">
        <v>1.35</v>
      </c>
      <c r="W1051" s="20">
        <f t="shared" si="136"/>
        <v>171.76657833502196</v>
      </c>
      <c r="X1051" s="20">
        <v>2.5132815692684707</v>
      </c>
      <c r="Y1051" s="20">
        <f t="shared" si="137"/>
        <v>211.08799141806298</v>
      </c>
      <c r="Z1051" s="20">
        <f t="shared" si="138"/>
        <v>1.2289235395162068</v>
      </c>
      <c r="AA1051" s="20"/>
      <c r="AB1051" s="22" t="s">
        <v>864</v>
      </c>
      <c r="AC1051" s="16" t="s">
        <v>1399</v>
      </c>
      <c r="AD1051" s="19" t="s">
        <v>51</v>
      </c>
      <c r="AE1051" s="23">
        <v>313</v>
      </c>
      <c r="AF1051" s="23">
        <v>25</v>
      </c>
      <c r="AG1051" s="19" t="s">
        <v>126</v>
      </c>
      <c r="AH1051" s="11">
        <f t="shared" si="135"/>
        <v>0</v>
      </c>
      <c r="AI1051" s="19" t="s">
        <v>1077</v>
      </c>
      <c r="AJ1051" s="16" t="s">
        <v>558</v>
      </c>
      <c r="AK1051" s="16">
        <v>0.18151</v>
      </c>
      <c r="AL1051" s="16">
        <v>2.1313</v>
      </c>
      <c r="AM1051" s="24"/>
    </row>
    <row r="1052" spans="1:39" ht="15" x14ac:dyDescent="0.25">
      <c r="A1052" s="16" t="str">
        <f t="shared" si="133"/>
        <v>CF08GPDuff_314:26-M_10-20</v>
      </c>
      <c r="B1052" s="11">
        <v>314</v>
      </c>
      <c r="C1052" s="11">
        <v>26</v>
      </c>
      <c r="D1052" s="19" t="s">
        <v>126</v>
      </c>
      <c r="E1052" s="20">
        <v>494013.118976</v>
      </c>
      <c r="F1052" s="20">
        <v>5180956.0117199803</v>
      </c>
      <c r="G1052" s="11">
        <v>2</v>
      </c>
      <c r="H1052" s="11" t="s">
        <v>58</v>
      </c>
      <c r="I1052" s="11" t="s">
        <v>150</v>
      </c>
      <c r="J1052" s="19" t="s">
        <v>1077</v>
      </c>
      <c r="K1052" s="11">
        <v>3</v>
      </c>
      <c r="L1052" s="16" t="str">
        <f>IF(G1052=1, "Fallow", IF(G1052=4, "WT", IF(G1052 = 2, "CP",I1052)))</f>
        <v>CP</v>
      </c>
      <c r="M1052" s="16" t="s">
        <v>1078</v>
      </c>
      <c r="N1052" s="16" t="s">
        <v>1078</v>
      </c>
      <c r="O1052" s="16" t="s">
        <v>1078</v>
      </c>
      <c r="P1052" s="16" t="s">
        <v>1078</v>
      </c>
      <c r="Q1052" s="16">
        <v>30</v>
      </c>
      <c r="S1052" s="16">
        <v>254.34</v>
      </c>
      <c r="T1052" s="16">
        <v>6.31</v>
      </c>
      <c r="U1052" s="16">
        <f t="shared" si="131"/>
        <v>248.03</v>
      </c>
      <c r="V1052" s="16">
        <v>1.35</v>
      </c>
      <c r="W1052" s="20">
        <f t="shared" si="136"/>
        <v>171.76657833502196</v>
      </c>
      <c r="X1052" s="20">
        <v>2.099042184634198</v>
      </c>
      <c r="Y1052" s="20">
        <f t="shared" si="137"/>
        <v>242.8237456694518</v>
      </c>
      <c r="Z1052" s="20">
        <f t="shared" si="138"/>
        <v>1.4136844782215807</v>
      </c>
      <c r="AA1052" s="20"/>
      <c r="AB1052" s="22" t="s">
        <v>864</v>
      </c>
      <c r="AC1052" s="16" t="s">
        <v>1400</v>
      </c>
      <c r="AD1052" s="19" t="s">
        <v>51</v>
      </c>
      <c r="AE1052" s="23">
        <v>314</v>
      </c>
      <c r="AF1052" s="23">
        <v>26</v>
      </c>
      <c r="AG1052" s="19" t="s">
        <v>126</v>
      </c>
      <c r="AH1052" s="11">
        <f t="shared" si="135"/>
        <v>0</v>
      </c>
      <c r="AI1052" s="19" t="s">
        <v>1077</v>
      </c>
      <c r="AJ1052" s="16" t="s">
        <v>1255</v>
      </c>
      <c r="AK1052" s="16">
        <v>0.14258000000000001</v>
      </c>
      <c r="AL1052" s="16">
        <v>1.5854999999999999</v>
      </c>
      <c r="AM1052" s="24"/>
    </row>
    <row r="1053" spans="1:39" ht="15" x14ac:dyDescent="0.25">
      <c r="A1053" s="16" t="str">
        <f t="shared" si="133"/>
        <v>CF08GPDuff_315:27-M_10-20</v>
      </c>
      <c r="B1053" s="11">
        <v>315</v>
      </c>
      <c r="C1053" s="11">
        <v>27</v>
      </c>
      <c r="D1053" s="19" t="s">
        <v>126</v>
      </c>
      <c r="E1053" s="20">
        <v>494042.75106500002</v>
      </c>
      <c r="F1053" s="20">
        <v>5180958.35647</v>
      </c>
      <c r="G1053" s="11">
        <v>2</v>
      </c>
      <c r="H1053" s="11" t="s">
        <v>58</v>
      </c>
      <c r="I1053" s="11" t="s">
        <v>150</v>
      </c>
      <c r="J1053" s="19" t="s">
        <v>1077</v>
      </c>
      <c r="K1053" s="11">
        <v>3</v>
      </c>
      <c r="L1053" s="16" t="str">
        <f>IF(G1053=1, "Fallow", IF(G1053=4, "WT", IF(G1053 = 2, "CP",I1053)))</f>
        <v>CP</v>
      </c>
      <c r="M1053" s="16" t="s">
        <v>1078</v>
      </c>
      <c r="N1053" s="16" t="s">
        <v>1078</v>
      </c>
      <c r="O1053" s="16" t="s">
        <v>1078</v>
      </c>
      <c r="P1053" s="16" t="s">
        <v>1078</v>
      </c>
      <c r="Q1053" s="16">
        <v>30</v>
      </c>
      <c r="S1053" s="16">
        <v>271.39999999999998</v>
      </c>
      <c r="T1053" s="16">
        <v>6.31</v>
      </c>
      <c r="U1053" s="16">
        <f t="shared" si="131"/>
        <v>265.08999999999997</v>
      </c>
      <c r="V1053" s="16">
        <v>1.35</v>
      </c>
      <c r="W1053" s="20">
        <f t="shared" si="136"/>
        <v>171.76657833502196</v>
      </c>
      <c r="X1053" s="20">
        <v>2.1190716448032236</v>
      </c>
      <c r="Y1053" s="20">
        <f t="shared" si="137"/>
        <v>259.47255297679112</v>
      </c>
      <c r="Z1053" s="20">
        <f t="shared" si="138"/>
        <v>1.5106114093435752</v>
      </c>
      <c r="AA1053" s="20"/>
      <c r="AB1053" s="22" t="s">
        <v>864</v>
      </c>
      <c r="AC1053" s="16" t="s">
        <v>1401</v>
      </c>
      <c r="AD1053" s="19" t="s">
        <v>51</v>
      </c>
      <c r="AE1053" s="23">
        <v>315</v>
      </c>
      <c r="AF1053" s="23">
        <v>27</v>
      </c>
      <c r="AG1053" s="19" t="s">
        <v>126</v>
      </c>
      <c r="AH1053" s="11">
        <f t="shared" si="135"/>
        <v>0</v>
      </c>
      <c r="AI1053" s="19" t="s">
        <v>1077</v>
      </c>
      <c r="AJ1053" s="16" t="s">
        <v>614</v>
      </c>
      <c r="AK1053" s="16">
        <v>0.14729999999999999</v>
      </c>
      <c r="AL1053" s="16">
        <v>1.7337</v>
      </c>
      <c r="AM1053" s="24"/>
    </row>
    <row r="1054" spans="1:39" ht="15" x14ac:dyDescent="0.25">
      <c r="A1054" s="16" t="str">
        <f t="shared" si="133"/>
        <v>CF08GPDuff_316:28-M_10-20</v>
      </c>
      <c r="B1054" s="11">
        <v>316</v>
      </c>
      <c r="C1054" s="11">
        <v>28</v>
      </c>
      <c r="D1054" s="19" t="s">
        <v>126</v>
      </c>
      <c r="E1054" s="20">
        <v>494076.92789499799</v>
      </c>
      <c r="F1054" s="20">
        <v>5180949.5033200001</v>
      </c>
      <c r="G1054" s="11">
        <v>3</v>
      </c>
      <c r="H1054" s="11" t="s">
        <v>58</v>
      </c>
      <c r="I1054" s="11" t="s">
        <v>432</v>
      </c>
      <c r="J1054" s="19" t="s">
        <v>1077</v>
      </c>
      <c r="K1054" s="11">
        <v>3</v>
      </c>
      <c r="L1054" s="16" t="str">
        <f>IF(G1054=1, "Fallow", IF(G1054=4, "WT", IF(G1054 = 2, "CP",I1054)))</f>
        <v>SB</v>
      </c>
      <c r="M1054" s="16" t="s">
        <v>1078</v>
      </c>
      <c r="N1054" s="16" t="s">
        <v>1078</v>
      </c>
      <c r="O1054" s="16" t="s">
        <v>1078</v>
      </c>
      <c r="P1054" s="16" t="s">
        <v>1078</v>
      </c>
      <c r="Q1054" s="16">
        <v>30</v>
      </c>
      <c r="S1054" s="16">
        <v>258.07</v>
      </c>
      <c r="T1054" s="16">
        <v>6.31</v>
      </c>
      <c r="U1054" s="16">
        <f t="shared" si="131"/>
        <v>251.76</v>
      </c>
      <c r="V1054" s="16">
        <v>1.35</v>
      </c>
      <c r="W1054" s="20">
        <f t="shared" si="136"/>
        <v>171.76657833502196</v>
      </c>
      <c r="X1054" s="20">
        <v>1.9445007089325375</v>
      </c>
      <c r="Y1054" s="20">
        <f t="shared" si="137"/>
        <v>246.86452501519145</v>
      </c>
      <c r="Z1054" s="20">
        <f t="shared" si="138"/>
        <v>1.4372093070032212</v>
      </c>
      <c r="AA1054" s="20"/>
      <c r="AB1054" s="22" t="s">
        <v>864</v>
      </c>
      <c r="AC1054" s="16" t="s">
        <v>1402</v>
      </c>
      <c r="AD1054" s="19" t="s">
        <v>51</v>
      </c>
      <c r="AE1054" s="23">
        <v>316</v>
      </c>
      <c r="AF1054" s="23">
        <v>28</v>
      </c>
      <c r="AG1054" s="19" t="s">
        <v>126</v>
      </c>
      <c r="AH1054" s="11">
        <f t="shared" si="135"/>
        <v>0</v>
      </c>
      <c r="AI1054" s="19" t="s">
        <v>1077</v>
      </c>
      <c r="AJ1054" s="16" t="s">
        <v>229</v>
      </c>
      <c r="AK1054" s="16">
        <v>0.15098</v>
      </c>
      <c r="AL1054" s="16">
        <v>1.7719</v>
      </c>
      <c r="AM1054" s="24"/>
    </row>
    <row r="1055" spans="1:39" ht="15" x14ac:dyDescent="0.25">
      <c r="A1055" s="16" t="str">
        <f t="shared" si="133"/>
        <v>CF08GPDuff_323:10-N_10-20</v>
      </c>
      <c r="B1055" s="11">
        <v>323</v>
      </c>
      <c r="C1055" s="11">
        <v>10</v>
      </c>
      <c r="D1055" s="19" t="s">
        <v>134</v>
      </c>
      <c r="E1055" s="20">
        <v>493501.32631400001</v>
      </c>
      <c r="F1055" s="20">
        <v>5180997.2675900003</v>
      </c>
      <c r="G1055" s="11">
        <v>1</v>
      </c>
      <c r="H1055" s="11" t="s">
        <v>45</v>
      </c>
      <c r="I1055" s="11" t="s">
        <v>46</v>
      </c>
      <c r="J1055" s="19" t="s">
        <v>1077</v>
      </c>
      <c r="K1055" s="11">
        <v>3</v>
      </c>
      <c r="L1055" s="16" t="s">
        <v>48</v>
      </c>
      <c r="M1055" s="16" t="s">
        <v>1078</v>
      </c>
      <c r="N1055" s="16" t="s">
        <v>1078</v>
      </c>
      <c r="O1055" s="16" t="s">
        <v>1078</v>
      </c>
      <c r="P1055" s="16" t="s">
        <v>1078</v>
      </c>
      <c r="Q1055" s="16">
        <v>30</v>
      </c>
      <c r="S1055" s="16">
        <v>244.63</v>
      </c>
      <c r="T1055" s="16">
        <v>6.31</v>
      </c>
      <c r="U1055" s="16">
        <f t="shared" si="131"/>
        <v>238.32</v>
      </c>
      <c r="V1055" s="16">
        <v>1.35</v>
      </c>
      <c r="W1055" s="20">
        <f t="shared" si="136"/>
        <v>171.76657833502196</v>
      </c>
      <c r="X1055" s="20">
        <v>2.1673080818310577</v>
      </c>
      <c r="Y1055" s="20">
        <f t="shared" si="137"/>
        <v>233.15487137938021</v>
      </c>
      <c r="Z1055" s="20">
        <f t="shared" si="138"/>
        <v>1.3573937004474963</v>
      </c>
      <c r="AA1055" s="20"/>
      <c r="AB1055" s="22" t="s">
        <v>137</v>
      </c>
      <c r="AC1055" s="16" t="s">
        <v>1403</v>
      </c>
      <c r="AD1055" s="19" t="s">
        <v>51</v>
      </c>
      <c r="AE1055" s="23">
        <v>323</v>
      </c>
      <c r="AF1055" s="23">
        <v>10</v>
      </c>
      <c r="AG1055" s="19" t="s">
        <v>134</v>
      </c>
      <c r="AH1055" s="11">
        <f t="shared" si="135"/>
        <v>0</v>
      </c>
      <c r="AI1055" s="19" t="s">
        <v>1077</v>
      </c>
      <c r="AJ1055" s="16" t="s">
        <v>452</v>
      </c>
      <c r="AK1055" s="16">
        <v>0.15617</v>
      </c>
      <c r="AL1055" s="16">
        <v>1.9335</v>
      </c>
      <c r="AM1055" s="24"/>
    </row>
    <row r="1056" spans="1:39" ht="15" x14ac:dyDescent="0.25">
      <c r="A1056" s="16" t="str">
        <f t="shared" si="133"/>
        <v>CF08GPDuff_324:11-N_10-20</v>
      </c>
      <c r="B1056" s="11">
        <v>324</v>
      </c>
      <c r="C1056" s="11">
        <v>11</v>
      </c>
      <c r="D1056" s="19" t="s">
        <v>134</v>
      </c>
      <c r="E1056" s="20">
        <v>493530.638179</v>
      </c>
      <c r="F1056" s="20">
        <v>5180981.4038000004</v>
      </c>
      <c r="G1056" s="11">
        <v>2</v>
      </c>
      <c r="H1056" s="11" t="s">
        <v>45</v>
      </c>
      <c r="I1056" s="11" t="s">
        <v>150</v>
      </c>
      <c r="J1056" s="19" t="s">
        <v>1077</v>
      </c>
      <c r="K1056" s="11">
        <v>3</v>
      </c>
      <c r="L1056" s="16" t="s">
        <v>48</v>
      </c>
      <c r="M1056" s="16" t="s">
        <v>1078</v>
      </c>
      <c r="N1056" s="16" t="s">
        <v>1078</v>
      </c>
      <c r="O1056" s="16" t="s">
        <v>1078</v>
      </c>
      <c r="P1056" s="16" t="s">
        <v>1078</v>
      </c>
      <c r="Q1056" s="16">
        <v>30</v>
      </c>
      <c r="S1056" s="16">
        <v>267.86</v>
      </c>
      <c r="T1056" s="16">
        <v>6.31</v>
      </c>
      <c r="U1056" s="16">
        <f t="shared" si="131"/>
        <v>261.55</v>
      </c>
      <c r="V1056" s="16">
        <v>1.35</v>
      </c>
      <c r="W1056" s="20">
        <f t="shared" si="136"/>
        <v>171.76657833502196</v>
      </c>
      <c r="X1056" s="20">
        <v>2.405498281786937</v>
      </c>
      <c r="Y1056" s="20">
        <f t="shared" si="137"/>
        <v>255.25841924398628</v>
      </c>
      <c r="Z1056" s="20">
        <f t="shared" si="138"/>
        <v>1.4860773365707836</v>
      </c>
      <c r="AA1056" s="20"/>
      <c r="AB1056" s="22" t="s">
        <v>137</v>
      </c>
      <c r="AC1056" s="16" t="s">
        <v>1404</v>
      </c>
      <c r="AD1056" s="19" t="s">
        <v>51</v>
      </c>
      <c r="AE1056" s="23">
        <v>324</v>
      </c>
      <c r="AF1056" s="23">
        <v>11</v>
      </c>
      <c r="AG1056" s="19" t="s">
        <v>134</v>
      </c>
      <c r="AH1056" s="11">
        <f t="shared" si="135"/>
        <v>0</v>
      </c>
      <c r="AI1056" s="19" t="s">
        <v>1077</v>
      </c>
      <c r="AJ1056" s="16" t="s">
        <v>422</v>
      </c>
      <c r="AK1056" s="16">
        <v>0.16055</v>
      </c>
      <c r="AL1056" s="16">
        <v>1.8242</v>
      </c>
      <c r="AM1056" s="24"/>
    </row>
    <row r="1057" spans="1:39" ht="15" x14ac:dyDescent="0.25">
      <c r="A1057" s="16" t="str">
        <f t="shared" si="133"/>
        <v>CF08GPDuff_325:12-N_10-20</v>
      </c>
      <c r="B1057" s="11">
        <v>325</v>
      </c>
      <c r="C1057" s="11">
        <v>12</v>
      </c>
      <c r="D1057" s="19" t="s">
        <v>134</v>
      </c>
      <c r="E1057" s="20">
        <v>493562.55629500002</v>
      </c>
      <c r="F1057" s="20">
        <v>5180991.2593599902</v>
      </c>
      <c r="G1057" s="11">
        <v>2</v>
      </c>
      <c r="H1057" s="11" t="s">
        <v>45</v>
      </c>
      <c r="I1057" s="11" t="s">
        <v>150</v>
      </c>
      <c r="J1057" s="19" t="s">
        <v>1077</v>
      </c>
      <c r="K1057" s="11">
        <v>3</v>
      </c>
      <c r="L1057" s="16" t="s">
        <v>48</v>
      </c>
      <c r="M1057" s="16" t="s">
        <v>1078</v>
      </c>
      <c r="N1057" s="16" t="s">
        <v>1078</v>
      </c>
      <c r="O1057" s="16" t="s">
        <v>1078</v>
      </c>
      <c r="P1057" s="16" t="s">
        <v>1078</v>
      </c>
      <c r="Q1057" s="16">
        <v>30</v>
      </c>
      <c r="S1057" s="16">
        <v>237.85</v>
      </c>
      <c r="T1057" s="16">
        <v>6.31</v>
      </c>
      <c r="U1057" s="16">
        <f t="shared" si="131"/>
        <v>231.54</v>
      </c>
      <c r="V1057" s="16">
        <v>1.35</v>
      </c>
      <c r="W1057" s="20">
        <f t="shared" si="136"/>
        <v>171.76657833502196</v>
      </c>
      <c r="X1057" s="20">
        <v>2.5625381330079131</v>
      </c>
      <c r="Y1057" s="20">
        <f t="shared" si="137"/>
        <v>225.60669920683347</v>
      </c>
      <c r="Z1057" s="20">
        <f t="shared" si="138"/>
        <v>1.3134493415057678</v>
      </c>
      <c r="AA1057" s="20"/>
      <c r="AB1057" s="22" t="s">
        <v>137</v>
      </c>
      <c r="AC1057" s="16" t="s">
        <v>1405</v>
      </c>
      <c r="AD1057" s="19" t="s">
        <v>51</v>
      </c>
      <c r="AE1057" s="23">
        <v>325</v>
      </c>
      <c r="AF1057" s="23">
        <v>12</v>
      </c>
      <c r="AG1057" s="19" t="s">
        <v>134</v>
      </c>
      <c r="AH1057" s="11">
        <f t="shared" si="135"/>
        <v>0</v>
      </c>
      <c r="AI1057" s="19" t="s">
        <v>1077</v>
      </c>
      <c r="AJ1057" s="16" t="s">
        <v>653</v>
      </c>
      <c r="AK1057" s="16">
        <v>0.1696</v>
      </c>
      <c r="AL1057" s="16">
        <v>2.169</v>
      </c>
      <c r="AM1057" s="24"/>
    </row>
    <row r="1058" spans="1:39" ht="15" x14ac:dyDescent="0.25">
      <c r="A1058" s="16" t="str">
        <f t="shared" si="133"/>
        <v>CF08GPDuff_326:13-N_10-20</v>
      </c>
      <c r="B1058" s="11">
        <v>326</v>
      </c>
      <c r="C1058" s="11">
        <v>13</v>
      </c>
      <c r="D1058" s="19" t="s">
        <v>134</v>
      </c>
      <c r="E1058" s="20">
        <v>493594.458174998</v>
      </c>
      <c r="F1058" s="20">
        <v>5180986.0024800003</v>
      </c>
      <c r="G1058" s="11">
        <v>3</v>
      </c>
      <c r="H1058" s="11" t="s">
        <v>45</v>
      </c>
      <c r="I1058" s="11" t="s">
        <v>227</v>
      </c>
      <c r="J1058" s="19" t="s">
        <v>1077</v>
      </c>
      <c r="K1058" s="11">
        <v>3</v>
      </c>
      <c r="L1058" s="16" t="s">
        <v>48</v>
      </c>
      <c r="M1058" s="16" t="s">
        <v>1078</v>
      </c>
      <c r="N1058" s="16" t="s">
        <v>1078</v>
      </c>
      <c r="O1058" s="16" t="s">
        <v>1078</v>
      </c>
      <c r="P1058" s="16" t="s">
        <v>1078</v>
      </c>
      <c r="Q1058" s="16">
        <v>30</v>
      </c>
      <c r="S1058" s="16">
        <v>230.8</v>
      </c>
      <c r="T1058" s="16">
        <v>6.31</v>
      </c>
      <c r="U1058" s="16">
        <f t="shared" si="131"/>
        <v>224.49</v>
      </c>
      <c r="V1058" s="16">
        <v>1.35</v>
      </c>
      <c r="W1058" s="20">
        <f t="shared" si="136"/>
        <v>171.76657833502196</v>
      </c>
      <c r="X1058" s="20">
        <v>1.9878296146044707</v>
      </c>
      <c r="Y1058" s="20">
        <f t="shared" si="137"/>
        <v>220.02752129817443</v>
      </c>
      <c r="Z1058" s="20">
        <f t="shared" si="138"/>
        <v>1.2809681803698851</v>
      </c>
      <c r="AA1058" s="20"/>
      <c r="AB1058" s="22" t="s">
        <v>137</v>
      </c>
      <c r="AC1058" s="16" t="s">
        <v>1406</v>
      </c>
      <c r="AD1058" s="19" t="s">
        <v>51</v>
      </c>
      <c r="AE1058" s="23">
        <v>326</v>
      </c>
      <c r="AF1058" s="23">
        <v>13</v>
      </c>
      <c r="AG1058" s="19" t="s">
        <v>134</v>
      </c>
      <c r="AH1058" s="11">
        <f t="shared" si="135"/>
        <v>0</v>
      </c>
      <c r="AI1058" s="19" t="s">
        <v>1077</v>
      </c>
      <c r="AJ1058" s="16" t="s">
        <v>408</v>
      </c>
      <c r="AK1058" s="16">
        <v>0.17901</v>
      </c>
      <c r="AL1058" s="16">
        <v>2.2063000000000001</v>
      </c>
      <c r="AM1058" s="24"/>
    </row>
    <row r="1059" spans="1:39" ht="15" x14ac:dyDescent="0.25">
      <c r="A1059" s="16" t="str">
        <f t="shared" si="133"/>
        <v>CF08GPDuff_327:14-N_10-20</v>
      </c>
      <c r="B1059" s="11">
        <v>327</v>
      </c>
      <c r="C1059" s="11">
        <v>14</v>
      </c>
      <c r="D1059" s="19" t="s">
        <v>134</v>
      </c>
      <c r="E1059" s="20">
        <v>493626.37309200002</v>
      </c>
      <c r="F1059" s="20">
        <v>5180992.9692099905</v>
      </c>
      <c r="G1059" s="11">
        <v>4</v>
      </c>
      <c r="H1059" s="11" t="s">
        <v>45</v>
      </c>
      <c r="I1059" s="11" t="s">
        <v>293</v>
      </c>
      <c r="J1059" s="19" t="s">
        <v>1077</v>
      </c>
      <c r="K1059" s="11">
        <v>3</v>
      </c>
      <c r="L1059" s="16" t="s">
        <v>48</v>
      </c>
      <c r="M1059" s="16" t="s">
        <v>1078</v>
      </c>
      <c r="N1059" s="16" t="s">
        <v>1078</v>
      </c>
      <c r="O1059" s="16" t="s">
        <v>1078</v>
      </c>
      <c r="P1059" s="16" t="s">
        <v>1078</v>
      </c>
      <c r="Q1059" s="16">
        <v>30</v>
      </c>
      <c r="S1059" s="16">
        <v>224.92</v>
      </c>
      <c r="T1059" s="16">
        <v>6.31</v>
      </c>
      <c r="U1059" s="16">
        <f t="shared" si="131"/>
        <v>218.60999999999999</v>
      </c>
      <c r="V1059" s="16">
        <v>1.35</v>
      </c>
      <c r="W1059" s="20">
        <f t="shared" si="136"/>
        <v>171.76657833502196</v>
      </c>
      <c r="X1059" s="20">
        <v>2.8729735276010788</v>
      </c>
      <c r="Y1059" s="20">
        <f t="shared" si="137"/>
        <v>212.32939257131127</v>
      </c>
      <c r="Z1059" s="20">
        <f t="shared" si="138"/>
        <v>1.2361507962112024</v>
      </c>
      <c r="AA1059" s="20"/>
      <c r="AB1059" s="22" t="s">
        <v>137</v>
      </c>
      <c r="AC1059" s="16" t="s">
        <v>1407</v>
      </c>
      <c r="AD1059" s="19" t="s">
        <v>51</v>
      </c>
      <c r="AE1059" s="23">
        <v>327</v>
      </c>
      <c r="AF1059" s="23">
        <v>14</v>
      </c>
      <c r="AG1059" s="19" t="s">
        <v>134</v>
      </c>
      <c r="AH1059" s="11">
        <f t="shared" si="135"/>
        <v>0</v>
      </c>
      <c r="AI1059" s="19" t="s">
        <v>1077</v>
      </c>
      <c r="AJ1059" s="16" t="s">
        <v>573</v>
      </c>
      <c r="AK1059" s="16">
        <v>0.17798</v>
      </c>
      <c r="AL1059" s="16">
        <v>2.2057000000000002</v>
      </c>
      <c r="AM1059" s="24"/>
    </row>
    <row r="1060" spans="1:39" ht="15" x14ac:dyDescent="0.25">
      <c r="A1060" s="16" t="str">
        <f t="shared" si="133"/>
        <v>CF08GPDuff_328:15-N_10-20</v>
      </c>
      <c r="B1060" s="11">
        <v>328</v>
      </c>
      <c r="C1060" s="11">
        <v>15</v>
      </c>
      <c r="D1060" s="19" t="s">
        <v>134</v>
      </c>
      <c r="E1060" s="20">
        <v>493658.27126000001</v>
      </c>
      <c r="F1060" s="20">
        <v>5180984.1567599904</v>
      </c>
      <c r="G1060" s="11">
        <v>5</v>
      </c>
      <c r="H1060" s="11" t="s">
        <v>45</v>
      </c>
      <c r="I1060" s="11" t="s">
        <v>370</v>
      </c>
      <c r="J1060" s="19" t="s">
        <v>1077</v>
      </c>
      <c r="K1060" s="11">
        <v>3</v>
      </c>
      <c r="L1060" s="16" t="s">
        <v>48</v>
      </c>
      <c r="M1060" s="16" t="s">
        <v>1078</v>
      </c>
      <c r="N1060" s="16" t="s">
        <v>1078</v>
      </c>
      <c r="O1060" s="16" t="s">
        <v>1078</v>
      </c>
      <c r="P1060" s="16" t="s">
        <v>1078</v>
      </c>
      <c r="Q1060" s="16">
        <v>30</v>
      </c>
      <c r="S1060" s="16">
        <v>231.61</v>
      </c>
      <c r="T1060" s="16">
        <v>6.31</v>
      </c>
      <c r="U1060" s="16">
        <f t="shared" si="131"/>
        <v>225.3</v>
      </c>
      <c r="V1060" s="16">
        <v>1.35</v>
      </c>
      <c r="W1060" s="20">
        <f t="shared" si="136"/>
        <v>171.76657833502196</v>
      </c>
      <c r="X1060" s="20">
        <v>2.6326530612244734</v>
      </c>
      <c r="Y1060" s="20">
        <f t="shared" si="137"/>
        <v>219.36863265306127</v>
      </c>
      <c r="Z1060" s="20">
        <f t="shared" si="138"/>
        <v>1.2771322266500176</v>
      </c>
      <c r="AA1060" s="20"/>
      <c r="AB1060" s="22" t="s">
        <v>137</v>
      </c>
      <c r="AC1060" s="16" t="s">
        <v>1408</v>
      </c>
      <c r="AD1060" s="19" t="s">
        <v>51</v>
      </c>
      <c r="AE1060" s="23">
        <v>328</v>
      </c>
      <c r="AF1060" s="23">
        <v>15</v>
      </c>
      <c r="AG1060" s="19" t="s">
        <v>134</v>
      </c>
      <c r="AH1060" s="11">
        <f t="shared" si="135"/>
        <v>0</v>
      </c>
      <c r="AI1060" s="19" t="s">
        <v>1077</v>
      </c>
      <c r="AJ1060" s="16" t="s">
        <v>1409</v>
      </c>
      <c r="AK1060" s="16">
        <v>0.17521999999999999</v>
      </c>
      <c r="AL1060" s="16">
        <v>2.1101999999999999</v>
      </c>
      <c r="AM1060" s="24"/>
    </row>
    <row r="1061" spans="1:39" ht="15" x14ac:dyDescent="0.25">
      <c r="A1061" s="16" t="str">
        <f t="shared" si="133"/>
        <v>CF08GPDuff_329:16-N_10-20</v>
      </c>
      <c r="B1061" s="11">
        <v>329</v>
      </c>
      <c r="C1061" s="11">
        <v>16</v>
      </c>
      <c r="D1061" s="19" t="s">
        <v>134</v>
      </c>
      <c r="E1061" s="20">
        <v>493691.386340998</v>
      </c>
      <c r="F1061" s="20">
        <v>5180990.9908600003</v>
      </c>
      <c r="G1061" s="11">
        <v>6</v>
      </c>
      <c r="H1061" s="11" t="s">
        <v>45</v>
      </c>
      <c r="I1061" s="11" t="s">
        <v>432</v>
      </c>
      <c r="J1061" s="19" t="s">
        <v>1077</v>
      </c>
      <c r="K1061" s="11">
        <v>3</v>
      </c>
      <c r="L1061" s="16" t="s">
        <v>48</v>
      </c>
      <c r="M1061" s="16" t="s">
        <v>1078</v>
      </c>
      <c r="N1061" s="16" t="s">
        <v>1078</v>
      </c>
      <c r="O1061" s="16" t="s">
        <v>1078</v>
      </c>
      <c r="P1061" s="16" t="s">
        <v>1078</v>
      </c>
      <c r="Q1061" s="16">
        <v>30</v>
      </c>
      <c r="S1061" s="16">
        <v>239.22</v>
      </c>
      <c r="T1061" s="16">
        <v>6.31</v>
      </c>
      <c r="U1061" s="16">
        <f t="shared" ref="U1061:U1124" si="139">S1061-T1061</f>
        <v>232.91</v>
      </c>
      <c r="V1061" s="16">
        <v>1.35</v>
      </c>
      <c r="W1061" s="20">
        <f t="shared" si="136"/>
        <v>171.76657833502196</v>
      </c>
      <c r="X1061" s="20">
        <v>2.2639200489496214</v>
      </c>
      <c r="Y1061" s="20">
        <f t="shared" si="137"/>
        <v>227.63710381399144</v>
      </c>
      <c r="Z1061" s="20">
        <f t="shared" si="138"/>
        <v>1.3252700613852648</v>
      </c>
      <c r="AA1061" s="20"/>
      <c r="AB1061" s="22" t="s">
        <v>137</v>
      </c>
      <c r="AC1061" s="16" t="s">
        <v>1410</v>
      </c>
      <c r="AD1061" s="19" t="s">
        <v>51</v>
      </c>
      <c r="AE1061" s="23">
        <v>329</v>
      </c>
      <c r="AF1061" s="23">
        <v>16</v>
      </c>
      <c r="AG1061" s="19" t="s">
        <v>134</v>
      </c>
      <c r="AH1061" s="11">
        <f t="shared" si="135"/>
        <v>0</v>
      </c>
      <c r="AI1061" s="19" t="s">
        <v>1077</v>
      </c>
      <c r="AJ1061" s="16" t="s">
        <v>446</v>
      </c>
      <c r="AK1061" s="16">
        <v>0.14635999999999999</v>
      </c>
      <c r="AL1061" s="16">
        <v>1.6084000000000001</v>
      </c>
      <c r="AM1061" s="24"/>
    </row>
    <row r="1062" spans="1:39" ht="15" x14ac:dyDescent="0.25">
      <c r="A1062" s="16" t="str">
        <f t="shared" si="133"/>
        <v>CF08GPDuff_330:17-N_10-20</v>
      </c>
      <c r="B1062" s="11">
        <v>330</v>
      </c>
      <c r="C1062" s="11">
        <v>17</v>
      </c>
      <c r="D1062" s="19" t="s">
        <v>134</v>
      </c>
      <c r="E1062" s="20">
        <v>493722.098564999</v>
      </c>
      <c r="F1062" s="20">
        <v>5180995.8686100002</v>
      </c>
      <c r="G1062" s="11">
        <v>6</v>
      </c>
      <c r="H1062" s="11" t="s">
        <v>45</v>
      </c>
      <c r="I1062" s="11" t="s">
        <v>432</v>
      </c>
      <c r="J1062" s="19" t="s">
        <v>1077</v>
      </c>
      <c r="K1062" s="11">
        <v>3</v>
      </c>
      <c r="L1062" s="16" t="s">
        <v>48</v>
      </c>
      <c r="M1062" s="16" t="s">
        <v>1078</v>
      </c>
      <c r="N1062" s="16" t="s">
        <v>1078</v>
      </c>
      <c r="O1062" s="16" t="s">
        <v>1078</v>
      </c>
      <c r="P1062" s="16" t="s">
        <v>1078</v>
      </c>
      <c r="Q1062" s="16">
        <v>30</v>
      </c>
      <c r="S1062" s="16">
        <v>235.36</v>
      </c>
      <c r="T1062" s="16">
        <v>6.31</v>
      </c>
      <c r="U1062" s="16">
        <f t="shared" si="139"/>
        <v>229.05</v>
      </c>
      <c r="V1062" s="16">
        <v>1.35</v>
      </c>
      <c r="W1062" s="20">
        <f t="shared" si="136"/>
        <v>171.76657833502196</v>
      </c>
      <c r="X1062" s="20">
        <v>2.8518670496512115</v>
      </c>
      <c r="Y1062" s="20">
        <f t="shared" si="137"/>
        <v>222.51779852277392</v>
      </c>
      <c r="Z1062" s="20">
        <f t="shared" si="138"/>
        <v>1.295466211644295</v>
      </c>
      <c r="AA1062" s="20"/>
      <c r="AB1062" s="22" t="s">
        <v>137</v>
      </c>
      <c r="AC1062" s="16" t="s">
        <v>1411</v>
      </c>
      <c r="AD1062" s="19" t="s">
        <v>51</v>
      </c>
      <c r="AE1062" s="23">
        <v>330</v>
      </c>
      <c r="AF1062" s="23">
        <v>17</v>
      </c>
      <c r="AG1062" s="19" t="s">
        <v>134</v>
      </c>
      <c r="AH1062" s="11">
        <f t="shared" si="135"/>
        <v>0</v>
      </c>
      <c r="AI1062" s="19" t="s">
        <v>1077</v>
      </c>
      <c r="AJ1062" s="16" t="s">
        <v>398</v>
      </c>
      <c r="AK1062" s="16">
        <v>0.15490999999999999</v>
      </c>
      <c r="AL1062" s="16">
        <v>1.7193000000000001</v>
      </c>
      <c r="AM1062" s="24"/>
    </row>
    <row r="1063" spans="1:39" ht="15" x14ac:dyDescent="0.25">
      <c r="A1063" s="16" t="str">
        <f t="shared" si="133"/>
        <v>CF08GPDuff_331:18-N_10-20</v>
      </c>
      <c r="B1063" s="11">
        <v>331</v>
      </c>
      <c r="C1063" s="11">
        <v>18</v>
      </c>
      <c r="D1063" s="19" t="s">
        <v>134</v>
      </c>
      <c r="E1063" s="20">
        <v>493753.983095998</v>
      </c>
      <c r="F1063" s="20">
        <v>5180973.8331300002</v>
      </c>
      <c r="G1063" s="11">
        <v>1</v>
      </c>
      <c r="H1063" s="11" t="s">
        <v>44</v>
      </c>
      <c r="I1063" s="11" t="s">
        <v>293</v>
      </c>
      <c r="J1063" s="19" t="s">
        <v>1077</v>
      </c>
      <c r="K1063" s="11">
        <v>3</v>
      </c>
      <c r="L1063" s="16" t="s">
        <v>496</v>
      </c>
      <c r="M1063" s="16" t="s">
        <v>1078</v>
      </c>
      <c r="N1063" s="16" t="s">
        <v>1078</v>
      </c>
      <c r="O1063" s="16" t="s">
        <v>1078</v>
      </c>
      <c r="P1063" s="16" t="s">
        <v>1078</v>
      </c>
      <c r="Q1063" s="16">
        <v>30</v>
      </c>
      <c r="S1063" s="16">
        <v>262.93</v>
      </c>
      <c r="T1063" s="16">
        <v>6.31</v>
      </c>
      <c r="U1063" s="16">
        <f t="shared" si="139"/>
        <v>256.62</v>
      </c>
      <c r="V1063" s="16">
        <v>1.35</v>
      </c>
      <c r="W1063" s="20">
        <f t="shared" si="136"/>
        <v>171.76657833502196</v>
      </c>
      <c r="X1063" s="20">
        <v>3.4532374100719569</v>
      </c>
      <c r="Y1063" s="20">
        <f t="shared" si="137"/>
        <v>247.75830215827335</v>
      </c>
      <c r="Z1063" s="20">
        <f t="shared" si="138"/>
        <v>1.4424127473450243</v>
      </c>
      <c r="AA1063" s="20"/>
      <c r="AB1063" s="22" t="s">
        <v>556</v>
      </c>
      <c r="AC1063" s="16" t="s">
        <v>1412</v>
      </c>
      <c r="AD1063" s="19" t="s">
        <v>51</v>
      </c>
      <c r="AE1063" s="23">
        <v>331</v>
      </c>
      <c r="AF1063" s="23">
        <v>18</v>
      </c>
      <c r="AG1063" s="19" t="s">
        <v>134</v>
      </c>
      <c r="AH1063" s="11">
        <f t="shared" si="135"/>
        <v>0</v>
      </c>
      <c r="AI1063" s="19" t="s">
        <v>1077</v>
      </c>
      <c r="AJ1063" s="16" t="s">
        <v>675</v>
      </c>
      <c r="AK1063" s="16">
        <v>0.11685</v>
      </c>
      <c r="AL1063" s="16">
        <v>1.1438999999999999</v>
      </c>
      <c r="AM1063" s="24"/>
    </row>
    <row r="1064" spans="1:39" ht="15" x14ac:dyDescent="0.25">
      <c r="A1064" s="16" t="str">
        <f t="shared" si="133"/>
        <v>CF08GPDuff_332:19-N_10-20</v>
      </c>
      <c r="B1064" s="11">
        <v>332</v>
      </c>
      <c r="C1064" s="11">
        <v>19</v>
      </c>
      <c r="D1064" s="19" t="s">
        <v>134</v>
      </c>
      <c r="E1064" s="20">
        <v>493785.90663500002</v>
      </c>
      <c r="F1064" s="20">
        <v>5180989.2459899904</v>
      </c>
      <c r="G1064" s="11">
        <v>2</v>
      </c>
      <c r="H1064" s="11" t="s">
        <v>44</v>
      </c>
      <c r="I1064" s="11" t="s">
        <v>150</v>
      </c>
      <c r="J1064" s="19" t="s">
        <v>1077</v>
      </c>
      <c r="K1064" s="11">
        <v>3</v>
      </c>
      <c r="L1064" s="16" t="s">
        <v>496</v>
      </c>
      <c r="M1064" s="16" t="s">
        <v>1078</v>
      </c>
      <c r="N1064" s="16" t="s">
        <v>1078</v>
      </c>
      <c r="O1064" s="16" t="s">
        <v>1078</v>
      </c>
      <c r="P1064" s="16" t="s">
        <v>1078</v>
      </c>
      <c r="Q1064" s="16">
        <v>30</v>
      </c>
      <c r="S1064" s="16">
        <v>243.86</v>
      </c>
      <c r="T1064" s="16">
        <v>6.31</v>
      </c>
      <c r="U1064" s="16">
        <f t="shared" si="139"/>
        <v>237.55</v>
      </c>
      <c r="V1064" s="16">
        <v>1.35</v>
      </c>
      <c r="W1064" s="20">
        <f t="shared" si="136"/>
        <v>171.76657833502196</v>
      </c>
      <c r="X1064" s="20">
        <v>1.9707436001625334</v>
      </c>
      <c r="Y1064" s="20">
        <f t="shared" si="137"/>
        <v>232.86849857781391</v>
      </c>
      <c r="Z1064" s="20">
        <f t="shared" si="138"/>
        <v>1.3557264797090838</v>
      </c>
      <c r="AA1064" s="20"/>
      <c r="AB1064" s="22" t="s">
        <v>556</v>
      </c>
      <c r="AC1064" s="16" t="s">
        <v>1413</v>
      </c>
      <c r="AD1064" s="19" t="s">
        <v>51</v>
      </c>
      <c r="AE1064" s="23">
        <v>332</v>
      </c>
      <c r="AF1064" s="23">
        <v>19</v>
      </c>
      <c r="AG1064" s="19" t="s">
        <v>134</v>
      </c>
      <c r="AH1064" s="11">
        <f t="shared" si="135"/>
        <v>0</v>
      </c>
      <c r="AI1064" s="19" t="s">
        <v>1077</v>
      </c>
      <c r="AJ1064" s="16" t="s">
        <v>750</v>
      </c>
      <c r="AK1064" s="16">
        <v>0.14380999999999999</v>
      </c>
      <c r="AL1064" s="16">
        <v>1.5948</v>
      </c>
      <c r="AM1064" s="24"/>
    </row>
    <row r="1065" spans="1:39" ht="15" x14ac:dyDescent="0.25">
      <c r="A1065" s="16" t="str">
        <f t="shared" si="133"/>
        <v>CF08GPDuff_333:20-N_10-20</v>
      </c>
      <c r="B1065" s="11">
        <v>333</v>
      </c>
      <c r="C1065" s="11">
        <v>20</v>
      </c>
      <c r="D1065" s="19" t="s">
        <v>134</v>
      </c>
      <c r="E1065" s="20">
        <v>493817.81432800001</v>
      </c>
      <c r="F1065" s="20">
        <v>5180989.4352799803</v>
      </c>
      <c r="G1065" s="11">
        <v>3</v>
      </c>
      <c r="H1065" s="11" t="s">
        <v>44</v>
      </c>
      <c r="I1065" s="11" t="s">
        <v>227</v>
      </c>
      <c r="J1065" s="19" t="s">
        <v>1077</v>
      </c>
      <c r="K1065" s="11">
        <v>3</v>
      </c>
      <c r="L1065" s="16" t="s">
        <v>496</v>
      </c>
      <c r="M1065" s="16" t="s">
        <v>1078</v>
      </c>
      <c r="N1065" s="16" t="s">
        <v>1078</v>
      </c>
      <c r="O1065" s="16" t="s">
        <v>1078</v>
      </c>
      <c r="P1065" s="16" t="s">
        <v>1078</v>
      </c>
      <c r="Q1065" s="16">
        <v>30</v>
      </c>
      <c r="S1065" s="16">
        <v>242.72</v>
      </c>
      <c r="T1065" s="16">
        <v>6.31</v>
      </c>
      <c r="U1065" s="16">
        <f t="shared" si="139"/>
        <v>236.41</v>
      </c>
      <c r="V1065" s="16">
        <v>1.35</v>
      </c>
      <c r="W1065" s="20">
        <f t="shared" si="136"/>
        <v>171.76657833502196</v>
      </c>
      <c r="X1065" s="20">
        <v>3.3786567779151233</v>
      </c>
      <c r="Y1065" s="20">
        <f t="shared" si="137"/>
        <v>228.42251751133085</v>
      </c>
      <c r="Z1065" s="20">
        <f t="shared" si="138"/>
        <v>1.3298426255298883</v>
      </c>
      <c r="AA1065" s="20"/>
      <c r="AB1065" s="22" t="s">
        <v>556</v>
      </c>
      <c r="AC1065" s="16" t="s">
        <v>1414</v>
      </c>
      <c r="AD1065" s="19" t="s">
        <v>51</v>
      </c>
      <c r="AE1065" s="23">
        <v>333</v>
      </c>
      <c r="AF1065" s="23">
        <v>20</v>
      </c>
      <c r="AG1065" s="19" t="s">
        <v>134</v>
      </c>
      <c r="AH1065" s="11">
        <f t="shared" si="135"/>
        <v>0</v>
      </c>
      <c r="AI1065" s="19" t="s">
        <v>1077</v>
      </c>
      <c r="AJ1065" s="16" t="s">
        <v>77</v>
      </c>
      <c r="AK1065" s="16">
        <v>0.14265</v>
      </c>
      <c r="AL1065" s="16">
        <v>1.6419999999999999</v>
      </c>
      <c r="AM1065" s="24"/>
    </row>
    <row r="1066" spans="1:39" ht="15" x14ac:dyDescent="0.25">
      <c r="A1066" s="16" t="str">
        <f t="shared" si="133"/>
        <v>CF08GPDuff_334:21-N_10-20</v>
      </c>
      <c r="B1066" s="11">
        <v>334</v>
      </c>
      <c r="C1066" s="11">
        <v>21</v>
      </c>
      <c r="D1066" s="19" t="s">
        <v>134</v>
      </c>
      <c r="E1066" s="20">
        <v>493849.705391998</v>
      </c>
      <c r="F1066" s="20">
        <v>5180973.4009100003</v>
      </c>
      <c r="G1066" s="11">
        <v>4</v>
      </c>
      <c r="H1066" s="11" t="s">
        <v>44</v>
      </c>
      <c r="I1066" s="11" t="s">
        <v>46</v>
      </c>
      <c r="J1066" s="19" t="s">
        <v>1077</v>
      </c>
      <c r="K1066" s="11">
        <v>3</v>
      </c>
      <c r="L1066" s="16" t="s">
        <v>496</v>
      </c>
      <c r="M1066" s="16" t="s">
        <v>1078</v>
      </c>
      <c r="N1066" s="16" t="s">
        <v>1078</v>
      </c>
      <c r="O1066" s="16" t="s">
        <v>1078</v>
      </c>
      <c r="P1066" s="16" t="s">
        <v>1078</v>
      </c>
      <c r="Q1066" s="16">
        <v>30</v>
      </c>
      <c r="S1066" s="16">
        <v>233.99</v>
      </c>
      <c r="T1066" s="16">
        <v>6.31</v>
      </c>
      <c r="U1066" s="16">
        <f t="shared" si="139"/>
        <v>227.68</v>
      </c>
      <c r="V1066" s="16">
        <v>1.35</v>
      </c>
      <c r="W1066" s="20">
        <f t="shared" si="136"/>
        <v>171.76657833502196</v>
      </c>
      <c r="X1066" s="20">
        <v>2.7015963978714845</v>
      </c>
      <c r="Y1066" s="20">
        <f t="shared" si="137"/>
        <v>221.52900532132622</v>
      </c>
      <c r="Z1066" s="20">
        <f t="shared" si="138"/>
        <v>1.2897096016504745</v>
      </c>
      <c r="AA1066" s="20"/>
      <c r="AB1066" s="22" t="s">
        <v>556</v>
      </c>
      <c r="AC1066" s="16" t="s">
        <v>1415</v>
      </c>
      <c r="AD1066" s="19" t="s">
        <v>51</v>
      </c>
      <c r="AE1066" s="23">
        <v>334</v>
      </c>
      <c r="AF1066" s="23">
        <v>21</v>
      </c>
      <c r="AG1066" s="19" t="s">
        <v>134</v>
      </c>
      <c r="AH1066" s="11">
        <f t="shared" si="135"/>
        <v>0</v>
      </c>
      <c r="AI1066" s="19" t="s">
        <v>1077</v>
      </c>
      <c r="AJ1066" s="16" t="s">
        <v>818</v>
      </c>
      <c r="AK1066" s="16">
        <v>0.16256000000000001</v>
      </c>
      <c r="AL1066" s="16">
        <v>1.8534999999999999</v>
      </c>
      <c r="AM1066" s="24"/>
    </row>
    <row r="1067" spans="1:39" ht="15" x14ac:dyDescent="0.25">
      <c r="A1067" s="16" t="str">
        <f t="shared" si="133"/>
        <v>CF08GPDuff_335:22-N_10-20</v>
      </c>
      <c r="B1067" s="11">
        <v>335</v>
      </c>
      <c r="C1067" s="11">
        <v>22</v>
      </c>
      <c r="D1067" s="19" t="s">
        <v>134</v>
      </c>
      <c r="E1067" s="20">
        <v>493881.642735</v>
      </c>
      <c r="F1067" s="20">
        <v>5181002.5934100002</v>
      </c>
      <c r="G1067" s="11">
        <v>4</v>
      </c>
      <c r="H1067" s="11" t="s">
        <v>44</v>
      </c>
      <c r="I1067" s="11" t="s">
        <v>46</v>
      </c>
      <c r="J1067" s="19" t="s">
        <v>1077</v>
      </c>
      <c r="K1067" s="11">
        <v>3</v>
      </c>
      <c r="L1067" s="16" t="s">
        <v>496</v>
      </c>
      <c r="M1067" s="16" t="s">
        <v>1078</v>
      </c>
      <c r="N1067" s="16" t="s">
        <v>1078</v>
      </c>
      <c r="O1067" s="16" t="s">
        <v>1078</v>
      </c>
      <c r="P1067" s="16" t="s">
        <v>1078</v>
      </c>
      <c r="Q1067" s="16">
        <v>30</v>
      </c>
      <c r="S1067" s="16">
        <v>235.16</v>
      </c>
      <c r="T1067" s="16">
        <v>6.31</v>
      </c>
      <c r="U1067" s="16">
        <f t="shared" si="139"/>
        <v>228.85</v>
      </c>
      <c r="V1067" s="16">
        <v>1.35</v>
      </c>
      <c r="W1067" s="20">
        <f t="shared" si="136"/>
        <v>171.76657833502196</v>
      </c>
      <c r="X1067" s="20">
        <v>1.98541329011346</v>
      </c>
      <c r="Y1067" s="20">
        <f t="shared" si="137"/>
        <v>224.30638168557533</v>
      </c>
      <c r="Z1067" s="20">
        <f t="shared" si="138"/>
        <v>1.3058790822978215</v>
      </c>
      <c r="AA1067" s="20"/>
      <c r="AB1067" s="22" t="s">
        <v>556</v>
      </c>
      <c r="AC1067" s="16" t="s">
        <v>1416</v>
      </c>
      <c r="AD1067" s="19" t="s">
        <v>51</v>
      </c>
      <c r="AE1067" s="23">
        <v>335</v>
      </c>
      <c r="AF1067" s="23">
        <v>22</v>
      </c>
      <c r="AG1067" s="19" t="s">
        <v>134</v>
      </c>
      <c r="AH1067" s="11">
        <f t="shared" si="135"/>
        <v>0</v>
      </c>
      <c r="AI1067" s="19" t="s">
        <v>1077</v>
      </c>
      <c r="AJ1067" s="16" t="s">
        <v>328</v>
      </c>
      <c r="AK1067" s="16">
        <v>0.17104</v>
      </c>
      <c r="AL1067" s="16">
        <v>2.2982999999999998</v>
      </c>
      <c r="AM1067" s="24"/>
    </row>
    <row r="1068" spans="1:39" ht="15" x14ac:dyDescent="0.25">
      <c r="A1068" s="16" t="str">
        <f t="shared" si="133"/>
        <v>CF08GPDuff_336:23-N_10-20</v>
      </c>
      <c r="B1068" s="11">
        <v>336</v>
      </c>
      <c r="C1068" s="11">
        <v>23</v>
      </c>
      <c r="D1068" s="19" t="s">
        <v>134</v>
      </c>
      <c r="E1068" s="20">
        <v>493913.54685899901</v>
      </c>
      <c r="F1068" s="20">
        <v>5180999.3384299902</v>
      </c>
      <c r="G1068" s="11">
        <v>5</v>
      </c>
      <c r="H1068" s="11" t="s">
        <v>44</v>
      </c>
      <c r="I1068" s="11" t="s">
        <v>432</v>
      </c>
      <c r="J1068" s="19" t="s">
        <v>1077</v>
      </c>
      <c r="K1068" s="11">
        <v>3</v>
      </c>
      <c r="L1068" s="16" t="s">
        <v>496</v>
      </c>
      <c r="M1068" s="16" t="s">
        <v>1078</v>
      </c>
      <c r="N1068" s="16" t="s">
        <v>1078</v>
      </c>
      <c r="O1068" s="16" t="s">
        <v>1078</v>
      </c>
      <c r="P1068" s="16" t="s">
        <v>1078</v>
      </c>
      <c r="Q1068" s="16">
        <v>30</v>
      </c>
      <c r="S1068" s="16">
        <v>258.29000000000002</v>
      </c>
      <c r="T1068" s="16">
        <v>6.31</v>
      </c>
      <c r="U1068" s="16">
        <f t="shared" si="139"/>
        <v>251.98000000000002</v>
      </c>
      <c r="V1068" s="16">
        <v>1.35</v>
      </c>
      <c r="W1068" s="20">
        <f t="shared" si="136"/>
        <v>171.76657833502196</v>
      </c>
      <c r="X1068" s="20">
        <v>2.224919093851121</v>
      </c>
      <c r="Y1068" s="20">
        <f t="shared" si="137"/>
        <v>246.37364886731396</v>
      </c>
      <c r="Z1068" s="20">
        <f t="shared" si="138"/>
        <v>1.4343514975700029</v>
      </c>
      <c r="AA1068" s="20"/>
      <c r="AB1068" s="22" t="s">
        <v>556</v>
      </c>
      <c r="AC1068" s="16" t="s">
        <v>1417</v>
      </c>
      <c r="AD1068" s="19" t="s">
        <v>51</v>
      </c>
      <c r="AE1068" s="23">
        <v>336</v>
      </c>
      <c r="AF1068" s="23">
        <v>23</v>
      </c>
      <c r="AG1068" s="19" t="s">
        <v>134</v>
      </c>
      <c r="AH1068" s="11">
        <f t="shared" si="135"/>
        <v>0</v>
      </c>
      <c r="AI1068" s="19" t="s">
        <v>1077</v>
      </c>
      <c r="AJ1068" s="16" t="s">
        <v>526</v>
      </c>
      <c r="AK1068" s="16">
        <v>0.16331000000000001</v>
      </c>
      <c r="AL1068" s="16">
        <v>2.0293000000000001</v>
      </c>
      <c r="AM1068" s="24"/>
    </row>
    <row r="1069" spans="1:39" ht="15" x14ac:dyDescent="0.25">
      <c r="A1069" s="16" t="str">
        <f t="shared" si="133"/>
        <v>CF08GPDuff_337:24-N_10-20</v>
      </c>
      <c r="B1069" s="11">
        <v>337</v>
      </c>
      <c r="C1069" s="11">
        <v>24</v>
      </c>
      <c r="D1069" s="19" t="s">
        <v>134</v>
      </c>
      <c r="E1069" s="20">
        <v>493945.450232998</v>
      </c>
      <c r="F1069" s="20">
        <v>5180995.3057500003</v>
      </c>
      <c r="G1069" s="11">
        <v>6</v>
      </c>
      <c r="H1069" s="11" t="s">
        <v>44</v>
      </c>
      <c r="I1069" s="11" t="s">
        <v>370</v>
      </c>
      <c r="J1069" s="19" t="s">
        <v>1077</v>
      </c>
      <c r="K1069" s="11">
        <v>3</v>
      </c>
      <c r="L1069" s="16" t="s">
        <v>496</v>
      </c>
      <c r="M1069" s="16" t="s">
        <v>1078</v>
      </c>
      <c r="N1069" s="16" t="s">
        <v>1078</v>
      </c>
      <c r="O1069" s="16" t="s">
        <v>1078</v>
      </c>
      <c r="P1069" s="16" t="s">
        <v>1078</v>
      </c>
      <c r="Q1069" s="16">
        <v>30</v>
      </c>
      <c r="S1069" s="16">
        <v>245.74</v>
      </c>
      <c r="T1069" s="16">
        <v>6.31</v>
      </c>
      <c r="U1069" s="16">
        <f t="shared" si="139"/>
        <v>239.43</v>
      </c>
      <c r="V1069" s="16">
        <v>1.35</v>
      </c>
      <c r="W1069" s="20">
        <f t="shared" si="136"/>
        <v>171.76657833502196</v>
      </c>
      <c r="X1069" s="20">
        <v>2.3284065600324069</v>
      </c>
      <c r="Y1069" s="20">
        <f t="shared" si="137"/>
        <v>233.85509617331442</v>
      </c>
      <c r="Z1069" s="20">
        <f t="shared" si="138"/>
        <v>1.3614703072048857</v>
      </c>
      <c r="AA1069" s="20"/>
      <c r="AB1069" s="22" t="s">
        <v>556</v>
      </c>
      <c r="AC1069" s="16" t="s">
        <v>1418</v>
      </c>
      <c r="AD1069" s="19" t="s">
        <v>51</v>
      </c>
      <c r="AE1069" s="23">
        <v>337</v>
      </c>
      <c r="AF1069" s="23">
        <v>24</v>
      </c>
      <c r="AG1069" s="19" t="s">
        <v>134</v>
      </c>
      <c r="AH1069" s="11">
        <f t="shared" si="135"/>
        <v>0</v>
      </c>
      <c r="AI1069" s="19" t="s">
        <v>1077</v>
      </c>
      <c r="AJ1069" s="16" t="s">
        <v>366</v>
      </c>
      <c r="AK1069" s="16">
        <v>0.17496999999999999</v>
      </c>
      <c r="AL1069" s="16">
        <v>2.0558999999999998</v>
      </c>
      <c r="AM1069" s="24"/>
    </row>
    <row r="1070" spans="1:39" ht="15" x14ac:dyDescent="0.25">
      <c r="A1070" s="16" t="str">
        <f t="shared" si="133"/>
        <v>CF08GPDuff_338:25-N_10-20</v>
      </c>
      <c r="B1070" s="11">
        <v>338</v>
      </c>
      <c r="C1070" s="11">
        <v>25</v>
      </c>
      <c r="D1070" s="19" t="s">
        <v>134</v>
      </c>
      <c r="E1070" s="20">
        <v>493977.955288</v>
      </c>
      <c r="F1070" s="20">
        <v>5180985.8885700004</v>
      </c>
      <c r="G1070" s="11">
        <v>1</v>
      </c>
      <c r="H1070" s="11" t="s">
        <v>58</v>
      </c>
      <c r="I1070" s="11" t="s">
        <v>227</v>
      </c>
      <c r="J1070" s="19" t="s">
        <v>1077</v>
      </c>
      <c r="K1070" s="11">
        <v>3</v>
      </c>
      <c r="L1070" s="16" t="str">
        <f>IF(G1070=1, "Fallow", IF(G1070=4, "WT", IF(G1070 = 2, "CP",I1070)))</f>
        <v>Fallow</v>
      </c>
      <c r="M1070" s="16" t="s">
        <v>1078</v>
      </c>
      <c r="N1070" s="16" t="s">
        <v>1078</v>
      </c>
      <c r="O1070" s="16" t="s">
        <v>1078</v>
      </c>
      <c r="P1070" s="16" t="s">
        <v>1078</v>
      </c>
      <c r="Q1070" s="16">
        <v>30</v>
      </c>
      <c r="S1070" s="16">
        <v>226.83</v>
      </c>
      <c r="T1070" s="16">
        <v>6.31</v>
      </c>
      <c r="U1070" s="16">
        <f t="shared" si="139"/>
        <v>220.52</v>
      </c>
      <c r="V1070" s="16">
        <v>1.35</v>
      </c>
      <c r="W1070" s="20">
        <f t="shared" si="136"/>
        <v>171.76657833502196</v>
      </c>
      <c r="X1070" s="20">
        <v>2.1384928716904219</v>
      </c>
      <c r="Y1070" s="20">
        <f t="shared" si="137"/>
        <v>215.8041955193483</v>
      </c>
      <c r="Z1070" s="20">
        <f t="shared" si="138"/>
        <v>1.2563805928440468</v>
      </c>
      <c r="AA1070" s="20"/>
      <c r="AB1070" s="22" t="s">
        <v>864</v>
      </c>
      <c r="AC1070" s="16" t="s">
        <v>1419</v>
      </c>
      <c r="AD1070" s="19" t="s">
        <v>51</v>
      </c>
      <c r="AE1070" s="23">
        <v>338</v>
      </c>
      <c r="AF1070" s="23">
        <v>25</v>
      </c>
      <c r="AG1070" s="19" t="s">
        <v>134</v>
      </c>
      <c r="AH1070" s="11">
        <f t="shared" si="135"/>
        <v>0</v>
      </c>
      <c r="AI1070" s="19" t="s">
        <v>1077</v>
      </c>
      <c r="AJ1070" s="16" t="s">
        <v>226</v>
      </c>
      <c r="AK1070" s="16">
        <v>0.17892</v>
      </c>
      <c r="AL1070" s="16">
        <v>2.0808</v>
      </c>
      <c r="AM1070" s="24"/>
    </row>
    <row r="1071" spans="1:39" ht="15" x14ac:dyDescent="0.25">
      <c r="A1071" s="16" t="str">
        <f t="shared" si="133"/>
        <v>CF08GPDuff_348:11-O_10-20</v>
      </c>
      <c r="B1071" s="11">
        <v>348</v>
      </c>
      <c r="C1071" s="11">
        <v>11</v>
      </c>
      <c r="D1071" s="19" t="s">
        <v>140</v>
      </c>
      <c r="E1071" s="20">
        <v>493540.901106</v>
      </c>
      <c r="F1071" s="20">
        <v>5181013.1737099905</v>
      </c>
      <c r="G1071" s="11">
        <v>1</v>
      </c>
      <c r="H1071" s="11" t="s">
        <v>45</v>
      </c>
      <c r="I1071" s="11" t="s">
        <v>46</v>
      </c>
      <c r="J1071" s="19" t="s">
        <v>1077</v>
      </c>
      <c r="K1071" s="11">
        <v>3</v>
      </c>
      <c r="L1071" s="16" t="s">
        <v>48</v>
      </c>
      <c r="M1071" s="16" t="s">
        <v>1078</v>
      </c>
      <c r="N1071" s="16" t="s">
        <v>1078</v>
      </c>
      <c r="O1071" s="16" t="s">
        <v>1078</v>
      </c>
      <c r="P1071" s="16" t="s">
        <v>1078</v>
      </c>
      <c r="Q1071" s="16">
        <v>30</v>
      </c>
      <c r="S1071" s="16">
        <v>247.53</v>
      </c>
      <c r="T1071" s="16">
        <v>6.31</v>
      </c>
      <c r="U1071" s="16">
        <f t="shared" si="139"/>
        <v>241.22</v>
      </c>
      <c r="V1071" s="16">
        <v>1.35</v>
      </c>
      <c r="W1071" s="20">
        <f t="shared" si="136"/>
        <v>171.76657833502196</v>
      </c>
      <c r="X1071" s="20">
        <v>1.7686521650742113</v>
      </c>
      <c r="Y1071" s="20">
        <f t="shared" si="137"/>
        <v>236.95365724740799</v>
      </c>
      <c r="Z1071" s="20">
        <f t="shared" si="138"/>
        <v>1.3795096784500298</v>
      </c>
      <c r="AA1071" s="20"/>
      <c r="AB1071" s="22" t="s">
        <v>137</v>
      </c>
      <c r="AC1071" s="16" t="s">
        <v>1420</v>
      </c>
      <c r="AD1071" s="19" t="s">
        <v>51</v>
      </c>
      <c r="AE1071" s="23">
        <v>348</v>
      </c>
      <c r="AF1071" s="23">
        <v>11</v>
      </c>
      <c r="AG1071" s="19" t="s">
        <v>140</v>
      </c>
      <c r="AH1071" s="11">
        <f t="shared" si="135"/>
        <v>0</v>
      </c>
      <c r="AI1071" s="19" t="s">
        <v>1077</v>
      </c>
      <c r="AJ1071" s="16" t="s">
        <v>641</v>
      </c>
      <c r="AK1071" s="16">
        <v>0.18439</v>
      </c>
      <c r="AL1071" s="16">
        <v>2.3353000000000002</v>
      </c>
      <c r="AM1071" s="24"/>
    </row>
    <row r="1072" spans="1:39" ht="15" x14ac:dyDescent="0.25">
      <c r="A1072" s="16" t="str">
        <f t="shared" si="133"/>
        <v>CF08GPDuff_349:12-O_10-20</v>
      </c>
      <c r="B1072" s="11">
        <v>349</v>
      </c>
      <c r="C1072" s="11">
        <v>12</v>
      </c>
      <c r="D1072" s="19" t="s">
        <v>140</v>
      </c>
      <c r="E1072" s="20">
        <v>493572.819036</v>
      </c>
      <c r="F1072" s="20">
        <v>5181023.0293300003</v>
      </c>
      <c r="G1072" s="11">
        <v>2</v>
      </c>
      <c r="H1072" s="11" t="s">
        <v>45</v>
      </c>
      <c r="I1072" s="11" t="s">
        <v>150</v>
      </c>
      <c r="J1072" s="19" t="s">
        <v>1077</v>
      </c>
      <c r="K1072" s="11">
        <v>3</v>
      </c>
      <c r="L1072" s="16" t="s">
        <v>48</v>
      </c>
      <c r="M1072" s="16" t="s">
        <v>1078</v>
      </c>
      <c r="N1072" s="16" t="s">
        <v>1078</v>
      </c>
      <c r="O1072" s="16" t="s">
        <v>1078</v>
      </c>
      <c r="P1072" s="16" t="s">
        <v>1078</v>
      </c>
      <c r="Q1072" s="16">
        <v>30</v>
      </c>
      <c r="S1072" s="16">
        <v>244.31</v>
      </c>
      <c r="T1072" s="16">
        <v>6.31</v>
      </c>
      <c r="U1072" s="16">
        <f t="shared" si="139"/>
        <v>238</v>
      </c>
      <c r="V1072" s="16">
        <v>1.35</v>
      </c>
      <c r="W1072" s="20">
        <f t="shared" si="136"/>
        <v>171.76657833502196</v>
      </c>
      <c r="X1072" s="20">
        <v>2.3000203541624171</v>
      </c>
      <c r="Y1072" s="20">
        <f t="shared" si="137"/>
        <v>232.52595155709344</v>
      </c>
      <c r="Z1072" s="20">
        <f t="shared" si="138"/>
        <v>1.3537322208489442</v>
      </c>
      <c r="AA1072" s="20"/>
      <c r="AB1072" s="22" t="s">
        <v>137</v>
      </c>
      <c r="AC1072" s="16" t="s">
        <v>1421</v>
      </c>
      <c r="AD1072" s="19" t="s">
        <v>51</v>
      </c>
      <c r="AE1072" s="23">
        <v>349</v>
      </c>
      <c r="AF1072" s="23">
        <v>12</v>
      </c>
      <c r="AG1072" s="19" t="s">
        <v>140</v>
      </c>
      <c r="AH1072" s="11">
        <f t="shared" si="135"/>
        <v>0</v>
      </c>
      <c r="AI1072" s="19" t="s">
        <v>1077</v>
      </c>
      <c r="AJ1072" s="16" t="s">
        <v>350</v>
      </c>
      <c r="AK1072" s="16">
        <v>0.15026</v>
      </c>
      <c r="AL1072" s="16">
        <v>1.9521999999999999</v>
      </c>
      <c r="AM1072" s="24"/>
    </row>
    <row r="1073" spans="1:39" ht="15" x14ac:dyDescent="0.25">
      <c r="A1073" s="16" t="str">
        <f t="shared" si="133"/>
        <v>CF08GPDuff_350:13-O_10-20</v>
      </c>
      <c r="B1073" s="11">
        <v>350</v>
      </c>
      <c r="C1073" s="11">
        <v>13</v>
      </c>
      <c r="D1073" s="19" t="s">
        <v>140</v>
      </c>
      <c r="E1073" s="20">
        <v>493604.72075600002</v>
      </c>
      <c r="F1073" s="20">
        <v>5181017.7725</v>
      </c>
      <c r="G1073" s="11">
        <v>3</v>
      </c>
      <c r="H1073" s="11" t="s">
        <v>45</v>
      </c>
      <c r="I1073" s="11" t="s">
        <v>227</v>
      </c>
      <c r="J1073" s="19" t="s">
        <v>1077</v>
      </c>
      <c r="K1073" s="11">
        <v>3</v>
      </c>
      <c r="L1073" s="16" t="s">
        <v>48</v>
      </c>
      <c r="M1073" s="16" t="s">
        <v>1078</v>
      </c>
      <c r="N1073" s="16" t="s">
        <v>1078</v>
      </c>
      <c r="O1073" s="16" t="s">
        <v>1078</v>
      </c>
      <c r="P1073" s="16" t="s">
        <v>1078</v>
      </c>
      <c r="Q1073" s="16">
        <v>30</v>
      </c>
      <c r="S1073" s="16">
        <v>252.44</v>
      </c>
      <c r="T1073" s="16">
        <v>6.31</v>
      </c>
      <c r="U1073" s="16">
        <f t="shared" si="139"/>
        <v>246.13</v>
      </c>
      <c r="V1073" s="16">
        <v>1.35</v>
      </c>
      <c r="W1073" s="20">
        <f t="shared" si="136"/>
        <v>171.76657833502196</v>
      </c>
      <c r="X1073" s="20">
        <v>2.7259684361549463</v>
      </c>
      <c r="Y1073" s="20">
        <f t="shared" si="137"/>
        <v>239.42057388809184</v>
      </c>
      <c r="Z1073" s="20">
        <f t="shared" si="138"/>
        <v>1.3938717078075236</v>
      </c>
      <c r="AA1073" s="20"/>
      <c r="AB1073" s="22" t="s">
        <v>137</v>
      </c>
      <c r="AC1073" s="16" t="s">
        <v>1422</v>
      </c>
      <c r="AD1073" s="19" t="s">
        <v>51</v>
      </c>
      <c r="AE1073" s="23">
        <v>350</v>
      </c>
      <c r="AF1073" s="23">
        <v>13</v>
      </c>
      <c r="AG1073" s="19" t="s">
        <v>140</v>
      </c>
      <c r="AH1073" s="11">
        <f t="shared" si="135"/>
        <v>0</v>
      </c>
      <c r="AI1073" s="19" t="s">
        <v>1077</v>
      </c>
      <c r="AJ1073" s="16" t="s">
        <v>77</v>
      </c>
      <c r="AK1073" s="16">
        <v>0.14693000000000001</v>
      </c>
      <c r="AL1073" s="16">
        <v>1.6715</v>
      </c>
      <c r="AM1073" s="24"/>
    </row>
    <row r="1074" spans="1:39" ht="15" x14ac:dyDescent="0.25">
      <c r="A1074" s="16" t="str">
        <f t="shared" si="133"/>
        <v>CF08GPDuff_351:14-O_10-20</v>
      </c>
      <c r="B1074" s="11">
        <v>351</v>
      </c>
      <c r="C1074" s="11">
        <v>14</v>
      </c>
      <c r="D1074" s="19" t="s">
        <v>140</v>
      </c>
      <c r="E1074" s="20">
        <v>493636.63549199799</v>
      </c>
      <c r="F1074" s="20">
        <v>5181024.7392800003</v>
      </c>
      <c r="G1074" s="11">
        <v>4</v>
      </c>
      <c r="H1074" s="11" t="s">
        <v>45</v>
      </c>
      <c r="I1074" s="11" t="s">
        <v>293</v>
      </c>
      <c r="J1074" s="19" t="s">
        <v>1077</v>
      </c>
      <c r="K1074" s="11">
        <v>3</v>
      </c>
      <c r="L1074" s="16" t="s">
        <v>48</v>
      </c>
      <c r="M1074" s="16" t="s">
        <v>1078</v>
      </c>
      <c r="N1074" s="16" t="s">
        <v>1078</v>
      </c>
      <c r="O1074" s="16" t="s">
        <v>1078</v>
      </c>
      <c r="P1074" s="16" t="s">
        <v>1078</v>
      </c>
      <c r="Q1074" s="16">
        <v>30</v>
      </c>
      <c r="S1074" s="16">
        <v>242.13</v>
      </c>
      <c r="T1074" s="16">
        <v>6.31</v>
      </c>
      <c r="U1074" s="16">
        <f t="shared" si="139"/>
        <v>235.82</v>
      </c>
      <c r="V1074" s="16">
        <v>1.35</v>
      </c>
      <c r="W1074" s="20">
        <f t="shared" si="136"/>
        <v>171.76657833502196</v>
      </c>
      <c r="X1074" s="20">
        <v>2.7680951404551859</v>
      </c>
      <c r="Y1074" s="20">
        <f t="shared" si="137"/>
        <v>229.29227803977858</v>
      </c>
      <c r="Z1074" s="20">
        <f t="shared" si="138"/>
        <v>1.3349062446394879</v>
      </c>
      <c r="AA1074" s="20"/>
      <c r="AB1074" s="22" t="s">
        <v>137</v>
      </c>
      <c r="AC1074" s="16" t="s">
        <v>1423</v>
      </c>
      <c r="AD1074" s="19" t="s">
        <v>51</v>
      </c>
      <c r="AE1074" s="23">
        <v>351</v>
      </c>
      <c r="AF1074" s="23">
        <v>14</v>
      </c>
      <c r="AG1074" s="19" t="s">
        <v>140</v>
      </c>
      <c r="AH1074" s="11">
        <f t="shared" si="135"/>
        <v>0</v>
      </c>
      <c r="AI1074" s="19" t="s">
        <v>1077</v>
      </c>
      <c r="AJ1074" s="16" t="s">
        <v>1255</v>
      </c>
      <c r="AK1074" s="16">
        <v>0.10206999999999999</v>
      </c>
      <c r="AL1074" s="16">
        <v>1.0911</v>
      </c>
      <c r="AM1074" s="24"/>
    </row>
    <row r="1075" spans="1:39" ht="15" x14ac:dyDescent="0.25">
      <c r="A1075" s="16" t="str">
        <f t="shared" si="133"/>
        <v>CF08GPDuff_352:15-O_10-20</v>
      </c>
      <c r="B1075" s="11">
        <v>352</v>
      </c>
      <c r="C1075" s="11">
        <v>15</v>
      </c>
      <c r="D1075" s="19" t="s">
        <v>140</v>
      </c>
      <c r="E1075" s="20">
        <v>493670.53272100003</v>
      </c>
      <c r="F1075" s="20">
        <v>5181014.3275100002</v>
      </c>
      <c r="G1075" s="11">
        <v>5</v>
      </c>
      <c r="H1075" s="11" t="s">
        <v>45</v>
      </c>
      <c r="I1075" s="11" t="s">
        <v>370</v>
      </c>
      <c r="J1075" s="19" t="s">
        <v>1077</v>
      </c>
      <c r="K1075" s="11">
        <v>3</v>
      </c>
      <c r="L1075" s="16" t="s">
        <v>48</v>
      </c>
      <c r="M1075" s="16" t="s">
        <v>1078</v>
      </c>
      <c r="N1075" s="16" t="s">
        <v>1078</v>
      </c>
      <c r="O1075" s="16" t="s">
        <v>1078</v>
      </c>
      <c r="P1075" s="16" t="s">
        <v>1078</v>
      </c>
      <c r="Q1075" s="16">
        <v>30</v>
      </c>
      <c r="S1075" s="16">
        <v>235.79</v>
      </c>
      <c r="T1075" s="16">
        <v>6.31</v>
      </c>
      <c r="U1075" s="16">
        <f t="shared" si="139"/>
        <v>229.48</v>
      </c>
      <c r="V1075" s="16">
        <v>1.35</v>
      </c>
      <c r="W1075" s="20">
        <f t="shared" si="136"/>
        <v>171.76657833502196</v>
      </c>
      <c r="X1075" s="20">
        <v>2.033011272141688</v>
      </c>
      <c r="Y1075" s="20">
        <f t="shared" si="137"/>
        <v>224.81464573268926</v>
      </c>
      <c r="Z1075" s="20">
        <f t="shared" si="138"/>
        <v>1.3088381215477189</v>
      </c>
      <c r="AA1075" s="20"/>
      <c r="AB1075" s="22" t="s">
        <v>137</v>
      </c>
      <c r="AC1075" s="16" t="s">
        <v>1424</v>
      </c>
      <c r="AD1075" s="19" t="s">
        <v>51</v>
      </c>
      <c r="AE1075" s="23">
        <v>352</v>
      </c>
      <c r="AF1075" s="23">
        <v>15</v>
      </c>
      <c r="AG1075" s="19" t="s">
        <v>140</v>
      </c>
      <c r="AH1075" s="11">
        <f t="shared" si="135"/>
        <v>0</v>
      </c>
      <c r="AI1075" s="19" t="s">
        <v>1077</v>
      </c>
      <c r="AJ1075" s="16" t="s">
        <v>139</v>
      </c>
      <c r="AK1075" s="16">
        <v>0.13164999999999999</v>
      </c>
      <c r="AL1075" s="16">
        <v>1.3656999999999999</v>
      </c>
      <c r="AM1075" s="24"/>
    </row>
    <row r="1076" spans="1:39" ht="15" x14ac:dyDescent="0.25">
      <c r="A1076" s="16" t="str">
        <f t="shared" si="133"/>
        <v>CF08GPDuff_353:16-O_10-20</v>
      </c>
      <c r="B1076" s="11">
        <v>353</v>
      </c>
      <c r="C1076" s="11">
        <v>16</v>
      </c>
      <c r="D1076" s="19" t="s">
        <v>140</v>
      </c>
      <c r="E1076" s="20">
        <v>493700.44887800002</v>
      </c>
      <c r="F1076" s="20">
        <v>5181023.56073</v>
      </c>
      <c r="G1076" s="11">
        <v>5</v>
      </c>
      <c r="H1076" s="11" t="s">
        <v>45</v>
      </c>
      <c r="I1076" s="11" t="s">
        <v>370</v>
      </c>
      <c r="J1076" s="19" t="s">
        <v>1077</v>
      </c>
      <c r="K1076" s="11">
        <v>3</v>
      </c>
      <c r="L1076" s="16" t="s">
        <v>48</v>
      </c>
      <c r="M1076" s="16" t="s">
        <v>1078</v>
      </c>
      <c r="N1076" s="16" t="s">
        <v>1078</v>
      </c>
      <c r="O1076" s="16" t="s">
        <v>1078</v>
      </c>
      <c r="P1076" s="16" t="s">
        <v>1078</v>
      </c>
      <c r="Q1076" s="16">
        <v>30</v>
      </c>
      <c r="S1076" s="16">
        <v>223.8</v>
      </c>
      <c r="T1076" s="16">
        <v>6.31</v>
      </c>
      <c r="U1076" s="16">
        <f t="shared" si="139"/>
        <v>217.49</v>
      </c>
      <c r="V1076" s="16">
        <v>1.35</v>
      </c>
      <c r="W1076" s="20">
        <f t="shared" si="136"/>
        <v>171.76657833502196</v>
      </c>
      <c r="X1076" s="20">
        <v>2.0391517128874384</v>
      </c>
      <c r="Y1076" s="20">
        <f t="shared" si="137"/>
        <v>213.05504893964113</v>
      </c>
      <c r="Z1076" s="20">
        <f t="shared" si="138"/>
        <v>1.2403754618904272</v>
      </c>
      <c r="AA1076" s="20"/>
      <c r="AB1076" s="22" t="s">
        <v>137</v>
      </c>
      <c r="AC1076" s="16" t="s">
        <v>1425</v>
      </c>
      <c r="AD1076" s="19" t="s">
        <v>51</v>
      </c>
      <c r="AE1076" s="23">
        <v>353</v>
      </c>
      <c r="AF1076" s="23">
        <v>16</v>
      </c>
      <c r="AG1076" s="19" t="s">
        <v>140</v>
      </c>
      <c r="AH1076" s="11">
        <f t="shared" si="135"/>
        <v>0</v>
      </c>
      <c r="AI1076" s="19" t="s">
        <v>1077</v>
      </c>
      <c r="AJ1076" s="16" t="s">
        <v>1020</v>
      </c>
      <c r="AK1076" s="16">
        <v>0.11777</v>
      </c>
      <c r="AL1076" s="16">
        <v>1.1597</v>
      </c>
      <c r="AM1076" s="24"/>
    </row>
    <row r="1077" spans="1:39" ht="15" x14ac:dyDescent="0.25">
      <c r="A1077" s="16" t="str">
        <f t="shared" si="133"/>
        <v>CF08GPDuff_354:17-O_10-20</v>
      </c>
      <c r="B1077" s="11">
        <v>354</v>
      </c>
      <c r="C1077" s="11">
        <v>17</v>
      </c>
      <c r="D1077" s="19" t="s">
        <v>140</v>
      </c>
      <c r="E1077" s="20">
        <v>493732.36045400001</v>
      </c>
      <c r="F1077" s="20">
        <v>5181027.6388400001</v>
      </c>
      <c r="G1077" s="11">
        <v>6</v>
      </c>
      <c r="H1077" s="11" t="s">
        <v>45</v>
      </c>
      <c r="I1077" s="11" t="s">
        <v>432</v>
      </c>
      <c r="J1077" s="19" t="s">
        <v>1077</v>
      </c>
      <c r="K1077" s="11">
        <v>3</v>
      </c>
      <c r="L1077" s="16" t="s">
        <v>48</v>
      </c>
      <c r="M1077" s="16" t="s">
        <v>1078</v>
      </c>
      <c r="N1077" s="16" t="s">
        <v>1078</v>
      </c>
      <c r="O1077" s="16" t="s">
        <v>1078</v>
      </c>
      <c r="P1077" s="16" t="s">
        <v>1078</v>
      </c>
      <c r="Q1077" s="16">
        <v>30</v>
      </c>
      <c r="S1077" s="16">
        <v>230.05</v>
      </c>
      <c r="T1077" s="16">
        <v>6.31</v>
      </c>
      <c r="U1077" s="16">
        <f t="shared" si="139"/>
        <v>223.74</v>
      </c>
      <c r="V1077" s="16">
        <v>1.35</v>
      </c>
      <c r="W1077" s="20">
        <f t="shared" si="136"/>
        <v>171.76657833502196</v>
      </c>
      <c r="X1077" s="20">
        <v>2.7811366384522276</v>
      </c>
      <c r="Y1077" s="20">
        <f t="shared" si="137"/>
        <v>217.517484885127</v>
      </c>
      <c r="Z1077" s="20">
        <f t="shared" si="138"/>
        <v>1.2663551139784028</v>
      </c>
      <c r="AA1077" s="20"/>
      <c r="AB1077" s="22" t="s">
        <v>137</v>
      </c>
      <c r="AC1077" s="16" t="s">
        <v>1426</v>
      </c>
      <c r="AD1077" s="19" t="s">
        <v>51</v>
      </c>
      <c r="AE1077" s="23">
        <v>354</v>
      </c>
      <c r="AF1077" s="23">
        <v>17</v>
      </c>
      <c r="AG1077" s="19" t="s">
        <v>140</v>
      </c>
      <c r="AH1077" s="11">
        <f t="shared" si="135"/>
        <v>0</v>
      </c>
      <c r="AI1077" s="19" t="s">
        <v>1077</v>
      </c>
      <c r="AJ1077" s="16" t="s">
        <v>561</v>
      </c>
      <c r="AK1077" s="16">
        <v>0.15103</v>
      </c>
      <c r="AL1077" s="16">
        <v>1.8882000000000001</v>
      </c>
      <c r="AM1077" s="24"/>
    </row>
    <row r="1078" spans="1:39" ht="15" x14ac:dyDescent="0.25">
      <c r="A1078" s="16" t="str">
        <f t="shared" si="133"/>
        <v>CF08GPDuff_355:18-O_10-20</v>
      </c>
      <c r="B1078" s="11">
        <v>355</v>
      </c>
      <c r="C1078" s="11">
        <v>18</v>
      </c>
      <c r="D1078" s="19" t="s">
        <v>140</v>
      </c>
      <c r="E1078" s="20">
        <v>493764.244851998</v>
      </c>
      <c r="F1078" s="20">
        <v>5181005.6034199903</v>
      </c>
      <c r="G1078" s="11">
        <v>1</v>
      </c>
      <c r="H1078" s="11" t="s">
        <v>44</v>
      </c>
      <c r="I1078" s="11" t="s">
        <v>293</v>
      </c>
      <c r="J1078" s="19" t="s">
        <v>1077</v>
      </c>
      <c r="K1078" s="11">
        <v>3</v>
      </c>
      <c r="L1078" s="16" t="s">
        <v>496</v>
      </c>
      <c r="M1078" s="16" t="s">
        <v>1078</v>
      </c>
      <c r="N1078" s="16" t="s">
        <v>1078</v>
      </c>
      <c r="O1078" s="16" t="s">
        <v>1078</v>
      </c>
      <c r="P1078" s="16" t="s">
        <v>1078</v>
      </c>
      <c r="Q1078" s="16">
        <v>30</v>
      </c>
      <c r="S1078" s="16">
        <v>244.16</v>
      </c>
      <c r="T1078" s="16">
        <v>6.31</v>
      </c>
      <c r="U1078" s="16">
        <f t="shared" si="139"/>
        <v>237.85</v>
      </c>
      <c r="V1078" s="16">
        <v>1.35</v>
      </c>
      <c r="W1078" s="20">
        <f t="shared" si="136"/>
        <v>171.76657833502196</v>
      </c>
      <c r="X1078" s="20">
        <v>2.2426095820591119</v>
      </c>
      <c r="Y1078" s="20">
        <f t="shared" si="137"/>
        <v>232.5159531090724</v>
      </c>
      <c r="Z1078" s="20">
        <f t="shared" si="138"/>
        <v>1.3536740113409134</v>
      </c>
      <c r="AA1078" s="20"/>
      <c r="AB1078" s="22" t="s">
        <v>556</v>
      </c>
      <c r="AC1078" s="16" t="s">
        <v>1427</v>
      </c>
      <c r="AD1078" s="19" t="s">
        <v>51</v>
      </c>
      <c r="AE1078" s="23">
        <v>355</v>
      </c>
      <c r="AF1078" s="23">
        <v>18</v>
      </c>
      <c r="AG1078" s="19" t="s">
        <v>140</v>
      </c>
      <c r="AH1078" s="11">
        <f t="shared" si="135"/>
        <v>0</v>
      </c>
      <c r="AI1078" s="19" t="s">
        <v>1077</v>
      </c>
      <c r="AJ1078" s="16" t="s">
        <v>743</v>
      </c>
      <c r="AK1078" s="16">
        <v>0.16397999999999999</v>
      </c>
      <c r="AL1078" s="16">
        <v>2.0059</v>
      </c>
      <c r="AM1078" s="24"/>
    </row>
    <row r="1079" spans="1:39" ht="15" x14ac:dyDescent="0.25">
      <c r="A1079" s="16" t="str">
        <f t="shared" si="133"/>
        <v>CF08GPDuff_356:19-O_10-20</v>
      </c>
      <c r="B1079" s="11">
        <v>356</v>
      </c>
      <c r="C1079" s="11">
        <v>19</v>
      </c>
      <c r="D1079" s="19" t="s">
        <v>140</v>
      </c>
      <c r="E1079" s="20">
        <v>493796.168196999</v>
      </c>
      <c r="F1079" s="20">
        <v>5181021.01633</v>
      </c>
      <c r="G1079" s="11">
        <v>2</v>
      </c>
      <c r="H1079" s="11" t="s">
        <v>44</v>
      </c>
      <c r="I1079" s="11" t="s">
        <v>150</v>
      </c>
      <c r="J1079" s="19" t="s">
        <v>1077</v>
      </c>
      <c r="K1079" s="11">
        <v>3</v>
      </c>
      <c r="L1079" s="16" t="s">
        <v>496</v>
      </c>
      <c r="M1079" s="16" t="s">
        <v>1078</v>
      </c>
      <c r="N1079" s="16" t="s">
        <v>1078</v>
      </c>
      <c r="O1079" s="16" t="s">
        <v>1078</v>
      </c>
      <c r="P1079" s="16" t="s">
        <v>1078</v>
      </c>
      <c r="Q1079" s="16">
        <v>30</v>
      </c>
      <c r="S1079" s="16">
        <v>239.49</v>
      </c>
      <c r="T1079" s="16">
        <v>6.31</v>
      </c>
      <c r="U1079" s="16">
        <f t="shared" si="139"/>
        <v>233.18</v>
      </c>
      <c r="V1079" s="16">
        <v>1.35</v>
      </c>
      <c r="W1079" s="20">
        <f t="shared" si="136"/>
        <v>171.76657833502196</v>
      </c>
      <c r="X1079" s="20">
        <v>2.0449483701154185</v>
      </c>
      <c r="Y1079" s="20">
        <f t="shared" si="137"/>
        <v>228.41158939056487</v>
      </c>
      <c r="Z1079" s="20">
        <f t="shared" si="138"/>
        <v>1.3297790036025501</v>
      </c>
      <c r="AA1079" s="20"/>
      <c r="AB1079" s="22" t="s">
        <v>556</v>
      </c>
      <c r="AC1079" s="16" t="s">
        <v>1428</v>
      </c>
      <c r="AD1079" s="19" t="s">
        <v>51</v>
      </c>
      <c r="AE1079" s="23">
        <v>356</v>
      </c>
      <c r="AF1079" s="23">
        <v>19</v>
      </c>
      <c r="AG1079" s="19" t="s">
        <v>140</v>
      </c>
      <c r="AH1079" s="11">
        <f t="shared" si="135"/>
        <v>0</v>
      </c>
      <c r="AI1079" s="19" t="s">
        <v>1077</v>
      </c>
      <c r="AJ1079" s="16" t="s">
        <v>648</v>
      </c>
      <c r="AK1079" s="16">
        <v>0.16728000000000001</v>
      </c>
      <c r="AL1079" s="16">
        <v>2.097</v>
      </c>
      <c r="AM1079" s="24"/>
    </row>
    <row r="1080" spans="1:39" ht="15" x14ac:dyDescent="0.25">
      <c r="A1080" s="16" t="str">
        <f t="shared" si="133"/>
        <v>CF08GPDuff_357:20-O_10-20</v>
      </c>
      <c r="B1080" s="11">
        <v>357</v>
      </c>
      <c r="C1080" s="11">
        <v>20</v>
      </c>
      <c r="D1080" s="19" t="s">
        <v>140</v>
      </c>
      <c r="E1080" s="20">
        <v>493828.07572000002</v>
      </c>
      <c r="F1080" s="20">
        <v>5181021.2056799904</v>
      </c>
      <c r="G1080" s="11">
        <v>2</v>
      </c>
      <c r="H1080" s="11" t="s">
        <v>44</v>
      </c>
      <c r="I1080" s="11" t="s">
        <v>150</v>
      </c>
      <c r="J1080" s="19" t="s">
        <v>1077</v>
      </c>
      <c r="K1080" s="11">
        <v>3</v>
      </c>
      <c r="L1080" s="16" t="s">
        <v>496</v>
      </c>
      <c r="M1080" s="16" t="s">
        <v>1078</v>
      </c>
      <c r="N1080" s="16" t="s">
        <v>1078</v>
      </c>
      <c r="O1080" s="16" t="s">
        <v>1078</v>
      </c>
      <c r="P1080" s="16" t="s">
        <v>1078</v>
      </c>
      <c r="Q1080" s="16">
        <v>30</v>
      </c>
      <c r="S1080" s="16">
        <v>237.34</v>
      </c>
      <c r="T1080" s="16">
        <v>6.31</v>
      </c>
      <c r="U1080" s="16">
        <f t="shared" si="139"/>
        <v>231.03</v>
      </c>
      <c r="V1080" s="16">
        <v>1.35</v>
      </c>
      <c r="W1080" s="20">
        <f t="shared" si="136"/>
        <v>171.76657833502196</v>
      </c>
      <c r="X1080" s="20">
        <v>2.0549338758901428</v>
      </c>
      <c r="Y1080" s="20">
        <f t="shared" si="137"/>
        <v>226.28248626653101</v>
      </c>
      <c r="Z1080" s="20">
        <f t="shared" si="138"/>
        <v>1.3173836753339672</v>
      </c>
      <c r="AA1080" s="20"/>
      <c r="AB1080" s="22" t="s">
        <v>556</v>
      </c>
      <c r="AC1080" s="16" t="s">
        <v>1429</v>
      </c>
      <c r="AD1080" s="19" t="s">
        <v>51</v>
      </c>
      <c r="AE1080" s="23">
        <v>357</v>
      </c>
      <c r="AF1080" s="23">
        <v>20</v>
      </c>
      <c r="AG1080" s="19" t="s">
        <v>140</v>
      </c>
      <c r="AH1080" s="11">
        <f t="shared" si="135"/>
        <v>0</v>
      </c>
      <c r="AI1080" s="19" t="s">
        <v>1077</v>
      </c>
      <c r="AJ1080" s="16" t="s">
        <v>281</v>
      </c>
      <c r="AK1080" s="16">
        <v>0.16588</v>
      </c>
      <c r="AL1080" s="16">
        <v>1.9739</v>
      </c>
      <c r="AM1080" s="24"/>
    </row>
    <row r="1081" spans="1:39" ht="15" x14ac:dyDescent="0.25">
      <c r="A1081" s="16" t="str">
        <f t="shared" si="133"/>
        <v>CF08GPDuff_358:21-O_10-20</v>
      </c>
      <c r="B1081" s="11">
        <v>358</v>
      </c>
      <c r="C1081" s="11">
        <v>21</v>
      </c>
      <c r="D1081" s="19" t="s">
        <v>140</v>
      </c>
      <c r="E1081" s="20">
        <v>493861.715192998</v>
      </c>
      <c r="F1081" s="20">
        <v>5181003.9557499904</v>
      </c>
      <c r="G1081" s="11">
        <v>4</v>
      </c>
      <c r="H1081" s="11" t="s">
        <v>44</v>
      </c>
      <c r="I1081" s="11" t="s">
        <v>46</v>
      </c>
      <c r="J1081" s="19" t="s">
        <v>1077</v>
      </c>
      <c r="K1081" s="11">
        <v>3</v>
      </c>
      <c r="L1081" s="16" t="s">
        <v>496</v>
      </c>
      <c r="M1081" s="16" t="s">
        <v>1078</v>
      </c>
      <c r="N1081" s="16" t="s">
        <v>1078</v>
      </c>
      <c r="O1081" s="16" t="s">
        <v>1078</v>
      </c>
      <c r="P1081" s="16" t="s">
        <v>1078</v>
      </c>
      <c r="Q1081" s="16">
        <v>30</v>
      </c>
      <c r="S1081" s="16">
        <v>227.39</v>
      </c>
      <c r="T1081" s="16">
        <v>6.31</v>
      </c>
      <c r="U1081" s="16">
        <f t="shared" si="139"/>
        <v>221.07999999999998</v>
      </c>
      <c r="V1081" s="16">
        <v>1.35</v>
      </c>
      <c r="W1081" s="20">
        <f t="shared" si="136"/>
        <v>171.76657833502196</v>
      </c>
      <c r="X1081" s="20">
        <v>2.0333468889792594</v>
      </c>
      <c r="Y1081" s="20">
        <f t="shared" si="137"/>
        <v>216.58467669784463</v>
      </c>
      <c r="Z1081" s="20">
        <f t="shared" si="138"/>
        <v>1.2609244405824238</v>
      </c>
      <c r="AA1081" s="20"/>
      <c r="AB1081" s="22" t="s">
        <v>556</v>
      </c>
      <c r="AC1081" s="16" t="s">
        <v>1430</v>
      </c>
      <c r="AD1081" s="19" t="s">
        <v>51</v>
      </c>
      <c r="AE1081" s="23">
        <v>358</v>
      </c>
      <c r="AF1081" s="23">
        <v>21</v>
      </c>
      <c r="AG1081" s="19" t="s">
        <v>140</v>
      </c>
      <c r="AH1081" s="11">
        <f t="shared" si="135"/>
        <v>0</v>
      </c>
      <c r="AI1081" s="19" t="s">
        <v>1077</v>
      </c>
      <c r="AJ1081" s="16" t="s">
        <v>332</v>
      </c>
      <c r="AK1081" s="16">
        <v>0.18385000000000001</v>
      </c>
      <c r="AL1081" s="16">
        <v>2.2267999999999999</v>
      </c>
      <c r="AM1081" s="24"/>
    </row>
    <row r="1082" spans="1:39" ht="15" x14ac:dyDescent="0.25">
      <c r="A1082" s="16" t="str">
        <f t="shared" si="133"/>
        <v>CF08GPDuff_359:22-O_10-20</v>
      </c>
      <c r="B1082" s="11">
        <v>359</v>
      </c>
      <c r="C1082" s="11">
        <v>22</v>
      </c>
      <c r="D1082" s="19" t="s">
        <v>140</v>
      </c>
      <c r="E1082" s="20">
        <v>493891.90376700001</v>
      </c>
      <c r="F1082" s="20">
        <v>5181034.3639200004</v>
      </c>
      <c r="G1082" s="11">
        <v>4</v>
      </c>
      <c r="H1082" s="11" t="s">
        <v>44</v>
      </c>
      <c r="I1082" s="11" t="s">
        <v>46</v>
      </c>
      <c r="J1082" s="19" t="s">
        <v>1077</v>
      </c>
      <c r="K1082" s="11">
        <v>3</v>
      </c>
      <c r="L1082" s="16" t="s">
        <v>496</v>
      </c>
      <c r="M1082" s="16" t="s">
        <v>1078</v>
      </c>
      <c r="N1082" s="16" t="s">
        <v>1078</v>
      </c>
      <c r="O1082" s="16" t="s">
        <v>1078</v>
      </c>
      <c r="P1082" s="16" t="s">
        <v>1078</v>
      </c>
      <c r="Q1082" s="16">
        <v>30</v>
      </c>
      <c r="S1082" s="16">
        <v>246</v>
      </c>
      <c r="T1082" s="16">
        <v>6.31</v>
      </c>
      <c r="U1082" s="16">
        <f t="shared" si="139"/>
        <v>239.69</v>
      </c>
      <c r="V1082" s="16">
        <v>1.35</v>
      </c>
      <c r="W1082" s="20">
        <f t="shared" si="136"/>
        <v>171.76657833502196</v>
      </c>
      <c r="X1082" s="20">
        <v>2.0566076155568944</v>
      </c>
      <c r="Y1082" s="20">
        <f t="shared" si="137"/>
        <v>234.76051720627169</v>
      </c>
      <c r="Z1082" s="20">
        <f t="shared" si="138"/>
        <v>1.3667415365775248</v>
      </c>
      <c r="AA1082" s="20"/>
      <c r="AB1082" s="22" t="s">
        <v>556</v>
      </c>
      <c r="AC1082" s="16" t="s">
        <v>1431</v>
      </c>
      <c r="AD1082" s="19" t="s">
        <v>51</v>
      </c>
      <c r="AE1082" s="23">
        <v>359</v>
      </c>
      <c r="AF1082" s="23">
        <v>22</v>
      </c>
      <c r="AG1082" s="19" t="s">
        <v>140</v>
      </c>
      <c r="AH1082" s="11">
        <f t="shared" si="135"/>
        <v>0</v>
      </c>
      <c r="AI1082" s="19" t="s">
        <v>1077</v>
      </c>
      <c r="AJ1082" s="16" t="s">
        <v>452</v>
      </c>
      <c r="AK1082" s="16">
        <v>0.14702999999999999</v>
      </c>
      <c r="AL1082" s="16">
        <v>1.7742</v>
      </c>
      <c r="AM1082" s="24"/>
    </row>
    <row r="1083" spans="1:39" ht="15" x14ac:dyDescent="0.25">
      <c r="A1083" s="16" t="str">
        <f t="shared" si="133"/>
        <v>CF08GPDuff_360:23-O_10-20</v>
      </c>
      <c r="B1083" s="11">
        <v>360</v>
      </c>
      <c r="C1083" s="11">
        <v>23</v>
      </c>
      <c r="D1083" s="19" t="s">
        <v>140</v>
      </c>
      <c r="E1083" s="20">
        <v>493923.807727999</v>
      </c>
      <c r="F1083" s="20">
        <v>5181031.1089899903</v>
      </c>
      <c r="G1083" s="11">
        <v>5</v>
      </c>
      <c r="H1083" s="11" t="s">
        <v>44</v>
      </c>
      <c r="I1083" s="11" t="s">
        <v>432</v>
      </c>
      <c r="J1083" s="19" t="s">
        <v>1077</v>
      </c>
      <c r="K1083" s="11">
        <v>3</v>
      </c>
      <c r="L1083" s="16" t="s">
        <v>496</v>
      </c>
      <c r="M1083" s="16" t="s">
        <v>1078</v>
      </c>
      <c r="N1083" s="16" t="s">
        <v>1078</v>
      </c>
      <c r="O1083" s="16" t="s">
        <v>1078</v>
      </c>
      <c r="P1083" s="16" t="s">
        <v>1078</v>
      </c>
      <c r="Q1083" s="16">
        <v>30</v>
      </c>
      <c r="S1083" s="16">
        <v>252.04</v>
      </c>
      <c r="T1083" s="16">
        <v>6.31</v>
      </c>
      <c r="U1083" s="16">
        <f t="shared" si="139"/>
        <v>245.73</v>
      </c>
      <c r="V1083" s="16">
        <v>1.35</v>
      </c>
      <c r="W1083" s="20">
        <f t="shared" si="136"/>
        <v>171.76657833502196</v>
      </c>
      <c r="X1083" s="20">
        <v>2.5498663376516446</v>
      </c>
      <c r="Y1083" s="20">
        <f t="shared" si="137"/>
        <v>239.46421344848861</v>
      </c>
      <c r="Z1083" s="20">
        <f t="shared" si="138"/>
        <v>1.3941257709717303</v>
      </c>
      <c r="AA1083" s="20"/>
      <c r="AB1083" s="22" t="s">
        <v>556</v>
      </c>
      <c r="AC1083" s="16" t="s">
        <v>1432</v>
      </c>
      <c r="AD1083" s="19" t="s">
        <v>51</v>
      </c>
      <c r="AE1083" s="23">
        <v>360</v>
      </c>
      <c r="AF1083" s="23">
        <v>23</v>
      </c>
      <c r="AG1083" s="19" t="s">
        <v>140</v>
      </c>
      <c r="AH1083" s="11">
        <f t="shared" si="135"/>
        <v>0</v>
      </c>
      <c r="AI1083" s="19" t="s">
        <v>1077</v>
      </c>
      <c r="AJ1083" s="16" t="s">
        <v>1003</v>
      </c>
      <c r="AK1083" s="16">
        <v>0.15515000000000001</v>
      </c>
      <c r="AL1083" s="16">
        <v>1.9434</v>
      </c>
      <c r="AM1083" s="24"/>
    </row>
    <row r="1084" spans="1:39" ht="15" x14ac:dyDescent="0.25">
      <c r="A1084" s="16" t="str">
        <f t="shared" si="133"/>
        <v>CF08GPDuff_371:12-P_10-20</v>
      </c>
      <c r="B1084" s="11">
        <v>371</v>
      </c>
      <c r="C1084" s="11">
        <v>12</v>
      </c>
      <c r="D1084" s="19" t="s">
        <v>144</v>
      </c>
      <c r="E1084" s="20">
        <v>493570.49415500002</v>
      </c>
      <c r="F1084" s="20">
        <v>5181049.8085700003</v>
      </c>
      <c r="G1084" s="11">
        <v>1</v>
      </c>
      <c r="H1084" s="11" t="s">
        <v>45</v>
      </c>
      <c r="I1084" s="11" t="s">
        <v>46</v>
      </c>
      <c r="J1084" s="19" t="s">
        <v>1077</v>
      </c>
      <c r="K1084" s="11">
        <v>3</v>
      </c>
      <c r="L1084" s="16" t="s">
        <v>48</v>
      </c>
      <c r="M1084" s="16" t="s">
        <v>1078</v>
      </c>
      <c r="N1084" s="16" t="s">
        <v>1078</v>
      </c>
      <c r="O1084" s="16" t="s">
        <v>1078</v>
      </c>
      <c r="P1084" s="16" t="s">
        <v>1078</v>
      </c>
      <c r="Q1084" s="16">
        <v>30</v>
      </c>
      <c r="S1084" s="16">
        <v>249.29</v>
      </c>
      <c r="T1084" s="16">
        <v>6.31</v>
      </c>
      <c r="U1084" s="16">
        <f t="shared" si="139"/>
        <v>242.98</v>
      </c>
      <c r="V1084" s="16">
        <v>1.35</v>
      </c>
      <c r="W1084" s="20">
        <f t="shared" si="136"/>
        <v>171.76657833502196</v>
      </c>
      <c r="X1084" s="20">
        <v>2.1099614526273207</v>
      </c>
      <c r="Y1084" s="20">
        <f t="shared" si="137"/>
        <v>237.85321566240611</v>
      </c>
      <c r="Z1084" s="20">
        <f t="shared" si="138"/>
        <v>1.384746776514844</v>
      </c>
      <c r="AA1084" s="20"/>
      <c r="AB1084" s="22" t="s">
        <v>137</v>
      </c>
      <c r="AC1084" s="16" t="s">
        <v>1433</v>
      </c>
      <c r="AD1084" s="19" t="s">
        <v>51</v>
      </c>
      <c r="AE1084" s="23">
        <v>371</v>
      </c>
      <c r="AF1084" s="23">
        <v>12</v>
      </c>
      <c r="AG1084" s="19" t="s">
        <v>144</v>
      </c>
      <c r="AH1084" s="11">
        <f t="shared" si="135"/>
        <v>0</v>
      </c>
      <c r="AI1084" s="19" t="s">
        <v>1077</v>
      </c>
      <c r="AJ1084" s="16" t="s">
        <v>408</v>
      </c>
      <c r="AK1084" s="16">
        <v>0.16943</v>
      </c>
      <c r="AL1084" s="16">
        <v>2.0417999999999998</v>
      </c>
      <c r="AM1084" s="24"/>
    </row>
    <row r="1085" spans="1:39" ht="15" x14ac:dyDescent="0.25">
      <c r="A1085" s="16" t="str">
        <f t="shared" si="133"/>
        <v>CF08GPDuff_372:13-P_10-20</v>
      </c>
      <c r="B1085" s="11">
        <v>372</v>
      </c>
      <c r="C1085" s="11">
        <v>13</v>
      </c>
      <c r="D1085" s="19" t="s">
        <v>144</v>
      </c>
      <c r="E1085" s="20">
        <v>493603.45696400001</v>
      </c>
      <c r="F1085" s="20">
        <v>5181049.5548099903</v>
      </c>
      <c r="G1085" s="11">
        <v>2</v>
      </c>
      <c r="H1085" s="11" t="s">
        <v>45</v>
      </c>
      <c r="I1085" s="11" t="s">
        <v>150</v>
      </c>
      <c r="J1085" s="19" t="s">
        <v>1077</v>
      </c>
      <c r="K1085" s="11">
        <v>3</v>
      </c>
      <c r="L1085" s="16" t="s">
        <v>48</v>
      </c>
      <c r="M1085" s="16" t="s">
        <v>1078</v>
      </c>
      <c r="N1085" s="16" t="s">
        <v>1078</v>
      </c>
      <c r="O1085" s="16" t="s">
        <v>1078</v>
      </c>
      <c r="P1085" s="16" t="s">
        <v>1078</v>
      </c>
      <c r="Q1085" s="16">
        <v>30</v>
      </c>
      <c r="S1085" s="16">
        <v>263.70999999999998</v>
      </c>
      <c r="T1085" s="16">
        <v>6.31</v>
      </c>
      <c r="U1085" s="16">
        <f t="shared" si="139"/>
        <v>257.39999999999998</v>
      </c>
      <c r="V1085" s="16">
        <v>1.35</v>
      </c>
      <c r="W1085" s="20">
        <f t="shared" si="136"/>
        <v>171.76657833502196</v>
      </c>
      <c r="X1085" s="20">
        <v>2.223582211342316</v>
      </c>
      <c r="Y1085" s="20">
        <f t="shared" si="137"/>
        <v>251.67649938800486</v>
      </c>
      <c r="Z1085" s="20">
        <f t="shared" si="138"/>
        <v>1.4652239209022531</v>
      </c>
      <c r="AA1085" s="20"/>
      <c r="AB1085" s="22" t="s">
        <v>137</v>
      </c>
      <c r="AC1085" s="16" t="s">
        <v>1434</v>
      </c>
      <c r="AD1085" s="19" t="s">
        <v>51</v>
      </c>
      <c r="AE1085" s="23">
        <v>372</v>
      </c>
      <c r="AF1085" s="23">
        <v>13</v>
      </c>
      <c r="AG1085" s="19" t="s">
        <v>144</v>
      </c>
      <c r="AH1085" s="11">
        <f t="shared" si="135"/>
        <v>0</v>
      </c>
      <c r="AI1085" s="19" t="s">
        <v>1077</v>
      </c>
      <c r="AJ1085" s="16" t="s">
        <v>233</v>
      </c>
      <c r="AK1085" s="16">
        <v>0.11814</v>
      </c>
      <c r="AL1085" s="16">
        <v>1.4579</v>
      </c>
      <c r="AM1085" s="24"/>
    </row>
    <row r="1086" spans="1:39" ht="15" x14ac:dyDescent="0.25">
      <c r="A1086" s="16" t="str">
        <f t="shared" si="133"/>
        <v>CF08GPDuff_373:14-P_10-20</v>
      </c>
      <c r="B1086" s="11">
        <v>373</v>
      </c>
      <c r="C1086" s="11">
        <v>14</v>
      </c>
      <c r="D1086" s="19" t="s">
        <v>144</v>
      </c>
      <c r="E1086" s="20">
        <v>493635.37153300003</v>
      </c>
      <c r="F1086" s="20">
        <v>5181056.5215800004</v>
      </c>
      <c r="G1086" s="11">
        <v>3</v>
      </c>
      <c r="H1086" s="11" t="s">
        <v>45</v>
      </c>
      <c r="I1086" s="11" t="s">
        <v>227</v>
      </c>
      <c r="J1086" s="19" t="s">
        <v>1077</v>
      </c>
      <c r="K1086" s="11">
        <v>3</v>
      </c>
      <c r="L1086" s="16" t="s">
        <v>48</v>
      </c>
      <c r="M1086" s="16" t="s">
        <v>1078</v>
      </c>
      <c r="N1086" s="16" t="s">
        <v>1078</v>
      </c>
      <c r="O1086" s="16" t="s">
        <v>1078</v>
      </c>
      <c r="P1086" s="16" t="s">
        <v>1078</v>
      </c>
      <c r="Q1086" s="16">
        <v>30</v>
      </c>
      <c r="S1086" s="16">
        <v>263.93</v>
      </c>
      <c r="T1086" s="16">
        <v>6.31</v>
      </c>
      <c r="U1086" s="16">
        <f t="shared" si="139"/>
        <v>257.62</v>
      </c>
      <c r="V1086" s="16">
        <v>1.35</v>
      </c>
      <c r="W1086" s="20">
        <f t="shared" si="136"/>
        <v>171.76657833502196</v>
      </c>
      <c r="X1086" s="20">
        <v>2.1215830273357943</v>
      </c>
      <c r="Y1086" s="20">
        <f t="shared" si="137"/>
        <v>252.15437780497754</v>
      </c>
      <c r="Z1086" s="20">
        <f t="shared" si="138"/>
        <v>1.4680060594393589</v>
      </c>
      <c r="AA1086" s="20"/>
      <c r="AB1086" s="22" t="s">
        <v>137</v>
      </c>
      <c r="AC1086" s="16" t="s">
        <v>1435</v>
      </c>
      <c r="AD1086" s="19" t="s">
        <v>51</v>
      </c>
      <c r="AE1086" s="23">
        <v>373</v>
      </c>
      <c r="AF1086" s="23">
        <v>14</v>
      </c>
      <c r="AG1086" s="19" t="s">
        <v>144</v>
      </c>
      <c r="AH1086" s="11">
        <f t="shared" si="135"/>
        <v>0</v>
      </c>
      <c r="AI1086" s="19" t="s">
        <v>1077</v>
      </c>
      <c r="AJ1086" s="16" t="s">
        <v>306</v>
      </c>
      <c r="AK1086" s="16">
        <v>0.1021</v>
      </c>
      <c r="AL1086" s="16">
        <v>1.2944</v>
      </c>
      <c r="AM1086" s="24"/>
    </row>
    <row r="1087" spans="1:39" ht="15" x14ac:dyDescent="0.25">
      <c r="A1087" s="16" t="str">
        <f t="shared" si="133"/>
        <v>CF08GPDuff_374:15-P_10-20</v>
      </c>
      <c r="B1087" s="11">
        <v>374</v>
      </c>
      <c r="C1087" s="11">
        <v>15</v>
      </c>
      <c r="D1087" s="19" t="s">
        <v>144</v>
      </c>
      <c r="E1087" s="20">
        <v>493667.269375998</v>
      </c>
      <c r="F1087" s="20">
        <v>5181047.7091800002</v>
      </c>
      <c r="G1087" s="11">
        <v>4</v>
      </c>
      <c r="H1087" s="11" t="s">
        <v>45</v>
      </c>
      <c r="I1087" s="11" t="s">
        <v>293</v>
      </c>
      <c r="J1087" s="19" t="s">
        <v>1077</v>
      </c>
      <c r="K1087" s="11">
        <v>3</v>
      </c>
      <c r="L1087" s="16" t="s">
        <v>48</v>
      </c>
      <c r="M1087" s="16" t="s">
        <v>1078</v>
      </c>
      <c r="N1087" s="16" t="s">
        <v>1078</v>
      </c>
      <c r="O1087" s="16" t="s">
        <v>1078</v>
      </c>
      <c r="P1087" s="16" t="s">
        <v>1078</v>
      </c>
      <c r="Q1087" s="16">
        <v>30</v>
      </c>
      <c r="S1087" s="16">
        <v>251.07</v>
      </c>
      <c r="T1087" s="16">
        <v>6.31</v>
      </c>
      <c r="U1087" s="16">
        <f t="shared" si="139"/>
        <v>244.76</v>
      </c>
      <c r="V1087" s="16">
        <v>1.35</v>
      </c>
      <c r="W1087" s="20">
        <f t="shared" si="136"/>
        <v>171.76657833502196</v>
      </c>
      <c r="X1087" s="20">
        <v>2.5401341190814879</v>
      </c>
      <c r="Y1087" s="20">
        <f t="shared" si="137"/>
        <v>238.54276773013615</v>
      </c>
      <c r="Z1087" s="20">
        <f t="shared" si="138"/>
        <v>1.3887612482148339</v>
      </c>
      <c r="AA1087" s="20"/>
      <c r="AB1087" s="22" t="s">
        <v>137</v>
      </c>
      <c r="AC1087" s="16" t="s">
        <v>1436</v>
      </c>
      <c r="AD1087" s="19" t="s">
        <v>51</v>
      </c>
      <c r="AE1087" s="23">
        <v>374</v>
      </c>
      <c r="AF1087" s="23">
        <v>15</v>
      </c>
      <c r="AG1087" s="19" t="s">
        <v>144</v>
      </c>
      <c r="AH1087" s="11">
        <f t="shared" si="135"/>
        <v>0</v>
      </c>
      <c r="AI1087" s="19" t="s">
        <v>1077</v>
      </c>
      <c r="AJ1087" s="16" t="s">
        <v>199</v>
      </c>
      <c r="AK1087" s="16">
        <v>0.16022</v>
      </c>
      <c r="AL1087" s="16">
        <v>1.8788</v>
      </c>
      <c r="AM1087" s="24"/>
    </row>
    <row r="1088" spans="1:39" ht="15" x14ac:dyDescent="0.25">
      <c r="A1088" s="16" t="str">
        <f t="shared" si="133"/>
        <v>CF08GPDuff_375:16-P_10-20</v>
      </c>
      <c r="B1088" s="11">
        <v>375</v>
      </c>
      <c r="C1088" s="11">
        <v>16</v>
      </c>
      <c r="D1088" s="19" t="s">
        <v>144</v>
      </c>
      <c r="E1088" s="20">
        <v>493700.38410800003</v>
      </c>
      <c r="F1088" s="20">
        <v>5181054.1435000002</v>
      </c>
      <c r="G1088" s="11">
        <v>5</v>
      </c>
      <c r="H1088" s="11" t="s">
        <v>45</v>
      </c>
      <c r="I1088" s="11" t="s">
        <v>370</v>
      </c>
      <c r="J1088" s="19" t="s">
        <v>1077</v>
      </c>
      <c r="K1088" s="11">
        <v>3</v>
      </c>
      <c r="L1088" s="16" t="s">
        <v>48</v>
      </c>
      <c r="M1088" s="16" t="s">
        <v>1078</v>
      </c>
      <c r="N1088" s="16" t="s">
        <v>1078</v>
      </c>
      <c r="O1088" s="16" t="s">
        <v>1078</v>
      </c>
      <c r="P1088" s="16" t="s">
        <v>1078</v>
      </c>
      <c r="Q1088" s="16">
        <v>30</v>
      </c>
      <c r="S1088" s="16">
        <v>242.45</v>
      </c>
      <c r="T1088" s="16">
        <v>6.31</v>
      </c>
      <c r="U1088" s="16">
        <f t="shared" si="139"/>
        <v>236.14</v>
      </c>
      <c r="V1088" s="16">
        <v>1.35</v>
      </c>
      <c r="W1088" s="20">
        <f t="shared" si="136"/>
        <v>171.76657833502196</v>
      </c>
      <c r="X1088" s="20">
        <v>2.4663677130044714</v>
      </c>
      <c r="Y1088" s="20">
        <f t="shared" si="137"/>
        <v>230.31591928251123</v>
      </c>
      <c r="Z1088" s="20">
        <f t="shared" si="138"/>
        <v>1.3408657348537953</v>
      </c>
      <c r="AA1088" s="20"/>
      <c r="AB1088" s="22" t="s">
        <v>215</v>
      </c>
      <c r="AC1088" s="16" t="s">
        <v>1437</v>
      </c>
      <c r="AD1088" s="19" t="s">
        <v>51</v>
      </c>
      <c r="AE1088" s="23">
        <v>375</v>
      </c>
      <c r="AF1088" s="23">
        <v>16</v>
      </c>
      <c r="AG1088" s="19" t="s">
        <v>144</v>
      </c>
      <c r="AH1088" s="11">
        <f t="shared" si="135"/>
        <v>0</v>
      </c>
      <c r="AI1088" s="19" t="s">
        <v>1077</v>
      </c>
      <c r="AJ1088" s="16" t="s">
        <v>596</v>
      </c>
      <c r="AK1088" s="16">
        <v>0.14738999999999999</v>
      </c>
      <c r="AL1088" s="16">
        <v>2.0522999999999998</v>
      </c>
      <c r="AM1088" s="24"/>
    </row>
    <row r="1089" spans="1:39" ht="15" x14ac:dyDescent="0.25">
      <c r="A1089" s="16" t="str">
        <f t="shared" si="133"/>
        <v>CF08GPDuff_376:17-P_10-20</v>
      </c>
      <c r="B1089" s="11">
        <v>376</v>
      </c>
      <c r="C1089" s="11">
        <v>17</v>
      </c>
      <c r="D1089" s="19" t="s">
        <v>144</v>
      </c>
      <c r="E1089" s="20">
        <v>493731.095987999</v>
      </c>
      <c r="F1089" s="20">
        <v>5181059.4211299904</v>
      </c>
      <c r="G1089" s="11">
        <v>5</v>
      </c>
      <c r="H1089" s="11" t="s">
        <v>45</v>
      </c>
      <c r="I1089" s="11" t="s">
        <v>370</v>
      </c>
      <c r="J1089" s="19" t="s">
        <v>1077</v>
      </c>
      <c r="K1089" s="11">
        <v>3</v>
      </c>
      <c r="L1089" s="16" t="s">
        <v>48</v>
      </c>
      <c r="M1089" s="16" t="s">
        <v>1078</v>
      </c>
      <c r="N1089" s="16" t="s">
        <v>1078</v>
      </c>
      <c r="O1089" s="16" t="s">
        <v>1078</v>
      </c>
      <c r="P1089" s="16" t="s">
        <v>1078</v>
      </c>
      <c r="Q1089" s="16">
        <v>30</v>
      </c>
      <c r="S1089" s="16">
        <v>236.05</v>
      </c>
      <c r="T1089" s="16">
        <v>6.31</v>
      </c>
      <c r="U1089" s="16">
        <f t="shared" si="139"/>
        <v>229.74</v>
      </c>
      <c r="V1089" s="16">
        <v>1.35</v>
      </c>
      <c r="W1089" s="20">
        <f t="shared" si="136"/>
        <v>171.76657833502196</v>
      </c>
      <c r="X1089" s="20">
        <v>2.3964256701868543</v>
      </c>
      <c r="Y1089" s="20">
        <f t="shared" si="137"/>
        <v>224.23445166531272</v>
      </c>
      <c r="Z1089" s="20">
        <f t="shared" si="138"/>
        <v>1.3054603161969893</v>
      </c>
      <c r="AA1089" s="20"/>
      <c r="AB1089" s="22" t="s">
        <v>215</v>
      </c>
      <c r="AC1089" s="16" t="s">
        <v>1438</v>
      </c>
      <c r="AD1089" s="19" t="s">
        <v>51</v>
      </c>
      <c r="AE1089" s="23">
        <v>376</v>
      </c>
      <c r="AF1089" s="23">
        <v>17</v>
      </c>
      <c r="AG1089" s="19" t="s">
        <v>144</v>
      </c>
      <c r="AH1089" s="11">
        <f t="shared" si="135"/>
        <v>0</v>
      </c>
      <c r="AI1089" s="19" t="s">
        <v>1077</v>
      </c>
      <c r="AJ1089" s="16" t="s">
        <v>623</v>
      </c>
      <c r="AK1089" s="16">
        <v>0.14424000000000001</v>
      </c>
      <c r="AL1089" s="16">
        <v>1.9545999999999999</v>
      </c>
      <c r="AM1089" s="24"/>
    </row>
    <row r="1090" spans="1:39" ht="15" x14ac:dyDescent="0.25">
      <c r="A1090" s="16" t="str">
        <f t="shared" si="133"/>
        <v>CF08GPDuff_377:18-P_10-20</v>
      </c>
      <c r="B1090" s="11">
        <v>377</v>
      </c>
      <c r="C1090" s="11">
        <v>18</v>
      </c>
      <c r="D1090" s="19" t="s">
        <v>144</v>
      </c>
      <c r="E1090" s="20">
        <v>493767.37831900001</v>
      </c>
      <c r="F1090" s="20">
        <v>5181033.5277100001</v>
      </c>
      <c r="G1090" s="11">
        <v>1</v>
      </c>
      <c r="H1090" s="11" t="s">
        <v>44</v>
      </c>
      <c r="I1090" s="11" t="s">
        <v>293</v>
      </c>
      <c r="J1090" s="19" t="s">
        <v>1077</v>
      </c>
      <c r="K1090" s="11">
        <v>3</v>
      </c>
      <c r="L1090" s="16" t="s">
        <v>496</v>
      </c>
      <c r="M1090" s="16" t="s">
        <v>1078</v>
      </c>
      <c r="N1090" s="16" t="s">
        <v>1078</v>
      </c>
      <c r="O1090" s="16" t="s">
        <v>1078</v>
      </c>
      <c r="P1090" s="16" t="s">
        <v>1078</v>
      </c>
      <c r="Q1090" s="16">
        <v>30</v>
      </c>
      <c r="S1090" s="16">
        <v>261.58</v>
      </c>
      <c r="T1090" s="16">
        <v>6.31</v>
      </c>
      <c r="U1090" s="16">
        <f t="shared" si="139"/>
        <v>255.26999999999998</v>
      </c>
      <c r="V1090" s="16">
        <v>1.35</v>
      </c>
      <c r="W1090" s="20">
        <f t="shared" si="136"/>
        <v>171.76657833502196</v>
      </c>
      <c r="X1090" s="20">
        <v>2.3324767740660062</v>
      </c>
      <c r="Y1090" s="20">
        <f t="shared" si="137"/>
        <v>249.31588653884168</v>
      </c>
      <c r="Z1090" s="20">
        <f t="shared" si="138"/>
        <v>1.4514807767350628</v>
      </c>
      <c r="AA1090" s="20"/>
      <c r="AB1090" s="22" t="s">
        <v>564</v>
      </c>
      <c r="AC1090" s="16" t="s">
        <v>1439</v>
      </c>
      <c r="AD1090" s="19" t="s">
        <v>51</v>
      </c>
      <c r="AE1090" s="23">
        <v>377</v>
      </c>
      <c r="AF1090" s="23">
        <v>18</v>
      </c>
      <c r="AG1090" s="19" t="s">
        <v>144</v>
      </c>
      <c r="AH1090" s="11">
        <f t="shared" si="135"/>
        <v>0</v>
      </c>
      <c r="AI1090" s="19" t="s">
        <v>1077</v>
      </c>
      <c r="AJ1090" s="16" t="s">
        <v>810</v>
      </c>
      <c r="AK1090" s="16">
        <v>0.16519</v>
      </c>
      <c r="AL1090" s="16">
        <v>1.8261000000000001</v>
      </c>
      <c r="AM1090" s="24"/>
    </row>
    <row r="1091" spans="1:39" ht="15" x14ac:dyDescent="0.25">
      <c r="A1091" s="16" t="str">
        <f t="shared" si="133"/>
        <v>CF08GPDuff_378:19-P_10-20</v>
      </c>
      <c r="B1091" s="11">
        <v>378</v>
      </c>
      <c r="C1091" s="11">
        <v>19</v>
      </c>
      <c r="D1091" s="19" t="s">
        <v>144</v>
      </c>
      <c r="E1091" s="20">
        <v>493794.903391</v>
      </c>
      <c r="F1091" s="20">
        <v>5181052.7986000003</v>
      </c>
      <c r="G1091" s="11">
        <v>1</v>
      </c>
      <c r="H1091" s="11" t="s">
        <v>44</v>
      </c>
      <c r="I1091" s="11" t="s">
        <v>293</v>
      </c>
      <c r="J1091" s="19" t="s">
        <v>1077</v>
      </c>
      <c r="K1091" s="11">
        <v>3</v>
      </c>
      <c r="L1091" s="16" t="s">
        <v>496</v>
      </c>
      <c r="M1091" s="16" t="s">
        <v>1078</v>
      </c>
      <c r="N1091" s="16" t="s">
        <v>1078</v>
      </c>
      <c r="O1091" s="16" t="s">
        <v>1078</v>
      </c>
      <c r="P1091" s="16" t="s">
        <v>1078</v>
      </c>
      <c r="Q1091" s="16">
        <v>30</v>
      </c>
      <c r="S1091" s="16">
        <v>246.52</v>
      </c>
      <c r="T1091" s="16">
        <v>6.31</v>
      </c>
      <c r="U1091" s="16">
        <f t="shared" si="139"/>
        <v>240.21</v>
      </c>
      <c r="V1091" s="16">
        <v>1.35</v>
      </c>
      <c r="W1091" s="20">
        <f t="shared" si="136"/>
        <v>171.76657833502196</v>
      </c>
      <c r="X1091" s="20">
        <v>2.0728516804185979</v>
      </c>
      <c r="Y1091" s="20">
        <f t="shared" si="137"/>
        <v>235.2308029784665</v>
      </c>
      <c r="Z1091" s="20">
        <f t="shared" si="138"/>
        <v>1.3694794718426584</v>
      </c>
      <c r="AA1091" s="20"/>
      <c r="AB1091" s="22" t="s">
        <v>564</v>
      </c>
      <c r="AC1091" s="16" t="s">
        <v>1440</v>
      </c>
      <c r="AD1091" s="19" t="s">
        <v>51</v>
      </c>
      <c r="AE1091" s="23">
        <v>378</v>
      </c>
      <c r="AF1091" s="23">
        <v>19</v>
      </c>
      <c r="AG1091" s="19" t="s">
        <v>144</v>
      </c>
      <c r="AH1091" s="11">
        <f t="shared" si="135"/>
        <v>0</v>
      </c>
      <c r="AI1091" s="19" t="s">
        <v>1077</v>
      </c>
      <c r="AJ1091" s="16" t="s">
        <v>226</v>
      </c>
      <c r="AK1091" s="16">
        <v>0.18468000000000001</v>
      </c>
      <c r="AL1091" s="16">
        <v>2.1905000000000001</v>
      </c>
      <c r="AM1091" s="24"/>
    </row>
    <row r="1092" spans="1:39" ht="15" x14ac:dyDescent="0.25">
      <c r="A1092" s="16" t="str">
        <f t="shared" ref="A1092:A1155" si="140">"CF08GPDuff_"&amp;B1092&amp;":"&amp;C1092&amp;"-"&amp;D1092&amp;"_"&amp;J1092</f>
        <v>CF08GPDuff_379:20-P_10-20</v>
      </c>
      <c r="B1092" s="11">
        <v>379</v>
      </c>
      <c r="C1092" s="11">
        <v>20</v>
      </c>
      <c r="D1092" s="19" t="s">
        <v>144</v>
      </c>
      <c r="E1092" s="20">
        <v>493826.81074599799</v>
      </c>
      <c r="F1092" s="20">
        <v>5181052.9879400004</v>
      </c>
      <c r="G1092" s="11">
        <v>2</v>
      </c>
      <c r="H1092" s="11" t="s">
        <v>44</v>
      </c>
      <c r="I1092" s="11" t="s">
        <v>150</v>
      </c>
      <c r="J1092" s="19" t="s">
        <v>1077</v>
      </c>
      <c r="K1092" s="11">
        <v>3</v>
      </c>
      <c r="L1092" s="16" t="s">
        <v>496</v>
      </c>
      <c r="M1092" s="16" t="s">
        <v>1078</v>
      </c>
      <c r="N1092" s="16" t="s">
        <v>1078</v>
      </c>
      <c r="O1092" s="16" t="s">
        <v>1078</v>
      </c>
      <c r="P1092" s="16" t="s">
        <v>1078</v>
      </c>
      <c r="Q1092" s="16">
        <v>30</v>
      </c>
      <c r="S1092" s="16">
        <v>239.01</v>
      </c>
      <c r="T1092" s="16">
        <v>6.31</v>
      </c>
      <c r="U1092" s="16">
        <f t="shared" si="139"/>
        <v>232.7</v>
      </c>
      <c r="V1092" s="16">
        <v>1.35</v>
      </c>
      <c r="W1092" s="20">
        <f t="shared" si="136"/>
        <v>171.76657833502196</v>
      </c>
      <c r="X1092" s="20">
        <v>2.037905033625433</v>
      </c>
      <c r="Y1092" s="20">
        <f t="shared" si="137"/>
        <v>227.95779498675361</v>
      </c>
      <c r="Z1092" s="20">
        <f t="shared" si="138"/>
        <v>1.3271370786820562</v>
      </c>
      <c r="AA1092" s="20"/>
      <c r="AB1092" s="22" t="s">
        <v>564</v>
      </c>
      <c r="AC1092" s="16" t="s">
        <v>1441</v>
      </c>
      <c r="AD1092" s="19" t="s">
        <v>51</v>
      </c>
      <c r="AE1092" s="23">
        <v>379</v>
      </c>
      <c r="AF1092" s="23">
        <v>20</v>
      </c>
      <c r="AG1092" s="19" t="s">
        <v>144</v>
      </c>
      <c r="AH1092" s="11">
        <f t="shared" si="135"/>
        <v>0</v>
      </c>
      <c r="AI1092" s="19" t="s">
        <v>1077</v>
      </c>
      <c r="AJ1092" s="16" t="s">
        <v>255</v>
      </c>
      <c r="AK1092" s="16">
        <v>0.15615000000000001</v>
      </c>
      <c r="AL1092" s="16">
        <v>1.7270000000000001</v>
      </c>
      <c r="AM1092" s="24"/>
    </row>
    <row r="1093" spans="1:39" ht="15" x14ac:dyDescent="0.25">
      <c r="A1093" s="16" t="str">
        <f t="shared" si="140"/>
        <v>CF08GPDuff_380:21-P_10-20</v>
      </c>
      <c r="B1093" s="11">
        <v>380</v>
      </c>
      <c r="C1093" s="11">
        <v>21</v>
      </c>
      <c r="D1093" s="19" t="s">
        <v>144</v>
      </c>
      <c r="E1093" s="20">
        <v>493858.701495999</v>
      </c>
      <c r="F1093" s="20">
        <v>5181036.9536199803</v>
      </c>
      <c r="G1093" s="11">
        <v>3</v>
      </c>
      <c r="H1093" s="11" t="s">
        <v>44</v>
      </c>
      <c r="I1093" s="11" t="s">
        <v>227</v>
      </c>
      <c r="J1093" s="19" t="s">
        <v>1077</v>
      </c>
      <c r="K1093" s="11">
        <v>3</v>
      </c>
      <c r="L1093" s="16" t="s">
        <v>496</v>
      </c>
      <c r="M1093" s="16" t="s">
        <v>1078</v>
      </c>
      <c r="N1093" s="16" t="s">
        <v>1078</v>
      </c>
      <c r="O1093" s="16" t="s">
        <v>1078</v>
      </c>
      <c r="P1093" s="16" t="s">
        <v>1078</v>
      </c>
      <c r="Q1093" s="16">
        <v>30</v>
      </c>
      <c r="S1093" s="16">
        <v>233.49</v>
      </c>
      <c r="T1093" s="16">
        <v>6.31</v>
      </c>
      <c r="U1093" s="16">
        <f t="shared" si="139"/>
        <v>227.18</v>
      </c>
      <c r="V1093" s="16">
        <v>1.35</v>
      </c>
      <c r="W1093" s="20">
        <f t="shared" si="136"/>
        <v>171.76657833502196</v>
      </c>
      <c r="X1093" s="20">
        <v>2.4808390480032352</v>
      </c>
      <c r="Y1093" s="20">
        <f t="shared" si="137"/>
        <v>221.54402985074626</v>
      </c>
      <c r="Z1093" s="20">
        <f t="shared" si="138"/>
        <v>1.2897970722723249</v>
      </c>
      <c r="AA1093" s="20"/>
      <c r="AB1093" s="22" t="s">
        <v>564</v>
      </c>
      <c r="AC1093" s="16" t="s">
        <v>1442</v>
      </c>
      <c r="AD1093" s="19" t="s">
        <v>51</v>
      </c>
      <c r="AE1093" s="23">
        <v>380</v>
      </c>
      <c r="AF1093" s="23">
        <v>21</v>
      </c>
      <c r="AG1093" s="19" t="s">
        <v>144</v>
      </c>
      <c r="AH1093" s="11">
        <f t="shared" ref="AH1093:AH1127" si="141">C1093-AF1093</f>
        <v>0</v>
      </c>
      <c r="AI1093" s="19" t="s">
        <v>1077</v>
      </c>
      <c r="AJ1093" s="16" t="s">
        <v>332</v>
      </c>
      <c r="AK1093" s="16">
        <v>0.19572000000000001</v>
      </c>
      <c r="AL1093" s="16">
        <v>2.3424</v>
      </c>
      <c r="AM1093" s="24"/>
    </row>
    <row r="1094" spans="1:39" ht="15" x14ac:dyDescent="0.25">
      <c r="A1094" s="16" t="str">
        <f t="shared" si="140"/>
        <v>CF08GPDuff_381:22-P_10-20</v>
      </c>
      <c r="B1094" s="11">
        <v>381</v>
      </c>
      <c r="C1094" s="11">
        <v>22</v>
      </c>
      <c r="D1094" s="19" t="s">
        <v>144</v>
      </c>
      <c r="E1094" s="20">
        <v>493890.63845799799</v>
      </c>
      <c r="F1094" s="20">
        <v>5181066.1461699903</v>
      </c>
      <c r="G1094" s="11">
        <v>3</v>
      </c>
      <c r="H1094" s="11" t="s">
        <v>44</v>
      </c>
      <c r="I1094" s="11" t="s">
        <v>227</v>
      </c>
      <c r="J1094" s="19" t="s">
        <v>1077</v>
      </c>
      <c r="K1094" s="11">
        <v>3</v>
      </c>
      <c r="L1094" s="16" t="s">
        <v>496</v>
      </c>
      <c r="M1094" s="16" t="s">
        <v>1078</v>
      </c>
      <c r="N1094" s="16" t="s">
        <v>1078</v>
      </c>
      <c r="O1094" s="16" t="s">
        <v>1078</v>
      </c>
      <c r="P1094" s="16" t="s">
        <v>1078</v>
      </c>
      <c r="Q1094" s="16">
        <v>30</v>
      </c>
      <c r="S1094" s="16">
        <v>247.97</v>
      </c>
      <c r="T1094" s="16">
        <v>6.31</v>
      </c>
      <c r="U1094" s="16">
        <f t="shared" si="139"/>
        <v>241.66</v>
      </c>
      <c r="V1094" s="16">
        <v>1.35</v>
      </c>
      <c r="W1094" s="20">
        <f t="shared" si="136"/>
        <v>171.76657833502196</v>
      </c>
      <c r="X1094" s="20">
        <v>2.0988900100908299</v>
      </c>
      <c r="Y1094" s="20">
        <f t="shared" si="137"/>
        <v>236.58782240161449</v>
      </c>
      <c r="Z1094" s="20">
        <f t="shared" si="138"/>
        <v>1.3773798412643581</v>
      </c>
      <c r="AA1094" s="20"/>
      <c r="AB1094" s="22" t="s">
        <v>564</v>
      </c>
      <c r="AC1094" s="16" t="s">
        <v>1443</v>
      </c>
      <c r="AD1094" s="19" t="s">
        <v>51</v>
      </c>
      <c r="AE1094" s="23">
        <v>381</v>
      </c>
      <c r="AF1094" s="23">
        <v>22</v>
      </c>
      <c r="AG1094" s="19" t="s">
        <v>144</v>
      </c>
      <c r="AH1094" s="11">
        <f t="shared" si="141"/>
        <v>0</v>
      </c>
      <c r="AI1094" s="19" t="s">
        <v>1077</v>
      </c>
      <c r="AJ1094" s="16" t="s">
        <v>369</v>
      </c>
      <c r="AK1094" s="16">
        <v>0.16755999999999999</v>
      </c>
      <c r="AL1094" s="16">
        <v>2.0226000000000002</v>
      </c>
      <c r="AM1094" s="24"/>
    </row>
    <row r="1095" spans="1:39" ht="15" x14ac:dyDescent="0.25">
      <c r="A1095" s="16" t="str">
        <f t="shared" si="140"/>
        <v>CF08GPDuff_394:13-Q_10-20</v>
      </c>
      <c r="B1095" s="11">
        <v>394</v>
      </c>
      <c r="C1095" s="11">
        <v>13</v>
      </c>
      <c r="D1095" s="19" t="s">
        <v>212</v>
      </c>
      <c r="E1095" s="20">
        <v>493594.938430999</v>
      </c>
      <c r="F1095" s="20">
        <v>5181067.5489800004</v>
      </c>
      <c r="G1095" s="11">
        <v>2</v>
      </c>
      <c r="H1095" s="11" t="s">
        <v>45</v>
      </c>
      <c r="I1095" s="11" t="s">
        <v>150</v>
      </c>
      <c r="J1095" s="19" t="s">
        <v>1077</v>
      </c>
      <c r="K1095" s="11">
        <v>3</v>
      </c>
      <c r="L1095" s="16" t="s">
        <v>48</v>
      </c>
      <c r="M1095" s="16" t="s">
        <v>1078</v>
      </c>
      <c r="N1095" s="16" t="s">
        <v>1078</v>
      </c>
      <c r="O1095" s="16" t="s">
        <v>1078</v>
      </c>
      <c r="P1095" s="16" t="s">
        <v>1078</v>
      </c>
      <c r="Q1095" s="16">
        <v>30</v>
      </c>
      <c r="S1095" s="16">
        <v>265.93</v>
      </c>
      <c r="T1095" s="16">
        <v>6.31</v>
      </c>
      <c r="U1095" s="16">
        <f t="shared" si="139"/>
        <v>259.62</v>
      </c>
      <c r="V1095" s="16">
        <v>1.35</v>
      </c>
      <c r="W1095" s="20">
        <f t="shared" ref="W1095:W1158" si="142">PI()*(V1095^2)*Q1095</f>
        <v>171.76657833502196</v>
      </c>
      <c r="X1095" s="20">
        <v>2.7885995489030133</v>
      </c>
      <c r="Y1095" s="20">
        <f t="shared" ref="Y1095:Y1158" si="143">U1095-(U1095*(X1095/100))</f>
        <v>252.38023785113799</v>
      </c>
      <c r="Z1095" s="20">
        <f t="shared" ref="Z1095:Z1158" si="144">Y1095/W1095</f>
        <v>1.4693209837299268</v>
      </c>
      <c r="AA1095" s="20"/>
      <c r="AB1095" s="22" t="s">
        <v>215</v>
      </c>
      <c r="AC1095" s="16" t="s">
        <v>1444</v>
      </c>
      <c r="AD1095" s="19" t="s">
        <v>51</v>
      </c>
      <c r="AE1095" s="23">
        <v>394</v>
      </c>
      <c r="AF1095" s="23">
        <v>13</v>
      </c>
      <c r="AG1095" s="19" t="s">
        <v>212</v>
      </c>
      <c r="AH1095" s="11">
        <f t="shared" si="141"/>
        <v>0</v>
      </c>
      <c r="AI1095" s="19" t="s">
        <v>1077</v>
      </c>
      <c r="AJ1095" s="16" t="s">
        <v>281</v>
      </c>
      <c r="AK1095" s="16">
        <v>0.13173000000000001</v>
      </c>
      <c r="AL1095" s="16">
        <v>1.7428999999999999</v>
      </c>
      <c r="AM1095" s="24"/>
    </row>
    <row r="1096" spans="1:39" ht="15" x14ac:dyDescent="0.25">
      <c r="A1096" s="16" t="str">
        <f t="shared" si="140"/>
        <v>CF08GPDuff_395:14-Q_10-20</v>
      </c>
      <c r="B1096" s="11">
        <v>395</v>
      </c>
      <c r="C1096" s="11">
        <v>14</v>
      </c>
      <c r="D1096" s="19" t="s">
        <v>212</v>
      </c>
      <c r="E1096" s="20">
        <v>493626.398015999</v>
      </c>
      <c r="F1096" s="20">
        <v>5181088.3120799903</v>
      </c>
      <c r="G1096" s="11">
        <v>2</v>
      </c>
      <c r="H1096" s="11" t="s">
        <v>45</v>
      </c>
      <c r="I1096" s="11" t="s">
        <v>150</v>
      </c>
      <c r="J1096" s="19" t="s">
        <v>1077</v>
      </c>
      <c r="K1096" s="11">
        <v>3</v>
      </c>
      <c r="L1096" s="16" t="s">
        <v>48</v>
      </c>
      <c r="M1096" s="16" t="s">
        <v>1078</v>
      </c>
      <c r="N1096" s="16" t="s">
        <v>1078</v>
      </c>
      <c r="O1096" s="16" t="s">
        <v>1078</v>
      </c>
      <c r="P1096" s="16" t="s">
        <v>1078</v>
      </c>
      <c r="Q1096" s="16">
        <v>30</v>
      </c>
      <c r="S1096" s="16">
        <v>246.15</v>
      </c>
      <c r="T1096" s="16">
        <v>6.31</v>
      </c>
      <c r="U1096" s="16">
        <f t="shared" si="139"/>
        <v>239.84</v>
      </c>
      <c r="V1096" s="16">
        <v>1.35</v>
      </c>
      <c r="W1096" s="20">
        <f t="shared" si="142"/>
        <v>171.76657833502196</v>
      </c>
      <c r="X1096" s="20">
        <v>2.3872142423629517</v>
      </c>
      <c r="Y1096" s="20">
        <f t="shared" si="143"/>
        <v>234.1145053611167</v>
      </c>
      <c r="Z1096" s="20">
        <f t="shared" si="144"/>
        <v>1.3629805497114129</v>
      </c>
      <c r="AA1096" s="20"/>
      <c r="AB1096" s="22" t="s">
        <v>215</v>
      </c>
      <c r="AC1096" s="16" t="s">
        <v>1445</v>
      </c>
      <c r="AD1096" s="19" t="s">
        <v>51</v>
      </c>
      <c r="AE1096" s="23">
        <v>395</v>
      </c>
      <c r="AF1096" s="23">
        <v>14</v>
      </c>
      <c r="AG1096" s="19" t="s">
        <v>212</v>
      </c>
      <c r="AH1096" s="11">
        <f t="shared" si="141"/>
        <v>0</v>
      </c>
      <c r="AI1096" s="19" t="s">
        <v>1077</v>
      </c>
      <c r="AJ1096" s="16" t="s">
        <v>1446</v>
      </c>
      <c r="AK1096" s="16">
        <v>0.14688999999999999</v>
      </c>
      <c r="AL1096" s="16">
        <v>2.0038999999999998</v>
      </c>
      <c r="AM1096" s="24"/>
    </row>
    <row r="1097" spans="1:39" ht="15" x14ac:dyDescent="0.25">
      <c r="A1097" s="16" t="str">
        <f t="shared" si="140"/>
        <v>CF08GPDuff_396:15-Q_10-20</v>
      </c>
      <c r="B1097" s="11">
        <v>396</v>
      </c>
      <c r="C1097" s="11">
        <v>15</v>
      </c>
      <c r="D1097" s="19" t="s">
        <v>212</v>
      </c>
      <c r="E1097" s="20">
        <v>493658.29567700002</v>
      </c>
      <c r="F1097" s="20">
        <v>5181079.4996199803</v>
      </c>
      <c r="G1097" s="11">
        <v>3</v>
      </c>
      <c r="H1097" s="11" t="s">
        <v>45</v>
      </c>
      <c r="I1097" s="11" t="s">
        <v>227</v>
      </c>
      <c r="J1097" s="19" t="s">
        <v>1077</v>
      </c>
      <c r="K1097" s="11">
        <v>3</v>
      </c>
      <c r="L1097" s="16" t="s">
        <v>48</v>
      </c>
      <c r="M1097" s="16" t="s">
        <v>1078</v>
      </c>
      <c r="N1097" s="16" t="s">
        <v>1078</v>
      </c>
      <c r="O1097" s="16" t="s">
        <v>1078</v>
      </c>
      <c r="P1097" s="16" t="s">
        <v>1078</v>
      </c>
      <c r="Q1097" s="16">
        <v>30</v>
      </c>
      <c r="S1097" s="16">
        <v>268.70999999999998</v>
      </c>
      <c r="T1097" s="16">
        <v>6.31</v>
      </c>
      <c r="U1097" s="16">
        <f t="shared" si="139"/>
        <v>262.39999999999998</v>
      </c>
      <c r="V1097" s="16">
        <v>1.35</v>
      </c>
      <c r="W1097" s="20">
        <f t="shared" si="142"/>
        <v>171.76657833502196</v>
      </c>
      <c r="X1097" s="20">
        <v>2.8917145200984344</v>
      </c>
      <c r="Y1097" s="20">
        <f t="shared" si="143"/>
        <v>254.81214109926168</v>
      </c>
      <c r="Z1097" s="20">
        <f t="shared" si="144"/>
        <v>1.4834791702158936</v>
      </c>
      <c r="AA1097" s="20"/>
      <c r="AB1097" s="22" t="s">
        <v>215</v>
      </c>
      <c r="AC1097" s="16" t="s">
        <v>1447</v>
      </c>
      <c r="AD1097" s="19" t="s">
        <v>51</v>
      </c>
      <c r="AE1097" s="23">
        <v>396</v>
      </c>
      <c r="AF1097" s="23">
        <v>15</v>
      </c>
      <c r="AG1097" s="19" t="s">
        <v>212</v>
      </c>
      <c r="AH1097" s="11">
        <f t="shared" si="141"/>
        <v>0</v>
      </c>
      <c r="AI1097" s="19" t="s">
        <v>1077</v>
      </c>
      <c r="AJ1097" s="16" t="s">
        <v>162</v>
      </c>
      <c r="AK1097" s="16">
        <v>0.11745</v>
      </c>
      <c r="AL1097" s="16">
        <v>1.5187999999999999</v>
      </c>
      <c r="AM1097" s="24"/>
    </row>
    <row r="1098" spans="1:39" ht="15" x14ac:dyDescent="0.25">
      <c r="A1098" s="16" t="str">
        <f t="shared" si="140"/>
        <v>CF08GPDuff_397:16-Q_10-20</v>
      </c>
      <c r="B1098" s="11">
        <v>397</v>
      </c>
      <c r="C1098" s="11">
        <v>16</v>
      </c>
      <c r="D1098" s="19" t="s">
        <v>212</v>
      </c>
      <c r="E1098" s="20">
        <v>493690.210724</v>
      </c>
      <c r="F1098" s="20">
        <v>5181087.1334199803</v>
      </c>
      <c r="G1098" s="11">
        <v>4</v>
      </c>
      <c r="H1098" s="11" t="s">
        <v>45</v>
      </c>
      <c r="I1098" s="11" t="s">
        <v>293</v>
      </c>
      <c r="J1098" s="19" t="s">
        <v>1077</v>
      </c>
      <c r="K1098" s="11">
        <v>3</v>
      </c>
      <c r="L1098" s="16" t="s">
        <v>48</v>
      </c>
      <c r="M1098" s="16" t="s">
        <v>1078</v>
      </c>
      <c r="N1098" s="16" t="s">
        <v>1078</v>
      </c>
      <c r="O1098" s="16" t="s">
        <v>1078</v>
      </c>
      <c r="P1098" s="16" t="s">
        <v>1078</v>
      </c>
      <c r="Q1098" s="16">
        <v>30</v>
      </c>
      <c r="S1098" s="16">
        <v>260.08</v>
      </c>
      <c r="T1098" s="16">
        <v>6.31</v>
      </c>
      <c r="U1098" s="16">
        <f t="shared" si="139"/>
        <v>253.76999999999998</v>
      </c>
      <c r="V1098" s="16">
        <v>1.35</v>
      </c>
      <c r="W1098" s="20">
        <f t="shared" si="142"/>
        <v>171.76657833502196</v>
      </c>
      <c r="X1098" s="20">
        <v>2.3636363636363673</v>
      </c>
      <c r="Y1098" s="20">
        <f t="shared" si="143"/>
        <v>247.77179999999998</v>
      </c>
      <c r="Z1098" s="20">
        <f t="shared" si="144"/>
        <v>1.4424913298134967</v>
      </c>
      <c r="AA1098" s="20"/>
      <c r="AB1098" s="22" t="s">
        <v>215</v>
      </c>
      <c r="AC1098" s="16" t="s">
        <v>1448</v>
      </c>
      <c r="AD1098" s="19" t="s">
        <v>51</v>
      </c>
      <c r="AE1098" s="23">
        <v>397</v>
      </c>
      <c r="AF1098" s="23">
        <v>16</v>
      </c>
      <c r="AG1098" s="19" t="s">
        <v>212</v>
      </c>
      <c r="AH1098" s="11">
        <f t="shared" si="141"/>
        <v>0</v>
      </c>
      <c r="AI1098" s="19" t="s">
        <v>1077</v>
      </c>
      <c r="AJ1098" s="16" t="s">
        <v>821</v>
      </c>
      <c r="AK1098" s="16">
        <v>0.12377000000000001</v>
      </c>
      <c r="AL1098" s="16">
        <v>1.6846000000000001</v>
      </c>
      <c r="AM1098" s="24"/>
    </row>
    <row r="1099" spans="1:39" ht="15" x14ac:dyDescent="0.25">
      <c r="A1099" s="16" t="str">
        <f t="shared" si="140"/>
        <v>CF08GPDuff_398:17-Q_10-20</v>
      </c>
      <c r="B1099" s="11">
        <v>398</v>
      </c>
      <c r="C1099" s="11">
        <v>17</v>
      </c>
      <c r="D1099" s="19" t="s">
        <v>212</v>
      </c>
      <c r="E1099" s="20">
        <v>493719.72291200003</v>
      </c>
      <c r="F1099" s="20">
        <v>5181093.2106900001</v>
      </c>
      <c r="G1099" s="11">
        <v>4</v>
      </c>
      <c r="H1099" s="11" t="s">
        <v>45</v>
      </c>
      <c r="I1099" s="11" t="s">
        <v>293</v>
      </c>
      <c r="J1099" s="19" t="s">
        <v>1077</v>
      </c>
      <c r="K1099" s="11">
        <v>3</v>
      </c>
      <c r="L1099" s="16" t="s">
        <v>48</v>
      </c>
      <c r="M1099" s="16" t="s">
        <v>1078</v>
      </c>
      <c r="N1099" s="16" t="s">
        <v>1078</v>
      </c>
      <c r="O1099" s="16" t="s">
        <v>1078</v>
      </c>
      <c r="P1099" s="16" t="s">
        <v>1078</v>
      </c>
      <c r="Q1099" s="16">
        <v>30</v>
      </c>
      <c r="S1099" s="16">
        <v>252.55</v>
      </c>
      <c r="T1099" s="16">
        <v>6.31</v>
      </c>
      <c r="U1099" s="16">
        <f t="shared" si="139"/>
        <v>246.24</v>
      </c>
      <c r="V1099" s="16">
        <v>1.35</v>
      </c>
      <c r="W1099" s="20">
        <f t="shared" si="142"/>
        <v>171.76657833502196</v>
      </c>
      <c r="X1099" s="20">
        <v>2.2000407414952092</v>
      </c>
      <c r="Y1099" s="20">
        <f t="shared" si="143"/>
        <v>240.82261967814222</v>
      </c>
      <c r="Z1099" s="20">
        <f t="shared" si="144"/>
        <v>1.4020342141789073</v>
      </c>
      <c r="AA1099" s="20"/>
      <c r="AB1099" s="22" t="s">
        <v>215</v>
      </c>
      <c r="AC1099" s="16" t="s">
        <v>1449</v>
      </c>
      <c r="AD1099" s="19" t="s">
        <v>51</v>
      </c>
      <c r="AE1099" s="23">
        <v>398</v>
      </c>
      <c r="AF1099" s="23">
        <v>17</v>
      </c>
      <c r="AG1099" s="19" t="s">
        <v>212</v>
      </c>
      <c r="AH1099" s="11">
        <f t="shared" si="141"/>
        <v>0</v>
      </c>
      <c r="AI1099" s="19" t="s">
        <v>1077</v>
      </c>
      <c r="AJ1099" s="16" t="s">
        <v>607</v>
      </c>
      <c r="AK1099" s="16">
        <v>0.10702</v>
      </c>
      <c r="AL1099" s="16">
        <v>1.5229999999999999</v>
      </c>
      <c r="AM1099" s="24"/>
    </row>
    <row r="1100" spans="1:39" ht="15" x14ac:dyDescent="0.25">
      <c r="A1100" s="16" t="str">
        <f t="shared" si="140"/>
        <v>CF08GPDuff_399:18-Q_10-20</v>
      </c>
      <c r="B1100" s="11">
        <v>399</v>
      </c>
      <c r="C1100" s="11">
        <v>18</v>
      </c>
      <c r="D1100" s="19" t="s">
        <v>212</v>
      </c>
      <c r="E1100" s="20">
        <v>493754.005991999</v>
      </c>
      <c r="F1100" s="20">
        <v>5181069.176</v>
      </c>
      <c r="G1100" s="11">
        <v>6</v>
      </c>
      <c r="H1100" s="11" t="s">
        <v>45</v>
      </c>
      <c r="I1100" s="11" t="s">
        <v>432</v>
      </c>
      <c r="J1100" s="19" t="s">
        <v>1077</v>
      </c>
      <c r="K1100" s="11">
        <v>3</v>
      </c>
      <c r="L1100" s="16" t="s">
        <v>48</v>
      </c>
      <c r="M1100" s="16" t="s">
        <v>1078</v>
      </c>
      <c r="N1100" s="16" t="s">
        <v>1078</v>
      </c>
      <c r="O1100" s="16" t="s">
        <v>1078</v>
      </c>
      <c r="P1100" s="16" t="s">
        <v>1078</v>
      </c>
      <c r="Q1100" s="16">
        <v>30</v>
      </c>
      <c r="S1100" s="16">
        <v>254.69</v>
      </c>
      <c r="T1100" s="16">
        <v>6.31</v>
      </c>
      <c r="U1100" s="16">
        <f t="shared" si="139"/>
        <v>248.38</v>
      </c>
      <c r="V1100" s="16">
        <v>1.35</v>
      </c>
      <c r="W1100" s="20">
        <f t="shared" si="142"/>
        <v>171.76657833502196</v>
      </c>
      <c r="X1100" s="20">
        <v>2.024701356549909</v>
      </c>
      <c r="Y1100" s="20">
        <f t="shared" si="143"/>
        <v>243.35104677060133</v>
      </c>
      <c r="Z1100" s="20">
        <f t="shared" si="144"/>
        <v>1.4167543484271865</v>
      </c>
      <c r="AA1100" s="20"/>
      <c r="AB1100" s="22" t="s">
        <v>215</v>
      </c>
      <c r="AC1100" s="16" t="s">
        <v>1450</v>
      </c>
      <c r="AD1100" s="19" t="s">
        <v>51</v>
      </c>
      <c r="AE1100" s="23">
        <v>399</v>
      </c>
      <c r="AF1100" s="23">
        <v>18</v>
      </c>
      <c r="AG1100" s="19" t="s">
        <v>212</v>
      </c>
      <c r="AH1100" s="11">
        <f t="shared" si="141"/>
        <v>0</v>
      </c>
      <c r="AI1100" s="19" t="s">
        <v>1077</v>
      </c>
      <c r="AJ1100" s="16" t="s">
        <v>411</v>
      </c>
      <c r="AK1100" s="16">
        <v>0.13163</v>
      </c>
      <c r="AL1100" s="16">
        <v>1.907</v>
      </c>
      <c r="AM1100" s="24"/>
    </row>
    <row r="1101" spans="1:39" ht="15" x14ac:dyDescent="0.25">
      <c r="A1101" s="16" t="str">
        <f t="shared" si="140"/>
        <v>CF08GPDuff_400:19-Q_10-20</v>
      </c>
      <c r="B1101" s="11">
        <v>400</v>
      </c>
      <c r="C1101" s="11">
        <v>19</v>
      </c>
      <c r="D1101" s="19" t="s">
        <v>212</v>
      </c>
      <c r="E1101" s="20">
        <v>493785.92902500002</v>
      </c>
      <c r="F1101" s="20">
        <v>5181084.5888499804</v>
      </c>
      <c r="G1101" s="11">
        <v>6</v>
      </c>
      <c r="H1101" s="11" t="s">
        <v>45</v>
      </c>
      <c r="I1101" s="11" t="s">
        <v>432</v>
      </c>
      <c r="J1101" s="19" t="s">
        <v>1077</v>
      </c>
      <c r="K1101" s="11">
        <v>3</v>
      </c>
      <c r="L1101" s="16" t="s">
        <v>48</v>
      </c>
      <c r="M1101" s="16" t="s">
        <v>1078</v>
      </c>
      <c r="N1101" s="16" t="s">
        <v>1078</v>
      </c>
      <c r="O1101" s="16" t="s">
        <v>1078</v>
      </c>
      <c r="P1101" s="16" t="s">
        <v>1078</v>
      </c>
      <c r="Q1101" s="16">
        <v>30</v>
      </c>
      <c r="S1101" s="16">
        <v>261.32</v>
      </c>
      <c r="T1101" s="16">
        <v>6.31</v>
      </c>
      <c r="U1101" s="16">
        <f t="shared" si="139"/>
        <v>255.01</v>
      </c>
      <c r="V1101" s="16">
        <v>1.35</v>
      </c>
      <c r="W1101" s="20">
        <f t="shared" si="142"/>
        <v>171.76657833502196</v>
      </c>
      <c r="X1101" s="20">
        <v>3.4149351985188163</v>
      </c>
      <c r="Y1101" s="20">
        <f t="shared" si="143"/>
        <v>246.30157375025715</v>
      </c>
      <c r="Z1101" s="20">
        <f t="shared" si="144"/>
        <v>1.4339318867367694</v>
      </c>
      <c r="AA1101" s="20"/>
      <c r="AB1101" s="22" t="s">
        <v>215</v>
      </c>
      <c r="AC1101" s="16" t="s">
        <v>1451</v>
      </c>
      <c r="AD1101" s="19" t="s">
        <v>51</v>
      </c>
      <c r="AE1101" s="23">
        <v>400</v>
      </c>
      <c r="AF1101" s="23">
        <v>19</v>
      </c>
      <c r="AG1101" s="19" t="s">
        <v>212</v>
      </c>
      <c r="AH1101" s="11">
        <f t="shared" si="141"/>
        <v>0</v>
      </c>
      <c r="AI1101" s="19" t="s">
        <v>1077</v>
      </c>
      <c r="AJ1101" s="16" t="s">
        <v>114</v>
      </c>
      <c r="AK1101" s="16">
        <v>0.13819999999999999</v>
      </c>
      <c r="AL1101" s="16">
        <v>1.8678999999999999</v>
      </c>
      <c r="AM1101" s="24"/>
    </row>
    <row r="1102" spans="1:39" ht="15" x14ac:dyDescent="0.25">
      <c r="A1102" s="16" t="str">
        <f t="shared" si="140"/>
        <v>CF08GPDuff_401:20-Q_10-20</v>
      </c>
      <c r="B1102" s="11">
        <v>401</v>
      </c>
      <c r="C1102" s="11">
        <v>20</v>
      </c>
      <c r="D1102" s="19" t="s">
        <v>212</v>
      </c>
      <c r="E1102" s="20">
        <v>493817.836210999</v>
      </c>
      <c r="F1102" s="20">
        <v>5181084.7781400001</v>
      </c>
      <c r="G1102" s="11">
        <v>1</v>
      </c>
      <c r="H1102" s="11" t="s">
        <v>44</v>
      </c>
      <c r="I1102" s="11" t="s">
        <v>293</v>
      </c>
      <c r="J1102" s="19" t="s">
        <v>1077</v>
      </c>
      <c r="K1102" s="11">
        <v>3</v>
      </c>
      <c r="L1102" s="16" t="s">
        <v>496</v>
      </c>
      <c r="M1102" s="16" t="s">
        <v>1078</v>
      </c>
      <c r="N1102" s="16" t="s">
        <v>1078</v>
      </c>
      <c r="O1102" s="16" t="s">
        <v>1078</v>
      </c>
      <c r="P1102" s="16" t="s">
        <v>1078</v>
      </c>
      <c r="Q1102" s="16">
        <v>30</v>
      </c>
      <c r="S1102" s="16">
        <v>256.23</v>
      </c>
      <c r="T1102" s="16">
        <v>6.31</v>
      </c>
      <c r="U1102" s="16">
        <f t="shared" si="139"/>
        <v>249.92000000000002</v>
      </c>
      <c r="V1102" s="16">
        <v>1.35</v>
      </c>
      <c r="W1102" s="20">
        <f t="shared" si="142"/>
        <v>171.76657833502196</v>
      </c>
      <c r="X1102" s="20">
        <v>2.1133915870758102</v>
      </c>
      <c r="Y1102" s="20">
        <f t="shared" si="143"/>
        <v>244.63821174558015</v>
      </c>
      <c r="Z1102" s="20">
        <f t="shared" si="144"/>
        <v>1.4242480354264599</v>
      </c>
      <c r="AA1102" s="20"/>
      <c r="AB1102" s="22" t="s">
        <v>564</v>
      </c>
      <c r="AC1102" s="16" t="s">
        <v>1452</v>
      </c>
      <c r="AD1102" s="19" t="s">
        <v>51</v>
      </c>
      <c r="AE1102" s="23">
        <v>401</v>
      </c>
      <c r="AF1102" s="23">
        <v>20</v>
      </c>
      <c r="AG1102" s="19" t="s">
        <v>212</v>
      </c>
      <c r="AH1102" s="11">
        <f t="shared" si="141"/>
        <v>0</v>
      </c>
      <c r="AI1102" s="19" t="s">
        <v>1077</v>
      </c>
      <c r="AJ1102" s="16" t="s">
        <v>821</v>
      </c>
      <c r="AK1102" s="16">
        <v>0.15717</v>
      </c>
      <c r="AL1102" s="16">
        <v>1.752</v>
      </c>
      <c r="AM1102" s="24"/>
    </row>
    <row r="1103" spans="1:39" ht="15" x14ac:dyDescent="0.25">
      <c r="A1103" s="16" t="str">
        <f t="shared" si="140"/>
        <v>CF08GPDuff_402:21-Q_10-20</v>
      </c>
      <c r="B1103" s="11">
        <v>402</v>
      </c>
      <c r="C1103" s="11">
        <v>21</v>
      </c>
      <c r="D1103" s="19" t="s">
        <v>212</v>
      </c>
      <c r="E1103" s="20">
        <v>493849.726767999</v>
      </c>
      <c r="F1103" s="20">
        <v>5181068.7437699903</v>
      </c>
      <c r="G1103" s="11">
        <v>2</v>
      </c>
      <c r="H1103" s="11" t="s">
        <v>44</v>
      </c>
      <c r="I1103" s="11" t="s">
        <v>150</v>
      </c>
      <c r="J1103" s="19" t="s">
        <v>1077</v>
      </c>
      <c r="K1103" s="11">
        <v>3</v>
      </c>
      <c r="L1103" s="16" t="s">
        <v>496</v>
      </c>
      <c r="M1103" s="16" t="s">
        <v>1078</v>
      </c>
      <c r="N1103" s="16" t="s">
        <v>1078</v>
      </c>
      <c r="O1103" s="16" t="s">
        <v>1078</v>
      </c>
      <c r="P1103" s="16" t="s">
        <v>1078</v>
      </c>
      <c r="Q1103" s="16">
        <v>30</v>
      </c>
      <c r="S1103" s="16">
        <v>257.41000000000003</v>
      </c>
      <c r="T1103" s="16">
        <v>6.31</v>
      </c>
      <c r="U1103" s="16">
        <f t="shared" si="139"/>
        <v>251.10000000000002</v>
      </c>
      <c r="V1103" s="16">
        <v>1.35</v>
      </c>
      <c r="W1103" s="20">
        <f t="shared" si="142"/>
        <v>171.76657833502196</v>
      </c>
      <c r="X1103" s="20">
        <v>2.0956256358087511</v>
      </c>
      <c r="Y1103" s="20">
        <f t="shared" si="143"/>
        <v>245.83788402848424</v>
      </c>
      <c r="Z1103" s="20">
        <f t="shared" si="144"/>
        <v>1.4312323527164288</v>
      </c>
      <c r="AA1103" s="20"/>
      <c r="AB1103" s="22" t="s">
        <v>564</v>
      </c>
      <c r="AC1103" s="16" t="s">
        <v>1453</v>
      </c>
      <c r="AD1103" s="19" t="s">
        <v>51</v>
      </c>
      <c r="AE1103" s="23">
        <v>402</v>
      </c>
      <c r="AF1103" s="23">
        <v>21</v>
      </c>
      <c r="AG1103" s="19" t="s">
        <v>212</v>
      </c>
      <c r="AH1103" s="11">
        <f t="shared" si="141"/>
        <v>0</v>
      </c>
      <c r="AI1103" s="19" t="s">
        <v>1077</v>
      </c>
      <c r="AJ1103" s="16" t="s">
        <v>526</v>
      </c>
      <c r="AK1103" s="16">
        <v>0.16539000000000001</v>
      </c>
      <c r="AL1103" s="16">
        <v>1.9718</v>
      </c>
      <c r="AM1103" s="24"/>
    </row>
    <row r="1104" spans="1:39" ht="15" x14ac:dyDescent="0.25">
      <c r="A1104" s="16" t="str">
        <f t="shared" si="140"/>
        <v>CF08GPDuff_419:15-R_10-20</v>
      </c>
      <c r="B1104" s="11">
        <v>419</v>
      </c>
      <c r="C1104" s="11">
        <v>15</v>
      </c>
      <c r="D1104" s="19" t="s">
        <v>221</v>
      </c>
      <c r="E1104" s="20">
        <v>493648.355764999</v>
      </c>
      <c r="F1104" s="20">
        <v>5181104.3018699903</v>
      </c>
      <c r="G1104" s="11">
        <v>2</v>
      </c>
      <c r="H1104" s="11" t="s">
        <v>45</v>
      </c>
      <c r="I1104" s="11" t="s">
        <v>150</v>
      </c>
      <c r="J1104" s="19" t="s">
        <v>1077</v>
      </c>
      <c r="K1104" s="11">
        <v>3</v>
      </c>
      <c r="L1104" s="16" t="s">
        <v>48</v>
      </c>
      <c r="M1104" s="16" t="s">
        <v>1078</v>
      </c>
      <c r="N1104" s="16" t="s">
        <v>1078</v>
      </c>
      <c r="O1104" s="16" t="s">
        <v>1078</v>
      </c>
      <c r="P1104" s="16" t="s">
        <v>1078</v>
      </c>
      <c r="Q1104" s="16">
        <v>30</v>
      </c>
      <c r="S1104" s="16">
        <v>268.45999999999998</v>
      </c>
      <c r="T1104" s="16">
        <v>6.31</v>
      </c>
      <c r="U1104" s="16">
        <f t="shared" si="139"/>
        <v>262.14999999999998</v>
      </c>
      <c r="V1104" s="16">
        <v>1.35</v>
      </c>
      <c r="W1104" s="20">
        <f t="shared" si="142"/>
        <v>171.76657833502196</v>
      </c>
      <c r="X1104" s="20">
        <v>1.9831140781464573</v>
      </c>
      <c r="Y1104" s="20">
        <f t="shared" si="143"/>
        <v>256.95126644413904</v>
      </c>
      <c r="Z1104" s="20">
        <f t="shared" si="144"/>
        <v>1.4959328463944173</v>
      </c>
      <c r="AA1104" s="20"/>
      <c r="AB1104" s="22" t="s">
        <v>215</v>
      </c>
      <c r="AC1104" s="16" t="s">
        <v>1454</v>
      </c>
      <c r="AD1104" s="19" t="s">
        <v>51</v>
      </c>
      <c r="AE1104" s="23">
        <v>419</v>
      </c>
      <c r="AF1104" s="23">
        <v>15</v>
      </c>
      <c r="AG1104" s="19" t="s">
        <v>221</v>
      </c>
      <c r="AH1104" s="11">
        <f t="shared" si="141"/>
        <v>0</v>
      </c>
      <c r="AI1104" s="19" t="s">
        <v>1077</v>
      </c>
      <c r="AJ1104" s="16" t="s">
        <v>577</v>
      </c>
      <c r="AK1104" s="16">
        <v>0.12887000000000001</v>
      </c>
      <c r="AL1104" s="16">
        <v>1.7771999999999999</v>
      </c>
      <c r="AM1104" s="24"/>
    </row>
    <row r="1105" spans="1:39" ht="15" x14ac:dyDescent="0.25">
      <c r="A1105" s="16" t="str">
        <f t="shared" si="140"/>
        <v>CF08GPDuff_420:16-R_10-20</v>
      </c>
      <c r="B1105" s="11">
        <v>420</v>
      </c>
      <c r="C1105" s="11">
        <v>16</v>
      </c>
      <c r="D1105" s="19" t="s">
        <v>221</v>
      </c>
      <c r="E1105" s="20">
        <v>493681.925006998</v>
      </c>
      <c r="F1105" s="20">
        <v>5181110.7360899802</v>
      </c>
      <c r="G1105" s="11">
        <v>3</v>
      </c>
      <c r="H1105" s="11" t="s">
        <v>45</v>
      </c>
      <c r="I1105" s="11" t="s">
        <v>227</v>
      </c>
      <c r="J1105" s="19" t="s">
        <v>1077</v>
      </c>
      <c r="K1105" s="11">
        <v>3</v>
      </c>
      <c r="L1105" s="16" t="s">
        <v>48</v>
      </c>
      <c r="M1105" s="16" t="s">
        <v>1078</v>
      </c>
      <c r="N1105" s="16" t="s">
        <v>1078</v>
      </c>
      <c r="O1105" s="16" t="s">
        <v>1078</v>
      </c>
      <c r="P1105" s="16" t="s">
        <v>1078</v>
      </c>
      <c r="Q1105" s="16">
        <v>30</v>
      </c>
      <c r="S1105" s="16">
        <v>268.37</v>
      </c>
      <c r="T1105" s="16">
        <v>6.31</v>
      </c>
      <c r="U1105" s="16">
        <f t="shared" si="139"/>
        <v>262.06</v>
      </c>
      <c r="V1105" s="16">
        <v>1.35</v>
      </c>
      <c r="W1105" s="20">
        <f t="shared" si="142"/>
        <v>171.76657833502196</v>
      </c>
      <c r="X1105" s="20">
        <v>2.0597738287560503</v>
      </c>
      <c r="Y1105" s="20">
        <f t="shared" si="143"/>
        <v>256.66215670436191</v>
      </c>
      <c r="Z1105" s="20">
        <f t="shared" si="144"/>
        <v>1.4942496916003964</v>
      </c>
      <c r="AA1105" s="20"/>
      <c r="AB1105" s="22" t="s">
        <v>215</v>
      </c>
      <c r="AC1105" s="16" t="s">
        <v>1455</v>
      </c>
      <c r="AD1105" s="19" t="s">
        <v>51</v>
      </c>
      <c r="AE1105" s="23">
        <v>420</v>
      </c>
      <c r="AF1105" s="23">
        <v>16</v>
      </c>
      <c r="AG1105" s="19" t="s">
        <v>221</v>
      </c>
      <c r="AH1105" s="11">
        <f t="shared" si="141"/>
        <v>0</v>
      </c>
      <c r="AI1105" s="19" t="s">
        <v>1077</v>
      </c>
      <c r="AJ1105" s="16" t="s">
        <v>824</v>
      </c>
      <c r="AK1105" s="16">
        <v>0.14968999999999999</v>
      </c>
      <c r="AL1105" s="16">
        <v>1.7108000000000001</v>
      </c>
      <c r="AM1105" s="24"/>
    </row>
    <row r="1106" spans="1:39" ht="15" x14ac:dyDescent="0.25">
      <c r="A1106" s="16" t="str">
        <f t="shared" si="140"/>
        <v>CF08GPDuff_421:17-R_10-20</v>
      </c>
      <c r="B1106" s="11">
        <v>421</v>
      </c>
      <c r="C1106" s="11">
        <v>17</v>
      </c>
      <c r="D1106" s="19" t="s">
        <v>221</v>
      </c>
      <c r="E1106" s="20">
        <v>493712.774829</v>
      </c>
      <c r="F1106" s="20">
        <v>5181114.8141000001</v>
      </c>
      <c r="G1106" s="11">
        <v>4</v>
      </c>
      <c r="H1106" s="11" t="s">
        <v>45</v>
      </c>
      <c r="I1106" s="11" t="s">
        <v>293</v>
      </c>
      <c r="J1106" s="19" t="s">
        <v>1077</v>
      </c>
      <c r="K1106" s="11">
        <v>3</v>
      </c>
      <c r="L1106" s="16" t="s">
        <v>48</v>
      </c>
      <c r="M1106" s="16" t="s">
        <v>1078</v>
      </c>
      <c r="N1106" s="16" t="s">
        <v>1078</v>
      </c>
      <c r="O1106" s="16" t="s">
        <v>1078</v>
      </c>
      <c r="P1106" s="16" t="s">
        <v>1078</v>
      </c>
      <c r="Q1106" s="16">
        <v>30</v>
      </c>
      <c r="S1106" s="16">
        <v>275.33</v>
      </c>
      <c r="T1106" s="16">
        <v>6.31</v>
      </c>
      <c r="U1106" s="16">
        <f t="shared" si="139"/>
        <v>269.02</v>
      </c>
      <c r="V1106" s="16">
        <v>1.35</v>
      </c>
      <c r="W1106" s="20">
        <f t="shared" si="142"/>
        <v>171.76657833502196</v>
      </c>
      <c r="X1106" s="20">
        <v>2.1479229989868331</v>
      </c>
      <c r="Y1106" s="20">
        <f t="shared" si="143"/>
        <v>263.2416575481256</v>
      </c>
      <c r="Z1106" s="20">
        <f t="shared" si="144"/>
        <v>1.5325545871600594</v>
      </c>
      <c r="AA1106" s="20"/>
      <c r="AB1106" s="22" t="s">
        <v>215</v>
      </c>
      <c r="AC1106" s="16" t="s">
        <v>1456</v>
      </c>
      <c r="AD1106" s="19" t="s">
        <v>51</v>
      </c>
      <c r="AE1106" s="23">
        <v>421</v>
      </c>
      <c r="AF1106" s="23">
        <v>17</v>
      </c>
      <c r="AG1106" s="19" t="s">
        <v>221</v>
      </c>
      <c r="AH1106" s="11">
        <f t="shared" si="141"/>
        <v>0</v>
      </c>
      <c r="AI1106" s="19" t="s">
        <v>1077</v>
      </c>
      <c r="AJ1106" s="16" t="s">
        <v>272</v>
      </c>
      <c r="AK1106" s="16">
        <v>0.16591</v>
      </c>
      <c r="AL1106" s="16">
        <v>1.9913000000000001</v>
      </c>
      <c r="AM1106" s="24"/>
    </row>
    <row r="1107" spans="1:39" ht="15" x14ac:dyDescent="0.25">
      <c r="A1107" s="16" t="str">
        <f t="shared" si="140"/>
        <v>CF08GPDuff_422:18-R_10-20</v>
      </c>
      <c r="B1107" s="11">
        <v>422</v>
      </c>
      <c r="C1107" s="11">
        <v>18</v>
      </c>
      <c r="D1107" s="19" t="s">
        <v>221</v>
      </c>
      <c r="E1107" s="20">
        <v>493745.871519999</v>
      </c>
      <c r="F1107" s="20">
        <v>5181100.9654400004</v>
      </c>
      <c r="G1107" s="11">
        <v>5</v>
      </c>
      <c r="H1107" s="11" t="s">
        <v>45</v>
      </c>
      <c r="I1107" s="11" t="s">
        <v>370</v>
      </c>
      <c r="J1107" s="19" t="s">
        <v>1077</v>
      </c>
      <c r="K1107" s="11">
        <v>3</v>
      </c>
      <c r="L1107" s="16" t="s">
        <v>48</v>
      </c>
      <c r="M1107" s="16" t="s">
        <v>1078</v>
      </c>
      <c r="N1107" s="16" t="s">
        <v>1078</v>
      </c>
      <c r="O1107" s="16" t="s">
        <v>1078</v>
      </c>
      <c r="P1107" s="16" t="s">
        <v>1078</v>
      </c>
      <c r="Q1107" s="16">
        <v>30</v>
      </c>
      <c r="S1107" s="16">
        <v>261.31</v>
      </c>
      <c r="T1107" s="16">
        <v>6.31</v>
      </c>
      <c r="U1107" s="16">
        <f t="shared" si="139"/>
        <v>255</v>
      </c>
      <c r="V1107" s="16">
        <v>1.35</v>
      </c>
      <c r="W1107" s="20">
        <f t="shared" si="142"/>
        <v>171.76657833502196</v>
      </c>
      <c r="X1107" s="20">
        <v>2.4653626731866214</v>
      </c>
      <c r="Y1107" s="20">
        <f t="shared" si="143"/>
        <v>248.71332518337411</v>
      </c>
      <c r="Z1107" s="20">
        <f t="shared" si="144"/>
        <v>1.4479727522910275</v>
      </c>
      <c r="AA1107" s="20"/>
      <c r="AB1107" s="22" t="s">
        <v>215</v>
      </c>
      <c r="AC1107" s="16" t="s">
        <v>1457</v>
      </c>
      <c r="AD1107" s="19" t="s">
        <v>51</v>
      </c>
      <c r="AE1107" s="23">
        <v>422</v>
      </c>
      <c r="AF1107" s="23">
        <v>18</v>
      </c>
      <c r="AG1107" s="19" t="s">
        <v>221</v>
      </c>
      <c r="AH1107" s="11">
        <f t="shared" si="141"/>
        <v>0</v>
      </c>
      <c r="AI1107" s="19" t="s">
        <v>1077</v>
      </c>
      <c r="AJ1107" s="16" t="s">
        <v>513</v>
      </c>
      <c r="AK1107" s="16">
        <v>0.15357000000000001</v>
      </c>
      <c r="AL1107" s="16">
        <v>1.8566</v>
      </c>
      <c r="AM1107" s="24"/>
    </row>
    <row r="1108" spans="1:39" ht="15" x14ac:dyDescent="0.25">
      <c r="A1108" s="16" t="str">
        <f t="shared" si="140"/>
        <v>CF08GPDuff_423:19-R_10-20</v>
      </c>
      <c r="B1108" s="11">
        <v>423</v>
      </c>
      <c r="C1108" s="11">
        <v>19</v>
      </c>
      <c r="D1108" s="19" t="s">
        <v>221</v>
      </c>
      <c r="E1108" s="20">
        <v>493780.193463</v>
      </c>
      <c r="F1108" s="20">
        <v>5181114.7788800001</v>
      </c>
      <c r="G1108" s="11">
        <v>6</v>
      </c>
      <c r="H1108" s="11" t="s">
        <v>45</v>
      </c>
      <c r="I1108" s="11" t="s">
        <v>432</v>
      </c>
      <c r="J1108" s="19" t="s">
        <v>1077</v>
      </c>
      <c r="K1108" s="11">
        <v>3</v>
      </c>
      <c r="L1108" s="16" t="s">
        <v>48</v>
      </c>
      <c r="M1108" s="16" t="s">
        <v>1078</v>
      </c>
      <c r="N1108" s="16" t="s">
        <v>1078</v>
      </c>
      <c r="O1108" s="16" t="s">
        <v>1078</v>
      </c>
      <c r="P1108" s="16" t="s">
        <v>1078</v>
      </c>
      <c r="Q1108" s="16">
        <v>30</v>
      </c>
      <c r="S1108" s="16">
        <v>260.3</v>
      </c>
      <c r="T1108" s="16">
        <v>6.31</v>
      </c>
      <c r="U1108" s="16">
        <f t="shared" si="139"/>
        <v>253.99</v>
      </c>
      <c r="V1108" s="16">
        <v>1.35</v>
      </c>
      <c r="W1108" s="20">
        <f t="shared" si="142"/>
        <v>171.76657833502196</v>
      </c>
      <c r="X1108" s="20">
        <v>1.9631653511434908</v>
      </c>
      <c r="Y1108" s="20">
        <f t="shared" si="143"/>
        <v>249.00375632463064</v>
      </c>
      <c r="Z1108" s="20">
        <f t="shared" si="144"/>
        <v>1.4496636000919894</v>
      </c>
      <c r="AA1108" s="20"/>
      <c r="AB1108" s="22" t="s">
        <v>215</v>
      </c>
      <c r="AC1108" s="16" t="s">
        <v>1458</v>
      </c>
      <c r="AD1108" s="19" t="s">
        <v>51</v>
      </c>
      <c r="AE1108" s="23">
        <v>423</v>
      </c>
      <c r="AF1108" s="23">
        <v>19</v>
      </c>
      <c r="AG1108" s="19" t="s">
        <v>221</v>
      </c>
      <c r="AH1108" s="11">
        <f t="shared" si="141"/>
        <v>0</v>
      </c>
      <c r="AI1108" s="19" t="s">
        <v>1077</v>
      </c>
      <c r="AJ1108" s="16" t="s">
        <v>575</v>
      </c>
      <c r="AK1108" s="16">
        <v>0.16267999999999999</v>
      </c>
      <c r="AL1108" s="16">
        <v>1.8889</v>
      </c>
      <c r="AM1108" s="24"/>
    </row>
    <row r="1109" spans="1:39" ht="15" x14ac:dyDescent="0.25">
      <c r="A1109" s="16" t="str">
        <f t="shared" si="140"/>
        <v>CF08GPDuff_424:20-R_10-20</v>
      </c>
      <c r="B1109" s="11">
        <v>424</v>
      </c>
      <c r="C1109" s="11">
        <v>20</v>
      </c>
      <c r="D1109" s="19" t="s">
        <v>221</v>
      </c>
      <c r="E1109" s="20">
        <v>493809.70142300002</v>
      </c>
      <c r="F1109" s="20">
        <v>5181116.5674999803</v>
      </c>
      <c r="G1109" s="11">
        <v>6</v>
      </c>
      <c r="H1109" s="11" t="s">
        <v>45</v>
      </c>
      <c r="I1109" s="11" t="s">
        <v>432</v>
      </c>
      <c r="J1109" s="19" t="s">
        <v>1077</v>
      </c>
      <c r="K1109" s="11">
        <v>3</v>
      </c>
      <c r="L1109" s="16" t="s">
        <v>48</v>
      </c>
      <c r="M1109" s="16" t="s">
        <v>1078</v>
      </c>
      <c r="N1109" s="16" t="s">
        <v>1078</v>
      </c>
      <c r="O1109" s="16" t="s">
        <v>1078</v>
      </c>
      <c r="P1109" s="16" t="s">
        <v>1078</v>
      </c>
      <c r="Q1109" s="16">
        <v>30</v>
      </c>
      <c r="S1109" s="16">
        <v>273.86</v>
      </c>
      <c r="T1109" s="16">
        <v>6.31</v>
      </c>
      <c r="U1109" s="16">
        <f t="shared" si="139"/>
        <v>267.55</v>
      </c>
      <c r="V1109" s="16">
        <v>1.35</v>
      </c>
      <c r="W1109" s="20">
        <f t="shared" si="142"/>
        <v>171.76657833502196</v>
      </c>
      <c r="X1109" s="20">
        <v>2.4741431758264021</v>
      </c>
      <c r="Y1109" s="20">
        <f t="shared" si="143"/>
        <v>260.93042993307648</v>
      </c>
      <c r="Z1109" s="20">
        <f t="shared" si="144"/>
        <v>1.5190989566325586</v>
      </c>
      <c r="AA1109" s="20"/>
      <c r="AB1109" s="22" t="s">
        <v>215</v>
      </c>
      <c r="AC1109" s="16" t="s">
        <v>1459</v>
      </c>
      <c r="AD1109" s="19" t="s">
        <v>51</v>
      </c>
      <c r="AE1109" s="23">
        <v>424</v>
      </c>
      <c r="AF1109" s="23">
        <v>20</v>
      </c>
      <c r="AG1109" s="19" t="s">
        <v>221</v>
      </c>
      <c r="AH1109" s="11">
        <f t="shared" si="141"/>
        <v>0</v>
      </c>
      <c r="AI1109" s="19" t="s">
        <v>1077</v>
      </c>
      <c r="AJ1109" s="16" t="s">
        <v>1071</v>
      </c>
      <c r="AK1109" s="16">
        <v>0.13739000000000001</v>
      </c>
      <c r="AL1109" s="16">
        <v>1.5004999999999999</v>
      </c>
      <c r="AM1109" s="24"/>
    </row>
    <row r="1110" spans="1:39" ht="15" x14ac:dyDescent="0.25">
      <c r="A1110" s="16" t="str">
        <f t="shared" si="140"/>
        <v>CF08GPDuff_425:21-R_10-20</v>
      </c>
      <c r="B1110" s="11">
        <v>425</v>
      </c>
      <c r="C1110" s="11">
        <v>21</v>
      </c>
      <c r="D1110" s="19" t="s">
        <v>221</v>
      </c>
      <c r="E1110" s="20">
        <v>493841.59178900003</v>
      </c>
      <c r="F1110" s="20">
        <v>5181100.5330800004</v>
      </c>
      <c r="G1110" s="11">
        <v>1</v>
      </c>
      <c r="H1110" s="11" t="s">
        <v>44</v>
      </c>
      <c r="I1110" s="11" t="s">
        <v>293</v>
      </c>
      <c r="J1110" s="19" t="s">
        <v>1077</v>
      </c>
      <c r="K1110" s="11">
        <v>3</v>
      </c>
      <c r="L1110" s="16" t="s">
        <v>496</v>
      </c>
      <c r="M1110" s="16" t="s">
        <v>1078</v>
      </c>
      <c r="N1110" s="16" t="s">
        <v>1078</v>
      </c>
      <c r="O1110" s="16" t="s">
        <v>1078</v>
      </c>
      <c r="P1110" s="16" t="s">
        <v>1078</v>
      </c>
      <c r="Q1110" s="16">
        <v>30</v>
      </c>
      <c r="S1110" s="16">
        <v>272.08</v>
      </c>
      <c r="T1110" s="16">
        <v>6.31</v>
      </c>
      <c r="U1110" s="16">
        <f t="shared" si="139"/>
        <v>265.77</v>
      </c>
      <c r="V1110" s="16">
        <v>1.35</v>
      </c>
      <c r="W1110" s="20">
        <f t="shared" si="142"/>
        <v>171.76657833502196</v>
      </c>
      <c r="X1110" s="20">
        <v>2.1358828315703771</v>
      </c>
      <c r="Y1110" s="20">
        <f t="shared" si="143"/>
        <v>260.0934641985354</v>
      </c>
      <c r="Z1110" s="20">
        <f t="shared" si="144"/>
        <v>1.5142262640362805</v>
      </c>
      <c r="AA1110" s="20"/>
      <c r="AB1110" s="22" t="s">
        <v>564</v>
      </c>
      <c r="AC1110" s="16" t="s">
        <v>1460</v>
      </c>
      <c r="AD1110" s="19" t="s">
        <v>51</v>
      </c>
      <c r="AE1110" s="23">
        <v>425</v>
      </c>
      <c r="AF1110" s="23">
        <v>21</v>
      </c>
      <c r="AG1110" s="19" t="s">
        <v>221</v>
      </c>
      <c r="AH1110" s="11">
        <f t="shared" si="141"/>
        <v>0</v>
      </c>
      <c r="AI1110" s="19" t="s">
        <v>1077</v>
      </c>
      <c r="AJ1110" s="16" t="s">
        <v>510</v>
      </c>
      <c r="AK1110" s="16">
        <v>0.15261</v>
      </c>
      <c r="AL1110" s="16">
        <v>1.6908000000000001</v>
      </c>
      <c r="AM1110" s="24"/>
    </row>
    <row r="1111" spans="1:39" ht="15" x14ac:dyDescent="0.25">
      <c r="A1111" s="16" t="str">
        <f t="shared" si="140"/>
        <v>CF08GPDuff_1:5-A_20-30</v>
      </c>
      <c r="B1111" s="11">
        <v>1</v>
      </c>
      <c r="C1111" s="11">
        <v>5</v>
      </c>
      <c r="D1111" s="19" t="s">
        <v>45</v>
      </c>
      <c r="E1111" s="20">
        <v>493319.28016000002</v>
      </c>
      <c r="F1111" s="20">
        <v>5180579.2617899803</v>
      </c>
      <c r="G1111" s="11">
        <v>4</v>
      </c>
      <c r="H1111" s="11" t="s">
        <v>45</v>
      </c>
      <c r="I1111" s="11" t="s">
        <v>293</v>
      </c>
      <c r="J1111" s="19" t="s">
        <v>1461</v>
      </c>
      <c r="K1111" s="11">
        <v>4</v>
      </c>
      <c r="L1111" s="16" t="s">
        <v>48</v>
      </c>
      <c r="M1111" s="16" t="s">
        <v>1078</v>
      </c>
      <c r="N1111" s="16" t="s">
        <v>1078</v>
      </c>
      <c r="O1111" s="16" t="s">
        <v>1078</v>
      </c>
      <c r="P1111" s="16" t="s">
        <v>1078</v>
      </c>
      <c r="Q1111" s="16">
        <v>30</v>
      </c>
      <c r="S1111" s="16">
        <v>249.56</v>
      </c>
      <c r="T1111" s="16">
        <v>6.31</v>
      </c>
      <c r="U1111" s="16">
        <f t="shared" si="139"/>
        <v>243.25</v>
      </c>
      <c r="V1111" s="16">
        <v>1.35</v>
      </c>
      <c r="W1111" s="20">
        <f t="shared" si="142"/>
        <v>171.76657833502196</v>
      </c>
      <c r="X1111" s="20">
        <v>2.4112149532710134</v>
      </c>
      <c r="Y1111" s="20">
        <f t="shared" si="143"/>
        <v>237.38471962616825</v>
      </c>
      <c r="Z1111" s="20">
        <f t="shared" si="144"/>
        <v>1.3820192608317634</v>
      </c>
      <c r="AA1111" s="20"/>
      <c r="AB1111" s="22" t="s">
        <v>55</v>
      </c>
      <c r="AC1111" s="16" t="s">
        <v>1462</v>
      </c>
      <c r="AD1111" s="19" t="s">
        <v>51</v>
      </c>
      <c r="AE1111" s="23">
        <v>1</v>
      </c>
      <c r="AF1111" s="23">
        <v>5</v>
      </c>
      <c r="AG1111" s="19" t="s">
        <v>45</v>
      </c>
      <c r="AH1111" s="11">
        <f t="shared" si="141"/>
        <v>0</v>
      </c>
      <c r="AI1111" s="19" t="s">
        <v>1461</v>
      </c>
      <c r="AJ1111" s="16" t="s">
        <v>1463</v>
      </c>
      <c r="AK1111" s="16">
        <v>0.10246</v>
      </c>
      <c r="AL1111" s="16">
        <v>1.1024</v>
      </c>
      <c r="AM1111" s="24"/>
    </row>
    <row r="1112" spans="1:39" ht="15" x14ac:dyDescent="0.25">
      <c r="A1112" s="16" t="str">
        <f t="shared" si="140"/>
        <v>CF08GPDuff_2:6-A_20-30</v>
      </c>
      <c r="B1112" s="11">
        <v>2</v>
      </c>
      <c r="C1112" s="11">
        <v>6</v>
      </c>
      <c r="D1112" s="19" t="s">
        <v>45</v>
      </c>
      <c r="E1112" s="20">
        <v>493353.58603200002</v>
      </c>
      <c r="F1112" s="20">
        <v>5180575.07118</v>
      </c>
      <c r="G1112" s="11">
        <v>5</v>
      </c>
      <c r="H1112" s="11" t="s">
        <v>45</v>
      </c>
      <c r="I1112" s="11" t="s">
        <v>370</v>
      </c>
      <c r="J1112" s="19" t="s">
        <v>1461</v>
      </c>
      <c r="K1112" s="11">
        <v>4</v>
      </c>
      <c r="L1112" s="16" t="s">
        <v>48</v>
      </c>
      <c r="M1112" s="16" t="s">
        <v>1078</v>
      </c>
      <c r="N1112" s="16" t="s">
        <v>1078</v>
      </c>
      <c r="O1112" s="16" t="s">
        <v>1078</v>
      </c>
      <c r="P1112" s="16" t="s">
        <v>1078</v>
      </c>
      <c r="Q1112" s="16">
        <v>30</v>
      </c>
      <c r="S1112" s="16">
        <v>245.02</v>
      </c>
      <c r="T1112" s="16">
        <v>6.31</v>
      </c>
      <c r="U1112" s="16">
        <f t="shared" si="139"/>
        <v>238.71</v>
      </c>
      <c r="V1112" s="16">
        <v>1.35</v>
      </c>
      <c r="W1112" s="20">
        <f t="shared" si="142"/>
        <v>171.76657833502196</v>
      </c>
      <c r="X1112" s="20">
        <v>1.7873262321718628</v>
      </c>
      <c r="Y1112" s="20">
        <f t="shared" si="143"/>
        <v>234.44347355118256</v>
      </c>
      <c r="Z1112" s="20">
        <f t="shared" si="144"/>
        <v>1.3648957545973379</v>
      </c>
      <c r="AA1112" s="20"/>
      <c r="AB1112" s="22" t="s">
        <v>55</v>
      </c>
      <c r="AC1112" s="16" t="s">
        <v>1464</v>
      </c>
      <c r="AD1112" s="19" t="s">
        <v>51</v>
      </c>
      <c r="AE1112" s="23">
        <v>2</v>
      </c>
      <c r="AF1112" s="23">
        <v>6</v>
      </c>
      <c r="AG1112" s="19" t="s">
        <v>45</v>
      </c>
      <c r="AH1112" s="11">
        <f t="shared" si="141"/>
        <v>0</v>
      </c>
      <c r="AI1112" s="19" t="s">
        <v>1461</v>
      </c>
      <c r="AJ1112" s="16" t="s">
        <v>832</v>
      </c>
      <c r="AK1112" s="16">
        <v>0.10774</v>
      </c>
      <c r="AL1112" s="16">
        <v>1.3335999999999999</v>
      </c>
      <c r="AM1112" s="24"/>
    </row>
    <row r="1113" spans="1:39" ht="15" x14ac:dyDescent="0.25">
      <c r="A1113" s="16" t="str">
        <f t="shared" si="140"/>
        <v>CF08GPDuff_3:7-A_20-30</v>
      </c>
      <c r="B1113" s="11">
        <v>3</v>
      </c>
      <c r="C1113" s="11">
        <v>7</v>
      </c>
      <c r="D1113" s="19" t="s">
        <v>45</v>
      </c>
      <c r="E1113" s="20">
        <v>493383.10704700003</v>
      </c>
      <c r="F1113" s="20">
        <v>5180586.0806700001</v>
      </c>
      <c r="G1113" s="11">
        <v>5</v>
      </c>
      <c r="H1113" s="11" t="s">
        <v>45</v>
      </c>
      <c r="I1113" s="11" t="s">
        <v>370</v>
      </c>
      <c r="J1113" s="19" t="s">
        <v>1461</v>
      </c>
      <c r="K1113" s="11">
        <v>4</v>
      </c>
      <c r="L1113" s="16" t="s">
        <v>48</v>
      </c>
      <c r="M1113" s="16" t="s">
        <v>1078</v>
      </c>
      <c r="N1113" s="16" t="s">
        <v>1078</v>
      </c>
      <c r="O1113" s="16" t="s">
        <v>1078</v>
      </c>
      <c r="P1113" s="16" t="s">
        <v>1078</v>
      </c>
      <c r="Q1113" s="16">
        <v>30</v>
      </c>
      <c r="S1113" s="16">
        <v>254.04</v>
      </c>
      <c r="T1113" s="16">
        <v>6.31</v>
      </c>
      <c r="U1113" s="16">
        <f t="shared" si="139"/>
        <v>247.73</v>
      </c>
      <c r="V1113" s="16">
        <v>1.35</v>
      </c>
      <c r="W1113" s="20">
        <f t="shared" si="142"/>
        <v>171.76657833502196</v>
      </c>
      <c r="X1113" s="20">
        <v>1.9399365789964409</v>
      </c>
      <c r="Y1113" s="20">
        <f t="shared" si="143"/>
        <v>242.92419511285212</v>
      </c>
      <c r="Z1113" s="20">
        <f t="shared" si="144"/>
        <v>1.4142692802498567</v>
      </c>
      <c r="AA1113" s="20"/>
      <c r="AB1113" s="22" t="s">
        <v>55</v>
      </c>
      <c r="AC1113" s="16" t="s">
        <v>1465</v>
      </c>
      <c r="AD1113" s="19" t="s">
        <v>51</v>
      </c>
      <c r="AE1113" s="23">
        <v>3</v>
      </c>
      <c r="AF1113" s="23">
        <v>7</v>
      </c>
      <c r="AG1113" s="19" t="s">
        <v>45</v>
      </c>
      <c r="AH1113" s="11">
        <f t="shared" si="141"/>
        <v>0</v>
      </c>
      <c r="AI1113" s="19" t="s">
        <v>1461</v>
      </c>
      <c r="AJ1113" s="16" t="s">
        <v>290</v>
      </c>
      <c r="AK1113" s="16">
        <v>0.10360999999999999</v>
      </c>
      <c r="AL1113" s="16">
        <v>1.1561999999999999</v>
      </c>
      <c r="AM1113" s="24"/>
    </row>
    <row r="1114" spans="1:39" ht="15" x14ac:dyDescent="0.25">
      <c r="A1114" s="16" t="str">
        <f t="shared" si="140"/>
        <v>CF08GPDuff_4:8-A_20-30</v>
      </c>
      <c r="B1114" s="11">
        <v>4</v>
      </c>
      <c r="C1114" s="11">
        <v>8</v>
      </c>
      <c r="D1114" s="19" t="s">
        <v>45</v>
      </c>
      <c r="E1114" s="20">
        <v>493415.01299900003</v>
      </c>
      <c r="F1114" s="20">
        <v>5180582.7119100001</v>
      </c>
      <c r="G1114" s="11">
        <v>6</v>
      </c>
      <c r="H1114" s="11" t="s">
        <v>45</v>
      </c>
      <c r="I1114" s="11" t="s">
        <v>432</v>
      </c>
      <c r="J1114" s="19" t="s">
        <v>1461</v>
      </c>
      <c r="K1114" s="11">
        <v>4</v>
      </c>
      <c r="L1114" s="16" t="s">
        <v>48</v>
      </c>
      <c r="M1114" s="16" t="s">
        <v>1078</v>
      </c>
      <c r="N1114" s="16" t="s">
        <v>1078</v>
      </c>
      <c r="O1114" s="16" t="s">
        <v>1078</v>
      </c>
      <c r="P1114" s="16" t="s">
        <v>1078</v>
      </c>
      <c r="Q1114" s="16">
        <v>30</v>
      </c>
      <c r="S1114" s="16">
        <v>242.54</v>
      </c>
      <c r="T1114" s="16">
        <v>6.31</v>
      </c>
      <c r="U1114" s="16">
        <f t="shared" si="139"/>
        <v>236.23</v>
      </c>
      <c r="V1114" s="16">
        <v>1.35</v>
      </c>
      <c r="W1114" s="20">
        <f t="shared" si="142"/>
        <v>171.76657833502196</v>
      </c>
      <c r="X1114" s="20">
        <v>1.8695228821810974</v>
      </c>
      <c r="Y1114" s="20">
        <f t="shared" si="143"/>
        <v>231.81362609542359</v>
      </c>
      <c r="Z1114" s="20">
        <f t="shared" si="144"/>
        <v>1.3495851657665492</v>
      </c>
      <c r="AA1114" s="20"/>
      <c r="AB1114" s="22" t="s">
        <v>55</v>
      </c>
      <c r="AC1114" s="16" t="s">
        <v>1466</v>
      </c>
      <c r="AD1114" s="19" t="s">
        <v>51</v>
      </c>
      <c r="AE1114" s="23">
        <v>4</v>
      </c>
      <c r="AF1114" s="23">
        <v>8</v>
      </c>
      <c r="AG1114" s="19" t="s">
        <v>45</v>
      </c>
      <c r="AH1114" s="11">
        <f t="shared" si="141"/>
        <v>0</v>
      </c>
      <c r="AI1114" s="19" t="s">
        <v>1461</v>
      </c>
      <c r="AJ1114" s="16" t="s">
        <v>269</v>
      </c>
      <c r="AK1114" s="16">
        <v>0.11006000000000001</v>
      </c>
      <c r="AL1114" s="16">
        <v>0.98797000000000001</v>
      </c>
      <c r="AM1114" s="24"/>
    </row>
    <row r="1115" spans="1:39" ht="15" x14ac:dyDescent="0.25">
      <c r="A1115" s="16" t="str">
        <f t="shared" si="140"/>
        <v>CF08GPDuff_5:9-A_20-30</v>
      </c>
      <c r="B1115" s="11">
        <v>5</v>
      </c>
      <c r="C1115" s="11">
        <v>9</v>
      </c>
      <c r="D1115" s="19" t="s">
        <v>45</v>
      </c>
      <c r="E1115" s="20">
        <v>493446.911100998</v>
      </c>
      <c r="F1115" s="20">
        <v>5180572.1204000004</v>
      </c>
      <c r="G1115" s="11">
        <v>1</v>
      </c>
      <c r="H1115" s="11" t="s">
        <v>44</v>
      </c>
      <c r="I1115" s="11" t="s">
        <v>293</v>
      </c>
      <c r="J1115" s="19" t="s">
        <v>1461</v>
      </c>
      <c r="K1115" s="11">
        <v>4</v>
      </c>
      <c r="L1115" s="16" t="s">
        <v>496</v>
      </c>
      <c r="M1115" s="16" t="s">
        <v>1078</v>
      </c>
      <c r="N1115" s="16" t="s">
        <v>1078</v>
      </c>
      <c r="O1115" s="16" t="s">
        <v>1078</v>
      </c>
      <c r="P1115" s="16" t="s">
        <v>1078</v>
      </c>
      <c r="Q1115" s="16">
        <v>30</v>
      </c>
      <c r="S1115" s="16">
        <v>247.74</v>
      </c>
      <c r="T1115" s="16">
        <v>6.31</v>
      </c>
      <c r="U1115" s="16">
        <f t="shared" si="139"/>
        <v>241.43</v>
      </c>
      <c r="V1115" s="16">
        <v>1.35</v>
      </c>
      <c r="W1115" s="20">
        <f t="shared" si="142"/>
        <v>171.76657833502196</v>
      </c>
      <c r="X1115" s="20">
        <v>2.1215596330275215</v>
      </c>
      <c r="Y1115" s="20">
        <f t="shared" si="143"/>
        <v>236.30791857798167</v>
      </c>
      <c r="Z1115" s="20">
        <f t="shared" si="144"/>
        <v>1.3757502819732201</v>
      </c>
      <c r="AA1115" s="20"/>
      <c r="AB1115" s="22" t="s">
        <v>215</v>
      </c>
      <c r="AC1115" s="16" t="s">
        <v>1467</v>
      </c>
      <c r="AD1115" s="19" t="s">
        <v>51</v>
      </c>
      <c r="AE1115" s="23">
        <v>5</v>
      </c>
      <c r="AF1115" s="23">
        <v>9</v>
      </c>
      <c r="AG1115" s="19" t="s">
        <v>45</v>
      </c>
      <c r="AH1115" s="11">
        <f t="shared" si="141"/>
        <v>0</v>
      </c>
      <c r="AI1115" s="19" t="s">
        <v>1461</v>
      </c>
      <c r="AJ1115" s="16" t="s">
        <v>292</v>
      </c>
      <c r="AK1115" s="16">
        <v>0.12701999999999999</v>
      </c>
      <c r="AL1115" s="16">
        <v>1.4745999999999999</v>
      </c>
      <c r="AM1115" s="24"/>
    </row>
    <row r="1116" spans="1:39" ht="15" x14ac:dyDescent="0.25">
      <c r="A1116" s="16" t="str">
        <f t="shared" si="140"/>
        <v>CF08GPDuff_6:10-A_20-30</v>
      </c>
      <c r="B1116" s="11">
        <v>6</v>
      </c>
      <c r="C1116" s="11">
        <v>10</v>
      </c>
      <c r="D1116" s="19" t="s">
        <v>45</v>
      </c>
      <c r="E1116" s="20">
        <v>493479.23487300001</v>
      </c>
      <c r="F1116" s="20">
        <v>5180583.9985100003</v>
      </c>
      <c r="G1116" s="11">
        <v>2</v>
      </c>
      <c r="H1116" s="11" t="s">
        <v>44</v>
      </c>
      <c r="I1116" s="11" t="s">
        <v>150</v>
      </c>
      <c r="J1116" s="19" t="s">
        <v>1461</v>
      </c>
      <c r="K1116" s="11">
        <v>4</v>
      </c>
      <c r="L1116" s="16" t="s">
        <v>496</v>
      </c>
      <c r="M1116" s="16" t="s">
        <v>1078</v>
      </c>
      <c r="N1116" s="16" t="s">
        <v>1078</v>
      </c>
      <c r="O1116" s="16" t="s">
        <v>1078</v>
      </c>
      <c r="P1116" s="16" t="s">
        <v>1078</v>
      </c>
      <c r="Q1116" s="16">
        <v>30</v>
      </c>
      <c r="S1116" s="16">
        <v>226.03</v>
      </c>
      <c r="T1116" s="16">
        <v>6.31</v>
      </c>
      <c r="U1116" s="16">
        <f t="shared" si="139"/>
        <v>219.72</v>
      </c>
      <c r="V1116" s="16">
        <v>1.35</v>
      </c>
      <c r="W1116" s="20">
        <f t="shared" si="142"/>
        <v>171.76657833502196</v>
      </c>
      <c r="X1116" s="20">
        <v>1.9805481874447473</v>
      </c>
      <c r="Y1116" s="20">
        <f t="shared" si="143"/>
        <v>215.36833952254639</v>
      </c>
      <c r="Z1116" s="20">
        <f t="shared" si="144"/>
        <v>1.2538431027163004</v>
      </c>
      <c r="AA1116" s="20"/>
      <c r="AB1116" s="22" t="s">
        <v>215</v>
      </c>
      <c r="AC1116" s="16" t="s">
        <v>1468</v>
      </c>
      <c r="AD1116" s="19" t="s">
        <v>51</v>
      </c>
      <c r="AE1116" s="23">
        <v>6</v>
      </c>
      <c r="AF1116" s="23">
        <v>10</v>
      </c>
      <c r="AG1116" s="19" t="s">
        <v>45</v>
      </c>
      <c r="AH1116" s="11">
        <f t="shared" si="141"/>
        <v>0</v>
      </c>
      <c r="AI1116" s="19" t="s">
        <v>1461</v>
      </c>
      <c r="AJ1116" s="16" t="s">
        <v>1334</v>
      </c>
      <c r="AK1116" s="16">
        <v>0.11627999999999999</v>
      </c>
      <c r="AL1116" s="16">
        <v>1.2839</v>
      </c>
      <c r="AM1116" s="24"/>
    </row>
    <row r="1117" spans="1:39" ht="15" x14ac:dyDescent="0.25">
      <c r="A1117" s="16" t="str">
        <f t="shared" si="140"/>
        <v>CF08GPDuff_7:11-A_20-30</v>
      </c>
      <c r="B1117" s="11">
        <v>7</v>
      </c>
      <c r="C1117" s="11">
        <v>11</v>
      </c>
      <c r="D1117" s="19" t="s">
        <v>45</v>
      </c>
      <c r="E1117" s="20">
        <v>493510.72638299799</v>
      </c>
      <c r="F1117" s="20">
        <v>5180568.2729099803</v>
      </c>
      <c r="G1117" s="11">
        <v>3</v>
      </c>
      <c r="H1117" s="11" t="s">
        <v>44</v>
      </c>
      <c r="I1117" s="11" t="s">
        <v>227</v>
      </c>
      <c r="J1117" s="19" t="s">
        <v>1461</v>
      </c>
      <c r="K1117" s="11">
        <v>4</v>
      </c>
      <c r="L1117" s="16" t="s">
        <v>496</v>
      </c>
      <c r="M1117" s="16" t="s">
        <v>1078</v>
      </c>
      <c r="N1117" s="16" t="s">
        <v>1078</v>
      </c>
      <c r="O1117" s="16" t="s">
        <v>1078</v>
      </c>
      <c r="P1117" s="16" t="s">
        <v>1078</v>
      </c>
      <c r="Q1117" s="16">
        <v>30</v>
      </c>
      <c r="S1117" s="16">
        <v>264.14999999999998</v>
      </c>
      <c r="T1117" s="16">
        <v>6.31</v>
      </c>
      <c r="U1117" s="16">
        <f t="shared" si="139"/>
        <v>257.83999999999997</v>
      </c>
      <c r="V1117" s="16">
        <v>1.35</v>
      </c>
      <c r="W1117" s="20">
        <f t="shared" si="142"/>
        <v>171.76657833502196</v>
      </c>
      <c r="X1117" s="20">
        <v>1.95357833655707</v>
      </c>
      <c r="Y1117" s="20">
        <f t="shared" si="143"/>
        <v>252.80289361702123</v>
      </c>
      <c r="Z1117" s="20">
        <f t="shared" si="144"/>
        <v>1.4717816240359756</v>
      </c>
      <c r="AA1117" s="20"/>
      <c r="AB1117" s="22" t="s">
        <v>215</v>
      </c>
      <c r="AC1117" s="16" t="s">
        <v>1469</v>
      </c>
      <c r="AD1117" s="19" t="s">
        <v>51</v>
      </c>
      <c r="AE1117" s="23">
        <v>7</v>
      </c>
      <c r="AF1117" s="23">
        <v>11</v>
      </c>
      <c r="AG1117" s="19" t="s">
        <v>45</v>
      </c>
      <c r="AH1117" s="11">
        <f t="shared" si="141"/>
        <v>0</v>
      </c>
      <c r="AI1117" s="19" t="s">
        <v>1461</v>
      </c>
      <c r="AJ1117" s="16" t="s">
        <v>408</v>
      </c>
      <c r="AK1117" s="16">
        <v>0.12447999999999999</v>
      </c>
      <c r="AL1117" s="16">
        <v>1.4735</v>
      </c>
      <c r="AM1117" s="24"/>
    </row>
    <row r="1118" spans="1:39" x14ac:dyDescent="0.2">
      <c r="A1118" s="16" t="str">
        <f t="shared" si="140"/>
        <v>CF08GPDuff_8:12-A_20-30</v>
      </c>
      <c r="B1118" s="11">
        <v>8</v>
      </c>
      <c r="C1118" s="11">
        <v>12</v>
      </c>
      <c r="D1118" s="19" t="s">
        <v>45</v>
      </c>
      <c r="E1118" s="20">
        <v>493542.64672600001</v>
      </c>
      <c r="F1118" s="20">
        <v>5180578.1283600004</v>
      </c>
      <c r="G1118" s="11">
        <v>3</v>
      </c>
      <c r="H1118" s="11" t="s">
        <v>44</v>
      </c>
      <c r="I1118" s="11" t="s">
        <v>227</v>
      </c>
      <c r="J1118" s="19" t="s">
        <v>1461</v>
      </c>
      <c r="K1118" s="11">
        <v>4</v>
      </c>
      <c r="L1118" s="16" t="s">
        <v>496</v>
      </c>
      <c r="M1118" s="16" t="s">
        <v>1078</v>
      </c>
      <c r="N1118" s="16" t="s">
        <v>1078</v>
      </c>
      <c r="O1118" s="16" t="s">
        <v>1078</v>
      </c>
      <c r="P1118" s="16" t="s">
        <v>1078</v>
      </c>
      <c r="Q1118" s="16">
        <v>30</v>
      </c>
      <c r="S1118" s="16">
        <v>250.22</v>
      </c>
      <c r="T1118" s="16">
        <v>6.31</v>
      </c>
      <c r="U1118" s="16">
        <f t="shared" si="139"/>
        <v>243.91</v>
      </c>
      <c r="V1118" s="16">
        <v>1.35</v>
      </c>
      <c r="W1118" s="20">
        <f t="shared" si="142"/>
        <v>171.76657833502196</v>
      </c>
      <c r="X1118" s="20">
        <v>2.1036814425244259</v>
      </c>
      <c r="Y1118" s="20">
        <f t="shared" si="143"/>
        <v>238.77891059353868</v>
      </c>
      <c r="Z1118" s="20">
        <f t="shared" si="144"/>
        <v>1.3901360375696172</v>
      </c>
      <c r="AA1118" s="20"/>
      <c r="AB1118" s="17" t="s">
        <v>500</v>
      </c>
      <c r="AC1118" s="16" t="s">
        <v>1470</v>
      </c>
      <c r="AD1118" s="19" t="s">
        <v>51</v>
      </c>
      <c r="AE1118" s="23">
        <v>8</v>
      </c>
      <c r="AF1118" s="23">
        <v>12</v>
      </c>
      <c r="AG1118" s="19" t="s">
        <v>45</v>
      </c>
      <c r="AH1118" s="11">
        <f t="shared" si="141"/>
        <v>0</v>
      </c>
      <c r="AI1118" s="19" t="s">
        <v>1461</v>
      </c>
      <c r="AJ1118" s="16" t="s">
        <v>638</v>
      </c>
      <c r="AK1118" s="16">
        <v>0.11206000000000001</v>
      </c>
      <c r="AL1118" s="16">
        <v>1.0981000000000001</v>
      </c>
      <c r="AM1118" s="24"/>
    </row>
    <row r="1119" spans="1:39" x14ac:dyDescent="0.2">
      <c r="A1119" s="16" t="str">
        <f t="shared" si="140"/>
        <v>CF08GPDuff_9:13-A_20-30</v>
      </c>
      <c r="B1119" s="11">
        <v>9</v>
      </c>
      <c r="C1119" s="11">
        <v>13</v>
      </c>
      <c r="D1119" s="19" t="s">
        <v>45</v>
      </c>
      <c r="E1119" s="20">
        <v>493574.550785998</v>
      </c>
      <c r="F1119" s="20">
        <v>5180572.8713800004</v>
      </c>
      <c r="G1119" s="11">
        <v>4</v>
      </c>
      <c r="H1119" s="11" t="s">
        <v>44</v>
      </c>
      <c r="I1119" s="11" t="s">
        <v>46</v>
      </c>
      <c r="J1119" s="19" t="s">
        <v>1461</v>
      </c>
      <c r="K1119" s="11">
        <v>4</v>
      </c>
      <c r="L1119" s="16" t="s">
        <v>496</v>
      </c>
      <c r="M1119" s="16" t="s">
        <v>1078</v>
      </c>
      <c r="N1119" s="16" t="s">
        <v>1078</v>
      </c>
      <c r="O1119" s="16" t="s">
        <v>1078</v>
      </c>
      <c r="P1119" s="16" t="s">
        <v>1078</v>
      </c>
      <c r="Q1119" s="16">
        <v>30</v>
      </c>
      <c r="S1119" s="16">
        <v>267.87</v>
      </c>
      <c r="T1119" s="16">
        <v>6.31</v>
      </c>
      <c r="U1119" s="16">
        <f t="shared" si="139"/>
        <v>261.56</v>
      </c>
      <c r="V1119" s="16">
        <v>1.35</v>
      </c>
      <c r="W1119" s="20">
        <f t="shared" si="142"/>
        <v>171.76657833502196</v>
      </c>
      <c r="X1119" s="20">
        <v>2.1017699115044257</v>
      </c>
      <c r="Y1119" s="20">
        <f t="shared" si="143"/>
        <v>256.06261061946901</v>
      </c>
      <c r="Z1119" s="20">
        <f t="shared" si="144"/>
        <v>1.4907592216224506</v>
      </c>
      <c r="AA1119" s="20"/>
      <c r="AB1119" s="17" t="s">
        <v>500</v>
      </c>
      <c r="AC1119" s="16" t="s">
        <v>1471</v>
      </c>
      <c r="AD1119" s="19" t="s">
        <v>51</v>
      </c>
      <c r="AE1119" s="23">
        <v>9</v>
      </c>
      <c r="AF1119" s="23">
        <v>13</v>
      </c>
      <c r="AG1119" s="19" t="s">
        <v>45</v>
      </c>
      <c r="AH1119" s="11">
        <f t="shared" si="141"/>
        <v>0</v>
      </c>
      <c r="AI1119" s="19" t="s">
        <v>1461</v>
      </c>
      <c r="AJ1119" s="16" t="s">
        <v>211</v>
      </c>
      <c r="AK1119" s="16">
        <v>9.8419999999999994E-2</v>
      </c>
      <c r="AL1119" s="16">
        <v>1.3836999999999999</v>
      </c>
      <c r="AM1119" s="24"/>
    </row>
    <row r="1120" spans="1:39" x14ac:dyDescent="0.2">
      <c r="A1120" s="16" t="str">
        <f t="shared" si="140"/>
        <v>CF08GPDuff_10:14-A_20-30</v>
      </c>
      <c r="B1120" s="11">
        <v>10</v>
      </c>
      <c r="C1120" s="11">
        <v>14</v>
      </c>
      <c r="D1120" s="19" t="s">
        <v>45</v>
      </c>
      <c r="E1120" s="20">
        <v>493606.467921998</v>
      </c>
      <c r="F1120" s="20">
        <v>5180579.8379899804</v>
      </c>
      <c r="G1120" s="11">
        <v>5</v>
      </c>
      <c r="H1120" s="11" t="s">
        <v>44</v>
      </c>
      <c r="I1120" s="11" t="s">
        <v>432</v>
      </c>
      <c r="J1120" s="19" t="s">
        <v>1461</v>
      </c>
      <c r="K1120" s="11">
        <v>4</v>
      </c>
      <c r="L1120" s="16" t="s">
        <v>496</v>
      </c>
      <c r="M1120" s="16" t="s">
        <v>1078</v>
      </c>
      <c r="N1120" s="16" t="s">
        <v>1078</v>
      </c>
      <c r="O1120" s="16" t="s">
        <v>1078</v>
      </c>
      <c r="P1120" s="16" t="s">
        <v>1078</v>
      </c>
      <c r="Q1120" s="16">
        <v>30</v>
      </c>
      <c r="S1120" s="16">
        <v>261.39</v>
      </c>
      <c r="T1120" s="16">
        <v>6.31</v>
      </c>
      <c r="U1120" s="16">
        <f t="shared" si="139"/>
        <v>255.07999999999998</v>
      </c>
      <c r="V1120" s="16">
        <v>1.35</v>
      </c>
      <c r="W1120" s="20">
        <f t="shared" si="142"/>
        <v>171.76657833502196</v>
      </c>
      <c r="X1120" s="20">
        <v>2.3084200567644251</v>
      </c>
      <c r="Y1120" s="20">
        <f t="shared" si="143"/>
        <v>249.1916821192053</v>
      </c>
      <c r="Z1120" s="20">
        <f t="shared" si="144"/>
        <v>1.4507576766952277</v>
      </c>
      <c r="AA1120" s="20"/>
      <c r="AB1120" s="17" t="s">
        <v>500</v>
      </c>
      <c r="AC1120" s="16" t="s">
        <v>1472</v>
      </c>
      <c r="AD1120" s="19" t="s">
        <v>51</v>
      </c>
      <c r="AE1120" s="23">
        <v>10</v>
      </c>
      <c r="AF1120" s="23">
        <v>14</v>
      </c>
      <c r="AG1120" s="19" t="s">
        <v>45</v>
      </c>
      <c r="AH1120" s="11">
        <f t="shared" si="141"/>
        <v>0</v>
      </c>
      <c r="AI1120" s="19" t="s">
        <v>1461</v>
      </c>
      <c r="AJ1120" s="16" t="s">
        <v>950</v>
      </c>
      <c r="AK1120" s="16">
        <v>9.6890000000000004E-2</v>
      </c>
      <c r="AL1120" s="16">
        <v>1.0169999999999999</v>
      </c>
      <c r="AM1120" s="24"/>
    </row>
    <row r="1121" spans="1:39" x14ac:dyDescent="0.2">
      <c r="A1121" s="16" t="str">
        <f t="shared" si="140"/>
        <v>CF08GPDuff_11:15-A_20-30</v>
      </c>
      <c r="B1121" s="11">
        <v>11</v>
      </c>
      <c r="C1121" s="11">
        <v>15</v>
      </c>
      <c r="D1121" s="19" t="s">
        <v>45</v>
      </c>
      <c r="E1121" s="20">
        <v>493638.36825900001</v>
      </c>
      <c r="F1121" s="20">
        <v>5180571.02544</v>
      </c>
      <c r="G1121" s="11">
        <v>6</v>
      </c>
      <c r="H1121" s="11" t="s">
        <v>44</v>
      </c>
      <c r="I1121" s="11" t="s">
        <v>370</v>
      </c>
      <c r="J1121" s="19" t="s">
        <v>1461</v>
      </c>
      <c r="K1121" s="11">
        <v>4</v>
      </c>
      <c r="L1121" s="16" t="s">
        <v>496</v>
      </c>
      <c r="M1121" s="16" t="s">
        <v>1078</v>
      </c>
      <c r="N1121" s="16" t="s">
        <v>1078</v>
      </c>
      <c r="O1121" s="16" t="s">
        <v>1078</v>
      </c>
      <c r="P1121" s="16" t="s">
        <v>1078</v>
      </c>
      <c r="Q1121" s="16">
        <v>30</v>
      </c>
      <c r="S1121" s="16">
        <v>267.48</v>
      </c>
      <c r="T1121" s="16">
        <v>6.31</v>
      </c>
      <c r="U1121" s="16">
        <f t="shared" si="139"/>
        <v>261.17</v>
      </c>
      <c r="V1121" s="16">
        <v>1.35</v>
      </c>
      <c r="W1121" s="20">
        <f t="shared" si="142"/>
        <v>171.76657833502196</v>
      </c>
      <c r="X1121" s="20">
        <v>1.9537551532532775</v>
      </c>
      <c r="Y1121" s="20">
        <f t="shared" si="143"/>
        <v>256.06737766624843</v>
      </c>
      <c r="Z1121" s="20">
        <f t="shared" si="144"/>
        <v>1.4907869746744449</v>
      </c>
      <c r="AA1121" s="20"/>
      <c r="AB1121" s="17" t="s">
        <v>500</v>
      </c>
      <c r="AC1121" s="16" t="s">
        <v>1473</v>
      </c>
      <c r="AD1121" s="19" t="s">
        <v>51</v>
      </c>
      <c r="AE1121" s="23">
        <v>11</v>
      </c>
      <c r="AF1121" s="23">
        <v>15</v>
      </c>
      <c r="AG1121" s="19" t="s">
        <v>45</v>
      </c>
      <c r="AH1121" s="11">
        <f t="shared" si="141"/>
        <v>0</v>
      </c>
      <c r="AI1121" s="19" t="s">
        <v>1461</v>
      </c>
      <c r="AJ1121" s="16" t="s">
        <v>226</v>
      </c>
      <c r="AK1121" s="16">
        <v>0.11635</v>
      </c>
      <c r="AL1121" s="16">
        <v>1.3928</v>
      </c>
      <c r="AM1121" s="24"/>
    </row>
    <row r="1122" spans="1:39" x14ac:dyDescent="0.2">
      <c r="A1122" s="16" t="str">
        <f t="shared" si="140"/>
        <v>CF08GPDuff_12:16-A_20-30</v>
      </c>
      <c r="B1122" s="11">
        <v>12</v>
      </c>
      <c r="C1122" s="11">
        <v>16</v>
      </c>
      <c r="D1122" s="19" t="s">
        <v>45</v>
      </c>
      <c r="E1122" s="20">
        <v>493668.466732</v>
      </c>
      <c r="F1122" s="20">
        <v>5180579.1139500001</v>
      </c>
      <c r="G1122" s="11">
        <v>6</v>
      </c>
      <c r="H1122" s="11" t="s">
        <v>44</v>
      </c>
      <c r="I1122" s="11" t="s">
        <v>370</v>
      </c>
      <c r="J1122" s="19" t="s">
        <v>1461</v>
      </c>
      <c r="K1122" s="11">
        <v>4</v>
      </c>
      <c r="L1122" s="16" t="s">
        <v>496</v>
      </c>
      <c r="M1122" s="16" t="s">
        <v>1078</v>
      </c>
      <c r="N1122" s="16" t="s">
        <v>1078</v>
      </c>
      <c r="O1122" s="16" t="s">
        <v>1078</v>
      </c>
      <c r="P1122" s="16" t="s">
        <v>1078</v>
      </c>
      <c r="Q1122" s="16">
        <v>30</v>
      </c>
      <c r="S1122" s="16">
        <v>269.13</v>
      </c>
      <c r="T1122" s="16">
        <v>6.31</v>
      </c>
      <c r="U1122" s="16">
        <f t="shared" si="139"/>
        <v>262.82</v>
      </c>
      <c r="V1122" s="16">
        <v>1.35</v>
      </c>
      <c r="W1122" s="20">
        <f t="shared" si="142"/>
        <v>171.76657833502196</v>
      </c>
      <c r="X1122" s="20">
        <v>3.1836584468163487</v>
      </c>
      <c r="Y1122" s="20">
        <f t="shared" si="143"/>
        <v>254.45270887007726</v>
      </c>
      <c r="Z1122" s="20">
        <f t="shared" si="144"/>
        <v>1.4813866081315319</v>
      </c>
      <c r="AA1122" s="20"/>
      <c r="AB1122" s="17" t="s">
        <v>500</v>
      </c>
      <c r="AC1122" s="16" t="s">
        <v>1474</v>
      </c>
      <c r="AD1122" s="19" t="s">
        <v>51</v>
      </c>
      <c r="AE1122" s="23">
        <v>12</v>
      </c>
      <c r="AF1122" s="23">
        <v>16</v>
      </c>
      <c r="AG1122" s="19" t="s">
        <v>45</v>
      </c>
      <c r="AH1122" s="11">
        <f t="shared" si="141"/>
        <v>0</v>
      </c>
      <c r="AI1122" s="19" t="s">
        <v>1461</v>
      </c>
      <c r="AJ1122" s="16" t="s">
        <v>1294</v>
      </c>
      <c r="AK1122" s="16">
        <v>6.2839999999999993E-2</v>
      </c>
      <c r="AL1122" s="16">
        <v>0.67505000000000004</v>
      </c>
      <c r="AM1122" s="24"/>
    </row>
    <row r="1123" spans="1:39" ht="15" x14ac:dyDescent="0.25">
      <c r="A1123" s="16" t="str">
        <f t="shared" si="140"/>
        <v>CF08GPDuff_13:17-A_20-30</v>
      </c>
      <c r="B1123" s="11">
        <v>13</v>
      </c>
      <c r="C1123" s="11">
        <v>17</v>
      </c>
      <c r="D1123" s="19" t="s">
        <v>45</v>
      </c>
      <c r="E1123" s="20">
        <v>493702.19999400002</v>
      </c>
      <c r="F1123" s="20">
        <v>5180582.7370800003</v>
      </c>
      <c r="G1123" s="11">
        <v>1</v>
      </c>
      <c r="H1123" s="11" t="s">
        <v>58</v>
      </c>
      <c r="I1123" s="11" t="s">
        <v>227</v>
      </c>
      <c r="J1123" s="19" t="s">
        <v>1461</v>
      </c>
      <c r="K1123" s="11">
        <v>4</v>
      </c>
      <c r="L1123" s="16" t="str">
        <f>IF(G1123=1, "Fallow", IF(G1123=4, "WT", IF(G1123 = 2, "CP",I1123)))</f>
        <v>Fallow</v>
      </c>
      <c r="M1123" s="16" t="s">
        <v>1078</v>
      </c>
      <c r="N1123" s="16" t="s">
        <v>1078</v>
      </c>
      <c r="O1123" s="16" t="s">
        <v>1078</v>
      </c>
      <c r="P1123" s="16" t="s">
        <v>1078</v>
      </c>
      <c r="Q1123" s="16">
        <v>30</v>
      </c>
      <c r="S1123" s="16">
        <v>244.23</v>
      </c>
      <c r="T1123" s="16">
        <v>6.31</v>
      </c>
      <c r="U1123" s="16">
        <f t="shared" si="139"/>
        <v>237.92</v>
      </c>
      <c r="V1123" s="16">
        <v>1.35</v>
      </c>
      <c r="W1123" s="20">
        <f t="shared" si="142"/>
        <v>171.76657833502196</v>
      </c>
      <c r="X1123" s="20">
        <v>2.5307431830333305</v>
      </c>
      <c r="Y1123" s="20">
        <f t="shared" si="143"/>
        <v>231.89885581892707</v>
      </c>
      <c r="Z1123" s="20">
        <f t="shared" si="144"/>
        <v>1.35008136080245</v>
      </c>
      <c r="AA1123" s="20"/>
      <c r="AB1123" s="22" t="s">
        <v>564</v>
      </c>
      <c r="AC1123" s="16" t="s">
        <v>1475</v>
      </c>
      <c r="AD1123" s="19" t="s">
        <v>51</v>
      </c>
      <c r="AE1123" s="23">
        <v>13</v>
      </c>
      <c r="AF1123" s="23">
        <v>17</v>
      </c>
      <c r="AG1123" s="19" t="s">
        <v>45</v>
      </c>
      <c r="AH1123" s="11">
        <f t="shared" si="141"/>
        <v>0</v>
      </c>
      <c r="AI1123" s="19" t="s">
        <v>1461</v>
      </c>
      <c r="AJ1123" s="16" t="s">
        <v>324</v>
      </c>
      <c r="AK1123" s="16">
        <v>8.6330000000000004E-2</v>
      </c>
      <c r="AL1123" s="16">
        <v>1.0610999999999999</v>
      </c>
      <c r="AM1123" s="24"/>
    </row>
    <row r="1124" spans="1:39" ht="15" x14ac:dyDescent="0.25">
      <c r="A1124" s="16" t="str">
        <f t="shared" si="140"/>
        <v>CF08GPDuff_14:19-A_20-30</v>
      </c>
      <c r="B1124" s="11">
        <v>14</v>
      </c>
      <c r="C1124" s="11">
        <v>19</v>
      </c>
      <c r="D1124" s="19" t="s">
        <v>45</v>
      </c>
      <c r="E1124" s="20">
        <v>493768.28853800002</v>
      </c>
      <c r="F1124" s="20">
        <v>5180574.2933700001</v>
      </c>
      <c r="G1124" s="11">
        <v>3</v>
      </c>
      <c r="H1124" s="11" t="s">
        <v>58</v>
      </c>
      <c r="I1124" s="11" t="s">
        <v>432</v>
      </c>
      <c r="J1124" s="19" t="s">
        <v>1461</v>
      </c>
      <c r="K1124" s="11">
        <v>4</v>
      </c>
      <c r="L1124" s="16" t="str">
        <f>IF(G1124=1, "Fallow", IF(G1124=4, "WT", IF(G1124 = 2, "CP",I1124)))</f>
        <v>SB</v>
      </c>
      <c r="M1124" s="16" t="s">
        <v>1078</v>
      </c>
      <c r="N1124" s="16" t="s">
        <v>1078</v>
      </c>
      <c r="O1124" s="16" t="s">
        <v>1078</v>
      </c>
      <c r="P1124" s="16" t="s">
        <v>1078</v>
      </c>
      <c r="Q1124" s="16">
        <v>30</v>
      </c>
      <c r="S1124" s="16">
        <v>273.05</v>
      </c>
      <c r="T1124" s="16">
        <v>6.31</v>
      </c>
      <c r="U1124" s="16">
        <f t="shared" si="139"/>
        <v>266.74</v>
      </c>
      <c r="V1124" s="16">
        <v>1.35</v>
      </c>
      <c r="W1124" s="20">
        <f t="shared" si="142"/>
        <v>171.76657833502196</v>
      </c>
      <c r="X1124" s="20">
        <v>2.0065599073895548</v>
      </c>
      <c r="Y1124" s="20">
        <f t="shared" si="143"/>
        <v>261.38770210302908</v>
      </c>
      <c r="Z1124" s="20">
        <f t="shared" si="144"/>
        <v>1.5217611286009649</v>
      </c>
      <c r="AA1124" s="20"/>
      <c r="AB1124" s="22" t="s">
        <v>564</v>
      </c>
      <c r="AC1124" s="16" t="s">
        <v>1476</v>
      </c>
      <c r="AD1124" s="19" t="s">
        <v>51</v>
      </c>
      <c r="AE1124" s="23">
        <v>14</v>
      </c>
      <c r="AF1124" s="23">
        <v>19</v>
      </c>
      <c r="AG1124" s="19" t="s">
        <v>45</v>
      </c>
      <c r="AH1124" s="11">
        <f t="shared" si="141"/>
        <v>0</v>
      </c>
      <c r="AI1124" s="19" t="s">
        <v>1461</v>
      </c>
      <c r="AJ1124" s="16" t="s">
        <v>513</v>
      </c>
      <c r="AK1124" s="16">
        <v>0.1216</v>
      </c>
      <c r="AL1124" s="16">
        <v>1.4148000000000001</v>
      </c>
      <c r="AM1124" s="24"/>
    </row>
    <row r="1125" spans="1:39" ht="15" x14ac:dyDescent="0.25">
      <c r="A1125" s="16" t="str">
        <f t="shared" si="140"/>
        <v>CF08GPDuff_15:20-A_20-30</v>
      </c>
      <c r="B1125" s="11">
        <v>15</v>
      </c>
      <c r="C1125" s="11">
        <v>20</v>
      </c>
      <c r="D1125" s="19" t="s">
        <v>45</v>
      </c>
      <c r="E1125" s="20">
        <v>493797.922326</v>
      </c>
      <c r="F1125" s="20">
        <v>5180576.3034399804</v>
      </c>
      <c r="G1125" s="11">
        <v>3</v>
      </c>
      <c r="H1125" s="11" t="s">
        <v>58</v>
      </c>
      <c r="I1125" s="11" t="s">
        <v>432</v>
      </c>
      <c r="J1125" s="19" t="s">
        <v>1461</v>
      </c>
      <c r="K1125" s="11">
        <v>4</v>
      </c>
      <c r="L1125" s="16" t="str">
        <f>IF(G1125=1, "Fallow", IF(G1125=4, "WT", IF(G1125 = 2, "CP",I1125)))</f>
        <v>SB</v>
      </c>
      <c r="M1125" s="16" t="s">
        <v>1078</v>
      </c>
      <c r="N1125" s="16" t="s">
        <v>1078</v>
      </c>
      <c r="O1125" s="16" t="s">
        <v>1078</v>
      </c>
      <c r="P1125" s="16" t="s">
        <v>1078</v>
      </c>
      <c r="Q1125" s="16">
        <v>30</v>
      </c>
      <c r="S1125" s="16">
        <v>230.6</v>
      </c>
      <c r="T1125" s="16">
        <v>6.31</v>
      </c>
      <c r="U1125" s="16">
        <f t="shared" ref="U1125:U1188" si="145">S1125-T1125</f>
        <v>224.29</v>
      </c>
      <c r="V1125" s="16">
        <v>1.35</v>
      </c>
      <c r="W1125" s="20">
        <f t="shared" si="142"/>
        <v>171.76657833502196</v>
      </c>
      <c r="X1125" s="20">
        <v>3.4786007426226324</v>
      </c>
      <c r="Y1125" s="20">
        <f t="shared" si="143"/>
        <v>216.4878463943717</v>
      </c>
      <c r="Z1125" s="20">
        <f t="shared" si="144"/>
        <v>1.2603607086596509</v>
      </c>
      <c r="AA1125" s="20"/>
      <c r="AB1125" s="22" t="s">
        <v>564</v>
      </c>
      <c r="AC1125" s="16" t="s">
        <v>1477</v>
      </c>
      <c r="AD1125" s="19" t="s">
        <v>51</v>
      </c>
      <c r="AE1125" s="23">
        <v>15</v>
      </c>
      <c r="AF1125" s="23">
        <v>20</v>
      </c>
      <c r="AG1125" s="19" t="s">
        <v>45</v>
      </c>
      <c r="AH1125" s="11">
        <f t="shared" si="141"/>
        <v>0</v>
      </c>
      <c r="AI1125" s="19" t="s">
        <v>1461</v>
      </c>
      <c r="AJ1125" s="16" t="s">
        <v>353</v>
      </c>
      <c r="AK1125" s="16">
        <v>0.12372</v>
      </c>
      <c r="AL1125" s="16">
        <v>1.3924000000000001</v>
      </c>
      <c r="AM1125" s="24"/>
    </row>
    <row r="1126" spans="1:39" ht="15" x14ac:dyDescent="0.25">
      <c r="A1126" s="16" t="str">
        <f t="shared" si="140"/>
        <v>CF08GPDuff_16:22-A_20-30</v>
      </c>
      <c r="B1126" s="11">
        <v>16</v>
      </c>
      <c r="C1126" s="11">
        <v>22</v>
      </c>
      <c r="D1126" s="19" t="s">
        <v>45</v>
      </c>
      <c r="E1126" s="20">
        <v>493861.755168</v>
      </c>
      <c r="F1126" s="20">
        <v>5180589.4613600001</v>
      </c>
      <c r="G1126" s="11">
        <v>4</v>
      </c>
      <c r="H1126" s="11" t="s">
        <v>58</v>
      </c>
      <c r="I1126" s="11" t="s">
        <v>46</v>
      </c>
      <c r="J1126" s="19" t="s">
        <v>1461</v>
      </c>
      <c r="K1126" s="11">
        <v>4</v>
      </c>
      <c r="L1126" s="16" t="str">
        <f>IF(G1126=1, "Fallow", IF(G1126=4, "WT", IF(G1126 = 2, "CP",I1126)))</f>
        <v>WT</v>
      </c>
      <c r="M1126" s="16" t="s">
        <v>1078</v>
      </c>
      <c r="N1126" s="16" t="s">
        <v>1078</v>
      </c>
      <c r="O1126" s="16" t="s">
        <v>1078</v>
      </c>
      <c r="P1126" s="16" t="s">
        <v>1078</v>
      </c>
      <c r="Q1126" s="16">
        <v>30</v>
      </c>
      <c r="S1126" s="16">
        <v>234.07</v>
      </c>
      <c r="T1126" s="16">
        <v>6.31</v>
      </c>
      <c r="U1126" s="16">
        <f t="shared" si="145"/>
        <v>227.76</v>
      </c>
      <c r="V1126" s="16">
        <v>1.35</v>
      </c>
      <c r="W1126" s="20">
        <f t="shared" si="142"/>
        <v>171.76657833502196</v>
      </c>
      <c r="X1126" s="20">
        <v>2.8792692613185129</v>
      </c>
      <c r="Y1126" s="20">
        <f t="shared" si="143"/>
        <v>221.20217633042094</v>
      </c>
      <c r="Z1126" s="20">
        <f t="shared" si="144"/>
        <v>1.2878068508704723</v>
      </c>
      <c r="AA1126" s="20"/>
      <c r="AB1126" s="22" t="s">
        <v>564</v>
      </c>
      <c r="AC1126" s="16" t="s">
        <v>1478</v>
      </c>
      <c r="AD1126" s="19" t="s">
        <v>51</v>
      </c>
      <c r="AE1126" s="23">
        <v>16</v>
      </c>
      <c r="AF1126" s="23">
        <v>22</v>
      </c>
      <c r="AG1126" s="19" t="s">
        <v>45</v>
      </c>
      <c r="AH1126" s="11">
        <f t="shared" si="141"/>
        <v>0</v>
      </c>
      <c r="AI1126" s="19" t="s">
        <v>1461</v>
      </c>
      <c r="AJ1126" s="16" t="s">
        <v>315</v>
      </c>
      <c r="AK1126" s="16">
        <v>0.14052000000000001</v>
      </c>
      <c r="AL1126" s="16">
        <v>1.6364000000000001</v>
      </c>
      <c r="AM1126" s="24"/>
    </row>
    <row r="1127" spans="1:39" ht="15" x14ac:dyDescent="0.25">
      <c r="A1127" s="16" t="str">
        <f t="shared" si="140"/>
        <v>CF08GPDuff_17:23-A_20-30</v>
      </c>
      <c r="B1127" s="11">
        <v>17</v>
      </c>
      <c r="C1127" s="11">
        <v>23</v>
      </c>
      <c r="D1127" s="19" t="s">
        <v>45</v>
      </c>
      <c r="E1127" s="20">
        <v>493893.661479</v>
      </c>
      <c r="F1127" s="20">
        <v>5180586.20627</v>
      </c>
      <c r="G1127" s="11">
        <v>5</v>
      </c>
      <c r="H1127" s="11" t="s">
        <v>58</v>
      </c>
      <c r="I1127" s="11" t="s">
        <v>293</v>
      </c>
      <c r="J1127" s="19" t="s">
        <v>1461</v>
      </c>
      <c r="K1127" s="11">
        <v>4</v>
      </c>
      <c r="L1127" s="16" t="str">
        <f>IF(G1127=1, "Fallow", IF(G1127=4, "WT", IF(G1127 = 2, "CP",I1127)))</f>
        <v>SC</v>
      </c>
      <c r="M1127" s="16" t="s">
        <v>1078</v>
      </c>
      <c r="N1127" s="16" t="s">
        <v>1078</v>
      </c>
      <c r="O1127" s="16" t="s">
        <v>1078</v>
      </c>
      <c r="P1127" s="16" t="s">
        <v>1078</v>
      </c>
      <c r="Q1127" s="16">
        <v>30</v>
      </c>
      <c r="S1127" s="16">
        <v>243.46</v>
      </c>
      <c r="T1127" s="16">
        <v>6.31</v>
      </c>
      <c r="U1127" s="16">
        <f t="shared" si="145"/>
        <v>237.15</v>
      </c>
      <c r="V1127" s="16">
        <v>1.35</v>
      </c>
      <c r="W1127" s="20">
        <f t="shared" si="142"/>
        <v>171.76657833502196</v>
      </c>
      <c r="X1127" s="20">
        <v>2.1044427123928258</v>
      </c>
      <c r="Y1127" s="20">
        <f t="shared" si="143"/>
        <v>232.15931410756042</v>
      </c>
      <c r="Z1127" s="20">
        <f t="shared" si="144"/>
        <v>1.3515977110212063</v>
      </c>
      <c r="AA1127" s="20"/>
      <c r="AB1127" s="22" t="s">
        <v>564</v>
      </c>
      <c r="AC1127" s="16" t="s">
        <v>1479</v>
      </c>
      <c r="AD1127" s="19" t="s">
        <v>51</v>
      </c>
      <c r="AE1127" s="23">
        <v>17</v>
      </c>
      <c r="AF1127" s="23">
        <v>23</v>
      </c>
      <c r="AG1127" s="19" t="s">
        <v>45</v>
      </c>
      <c r="AH1127" s="11">
        <f t="shared" si="141"/>
        <v>0</v>
      </c>
      <c r="AI1127" s="19" t="s">
        <v>1461</v>
      </c>
      <c r="AJ1127" s="16" t="s">
        <v>1294</v>
      </c>
      <c r="AK1127" s="16">
        <v>0.17549999999999999</v>
      </c>
      <c r="AL1127" s="16">
        <v>2.1983999999999999</v>
      </c>
      <c r="AM1127" s="24"/>
    </row>
    <row r="1128" spans="1:39" s="47" customFormat="1" ht="15" x14ac:dyDescent="0.25">
      <c r="A1128" s="43" t="str">
        <f t="shared" si="140"/>
        <v>CF08GPDuff_18:1-B_20-30</v>
      </c>
      <c r="B1128" s="44">
        <v>18</v>
      </c>
      <c r="C1128" s="44">
        <v>1</v>
      </c>
      <c r="D1128" s="45" t="s">
        <v>44</v>
      </c>
      <c r="E1128" s="46">
        <v>493215.020101998</v>
      </c>
      <c r="F1128" s="46">
        <v>5180604.1297000004</v>
      </c>
      <c r="G1128" s="44">
        <v>1</v>
      </c>
      <c r="H1128" s="44" t="s">
        <v>45</v>
      </c>
      <c r="I1128" s="44" t="s">
        <v>46</v>
      </c>
      <c r="J1128" s="45" t="s">
        <v>1461</v>
      </c>
      <c r="K1128" s="44">
        <v>4</v>
      </c>
      <c r="L1128" s="43" t="s">
        <v>48</v>
      </c>
      <c r="M1128" s="43" t="s">
        <v>1078</v>
      </c>
      <c r="N1128" s="43" t="s">
        <v>1078</v>
      </c>
      <c r="O1128" s="43" t="s">
        <v>1078</v>
      </c>
      <c r="P1128" s="43" t="s">
        <v>1078</v>
      </c>
      <c r="Q1128" s="43">
        <v>30</v>
      </c>
      <c r="R1128" s="43"/>
      <c r="S1128" s="43"/>
      <c r="T1128" s="43">
        <v>6.31</v>
      </c>
      <c r="U1128" s="43">
        <f t="shared" si="145"/>
        <v>-6.31</v>
      </c>
      <c r="V1128" s="43">
        <v>1.35</v>
      </c>
      <c r="W1128" s="46">
        <f t="shared" si="142"/>
        <v>171.76657833502196</v>
      </c>
      <c r="X1128" s="46" t="e">
        <v>#DIV/0!</v>
      </c>
      <c r="Y1128" s="46" t="e">
        <f t="shared" si="143"/>
        <v>#DIV/0!</v>
      </c>
      <c r="Z1128" s="46" t="e">
        <f t="shared" si="144"/>
        <v>#DIV/0!</v>
      </c>
      <c r="AA1128" s="46"/>
      <c r="AB1128" s="22"/>
      <c r="AC1128" s="16"/>
      <c r="AD1128" s="19"/>
      <c r="AE1128" s="23"/>
      <c r="AF1128" s="23"/>
      <c r="AG1128" s="19"/>
      <c r="AH1128" s="11"/>
      <c r="AI1128" s="19"/>
      <c r="AJ1128" s="16"/>
      <c r="AK1128" s="16"/>
      <c r="AL1128" s="16"/>
      <c r="AM1128" s="24"/>
    </row>
    <row r="1129" spans="1:39" ht="15" x14ac:dyDescent="0.25">
      <c r="A1129" s="16" t="str">
        <f t="shared" si="140"/>
        <v>CF08GPDuff_19:2-B_20-30</v>
      </c>
      <c r="B1129" s="11">
        <v>19</v>
      </c>
      <c r="C1129" s="11">
        <v>2</v>
      </c>
      <c r="D1129" s="19" t="s">
        <v>44</v>
      </c>
      <c r="E1129" s="20">
        <v>493246.597671</v>
      </c>
      <c r="F1129" s="20">
        <v>5180590.1908</v>
      </c>
      <c r="G1129" s="11">
        <v>2</v>
      </c>
      <c r="H1129" s="11" t="s">
        <v>45</v>
      </c>
      <c r="I1129" s="11" t="s">
        <v>150</v>
      </c>
      <c r="J1129" s="19" t="s">
        <v>1461</v>
      </c>
      <c r="K1129" s="11">
        <v>4</v>
      </c>
      <c r="L1129" s="16" t="s">
        <v>48</v>
      </c>
      <c r="M1129" s="16" t="s">
        <v>1078</v>
      </c>
      <c r="N1129" s="16" t="s">
        <v>1078</v>
      </c>
      <c r="O1129" s="16" t="s">
        <v>1078</v>
      </c>
      <c r="P1129" s="16" t="s">
        <v>1078</v>
      </c>
      <c r="Q1129" s="16">
        <v>30</v>
      </c>
      <c r="S1129" s="16">
        <v>290.05</v>
      </c>
      <c r="T1129" s="16">
        <v>6.31</v>
      </c>
      <c r="U1129" s="16">
        <f t="shared" si="145"/>
        <v>283.74</v>
      </c>
      <c r="V1129" s="16">
        <v>1.35</v>
      </c>
      <c r="W1129" s="20">
        <f t="shared" si="142"/>
        <v>171.76657833502196</v>
      </c>
      <c r="X1129" s="20">
        <v>1.7801431455312877</v>
      </c>
      <c r="Y1129" s="20">
        <f t="shared" si="143"/>
        <v>278.68902183886951</v>
      </c>
      <c r="Z1129" s="20">
        <f t="shared" si="144"/>
        <v>1.6224868920384545</v>
      </c>
      <c r="AA1129" s="20"/>
      <c r="AB1129" s="22" t="s">
        <v>55</v>
      </c>
      <c r="AC1129" s="16" t="s">
        <v>1480</v>
      </c>
      <c r="AD1129" s="19" t="s">
        <v>51</v>
      </c>
      <c r="AE1129" s="23">
        <v>19</v>
      </c>
      <c r="AF1129" s="23">
        <v>2</v>
      </c>
      <c r="AG1129" s="19" t="s">
        <v>44</v>
      </c>
      <c r="AH1129" s="11">
        <f t="shared" ref="AH1129:AH1148" si="146">C1129-AF1129</f>
        <v>0</v>
      </c>
      <c r="AI1129" s="19" t="s">
        <v>1461</v>
      </c>
      <c r="AJ1129" s="16" t="s">
        <v>1334</v>
      </c>
      <c r="AK1129" s="16">
        <v>0.10339</v>
      </c>
      <c r="AL1129" s="16">
        <v>0.99407000000000001</v>
      </c>
      <c r="AM1129" s="24"/>
    </row>
    <row r="1130" spans="1:39" ht="15" x14ac:dyDescent="0.25">
      <c r="A1130" s="16" t="str">
        <f t="shared" si="140"/>
        <v>CF08GPDuff_20:3-B_20-30</v>
      </c>
      <c r="B1130" s="11">
        <v>20</v>
      </c>
      <c r="C1130" s="11">
        <v>3</v>
      </c>
      <c r="D1130" s="19" t="s">
        <v>44</v>
      </c>
      <c r="E1130" s="20">
        <v>493277.31095900002</v>
      </c>
      <c r="F1130" s="20">
        <v>5180594.6435200004</v>
      </c>
      <c r="G1130" s="11">
        <v>2</v>
      </c>
      <c r="H1130" s="11" t="s">
        <v>45</v>
      </c>
      <c r="I1130" s="11" t="s">
        <v>150</v>
      </c>
      <c r="J1130" s="19" t="s">
        <v>1461</v>
      </c>
      <c r="K1130" s="11">
        <v>4</v>
      </c>
      <c r="L1130" s="16" t="s">
        <v>48</v>
      </c>
      <c r="M1130" s="16" t="s">
        <v>1078</v>
      </c>
      <c r="N1130" s="16" t="s">
        <v>1078</v>
      </c>
      <c r="O1130" s="16" t="s">
        <v>1078</v>
      </c>
      <c r="P1130" s="16" t="s">
        <v>1078</v>
      </c>
      <c r="Q1130" s="16">
        <v>30</v>
      </c>
      <c r="S1130" s="16">
        <v>261.23</v>
      </c>
      <c r="T1130" s="16">
        <v>6.31</v>
      </c>
      <c r="U1130" s="16">
        <f t="shared" si="145"/>
        <v>254.92000000000002</v>
      </c>
      <c r="V1130" s="16">
        <v>1.35</v>
      </c>
      <c r="W1130" s="20">
        <f t="shared" si="142"/>
        <v>171.76657833502196</v>
      </c>
      <c r="X1130" s="20">
        <v>2.2630560928433026</v>
      </c>
      <c r="Y1130" s="20">
        <f t="shared" si="143"/>
        <v>249.15101740812386</v>
      </c>
      <c r="Z1130" s="20">
        <f t="shared" si="144"/>
        <v>1.450520932670426</v>
      </c>
      <c r="AA1130" s="20"/>
      <c r="AB1130" s="22" t="s">
        <v>55</v>
      </c>
      <c r="AC1130" s="16" t="s">
        <v>1481</v>
      </c>
      <c r="AD1130" s="19" t="s">
        <v>51</v>
      </c>
      <c r="AE1130" s="23">
        <v>20</v>
      </c>
      <c r="AF1130" s="23">
        <v>3</v>
      </c>
      <c r="AG1130" s="19" t="s">
        <v>44</v>
      </c>
      <c r="AH1130" s="11">
        <f t="shared" si="146"/>
        <v>0</v>
      </c>
      <c r="AI1130" s="19" t="s">
        <v>1461</v>
      </c>
      <c r="AJ1130" s="16" t="s">
        <v>1482</v>
      </c>
      <c r="AK1130" s="16">
        <v>5.4140000000000001E-2</v>
      </c>
      <c r="AL1130" s="16">
        <v>0.46598000000000001</v>
      </c>
      <c r="AM1130" s="24"/>
    </row>
    <row r="1131" spans="1:39" ht="15" x14ac:dyDescent="0.25">
      <c r="A1131" s="16" t="str">
        <f t="shared" si="140"/>
        <v>CF08GPDuff_21:4-B_20-30</v>
      </c>
      <c r="B1131" s="11">
        <v>21</v>
      </c>
      <c r="C1131" s="11">
        <v>4</v>
      </c>
      <c r="D1131" s="19" t="s">
        <v>44</v>
      </c>
      <c r="E1131" s="20">
        <v>493309.217427</v>
      </c>
      <c r="F1131" s="20">
        <v>5180591.82981</v>
      </c>
      <c r="G1131" s="11">
        <v>3</v>
      </c>
      <c r="H1131" s="11" t="s">
        <v>45</v>
      </c>
      <c r="I1131" s="11" t="s">
        <v>227</v>
      </c>
      <c r="J1131" s="19" t="s">
        <v>1461</v>
      </c>
      <c r="K1131" s="11">
        <v>4</v>
      </c>
      <c r="L1131" s="16" t="s">
        <v>48</v>
      </c>
      <c r="M1131" s="16" t="s">
        <v>1078</v>
      </c>
      <c r="N1131" s="16" t="s">
        <v>1078</v>
      </c>
      <c r="O1131" s="16" t="s">
        <v>1078</v>
      </c>
      <c r="P1131" s="16" t="s">
        <v>1078</v>
      </c>
      <c r="Q1131" s="16">
        <v>30</v>
      </c>
      <c r="S1131" s="16">
        <v>240.24</v>
      </c>
      <c r="T1131" s="16">
        <v>6.31</v>
      </c>
      <c r="U1131" s="16">
        <f t="shared" si="145"/>
        <v>233.93</v>
      </c>
      <c r="V1131" s="16">
        <v>1.35</v>
      </c>
      <c r="W1131" s="20">
        <f t="shared" si="142"/>
        <v>171.76657833502196</v>
      </c>
      <c r="X1131" s="20">
        <v>2.170989433237263</v>
      </c>
      <c r="Y1131" s="20">
        <f t="shared" si="143"/>
        <v>228.85140441882808</v>
      </c>
      <c r="Z1131" s="20">
        <f t="shared" si="144"/>
        <v>1.3323395426348021</v>
      </c>
      <c r="AA1131" s="20"/>
      <c r="AB1131" s="22" t="s">
        <v>55</v>
      </c>
      <c r="AC1131" s="16" t="s">
        <v>1483</v>
      </c>
      <c r="AD1131" s="19" t="s">
        <v>51</v>
      </c>
      <c r="AE1131" s="23">
        <v>21</v>
      </c>
      <c r="AF1131" s="23">
        <v>4</v>
      </c>
      <c r="AG1131" s="19" t="s">
        <v>44</v>
      </c>
      <c r="AH1131" s="11">
        <f t="shared" si="146"/>
        <v>0</v>
      </c>
      <c r="AI1131" s="19" t="s">
        <v>1461</v>
      </c>
      <c r="AJ1131" s="16" t="s">
        <v>1484</v>
      </c>
      <c r="AK1131" s="16">
        <v>8.5349999999999995E-2</v>
      </c>
      <c r="AL1131" s="16">
        <v>0.87107000000000001</v>
      </c>
      <c r="AM1131" s="24"/>
    </row>
    <row r="1132" spans="1:39" ht="15" x14ac:dyDescent="0.25">
      <c r="A1132" s="16" t="str">
        <f t="shared" si="140"/>
        <v>CF08GPDuff_22:5-B_20-30</v>
      </c>
      <c r="B1132" s="11">
        <v>22</v>
      </c>
      <c r="C1132" s="11">
        <v>5</v>
      </c>
      <c r="D1132" s="19" t="s">
        <v>44</v>
      </c>
      <c r="E1132" s="20">
        <v>493341.14833300002</v>
      </c>
      <c r="F1132" s="20">
        <v>5180611.0184399802</v>
      </c>
      <c r="G1132" s="11">
        <v>4</v>
      </c>
      <c r="H1132" s="11" t="s">
        <v>45</v>
      </c>
      <c r="I1132" s="11" t="s">
        <v>293</v>
      </c>
      <c r="J1132" s="19" t="s">
        <v>1461</v>
      </c>
      <c r="K1132" s="11">
        <v>4</v>
      </c>
      <c r="L1132" s="16" t="s">
        <v>48</v>
      </c>
      <c r="M1132" s="16" t="s">
        <v>1078</v>
      </c>
      <c r="N1132" s="16" t="s">
        <v>1078</v>
      </c>
      <c r="O1132" s="16" t="s">
        <v>1078</v>
      </c>
      <c r="P1132" s="16" t="s">
        <v>1078</v>
      </c>
      <c r="Q1132" s="16">
        <v>30</v>
      </c>
      <c r="S1132" s="16">
        <v>253.47</v>
      </c>
      <c r="T1132" s="16">
        <v>6.31</v>
      </c>
      <c r="U1132" s="16">
        <f t="shared" si="145"/>
        <v>247.16</v>
      </c>
      <c r="V1132" s="16">
        <v>1.35</v>
      </c>
      <c r="W1132" s="20">
        <f t="shared" si="142"/>
        <v>171.76657833502196</v>
      </c>
      <c r="X1132" s="20">
        <v>2.1395181589356307</v>
      </c>
      <c r="Y1132" s="20">
        <f t="shared" si="143"/>
        <v>241.87196691837468</v>
      </c>
      <c r="Z1132" s="20">
        <f t="shared" si="144"/>
        <v>1.4081433609663909</v>
      </c>
      <c r="AA1132" s="20"/>
      <c r="AB1132" s="22" t="s">
        <v>55</v>
      </c>
      <c r="AC1132" s="16" t="s">
        <v>1485</v>
      </c>
      <c r="AD1132" s="19" t="s">
        <v>51</v>
      </c>
      <c r="AE1132" s="23">
        <v>22</v>
      </c>
      <c r="AF1132" s="23">
        <v>5</v>
      </c>
      <c r="AG1132" s="19" t="s">
        <v>44</v>
      </c>
      <c r="AH1132" s="11">
        <f t="shared" si="146"/>
        <v>0</v>
      </c>
      <c r="AI1132" s="19" t="s">
        <v>1461</v>
      </c>
      <c r="AJ1132" s="16" t="s">
        <v>1486</v>
      </c>
      <c r="AK1132" s="16">
        <v>0.1016</v>
      </c>
      <c r="AL1132" s="16">
        <v>1.0949</v>
      </c>
      <c r="AM1132" s="24"/>
    </row>
    <row r="1133" spans="1:39" ht="15" x14ac:dyDescent="0.25">
      <c r="A1133" s="16" t="str">
        <f t="shared" si="140"/>
        <v>CF08GPDuff_23:6-B_20-30</v>
      </c>
      <c r="B1133" s="11">
        <v>23</v>
      </c>
      <c r="C1133" s="11">
        <v>6</v>
      </c>
      <c r="D1133" s="19" t="s">
        <v>44</v>
      </c>
      <c r="E1133" s="20">
        <v>493371.45561800001</v>
      </c>
      <c r="F1133" s="20">
        <v>5180609.6268499903</v>
      </c>
      <c r="G1133" s="11">
        <v>4</v>
      </c>
      <c r="H1133" s="11" t="s">
        <v>45</v>
      </c>
      <c r="I1133" s="11" t="s">
        <v>293</v>
      </c>
      <c r="J1133" s="19" t="s">
        <v>1461</v>
      </c>
      <c r="K1133" s="11">
        <v>4</v>
      </c>
      <c r="L1133" s="16" t="s">
        <v>48</v>
      </c>
      <c r="M1133" s="16" t="s">
        <v>1078</v>
      </c>
      <c r="N1133" s="16" t="s">
        <v>1078</v>
      </c>
      <c r="O1133" s="16" t="s">
        <v>1078</v>
      </c>
      <c r="P1133" s="16" t="s">
        <v>1078</v>
      </c>
      <c r="Q1133" s="16">
        <v>30</v>
      </c>
      <c r="S1133" s="16">
        <v>257.10000000000002</v>
      </c>
      <c r="T1133" s="16">
        <v>6.31</v>
      </c>
      <c r="U1133" s="16">
        <f t="shared" si="145"/>
        <v>250.79000000000002</v>
      </c>
      <c r="V1133" s="16">
        <v>1.35</v>
      </c>
      <c r="W1133" s="20">
        <f t="shared" si="142"/>
        <v>171.76657833502196</v>
      </c>
      <c r="X1133" s="20">
        <v>2.0014556040756806</v>
      </c>
      <c r="Y1133" s="20">
        <f t="shared" si="143"/>
        <v>245.77054949053863</v>
      </c>
      <c r="Z1133" s="20">
        <f t="shared" si="144"/>
        <v>1.4308403408442805</v>
      </c>
      <c r="AA1133" s="20"/>
      <c r="AB1133" s="22" t="s">
        <v>55</v>
      </c>
      <c r="AC1133" s="16" t="s">
        <v>1487</v>
      </c>
      <c r="AD1133" s="19" t="s">
        <v>51</v>
      </c>
      <c r="AE1133" s="23">
        <v>23</v>
      </c>
      <c r="AF1133" s="23">
        <v>6</v>
      </c>
      <c r="AG1133" s="19" t="s">
        <v>44</v>
      </c>
      <c r="AH1133" s="11">
        <f t="shared" si="146"/>
        <v>0</v>
      </c>
      <c r="AI1133" s="19" t="s">
        <v>1461</v>
      </c>
      <c r="AJ1133" s="16" t="s">
        <v>1488</v>
      </c>
      <c r="AK1133" s="16">
        <v>0.10009999999999999</v>
      </c>
      <c r="AL1133" s="16">
        <v>0.97414999999999996</v>
      </c>
      <c r="AM1133" s="24"/>
    </row>
    <row r="1134" spans="1:39" ht="15" x14ac:dyDescent="0.25">
      <c r="A1134" s="16" t="str">
        <f t="shared" si="140"/>
        <v>CF08GPDuff_24:7-B_20-30</v>
      </c>
      <c r="B1134" s="11">
        <v>24</v>
      </c>
      <c r="C1134" s="11">
        <v>7</v>
      </c>
      <c r="D1134" s="19" t="s">
        <v>44</v>
      </c>
      <c r="E1134" s="20">
        <v>493404.974858</v>
      </c>
      <c r="F1134" s="20">
        <v>5180617.8375500003</v>
      </c>
      <c r="G1134" s="11">
        <v>5</v>
      </c>
      <c r="H1134" s="11" t="s">
        <v>45</v>
      </c>
      <c r="I1134" s="11" t="s">
        <v>370</v>
      </c>
      <c r="J1134" s="19" t="s">
        <v>1461</v>
      </c>
      <c r="K1134" s="11">
        <v>4</v>
      </c>
      <c r="L1134" s="16" t="s">
        <v>48</v>
      </c>
      <c r="M1134" s="16" t="s">
        <v>1078</v>
      </c>
      <c r="N1134" s="16" t="s">
        <v>1078</v>
      </c>
      <c r="O1134" s="16" t="s">
        <v>1078</v>
      </c>
      <c r="P1134" s="16" t="s">
        <v>1078</v>
      </c>
      <c r="Q1134" s="16">
        <v>30</v>
      </c>
      <c r="S1134" s="16">
        <v>257</v>
      </c>
      <c r="T1134" s="16">
        <v>6.31</v>
      </c>
      <c r="U1134" s="16">
        <f t="shared" si="145"/>
        <v>250.69</v>
      </c>
      <c r="V1134" s="16">
        <v>1.35</v>
      </c>
      <c r="W1134" s="20">
        <f t="shared" si="142"/>
        <v>171.76657833502196</v>
      </c>
      <c r="X1134" s="20">
        <v>2.0750047591852336</v>
      </c>
      <c r="Y1134" s="20">
        <f t="shared" si="143"/>
        <v>245.48817056919853</v>
      </c>
      <c r="Z1134" s="20">
        <f t="shared" si="144"/>
        <v>1.4291963718948069</v>
      </c>
      <c r="AA1134" s="20"/>
      <c r="AB1134" s="22" t="s">
        <v>55</v>
      </c>
      <c r="AC1134" s="16" t="s">
        <v>1489</v>
      </c>
      <c r="AD1134" s="19" t="s">
        <v>51</v>
      </c>
      <c r="AE1134" s="23">
        <v>24</v>
      </c>
      <c r="AF1134" s="23">
        <v>7</v>
      </c>
      <c r="AG1134" s="19" t="s">
        <v>44</v>
      </c>
      <c r="AH1134" s="11">
        <f t="shared" si="146"/>
        <v>0</v>
      </c>
      <c r="AI1134" s="19" t="s">
        <v>1461</v>
      </c>
      <c r="AJ1134" s="16" t="s">
        <v>1490</v>
      </c>
      <c r="AK1134" s="16">
        <v>9.1590000000000005E-2</v>
      </c>
      <c r="AL1134" s="16">
        <v>0.92520000000000002</v>
      </c>
      <c r="AM1134" s="24"/>
    </row>
    <row r="1135" spans="1:39" ht="15" x14ac:dyDescent="0.25">
      <c r="A1135" s="16" t="str">
        <f t="shared" si="140"/>
        <v>CF08GPDuff_25:8-B_20-30</v>
      </c>
      <c r="B1135" s="11">
        <v>25</v>
      </c>
      <c r="C1135" s="11">
        <v>8</v>
      </c>
      <c r="D1135" s="19" t="s">
        <v>44</v>
      </c>
      <c r="E1135" s="20">
        <v>493436.88065299799</v>
      </c>
      <c r="F1135" s="20">
        <v>5180614.4689100003</v>
      </c>
      <c r="G1135" s="11">
        <v>6</v>
      </c>
      <c r="H1135" s="11" t="s">
        <v>45</v>
      </c>
      <c r="I1135" s="11" t="s">
        <v>432</v>
      </c>
      <c r="J1135" s="19" t="s">
        <v>1461</v>
      </c>
      <c r="K1135" s="11">
        <v>4</v>
      </c>
      <c r="L1135" s="16" t="s">
        <v>48</v>
      </c>
      <c r="M1135" s="16" t="s">
        <v>1078</v>
      </c>
      <c r="N1135" s="16" t="s">
        <v>1078</v>
      </c>
      <c r="O1135" s="16" t="s">
        <v>1078</v>
      </c>
      <c r="P1135" s="16" t="s">
        <v>1078</v>
      </c>
      <c r="Q1135" s="16">
        <v>30</v>
      </c>
      <c r="S1135" s="16">
        <v>240.64</v>
      </c>
      <c r="T1135" s="16">
        <v>6.31</v>
      </c>
      <c r="U1135" s="16">
        <f t="shared" si="145"/>
        <v>234.32999999999998</v>
      </c>
      <c r="V1135" s="16">
        <v>1.35</v>
      </c>
      <c r="W1135" s="20">
        <f t="shared" si="142"/>
        <v>171.76657833502196</v>
      </c>
      <c r="X1135" s="20">
        <v>1.7755811825004557</v>
      </c>
      <c r="Y1135" s="20">
        <f t="shared" si="143"/>
        <v>230.16928061504666</v>
      </c>
      <c r="Z1135" s="20">
        <f t="shared" si="144"/>
        <v>1.3400120258908179</v>
      </c>
      <c r="AA1135" s="20"/>
      <c r="AB1135" s="22" t="s">
        <v>55</v>
      </c>
      <c r="AC1135" s="16" t="s">
        <v>1491</v>
      </c>
      <c r="AD1135" s="19" t="s">
        <v>51</v>
      </c>
      <c r="AE1135" s="23">
        <v>25</v>
      </c>
      <c r="AF1135" s="23">
        <v>8</v>
      </c>
      <c r="AG1135" s="19" t="s">
        <v>44</v>
      </c>
      <c r="AH1135" s="11">
        <f t="shared" si="146"/>
        <v>0</v>
      </c>
      <c r="AI1135" s="19" t="s">
        <v>1461</v>
      </c>
      <c r="AJ1135" s="16" t="s">
        <v>1167</v>
      </c>
      <c r="AK1135" s="16">
        <v>0.11398</v>
      </c>
      <c r="AL1135" s="16">
        <v>1.0729</v>
      </c>
      <c r="AM1135" s="24"/>
    </row>
    <row r="1136" spans="1:39" x14ac:dyDescent="0.2">
      <c r="A1136" s="16" t="str">
        <f t="shared" si="140"/>
        <v>CF08GPDuff_26:9-B_20-30</v>
      </c>
      <c r="B1136" s="11">
        <v>26</v>
      </c>
      <c r="C1136" s="11">
        <v>9</v>
      </c>
      <c r="D1136" s="19" t="s">
        <v>44</v>
      </c>
      <c r="E1136" s="20">
        <v>493468.77862400003</v>
      </c>
      <c r="F1136" s="20">
        <v>5180603.8775000004</v>
      </c>
      <c r="G1136" s="11">
        <v>1</v>
      </c>
      <c r="H1136" s="11" t="s">
        <v>44</v>
      </c>
      <c r="I1136" s="11" t="s">
        <v>293</v>
      </c>
      <c r="J1136" s="19" t="s">
        <v>1461</v>
      </c>
      <c r="K1136" s="11">
        <v>4</v>
      </c>
      <c r="L1136" s="16" t="s">
        <v>496</v>
      </c>
      <c r="M1136" s="16" t="s">
        <v>1078</v>
      </c>
      <c r="N1136" s="16" t="s">
        <v>1078</v>
      </c>
      <c r="O1136" s="16" t="s">
        <v>1078</v>
      </c>
      <c r="P1136" s="16" t="s">
        <v>1078</v>
      </c>
      <c r="Q1136" s="16">
        <v>30</v>
      </c>
      <c r="S1136" s="16">
        <v>247.15</v>
      </c>
      <c r="T1136" s="16">
        <v>6.31</v>
      </c>
      <c r="U1136" s="16">
        <f t="shared" si="145"/>
        <v>240.84</v>
      </c>
      <c r="V1136" s="16">
        <v>1.35</v>
      </c>
      <c r="W1136" s="20">
        <f t="shared" si="142"/>
        <v>171.76657833502196</v>
      </c>
      <c r="X1136" s="20">
        <v>2.4272779811211813</v>
      </c>
      <c r="Y1136" s="20">
        <f t="shared" si="143"/>
        <v>234.99414371026774</v>
      </c>
      <c r="Z1136" s="20">
        <f t="shared" si="144"/>
        <v>1.3681016760543698</v>
      </c>
      <c r="AA1136" s="20"/>
      <c r="AB1136" s="17" t="s">
        <v>500</v>
      </c>
      <c r="AC1136" s="16" t="s">
        <v>1492</v>
      </c>
      <c r="AD1136" s="19" t="s">
        <v>51</v>
      </c>
      <c r="AE1136" s="23">
        <v>26</v>
      </c>
      <c r="AF1136" s="23">
        <v>9</v>
      </c>
      <c r="AG1136" s="19" t="s">
        <v>44</v>
      </c>
      <c r="AH1136" s="11">
        <f t="shared" si="146"/>
        <v>0</v>
      </c>
      <c r="AI1136" s="19" t="s">
        <v>1461</v>
      </c>
      <c r="AJ1136" s="16" t="s">
        <v>1112</v>
      </c>
      <c r="AK1136" s="16">
        <v>0.10259</v>
      </c>
      <c r="AL1136" s="16">
        <v>1.0423</v>
      </c>
      <c r="AM1136" s="24"/>
    </row>
    <row r="1137" spans="1:39" x14ac:dyDescent="0.2">
      <c r="A1137" s="16" t="str">
        <f t="shared" si="140"/>
        <v>CF08GPDuff_27:10-B_20-30</v>
      </c>
      <c r="B1137" s="11">
        <v>27</v>
      </c>
      <c r="C1137" s="11">
        <v>10</v>
      </c>
      <c r="D1137" s="19" t="s">
        <v>44</v>
      </c>
      <c r="E1137" s="20">
        <v>493502.30170800001</v>
      </c>
      <c r="F1137" s="20">
        <v>5180616.15558</v>
      </c>
      <c r="G1137" s="11">
        <v>2</v>
      </c>
      <c r="H1137" s="11" t="s">
        <v>44</v>
      </c>
      <c r="I1137" s="11" t="s">
        <v>150</v>
      </c>
      <c r="J1137" s="19" t="s">
        <v>1461</v>
      </c>
      <c r="K1137" s="11">
        <v>4</v>
      </c>
      <c r="L1137" s="16" t="s">
        <v>496</v>
      </c>
      <c r="M1137" s="16" t="s">
        <v>1078</v>
      </c>
      <c r="N1137" s="16" t="s">
        <v>1078</v>
      </c>
      <c r="O1137" s="16" t="s">
        <v>1078</v>
      </c>
      <c r="P1137" s="16" t="s">
        <v>1078</v>
      </c>
      <c r="Q1137" s="16">
        <v>30</v>
      </c>
      <c r="S1137" s="16">
        <v>229.83</v>
      </c>
      <c r="T1137" s="16">
        <v>6.31</v>
      </c>
      <c r="U1137" s="16">
        <f t="shared" si="145"/>
        <v>223.52</v>
      </c>
      <c r="V1137" s="16">
        <v>1.35</v>
      </c>
      <c r="W1137" s="20">
        <f t="shared" si="142"/>
        <v>171.76657833502196</v>
      </c>
      <c r="X1137" s="20">
        <v>2.1391404894970116</v>
      </c>
      <c r="Y1137" s="20">
        <f t="shared" si="143"/>
        <v>218.73859317787628</v>
      </c>
      <c r="Z1137" s="20">
        <f t="shared" si="144"/>
        <v>1.2734642285953779</v>
      </c>
      <c r="AA1137" s="20"/>
      <c r="AB1137" s="17" t="s">
        <v>500</v>
      </c>
      <c r="AC1137" s="16" t="s">
        <v>1493</v>
      </c>
      <c r="AD1137" s="19" t="s">
        <v>51</v>
      </c>
      <c r="AE1137" s="23">
        <v>27</v>
      </c>
      <c r="AF1137" s="23">
        <v>10</v>
      </c>
      <c r="AG1137" s="19" t="s">
        <v>44</v>
      </c>
      <c r="AH1137" s="11">
        <f t="shared" si="146"/>
        <v>0</v>
      </c>
      <c r="AI1137" s="19" t="s">
        <v>1461</v>
      </c>
      <c r="AJ1137" s="16" t="s">
        <v>1131</v>
      </c>
      <c r="AK1137" s="16">
        <v>7.6969999999999997E-2</v>
      </c>
      <c r="AL1137" s="16">
        <v>0.79261000000000004</v>
      </c>
      <c r="AM1137" s="24"/>
    </row>
    <row r="1138" spans="1:39" x14ac:dyDescent="0.2">
      <c r="A1138" s="16" t="str">
        <f t="shared" si="140"/>
        <v>CF08GPDuff_28:11-B_20-30</v>
      </c>
      <c r="B1138" s="11">
        <v>28</v>
      </c>
      <c r="C1138" s="11">
        <v>11</v>
      </c>
      <c r="D1138" s="19" t="s">
        <v>44</v>
      </c>
      <c r="E1138" s="20">
        <v>493532.593582</v>
      </c>
      <c r="F1138" s="20">
        <v>5180600.0302499803</v>
      </c>
      <c r="G1138" s="11">
        <v>3</v>
      </c>
      <c r="H1138" s="11" t="s">
        <v>44</v>
      </c>
      <c r="I1138" s="11" t="s">
        <v>227</v>
      </c>
      <c r="J1138" s="19" t="s">
        <v>1461</v>
      </c>
      <c r="K1138" s="11">
        <v>4</v>
      </c>
      <c r="L1138" s="16" t="s">
        <v>496</v>
      </c>
      <c r="M1138" s="16" t="s">
        <v>1078</v>
      </c>
      <c r="N1138" s="16" t="s">
        <v>1078</v>
      </c>
      <c r="O1138" s="16" t="s">
        <v>1078</v>
      </c>
      <c r="P1138" s="16" t="s">
        <v>1078</v>
      </c>
      <c r="Q1138" s="16">
        <v>30</v>
      </c>
      <c r="S1138" s="16">
        <v>237.73</v>
      </c>
      <c r="T1138" s="16">
        <v>6.31</v>
      </c>
      <c r="U1138" s="16">
        <f t="shared" si="145"/>
        <v>231.42</v>
      </c>
      <c r="V1138" s="16">
        <v>1.35</v>
      </c>
      <c r="W1138" s="20">
        <f t="shared" si="142"/>
        <v>171.76657833502196</v>
      </c>
      <c r="X1138" s="20">
        <v>2.107941123023799</v>
      </c>
      <c r="Y1138" s="20">
        <f t="shared" si="143"/>
        <v>226.5418026530983</v>
      </c>
      <c r="Z1138" s="20">
        <f t="shared" si="144"/>
        <v>1.3188933775652214</v>
      </c>
      <c r="AA1138" s="20"/>
      <c r="AB1138" s="17" t="s">
        <v>500</v>
      </c>
      <c r="AC1138" s="16" t="s">
        <v>1494</v>
      </c>
      <c r="AD1138" s="19" t="s">
        <v>51</v>
      </c>
      <c r="AE1138" s="23">
        <v>28</v>
      </c>
      <c r="AF1138" s="23">
        <v>11</v>
      </c>
      <c r="AG1138" s="19" t="s">
        <v>44</v>
      </c>
      <c r="AH1138" s="11">
        <f t="shared" si="146"/>
        <v>0</v>
      </c>
      <c r="AI1138" s="19" t="s">
        <v>1461</v>
      </c>
      <c r="AJ1138" s="16" t="s">
        <v>635</v>
      </c>
      <c r="AK1138" s="16">
        <v>0.11272</v>
      </c>
      <c r="AL1138" s="16">
        <v>1.2388999999999999</v>
      </c>
      <c r="AM1138" s="24"/>
    </row>
    <row r="1139" spans="1:39" x14ac:dyDescent="0.2">
      <c r="A1139" s="16" t="str">
        <f t="shared" si="140"/>
        <v>CF08GPDuff_29:12-B_20-30</v>
      </c>
      <c r="B1139" s="11">
        <v>29</v>
      </c>
      <c r="C1139" s="11">
        <v>12</v>
      </c>
      <c r="D1139" s="19" t="s">
        <v>44</v>
      </c>
      <c r="E1139" s="20">
        <v>493564.513719999</v>
      </c>
      <c r="F1139" s="20">
        <v>5180609.8858099803</v>
      </c>
      <c r="G1139" s="11">
        <v>3</v>
      </c>
      <c r="H1139" s="11" t="s">
        <v>44</v>
      </c>
      <c r="I1139" s="11" t="s">
        <v>227</v>
      </c>
      <c r="J1139" s="19" t="s">
        <v>1461</v>
      </c>
      <c r="K1139" s="11">
        <v>4</v>
      </c>
      <c r="L1139" s="16" t="s">
        <v>496</v>
      </c>
      <c r="M1139" s="16" t="s">
        <v>1078</v>
      </c>
      <c r="N1139" s="16" t="s">
        <v>1078</v>
      </c>
      <c r="O1139" s="16" t="s">
        <v>1078</v>
      </c>
      <c r="P1139" s="16" t="s">
        <v>1078</v>
      </c>
      <c r="Q1139" s="16">
        <v>30</v>
      </c>
      <c r="S1139" s="16">
        <v>239.42</v>
      </c>
      <c r="T1139" s="16">
        <v>6.31</v>
      </c>
      <c r="U1139" s="16">
        <f t="shared" si="145"/>
        <v>233.10999999999999</v>
      </c>
      <c r="V1139" s="16">
        <v>1.35</v>
      </c>
      <c r="W1139" s="20">
        <f t="shared" si="142"/>
        <v>171.76657833502196</v>
      </c>
      <c r="X1139" s="20">
        <v>2.0494273658830542</v>
      </c>
      <c r="Y1139" s="20">
        <f t="shared" si="143"/>
        <v>228.33257986739</v>
      </c>
      <c r="Z1139" s="20">
        <f t="shared" si="144"/>
        <v>1.3293190216669446</v>
      </c>
      <c r="AA1139" s="20"/>
      <c r="AB1139" s="17" t="s">
        <v>500</v>
      </c>
      <c r="AC1139" s="16" t="s">
        <v>1495</v>
      </c>
      <c r="AD1139" s="19" t="s">
        <v>51</v>
      </c>
      <c r="AE1139" s="23">
        <v>29</v>
      </c>
      <c r="AF1139" s="23">
        <v>12</v>
      </c>
      <c r="AG1139" s="19" t="s">
        <v>44</v>
      </c>
      <c r="AH1139" s="11">
        <f t="shared" si="146"/>
        <v>0</v>
      </c>
      <c r="AI1139" s="19" t="s">
        <v>1461</v>
      </c>
      <c r="AJ1139" s="16" t="s">
        <v>149</v>
      </c>
      <c r="AK1139" s="16">
        <v>0.10452</v>
      </c>
      <c r="AL1139" s="16">
        <v>1.0729</v>
      </c>
      <c r="AM1139" s="24"/>
    </row>
    <row r="1140" spans="1:39" x14ac:dyDescent="0.2">
      <c r="A1140" s="16" t="str">
        <f t="shared" si="140"/>
        <v>CF08GPDuff_30:13-B_20-30</v>
      </c>
      <c r="B1140" s="11">
        <v>30</v>
      </c>
      <c r="C1140" s="11">
        <v>13</v>
      </c>
      <c r="D1140" s="19" t="s">
        <v>44</v>
      </c>
      <c r="E1140" s="20">
        <v>493596.417629998</v>
      </c>
      <c r="F1140" s="20">
        <v>5180604.6289499803</v>
      </c>
      <c r="G1140" s="11">
        <v>4</v>
      </c>
      <c r="H1140" s="11" t="s">
        <v>44</v>
      </c>
      <c r="I1140" s="11" t="s">
        <v>46</v>
      </c>
      <c r="J1140" s="19" t="s">
        <v>1461</v>
      </c>
      <c r="K1140" s="11">
        <v>4</v>
      </c>
      <c r="L1140" s="16" t="s">
        <v>496</v>
      </c>
      <c r="M1140" s="16" t="s">
        <v>1078</v>
      </c>
      <c r="N1140" s="16" t="s">
        <v>1078</v>
      </c>
      <c r="O1140" s="16" t="s">
        <v>1078</v>
      </c>
      <c r="P1140" s="16" t="s">
        <v>1078</v>
      </c>
      <c r="Q1140" s="16">
        <v>30</v>
      </c>
      <c r="S1140" s="16">
        <v>246.95</v>
      </c>
      <c r="T1140" s="16">
        <v>6.31</v>
      </c>
      <c r="U1140" s="16">
        <f t="shared" si="145"/>
        <v>240.64</v>
      </c>
      <c r="V1140" s="16">
        <v>1.35</v>
      </c>
      <c r="W1140" s="20">
        <f t="shared" si="142"/>
        <v>171.76657833502196</v>
      </c>
      <c r="X1140" s="20">
        <v>2.5731683362796858</v>
      </c>
      <c r="Y1140" s="20">
        <f t="shared" si="143"/>
        <v>234.44792771557655</v>
      </c>
      <c r="Z1140" s="20">
        <f t="shared" si="144"/>
        <v>1.3649216860936579</v>
      </c>
      <c r="AA1140" s="20"/>
      <c r="AB1140" s="17" t="s">
        <v>500</v>
      </c>
      <c r="AC1140" s="16" t="s">
        <v>1496</v>
      </c>
      <c r="AD1140" s="19" t="s">
        <v>51</v>
      </c>
      <c r="AE1140" s="23">
        <v>30</v>
      </c>
      <c r="AF1140" s="23">
        <v>13</v>
      </c>
      <c r="AG1140" s="19" t="s">
        <v>44</v>
      </c>
      <c r="AH1140" s="11">
        <f t="shared" si="146"/>
        <v>0</v>
      </c>
      <c r="AI1140" s="19" t="s">
        <v>1461</v>
      </c>
      <c r="AJ1140" s="16" t="s">
        <v>510</v>
      </c>
      <c r="AK1140" s="16">
        <v>0.10373</v>
      </c>
      <c r="AL1140" s="16">
        <v>1.2159</v>
      </c>
      <c r="AM1140" s="24"/>
    </row>
    <row r="1141" spans="1:39" x14ac:dyDescent="0.2">
      <c r="A1141" s="16" t="str">
        <f t="shared" si="140"/>
        <v>CF08GPDuff_31:14-B_20-30</v>
      </c>
      <c r="B1141" s="11">
        <v>31</v>
      </c>
      <c r="C1141" s="11">
        <v>14</v>
      </c>
      <c r="D1141" s="19" t="s">
        <v>44</v>
      </c>
      <c r="E1141" s="20">
        <v>493628.33457200002</v>
      </c>
      <c r="F1141" s="20">
        <v>5180611.5956800003</v>
      </c>
      <c r="G1141" s="11">
        <v>5</v>
      </c>
      <c r="H1141" s="11" t="s">
        <v>44</v>
      </c>
      <c r="I1141" s="11" t="s">
        <v>432</v>
      </c>
      <c r="J1141" s="19" t="s">
        <v>1461</v>
      </c>
      <c r="K1141" s="11">
        <v>4</v>
      </c>
      <c r="L1141" s="16" t="s">
        <v>496</v>
      </c>
      <c r="M1141" s="16" t="s">
        <v>1078</v>
      </c>
      <c r="N1141" s="16" t="s">
        <v>1078</v>
      </c>
      <c r="O1141" s="16" t="s">
        <v>1078</v>
      </c>
      <c r="P1141" s="16" t="s">
        <v>1078</v>
      </c>
      <c r="Q1141" s="16">
        <v>30</v>
      </c>
      <c r="S1141" s="16">
        <v>243.57</v>
      </c>
      <c r="T1141" s="16">
        <v>6.31</v>
      </c>
      <c r="U1141" s="16">
        <f t="shared" si="145"/>
        <v>237.26</v>
      </c>
      <c r="V1141" s="16">
        <v>1.35</v>
      </c>
      <c r="W1141" s="20">
        <f t="shared" si="142"/>
        <v>171.76657833502196</v>
      </c>
      <c r="X1141" s="20">
        <v>2.449725776965245</v>
      </c>
      <c r="Y1141" s="20">
        <f t="shared" si="143"/>
        <v>231.44778062157226</v>
      </c>
      <c r="Z1141" s="20">
        <f t="shared" si="144"/>
        <v>1.347455266705873</v>
      </c>
      <c r="AA1141" s="20"/>
      <c r="AB1141" s="17" t="s">
        <v>500</v>
      </c>
      <c r="AC1141" s="16" t="s">
        <v>1497</v>
      </c>
      <c r="AD1141" s="19" t="s">
        <v>51</v>
      </c>
      <c r="AE1141" s="23">
        <v>31</v>
      </c>
      <c r="AF1141" s="23">
        <v>14</v>
      </c>
      <c r="AG1141" s="19" t="s">
        <v>44</v>
      </c>
      <c r="AH1141" s="11">
        <f t="shared" si="146"/>
        <v>0</v>
      </c>
      <c r="AI1141" s="19" t="s">
        <v>1461</v>
      </c>
      <c r="AJ1141" s="16" t="s">
        <v>579</v>
      </c>
      <c r="AK1141" s="16">
        <v>9.2850000000000002E-2</v>
      </c>
      <c r="AL1141" s="16">
        <v>1.0448999999999999</v>
      </c>
      <c r="AM1141" s="24"/>
    </row>
    <row r="1142" spans="1:39" x14ac:dyDescent="0.2">
      <c r="A1142" s="16" t="str">
        <f t="shared" si="140"/>
        <v>CF08GPDuff_32:15-B_20-30</v>
      </c>
      <c r="B1142" s="11">
        <v>32</v>
      </c>
      <c r="C1142" s="11">
        <v>15</v>
      </c>
      <c r="D1142" s="19" t="s">
        <v>44</v>
      </c>
      <c r="E1142" s="20">
        <v>493660.234772</v>
      </c>
      <c r="F1142" s="20">
        <v>5180602.7832500003</v>
      </c>
      <c r="G1142" s="11">
        <v>6</v>
      </c>
      <c r="H1142" s="11" t="s">
        <v>44</v>
      </c>
      <c r="I1142" s="11" t="s">
        <v>370</v>
      </c>
      <c r="J1142" s="19" t="s">
        <v>1461</v>
      </c>
      <c r="K1142" s="11">
        <v>4</v>
      </c>
      <c r="L1142" s="16" t="s">
        <v>496</v>
      </c>
      <c r="M1142" s="16" t="s">
        <v>1078</v>
      </c>
      <c r="N1142" s="16" t="s">
        <v>1078</v>
      </c>
      <c r="O1142" s="16" t="s">
        <v>1078</v>
      </c>
      <c r="P1142" s="16" t="s">
        <v>1078</v>
      </c>
      <c r="Q1142" s="16">
        <v>30</v>
      </c>
      <c r="S1142" s="16">
        <v>245.23</v>
      </c>
      <c r="T1142" s="16">
        <v>6.31</v>
      </c>
      <c r="U1142" s="16">
        <f t="shared" si="145"/>
        <v>238.92</v>
      </c>
      <c r="V1142" s="16">
        <v>1.35</v>
      </c>
      <c r="W1142" s="20">
        <f t="shared" si="142"/>
        <v>171.76657833502196</v>
      </c>
      <c r="X1142" s="20">
        <v>2.5989367985824128</v>
      </c>
      <c r="Y1142" s="20">
        <f t="shared" si="143"/>
        <v>232.7106202008269</v>
      </c>
      <c r="Z1142" s="20">
        <f t="shared" si="144"/>
        <v>1.3548073347944132</v>
      </c>
      <c r="AA1142" s="20"/>
      <c r="AB1142" s="17" t="s">
        <v>500</v>
      </c>
      <c r="AC1142" s="16" t="s">
        <v>1498</v>
      </c>
      <c r="AD1142" s="19" t="s">
        <v>51</v>
      </c>
      <c r="AE1142" s="23">
        <v>32</v>
      </c>
      <c r="AF1142" s="23">
        <v>15</v>
      </c>
      <c r="AG1142" s="19" t="s">
        <v>44</v>
      </c>
      <c r="AH1142" s="11">
        <f t="shared" si="146"/>
        <v>0</v>
      </c>
      <c r="AI1142" s="19" t="s">
        <v>1461</v>
      </c>
      <c r="AJ1142" s="16" t="s">
        <v>208</v>
      </c>
      <c r="AK1142" s="16">
        <v>8.8160000000000002E-2</v>
      </c>
      <c r="AL1142" s="16">
        <v>1.0195000000000001</v>
      </c>
      <c r="AM1142" s="24"/>
    </row>
    <row r="1143" spans="1:39" x14ac:dyDescent="0.2">
      <c r="A1143" s="16" t="str">
        <f t="shared" si="140"/>
        <v>CF08GPDuff_33:16-B_20-30</v>
      </c>
      <c r="B1143" s="11">
        <v>33</v>
      </c>
      <c r="C1143" s="11">
        <v>16</v>
      </c>
      <c r="D1143" s="19" t="s">
        <v>44</v>
      </c>
      <c r="E1143" s="20">
        <v>493692.152348998</v>
      </c>
      <c r="F1143" s="20">
        <v>5180610.4170500003</v>
      </c>
      <c r="G1143" s="11">
        <v>6</v>
      </c>
      <c r="H1143" s="11" t="s">
        <v>44</v>
      </c>
      <c r="I1143" s="11" t="s">
        <v>370</v>
      </c>
      <c r="J1143" s="19" t="s">
        <v>1461</v>
      </c>
      <c r="K1143" s="11">
        <v>4</v>
      </c>
      <c r="L1143" s="16" t="s">
        <v>496</v>
      </c>
      <c r="M1143" s="16" t="s">
        <v>1078</v>
      </c>
      <c r="N1143" s="16" t="s">
        <v>1078</v>
      </c>
      <c r="O1143" s="16" t="s">
        <v>1078</v>
      </c>
      <c r="P1143" s="16" t="s">
        <v>1078</v>
      </c>
      <c r="Q1143" s="16">
        <v>30</v>
      </c>
      <c r="S1143" s="16">
        <v>239.85</v>
      </c>
      <c r="T1143" s="16">
        <v>6.31</v>
      </c>
      <c r="U1143" s="16">
        <f t="shared" si="145"/>
        <v>233.54</v>
      </c>
      <c r="V1143" s="16">
        <v>1.35</v>
      </c>
      <c r="W1143" s="20">
        <f t="shared" si="142"/>
        <v>171.76657833502196</v>
      </c>
      <c r="X1143" s="20">
        <v>2.3105541413745976</v>
      </c>
      <c r="Y1143" s="20">
        <f t="shared" si="143"/>
        <v>228.14393185823377</v>
      </c>
      <c r="Z1143" s="20">
        <f t="shared" si="144"/>
        <v>1.3282207404356081</v>
      </c>
      <c r="AA1143" s="20"/>
      <c r="AB1143" s="17" t="s">
        <v>500</v>
      </c>
      <c r="AC1143" s="16" t="s">
        <v>1499</v>
      </c>
      <c r="AD1143" s="19" t="s">
        <v>51</v>
      </c>
      <c r="AE1143" s="23">
        <v>33</v>
      </c>
      <c r="AF1143" s="23">
        <v>16</v>
      </c>
      <c r="AG1143" s="19" t="s">
        <v>44</v>
      </c>
      <c r="AH1143" s="11">
        <f t="shared" si="146"/>
        <v>0</v>
      </c>
      <c r="AI1143" s="19" t="s">
        <v>1461</v>
      </c>
      <c r="AJ1143" s="16" t="s">
        <v>306</v>
      </c>
      <c r="AK1143" s="16">
        <v>6.5030000000000004E-2</v>
      </c>
      <c r="AL1143" s="16">
        <v>0.76212000000000002</v>
      </c>
      <c r="AM1143" s="24"/>
    </row>
    <row r="1144" spans="1:39" ht="15" x14ac:dyDescent="0.25">
      <c r="A1144" s="16" t="str">
        <f t="shared" si="140"/>
        <v>CF08GPDuff_34:17-B_20-30</v>
      </c>
      <c r="B1144" s="11">
        <v>34</v>
      </c>
      <c r="C1144" s="11">
        <v>17</v>
      </c>
      <c r="D1144" s="19" t="s">
        <v>44</v>
      </c>
      <c r="E1144" s="20">
        <v>493724.06612700003</v>
      </c>
      <c r="F1144" s="20">
        <v>5180614.4951200001</v>
      </c>
      <c r="G1144" s="11">
        <v>1</v>
      </c>
      <c r="H1144" s="11" t="s">
        <v>58</v>
      </c>
      <c r="I1144" s="11" t="s">
        <v>227</v>
      </c>
      <c r="J1144" s="19" t="s">
        <v>1461</v>
      </c>
      <c r="K1144" s="11">
        <v>4</v>
      </c>
      <c r="L1144" s="16" t="str">
        <f t="shared" ref="L1144:L1151" si="147">IF(G1144=1, "Fallow", IF(G1144=4, "WT", IF(G1144 = 2, "CP",I1144)))</f>
        <v>Fallow</v>
      </c>
      <c r="M1144" s="16" t="s">
        <v>1078</v>
      </c>
      <c r="N1144" s="16" t="s">
        <v>1078</v>
      </c>
      <c r="O1144" s="16" t="s">
        <v>1078</v>
      </c>
      <c r="P1144" s="16" t="s">
        <v>1078</v>
      </c>
      <c r="Q1144" s="16">
        <v>30</v>
      </c>
      <c r="S1144" s="16">
        <v>229.92</v>
      </c>
      <c r="T1144" s="16">
        <v>6.31</v>
      </c>
      <c r="U1144" s="16">
        <f t="shared" si="145"/>
        <v>223.60999999999999</v>
      </c>
      <c r="V1144" s="16">
        <v>1.35</v>
      </c>
      <c r="W1144" s="20">
        <f t="shared" si="142"/>
        <v>171.76657833502196</v>
      </c>
      <c r="X1144" s="20">
        <v>2.7551416375630615</v>
      </c>
      <c r="Y1144" s="20">
        <f t="shared" si="143"/>
        <v>217.44922778424524</v>
      </c>
      <c r="Z1144" s="20">
        <f t="shared" si="144"/>
        <v>1.2659577310792185</v>
      </c>
      <c r="AA1144" s="20"/>
      <c r="AB1144" s="22" t="s">
        <v>564</v>
      </c>
      <c r="AC1144" s="16" t="s">
        <v>1500</v>
      </c>
      <c r="AD1144" s="19" t="s">
        <v>51</v>
      </c>
      <c r="AE1144" s="23">
        <v>34</v>
      </c>
      <c r="AF1144" s="23">
        <v>17</v>
      </c>
      <c r="AG1144" s="19" t="s">
        <v>44</v>
      </c>
      <c r="AH1144" s="11">
        <f t="shared" si="146"/>
        <v>0</v>
      </c>
      <c r="AI1144" s="19" t="s">
        <v>1461</v>
      </c>
      <c r="AJ1144" s="16" t="s">
        <v>431</v>
      </c>
      <c r="AK1144" s="16">
        <v>9.665E-2</v>
      </c>
      <c r="AL1144" s="16">
        <v>0.93013000000000001</v>
      </c>
      <c r="AM1144" s="24"/>
    </row>
    <row r="1145" spans="1:39" ht="15" x14ac:dyDescent="0.25">
      <c r="A1145" s="16" t="str">
        <f t="shared" si="140"/>
        <v>CF08GPDuff_35:18-B_20-30</v>
      </c>
      <c r="B1145" s="11">
        <v>35</v>
      </c>
      <c r="C1145" s="11">
        <v>18</v>
      </c>
      <c r="D1145" s="19" t="s">
        <v>44</v>
      </c>
      <c r="E1145" s="20">
        <v>493755.952693998</v>
      </c>
      <c r="F1145" s="20">
        <v>5180592.4596699905</v>
      </c>
      <c r="G1145" s="11">
        <v>2</v>
      </c>
      <c r="H1145" s="11" t="s">
        <v>58</v>
      </c>
      <c r="I1145" s="11" t="s">
        <v>150</v>
      </c>
      <c r="J1145" s="19" t="s">
        <v>1461</v>
      </c>
      <c r="K1145" s="11">
        <v>4</v>
      </c>
      <c r="L1145" s="16" t="str">
        <f t="shared" si="147"/>
        <v>CP</v>
      </c>
      <c r="M1145" s="16" t="s">
        <v>1078</v>
      </c>
      <c r="N1145" s="16" t="s">
        <v>1078</v>
      </c>
      <c r="O1145" s="16" t="s">
        <v>1078</v>
      </c>
      <c r="P1145" s="16" t="s">
        <v>1078</v>
      </c>
      <c r="Q1145" s="16">
        <v>30</v>
      </c>
      <c r="S1145" s="16">
        <v>257.06</v>
      </c>
      <c r="T1145" s="16">
        <v>6.31</v>
      </c>
      <c r="U1145" s="16">
        <f t="shared" si="145"/>
        <v>250.75</v>
      </c>
      <c r="V1145" s="16">
        <v>1.35</v>
      </c>
      <c r="W1145" s="20">
        <f t="shared" si="142"/>
        <v>171.76657833502196</v>
      </c>
      <c r="X1145" s="20">
        <v>2.364204767487287</v>
      </c>
      <c r="Y1145" s="20">
        <f t="shared" si="143"/>
        <v>244.82175654552563</v>
      </c>
      <c r="Z1145" s="20">
        <f t="shared" si="144"/>
        <v>1.4253166065170912</v>
      </c>
      <c r="AA1145" s="20"/>
      <c r="AB1145" s="22" t="s">
        <v>564</v>
      </c>
      <c r="AC1145" s="16" t="s">
        <v>1501</v>
      </c>
      <c r="AD1145" s="19" t="s">
        <v>51</v>
      </c>
      <c r="AE1145" s="23">
        <v>35</v>
      </c>
      <c r="AF1145" s="23">
        <v>18</v>
      </c>
      <c r="AG1145" s="19" t="s">
        <v>44</v>
      </c>
      <c r="AH1145" s="11">
        <f t="shared" si="146"/>
        <v>0</v>
      </c>
      <c r="AI1145" s="19" t="s">
        <v>1461</v>
      </c>
      <c r="AJ1145" s="16" t="s">
        <v>350</v>
      </c>
      <c r="AK1145" s="16">
        <v>0.10637000000000001</v>
      </c>
      <c r="AL1145" s="16">
        <v>1.1964999999999999</v>
      </c>
      <c r="AM1145" s="24"/>
    </row>
    <row r="1146" spans="1:39" ht="15" x14ac:dyDescent="0.25">
      <c r="A1146" s="16" t="str">
        <f t="shared" si="140"/>
        <v>CF08GPDuff_36:19-B_20-30</v>
      </c>
      <c r="B1146" s="11">
        <v>36</v>
      </c>
      <c r="C1146" s="11">
        <v>19</v>
      </c>
      <c r="D1146" s="19" t="s">
        <v>44</v>
      </c>
      <c r="E1146" s="20">
        <v>493785.60215200001</v>
      </c>
      <c r="F1146" s="20">
        <v>5180609.6934099803</v>
      </c>
      <c r="G1146" s="11">
        <v>2</v>
      </c>
      <c r="H1146" s="11" t="s">
        <v>58</v>
      </c>
      <c r="I1146" s="11" t="s">
        <v>150</v>
      </c>
      <c r="J1146" s="19" t="s">
        <v>1461</v>
      </c>
      <c r="K1146" s="11">
        <v>4</v>
      </c>
      <c r="L1146" s="16" t="str">
        <f t="shared" si="147"/>
        <v>CP</v>
      </c>
      <c r="M1146" s="16" t="s">
        <v>1078</v>
      </c>
      <c r="N1146" s="16" t="s">
        <v>1078</v>
      </c>
      <c r="O1146" s="16" t="s">
        <v>1078</v>
      </c>
      <c r="P1146" s="16" t="s">
        <v>1078</v>
      </c>
      <c r="Q1146" s="16">
        <v>30</v>
      </c>
      <c r="S1146" s="16">
        <v>241.2</v>
      </c>
      <c r="T1146" s="16">
        <v>6.31</v>
      </c>
      <c r="U1146" s="16">
        <f t="shared" si="145"/>
        <v>234.89</v>
      </c>
      <c r="V1146" s="16">
        <v>1.35</v>
      </c>
      <c r="W1146" s="20">
        <f t="shared" si="142"/>
        <v>171.76657833502196</v>
      </c>
      <c r="X1146" s="20">
        <v>2.4955786991550601</v>
      </c>
      <c r="Y1146" s="20">
        <f t="shared" si="143"/>
        <v>229.02813519355468</v>
      </c>
      <c r="Z1146" s="20">
        <f t="shared" si="144"/>
        <v>1.3333684434631221</v>
      </c>
      <c r="AA1146" s="20"/>
      <c r="AB1146" s="22" t="s">
        <v>564</v>
      </c>
      <c r="AC1146" s="16" t="s">
        <v>1502</v>
      </c>
      <c r="AD1146" s="19" t="s">
        <v>51</v>
      </c>
      <c r="AE1146" s="23">
        <v>36</v>
      </c>
      <c r="AF1146" s="23">
        <v>19</v>
      </c>
      <c r="AG1146" s="19" t="s">
        <v>44</v>
      </c>
      <c r="AH1146" s="11">
        <f t="shared" si="146"/>
        <v>0</v>
      </c>
      <c r="AI1146" s="19" t="s">
        <v>1461</v>
      </c>
      <c r="AJ1146" s="16" t="s">
        <v>644</v>
      </c>
      <c r="AK1146" s="16">
        <v>0.14177999999999999</v>
      </c>
      <c r="AL1146" s="16">
        <v>1.6527000000000001</v>
      </c>
      <c r="AM1146" s="24"/>
    </row>
    <row r="1147" spans="1:39" ht="15" x14ac:dyDescent="0.25">
      <c r="A1147" s="16" t="str">
        <f t="shared" si="140"/>
        <v>CF08GPDuff_37:20-B_20-30</v>
      </c>
      <c r="B1147" s="11">
        <v>37</v>
      </c>
      <c r="C1147" s="11">
        <v>20</v>
      </c>
      <c r="D1147" s="19" t="s">
        <v>44</v>
      </c>
      <c r="E1147" s="20">
        <v>493819.787974999</v>
      </c>
      <c r="F1147" s="20">
        <v>5180608.06183</v>
      </c>
      <c r="G1147" s="11">
        <v>3</v>
      </c>
      <c r="H1147" s="11" t="s">
        <v>58</v>
      </c>
      <c r="I1147" s="11" t="s">
        <v>432</v>
      </c>
      <c r="J1147" s="19" t="s">
        <v>1461</v>
      </c>
      <c r="K1147" s="11">
        <v>4</v>
      </c>
      <c r="L1147" s="16" t="str">
        <f t="shared" si="147"/>
        <v>SB</v>
      </c>
      <c r="M1147" s="16" t="s">
        <v>1078</v>
      </c>
      <c r="N1147" s="16" t="s">
        <v>1078</v>
      </c>
      <c r="O1147" s="16" t="s">
        <v>1078</v>
      </c>
      <c r="P1147" s="16" t="s">
        <v>1078</v>
      </c>
      <c r="Q1147" s="16">
        <v>30</v>
      </c>
      <c r="S1147" s="16">
        <v>254.08</v>
      </c>
      <c r="T1147" s="16">
        <v>6.31</v>
      </c>
      <c r="U1147" s="16">
        <f t="shared" si="145"/>
        <v>247.77</v>
      </c>
      <c r="V1147" s="16">
        <v>1.35</v>
      </c>
      <c r="W1147" s="20">
        <f t="shared" si="142"/>
        <v>171.76657833502196</v>
      </c>
      <c r="X1147" s="20">
        <v>2.9336984158028558</v>
      </c>
      <c r="Y1147" s="20">
        <f t="shared" si="143"/>
        <v>240.50117543516527</v>
      </c>
      <c r="Z1147" s="20">
        <f t="shared" si="144"/>
        <v>1.4001628126170156</v>
      </c>
      <c r="AA1147" s="20"/>
      <c r="AB1147" s="22" t="s">
        <v>564</v>
      </c>
      <c r="AC1147" s="16" t="s">
        <v>1503</v>
      </c>
      <c r="AD1147" s="19" t="s">
        <v>51</v>
      </c>
      <c r="AE1147" s="23">
        <v>37</v>
      </c>
      <c r="AF1147" s="23">
        <v>20</v>
      </c>
      <c r="AG1147" s="19" t="s">
        <v>44</v>
      </c>
      <c r="AH1147" s="11">
        <f t="shared" si="146"/>
        <v>0</v>
      </c>
      <c r="AI1147" s="19" t="s">
        <v>1461</v>
      </c>
      <c r="AJ1147" s="16" t="s">
        <v>582</v>
      </c>
      <c r="AK1147" s="16">
        <v>0.11854000000000001</v>
      </c>
      <c r="AL1147" s="16">
        <v>1.4670000000000001</v>
      </c>
      <c r="AM1147" s="24"/>
    </row>
    <row r="1148" spans="1:39" ht="15" x14ac:dyDescent="0.25">
      <c r="A1148" s="16" t="str">
        <f t="shared" si="140"/>
        <v>CF08GPDuff_38:21-B_20-30</v>
      </c>
      <c r="B1148" s="11">
        <v>38</v>
      </c>
      <c r="C1148" s="11">
        <v>21</v>
      </c>
      <c r="D1148" s="19" t="s">
        <v>44</v>
      </c>
      <c r="E1148" s="20">
        <v>493851.68107400002</v>
      </c>
      <c r="F1148" s="20">
        <v>5180592.0274799904</v>
      </c>
      <c r="G1148" s="11">
        <v>4</v>
      </c>
      <c r="H1148" s="11" t="s">
        <v>58</v>
      </c>
      <c r="I1148" s="11" t="s">
        <v>46</v>
      </c>
      <c r="J1148" s="19" t="s">
        <v>1461</v>
      </c>
      <c r="K1148" s="11">
        <v>4</v>
      </c>
      <c r="L1148" s="16" t="str">
        <f t="shared" si="147"/>
        <v>WT</v>
      </c>
      <c r="M1148" s="16" t="s">
        <v>1078</v>
      </c>
      <c r="N1148" s="16" t="s">
        <v>1078</v>
      </c>
      <c r="O1148" s="16" t="s">
        <v>1078</v>
      </c>
      <c r="P1148" s="16" t="s">
        <v>1078</v>
      </c>
      <c r="Q1148" s="16">
        <v>30</v>
      </c>
      <c r="S1148" s="16">
        <v>218.88</v>
      </c>
      <c r="T1148" s="16">
        <v>6.31</v>
      </c>
      <c r="U1148" s="16">
        <f t="shared" si="145"/>
        <v>212.57</v>
      </c>
      <c r="V1148" s="16">
        <v>1.35</v>
      </c>
      <c r="W1148" s="20">
        <f t="shared" si="142"/>
        <v>171.76657833502196</v>
      </c>
      <c r="X1148" s="20">
        <v>2.4602026049204007</v>
      </c>
      <c r="Y1148" s="20">
        <f t="shared" si="143"/>
        <v>207.3403473227207</v>
      </c>
      <c r="Z1148" s="20">
        <f t="shared" si="144"/>
        <v>1.2071053014650726</v>
      </c>
      <c r="AA1148" s="20"/>
      <c r="AB1148" s="22" t="s">
        <v>564</v>
      </c>
      <c r="AC1148" s="16" t="s">
        <v>1504</v>
      </c>
      <c r="AD1148" s="19" t="s">
        <v>51</v>
      </c>
      <c r="AE1148" s="23">
        <v>38</v>
      </c>
      <c r="AF1148" s="23">
        <v>21</v>
      </c>
      <c r="AG1148" s="19" t="s">
        <v>44</v>
      </c>
      <c r="AH1148" s="11">
        <f t="shared" si="146"/>
        <v>0</v>
      </c>
      <c r="AI1148" s="19" t="s">
        <v>1461</v>
      </c>
      <c r="AJ1148" s="16" t="s">
        <v>302</v>
      </c>
      <c r="AK1148" s="16">
        <v>0.13478000000000001</v>
      </c>
      <c r="AL1148" s="16">
        <v>1.4937</v>
      </c>
      <c r="AM1148" s="24"/>
    </row>
    <row r="1149" spans="1:39" ht="15" x14ac:dyDescent="0.25">
      <c r="A1149" s="16" t="str">
        <f t="shared" si="140"/>
        <v>CF08GPDuff_39:22-B_20-30</v>
      </c>
      <c r="B1149" s="11">
        <v>39</v>
      </c>
      <c r="C1149" s="11">
        <v>22</v>
      </c>
      <c r="D1149" s="19" t="s">
        <v>44</v>
      </c>
      <c r="E1149" s="20">
        <v>493883.62043100002</v>
      </c>
      <c r="F1149" s="20">
        <v>5180621.2199799903</v>
      </c>
      <c r="G1149" s="11">
        <v>4</v>
      </c>
      <c r="H1149" s="11" t="s">
        <v>58</v>
      </c>
      <c r="I1149" s="11" t="s">
        <v>46</v>
      </c>
      <c r="J1149" s="19" t="s">
        <v>1461</v>
      </c>
      <c r="K1149" s="11">
        <v>4</v>
      </c>
      <c r="L1149" s="16" t="str">
        <f t="shared" si="147"/>
        <v>WT</v>
      </c>
      <c r="M1149" s="16" t="s">
        <v>1078</v>
      </c>
      <c r="N1149" s="16" t="s">
        <v>1078</v>
      </c>
      <c r="O1149" s="16" t="s">
        <v>1078</v>
      </c>
      <c r="P1149" s="16" t="s">
        <v>1078</v>
      </c>
      <c r="Q1149" s="16">
        <v>30</v>
      </c>
      <c r="S1149" s="16">
        <v>288.45</v>
      </c>
      <c r="T1149" s="16">
        <v>6.31</v>
      </c>
      <c r="U1149" s="16">
        <f t="shared" si="145"/>
        <v>282.14</v>
      </c>
      <c r="V1149" s="16">
        <v>1.35</v>
      </c>
      <c r="W1149" s="20">
        <f t="shared" si="142"/>
        <v>171.76657833502196</v>
      </c>
      <c r="X1149" s="20">
        <v>2.592823065753993</v>
      </c>
      <c r="Y1149" s="20">
        <f t="shared" si="143"/>
        <v>274.82460900228165</v>
      </c>
      <c r="Z1149" s="20">
        <f t="shared" si="144"/>
        <v>1.5999888433840153</v>
      </c>
      <c r="AA1149" s="20"/>
      <c r="AB1149" s="22"/>
      <c r="AC1149" s="16"/>
      <c r="AD1149" s="19"/>
      <c r="AE1149" s="23"/>
      <c r="AF1149" s="23"/>
      <c r="AG1149" s="19"/>
      <c r="AH1149" s="11"/>
      <c r="AI1149" s="19"/>
      <c r="AJ1149" s="16"/>
      <c r="AK1149" s="16"/>
      <c r="AL1149" s="16"/>
      <c r="AM1149" s="24"/>
    </row>
    <row r="1150" spans="1:39" ht="15" x14ac:dyDescent="0.25">
      <c r="A1150" s="16" t="str">
        <f t="shared" si="140"/>
        <v>CF08GPDuff_40:23-B_20-30</v>
      </c>
      <c r="B1150" s="11">
        <v>40</v>
      </c>
      <c r="C1150" s="11">
        <v>23</v>
      </c>
      <c r="D1150" s="19" t="s">
        <v>44</v>
      </c>
      <c r="E1150" s="20">
        <v>493915.526583998</v>
      </c>
      <c r="F1150" s="20">
        <v>5180617.9650100004</v>
      </c>
      <c r="G1150" s="11">
        <v>5</v>
      </c>
      <c r="H1150" s="11" t="s">
        <v>58</v>
      </c>
      <c r="I1150" s="11" t="s">
        <v>293</v>
      </c>
      <c r="J1150" s="19" t="s">
        <v>1461</v>
      </c>
      <c r="K1150" s="11">
        <v>4</v>
      </c>
      <c r="L1150" s="16" t="str">
        <f t="shared" si="147"/>
        <v>SC</v>
      </c>
      <c r="M1150" s="16" t="s">
        <v>1078</v>
      </c>
      <c r="N1150" s="16" t="s">
        <v>1078</v>
      </c>
      <c r="O1150" s="16" t="s">
        <v>1078</v>
      </c>
      <c r="P1150" s="16" t="s">
        <v>1078</v>
      </c>
      <c r="Q1150" s="16">
        <v>30</v>
      </c>
      <c r="S1150" s="16">
        <v>272.74</v>
      </c>
      <c r="T1150" s="16">
        <v>6.31</v>
      </c>
      <c r="U1150" s="16">
        <f t="shared" si="145"/>
        <v>266.43</v>
      </c>
      <c r="V1150" s="16">
        <v>1.35</v>
      </c>
      <c r="W1150" s="20">
        <f t="shared" si="142"/>
        <v>171.76657833502196</v>
      </c>
      <c r="X1150" s="20">
        <v>2.7054310518877513</v>
      </c>
      <c r="Y1150" s="20">
        <f t="shared" si="143"/>
        <v>259.22192004845544</v>
      </c>
      <c r="Z1150" s="20">
        <f t="shared" si="144"/>
        <v>1.5091522609413357</v>
      </c>
      <c r="AA1150" s="20"/>
      <c r="AB1150" s="22"/>
      <c r="AC1150" s="16"/>
      <c r="AD1150" s="19"/>
      <c r="AE1150" s="23"/>
      <c r="AF1150" s="23"/>
      <c r="AG1150" s="19"/>
      <c r="AH1150" s="11"/>
      <c r="AI1150" s="19"/>
      <c r="AJ1150" s="16"/>
      <c r="AK1150" s="16"/>
      <c r="AL1150" s="16"/>
      <c r="AM1150" s="24"/>
    </row>
    <row r="1151" spans="1:39" ht="15" x14ac:dyDescent="0.25">
      <c r="A1151" s="16" t="str">
        <f t="shared" si="140"/>
        <v>CF08GPDuff_41:24-B_20-30</v>
      </c>
      <c r="B1151" s="11">
        <v>41</v>
      </c>
      <c r="C1151" s="11">
        <v>24</v>
      </c>
      <c r="D1151" s="19" t="s">
        <v>44</v>
      </c>
      <c r="E1151" s="20">
        <v>493947.431986999</v>
      </c>
      <c r="F1151" s="20">
        <v>5180613.9323500004</v>
      </c>
      <c r="G1151" s="11">
        <v>6</v>
      </c>
      <c r="H1151" s="11" t="s">
        <v>58</v>
      </c>
      <c r="I1151" s="11" t="s">
        <v>370</v>
      </c>
      <c r="J1151" s="19" t="s">
        <v>1461</v>
      </c>
      <c r="K1151" s="11">
        <v>4</v>
      </c>
      <c r="L1151" s="16" t="str">
        <f t="shared" si="147"/>
        <v>SP</v>
      </c>
      <c r="M1151" s="16" t="s">
        <v>1078</v>
      </c>
      <c r="N1151" s="16" t="s">
        <v>1078</v>
      </c>
      <c r="O1151" s="16" t="s">
        <v>1078</v>
      </c>
      <c r="P1151" s="16" t="s">
        <v>1078</v>
      </c>
      <c r="Q1151" s="16">
        <v>30</v>
      </c>
      <c r="S1151" s="16">
        <v>218.29</v>
      </c>
      <c r="T1151" s="16">
        <v>6.31</v>
      </c>
      <c r="U1151" s="16">
        <f t="shared" si="145"/>
        <v>211.98</v>
      </c>
      <c r="V1151" s="16">
        <v>1.35</v>
      </c>
      <c r="W1151" s="20">
        <f t="shared" si="142"/>
        <v>171.76657833502196</v>
      </c>
      <c r="X1151" s="20">
        <v>3.2858936793637659</v>
      </c>
      <c r="Y1151" s="20">
        <f t="shared" si="143"/>
        <v>205.01456257848469</v>
      </c>
      <c r="Z1151" s="20">
        <f t="shared" si="144"/>
        <v>1.1935649214517985</v>
      </c>
      <c r="AA1151" s="20"/>
      <c r="AB1151" s="22"/>
      <c r="AC1151" s="16"/>
      <c r="AD1151" s="19"/>
      <c r="AE1151" s="23"/>
      <c r="AF1151" s="23"/>
      <c r="AG1151" s="19"/>
      <c r="AH1151" s="11"/>
      <c r="AI1151" s="19"/>
      <c r="AJ1151" s="16"/>
      <c r="AK1151" s="16"/>
      <c r="AL1151" s="16"/>
      <c r="AM1151" s="24"/>
    </row>
    <row r="1152" spans="1:39" s="47" customFormat="1" ht="15" x14ac:dyDescent="0.25">
      <c r="A1152" s="43" t="str">
        <f t="shared" si="140"/>
        <v>CF08GPDuff_42:2-C_20-30</v>
      </c>
      <c r="B1152" s="44">
        <v>42</v>
      </c>
      <c r="C1152" s="44">
        <v>2</v>
      </c>
      <c r="D1152" s="45" t="s">
        <v>58</v>
      </c>
      <c r="E1152" s="46">
        <v>493228.31810600002</v>
      </c>
      <c r="F1152" s="46">
        <v>5180622.0768400002</v>
      </c>
      <c r="G1152" s="44">
        <v>1</v>
      </c>
      <c r="H1152" s="44" t="s">
        <v>45</v>
      </c>
      <c r="I1152" s="44" t="s">
        <v>46</v>
      </c>
      <c r="J1152" s="45" t="s">
        <v>1461</v>
      </c>
      <c r="K1152" s="44">
        <v>4</v>
      </c>
      <c r="L1152" s="43" t="s">
        <v>48</v>
      </c>
      <c r="M1152" s="43" t="s">
        <v>1078</v>
      </c>
      <c r="N1152" s="43" t="s">
        <v>1078</v>
      </c>
      <c r="O1152" s="43" t="s">
        <v>1078</v>
      </c>
      <c r="P1152" s="43" t="s">
        <v>1078</v>
      </c>
      <c r="Q1152" s="43">
        <v>30</v>
      </c>
      <c r="R1152" s="43"/>
      <c r="S1152" s="43"/>
      <c r="T1152" s="43">
        <v>6.31</v>
      </c>
      <c r="U1152" s="43">
        <f t="shared" si="145"/>
        <v>-6.31</v>
      </c>
      <c r="V1152" s="43">
        <v>1.35</v>
      </c>
      <c r="W1152" s="46">
        <f t="shared" si="142"/>
        <v>171.76657833502196</v>
      </c>
      <c r="X1152" s="46" t="e">
        <v>#DIV/0!</v>
      </c>
      <c r="Y1152" s="46" t="e">
        <f t="shared" si="143"/>
        <v>#DIV/0!</v>
      </c>
      <c r="Z1152" s="46" t="e">
        <f t="shared" si="144"/>
        <v>#DIV/0!</v>
      </c>
      <c r="AA1152" s="46"/>
      <c r="AB1152" s="22"/>
      <c r="AC1152" s="16"/>
      <c r="AD1152" s="19"/>
      <c r="AE1152" s="23"/>
      <c r="AF1152" s="23"/>
      <c r="AG1152" s="19"/>
      <c r="AH1152" s="11"/>
      <c r="AI1152" s="19"/>
      <c r="AJ1152" s="16"/>
      <c r="AK1152" s="16"/>
      <c r="AL1152" s="16"/>
      <c r="AM1152" s="24"/>
    </row>
    <row r="1153" spans="1:39" ht="15" x14ac:dyDescent="0.25">
      <c r="A1153" s="16" t="str">
        <f t="shared" si="140"/>
        <v>CF08GPDuff_43:3-C_20-30</v>
      </c>
      <c r="B1153" s="11">
        <v>43</v>
      </c>
      <c r="C1153" s="11">
        <v>3</v>
      </c>
      <c r="D1153" s="19" t="s">
        <v>58</v>
      </c>
      <c r="E1153" s="20">
        <v>493257.95663500001</v>
      </c>
      <c r="F1153" s="20">
        <v>5180626.4461700004</v>
      </c>
      <c r="G1153" s="11">
        <v>1</v>
      </c>
      <c r="H1153" s="11" t="s">
        <v>45</v>
      </c>
      <c r="I1153" s="11" t="s">
        <v>46</v>
      </c>
      <c r="J1153" s="19" t="s">
        <v>1461</v>
      </c>
      <c r="K1153" s="11">
        <v>4</v>
      </c>
      <c r="L1153" s="16" t="s">
        <v>48</v>
      </c>
      <c r="M1153" s="16" t="s">
        <v>1078</v>
      </c>
      <c r="N1153" s="16" t="s">
        <v>1078</v>
      </c>
      <c r="O1153" s="16" t="s">
        <v>1078</v>
      </c>
      <c r="P1153" s="16" t="s">
        <v>1078</v>
      </c>
      <c r="Q1153" s="16">
        <v>30</v>
      </c>
      <c r="S1153" s="16">
        <v>260.02</v>
      </c>
      <c r="T1153" s="16">
        <v>6.31</v>
      </c>
      <c r="U1153" s="16">
        <f t="shared" si="145"/>
        <v>253.70999999999998</v>
      </c>
      <c r="V1153" s="16">
        <v>1.35</v>
      </c>
      <c r="W1153" s="20">
        <f t="shared" si="142"/>
        <v>171.76657833502196</v>
      </c>
      <c r="X1153" s="20">
        <v>1.4398422090729861</v>
      </c>
      <c r="Y1153" s="20">
        <f t="shared" si="143"/>
        <v>250.05697633136091</v>
      </c>
      <c r="Z1153" s="20">
        <f t="shared" si="144"/>
        <v>1.4557952935619263</v>
      </c>
      <c r="AA1153" s="20"/>
      <c r="AB1153" s="22" t="s">
        <v>55</v>
      </c>
      <c r="AC1153" s="16" t="s">
        <v>1505</v>
      </c>
      <c r="AD1153" s="19" t="s">
        <v>51</v>
      </c>
      <c r="AE1153" s="23">
        <v>43</v>
      </c>
      <c r="AF1153" s="23">
        <v>3</v>
      </c>
      <c r="AG1153" s="19" t="s">
        <v>58</v>
      </c>
      <c r="AH1153" s="11">
        <f>C1153-AF1153</f>
        <v>0</v>
      </c>
      <c r="AI1153" s="19" t="s">
        <v>1461</v>
      </c>
      <c r="AJ1153" s="16" t="s">
        <v>1506</v>
      </c>
      <c r="AK1153" s="16">
        <v>0.11277</v>
      </c>
      <c r="AL1153" s="16">
        <v>1.3773</v>
      </c>
      <c r="AM1153" s="24"/>
    </row>
    <row r="1154" spans="1:39" ht="15" x14ac:dyDescent="0.25">
      <c r="A1154" s="16" t="str">
        <f t="shared" si="140"/>
        <v>CF08GPDuff_44:4-C_20-30</v>
      </c>
      <c r="B1154" s="11">
        <v>44</v>
      </c>
      <c r="C1154" s="11">
        <v>4</v>
      </c>
      <c r="D1154" s="19" t="s">
        <v>58</v>
      </c>
      <c r="E1154" s="20">
        <v>493289.86292500002</v>
      </c>
      <c r="F1154" s="20">
        <v>5180623.6323600002</v>
      </c>
      <c r="G1154" s="11">
        <v>2</v>
      </c>
      <c r="H1154" s="11" t="s">
        <v>45</v>
      </c>
      <c r="I1154" s="11" t="s">
        <v>150</v>
      </c>
      <c r="J1154" s="19" t="s">
        <v>1461</v>
      </c>
      <c r="K1154" s="11">
        <v>4</v>
      </c>
      <c r="L1154" s="16" t="s">
        <v>48</v>
      </c>
      <c r="M1154" s="16" t="s">
        <v>1078</v>
      </c>
      <c r="N1154" s="16" t="s">
        <v>1078</v>
      </c>
      <c r="O1154" s="16" t="s">
        <v>1078</v>
      </c>
      <c r="P1154" s="16" t="s">
        <v>1078</v>
      </c>
      <c r="Q1154" s="16">
        <v>30</v>
      </c>
      <c r="S1154" s="16">
        <v>268.61</v>
      </c>
      <c r="T1154" s="16">
        <v>6.31</v>
      </c>
      <c r="U1154" s="16">
        <f t="shared" si="145"/>
        <v>262.3</v>
      </c>
      <c r="V1154" s="16">
        <v>1.35</v>
      </c>
      <c r="W1154" s="20">
        <f t="shared" si="142"/>
        <v>171.76657833502196</v>
      </c>
      <c r="X1154" s="20">
        <v>2.1915584415584379</v>
      </c>
      <c r="Y1154" s="20">
        <f t="shared" si="143"/>
        <v>256.55154220779224</v>
      </c>
      <c r="Z1154" s="20">
        <f t="shared" si="144"/>
        <v>1.4936057101131834</v>
      </c>
      <c r="AA1154" s="20"/>
      <c r="AB1154" s="22" t="s">
        <v>55</v>
      </c>
      <c r="AC1154" s="16" t="s">
        <v>1507</v>
      </c>
      <c r="AD1154" s="19" t="s">
        <v>51</v>
      </c>
      <c r="AE1154" s="23">
        <v>44</v>
      </c>
      <c r="AF1154" s="23">
        <v>4</v>
      </c>
      <c r="AG1154" s="19" t="s">
        <v>58</v>
      </c>
      <c r="AH1154" s="11">
        <f>C1154-AF1154</f>
        <v>0</v>
      </c>
      <c r="AI1154" s="19" t="s">
        <v>1461</v>
      </c>
      <c r="AJ1154" s="16" t="s">
        <v>1508</v>
      </c>
      <c r="AK1154" s="16">
        <v>8.0820000000000003E-2</v>
      </c>
      <c r="AL1154" s="16">
        <v>0.68638999999999994</v>
      </c>
      <c r="AM1154" s="24"/>
    </row>
    <row r="1155" spans="1:39" ht="15" x14ac:dyDescent="0.25">
      <c r="A1155" s="16" t="str">
        <f t="shared" si="140"/>
        <v>CF08GPDuff_45:5-C_20-30</v>
      </c>
      <c r="B1155" s="11">
        <v>45</v>
      </c>
      <c r="C1155" s="11">
        <v>5</v>
      </c>
      <c r="D1155" s="19" t="s">
        <v>58</v>
      </c>
      <c r="E1155" s="20">
        <v>493323.203397998</v>
      </c>
      <c r="F1155" s="20">
        <v>5180641.4112200001</v>
      </c>
      <c r="G1155" s="11">
        <v>3</v>
      </c>
      <c r="H1155" s="11" t="s">
        <v>45</v>
      </c>
      <c r="I1155" s="11" t="s">
        <v>227</v>
      </c>
      <c r="J1155" s="19" t="s">
        <v>1461</v>
      </c>
      <c r="K1155" s="11">
        <v>4</v>
      </c>
      <c r="L1155" s="16" t="s">
        <v>48</v>
      </c>
      <c r="M1155" s="16" t="s">
        <v>1078</v>
      </c>
      <c r="N1155" s="16" t="s">
        <v>1078</v>
      </c>
      <c r="O1155" s="16" t="s">
        <v>1078</v>
      </c>
      <c r="P1155" s="16" t="s">
        <v>1078</v>
      </c>
      <c r="Q1155" s="16">
        <v>30</v>
      </c>
      <c r="S1155" s="16">
        <v>231.86</v>
      </c>
      <c r="T1155" s="16">
        <v>6.31</v>
      </c>
      <c r="U1155" s="16">
        <f t="shared" si="145"/>
        <v>225.55</v>
      </c>
      <c r="V1155" s="16">
        <v>1.35</v>
      </c>
      <c r="W1155" s="20">
        <f t="shared" si="142"/>
        <v>171.76657833502196</v>
      </c>
      <c r="X1155" s="20">
        <v>2.1527213647441155</v>
      </c>
      <c r="Y1155" s="20">
        <f t="shared" si="143"/>
        <v>220.69453696181967</v>
      </c>
      <c r="Z1155" s="20">
        <f t="shared" si="144"/>
        <v>1.2848514484078866</v>
      </c>
      <c r="AA1155" s="20"/>
      <c r="AB1155" s="22" t="s">
        <v>55</v>
      </c>
      <c r="AC1155" s="16" t="s">
        <v>1509</v>
      </c>
      <c r="AD1155" s="19" t="s">
        <v>51</v>
      </c>
      <c r="AE1155" s="23">
        <v>45</v>
      </c>
      <c r="AF1155" s="23">
        <v>5</v>
      </c>
      <c r="AG1155" s="19" t="s">
        <v>58</v>
      </c>
      <c r="AH1155" s="11">
        <f>C1155-AF1155</f>
        <v>0</v>
      </c>
      <c r="AI1155" s="19" t="s">
        <v>1461</v>
      </c>
      <c r="AJ1155" s="16" t="s">
        <v>1510</v>
      </c>
      <c r="AK1155" s="16">
        <v>8.3750000000000005E-2</v>
      </c>
      <c r="AL1155" s="16">
        <v>0.78042999999999996</v>
      </c>
      <c r="AM1155" s="24"/>
    </row>
    <row r="1156" spans="1:39" ht="15" x14ac:dyDescent="0.25">
      <c r="A1156" s="16" t="str">
        <f t="shared" ref="A1156:A1219" si="148">"CF08GPDuff_"&amp;B1156&amp;":"&amp;C1156&amp;"-"&amp;D1156&amp;"_"&amp;J1156</f>
        <v>CF08GPDuff_46:6-C_20-30</v>
      </c>
      <c r="B1156" s="11">
        <v>46</v>
      </c>
      <c r="C1156" s="11">
        <v>6</v>
      </c>
      <c r="D1156" s="19" t="s">
        <v>58</v>
      </c>
      <c r="E1156" s="20">
        <v>493353.700202999</v>
      </c>
      <c r="F1156" s="20">
        <v>5180640.2296700003</v>
      </c>
      <c r="G1156" s="11">
        <v>3</v>
      </c>
      <c r="H1156" s="11" t="s">
        <v>45</v>
      </c>
      <c r="I1156" s="11" t="s">
        <v>227</v>
      </c>
      <c r="J1156" s="19" t="s">
        <v>1461</v>
      </c>
      <c r="K1156" s="11">
        <v>4</v>
      </c>
      <c r="L1156" s="16" t="s">
        <v>48</v>
      </c>
      <c r="M1156" s="16" t="s">
        <v>1078</v>
      </c>
      <c r="N1156" s="16" t="s">
        <v>1078</v>
      </c>
      <c r="O1156" s="16" t="s">
        <v>1078</v>
      </c>
      <c r="P1156" s="16" t="s">
        <v>1078</v>
      </c>
      <c r="Q1156" s="16">
        <v>30</v>
      </c>
      <c r="S1156" s="16">
        <v>258.17</v>
      </c>
      <c r="T1156" s="16">
        <v>6.31</v>
      </c>
      <c r="U1156" s="16">
        <f t="shared" si="145"/>
        <v>251.86</v>
      </c>
      <c r="V1156" s="16">
        <v>1.35</v>
      </c>
      <c r="W1156" s="20">
        <f t="shared" si="142"/>
        <v>171.76657833502196</v>
      </c>
      <c r="X1156" s="20">
        <v>2.1902251064692724</v>
      </c>
      <c r="Y1156" s="20">
        <f t="shared" si="143"/>
        <v>246.3436990468465</v>
      </c>
      <c r="Z1156" s="20">
        <f t="shared" si="144"/>
        <v>1.434177134077653</v>
      </c>
      <c r="AA1156" s="20"/>
      <c r="AB1156" s="22" t="s">
        <v>55</v>
      </c>
      <c r="AC1156" s="16" t="s">
        <v>1511</v>
      </c>
      <c r="AD1156" s="19" t="s">
        <v>51</v>
      </c>
      <c r="AE1156" s="23">
        <v>46</v>
      </c>
      <c r="AF1156" s="23">
        <v>6</v>
      </c>
      <c r="AG1156" s="19" t="s">
        <v>58</v>
      </c>
      <c r="AH1156" s="11">
        <f>C1156-AF1156</f>
        <v>0</v>
      </c>
      <c r="AI1156" s="19" t="s">
        <v>1461</v>
      </c>
      <c r="AJ1156" s="16" t="s">
        <v>417</v>
      </c>
      <c r="AK1156" s="16">
        <v>0.10704</v>
      </c>
      <c r="AL1156" s="16">
        <v>1.1721999999999999</v>
      </c>
      <c r="AM1156" s="24"/>
    </row>
    <row r="1157" spans="1:39" ht="15" x14ac:dyDescent="0.25">
      <c r="A1157" s="16" t="str">
        <f t="shared" si="148"/>
        <v>CF08GPDuff_47:7-C_20-30</v>
      </c>
      <c r="B1157" s="11">
        <v>47</v>
      </c>
      <c r="C1157" s="11">
        <v>7</v>
      </c>
      <c r="D1157" s="19" t="s">
        <v>58</v>
      </c>
      <c r="E1157" s="20">
        <v>493385.61993400002</v>
      </c>
      <c r="F1157" s="20">
        <v>5180649.6397900004</v>
      </c>
      <c r="G1157" s="11">
        <v>4</v>
      </c>
      <c r="H1157" s="11" t="s">
        <v>45</v>
      </c>
      <c r="I1157" s="11" t="s">
        <v>293</v>
      </c>
      <c r="J1157" s="19" t="s">
        <v>1461</v>
      </c>
      <c r="K1157" s="11">
        <v>4</v>
      </c>
      <c r="L1157" s="16" t="s">
        <v>48</v>
      </c>
      <c r="M1157" s="16" t="s">
        <v>1078</v>
      </c>
      <c r="N1157" s="16" t="s">
        <v>1078</v>
      </c>
      <c r="O1157" s="16" t="s">
        <v>1078</v>
      </c>
      <c r="P1157" s="16" t="s">
        <v>1078</v>
      </c>
      <c r="Q1157" s="16">
        <v>30</v>
      </c>
      <c r="S1157" s="16">
        <v>252.12</v>
      </c>
      <c r="T1157" s="16">
        <v>6.31</v>
      </c>
      <c r="U1157" s="16">
        <f t="shared" si="145"/>
        <v>245.81</v>
      </c>
      <c r="V1157" s="16">
        <v>1.35</v>
      </c>
      <c r="W1157" s="20">
        <f t="shared" si="142"/>
        <v>171.76657833502196</v>
      </c>
      <c r="X1157" s="20">
        <v>1.9411524315488413</v>
      </c>
      <c r="Y1157" s="20">
        <f t="shared" si="143"/>
        <v>241.0384532080098</v>
      </c>
      <c r="Z1157" s="20">
        <f t="shared" si="144"/>
        <v>1.4032907655520539</v>
      </c>
      <c r="AA1157" s="20"/>
      <c r="AB1157" s="22" t="s">
        <v>55</v>
      </c>
      <c r="AC1157" s="16" t="s">
        <v>1512</v>
      </c>
      <c r="AD1157" s="19" t="s">
        <v>51</v>
      </c>
      <c r="AE1157" s="23">
        <v>47</v>
      </c>
      <c r="AF1157" s="23">
        <v>7</v>
      </c>
      <c r="AG1157" s="19" t="s">
        <v>58</v>
      </c>
      <c r="AH1157" s="11">
        <f>C1157-AF1157</f>
        <v>0</v>
      </c>
      <c r="AI1157" s="19" t="s">
        <v>1461</v>
      </c>
      <c r="AJ1157" s="16" t="s">
        <v>1513</v>
      </c>
      <c r="AK1157" s="16">
        <v>0.11706999999999999</v>
      </c>
      <c r="AL1157" s="16">
        <v>1.1915</v>
      </c>
      <c r="AM1157" s="24"/>
    </row>
    <row r="1158" spans="1:39" ht="15" x14ac:dyDescent="0.25">
      <c r="A1158" s="16" t="str">
        <f t="shared" si="148"/>
        <v>CF08GPDuff_48:8-C_20-30</v>
      </c>
      <c r="B1158" s="11">
        <v>48</v>
      </c>
      <c r="C1158" s="11">
        <v>8</v>
      </c>
      <c r="D1158" s="19" t="s">
        <v>58</v>
      </c>
      <c r="E1158" s="20">
        <v>493417.52554900001</v>
      </c>
      <c r="F1158" s="20">
        <v>5180646.2710499903</v>
      </c>
      <c r="G1158" s="11">
        <v>5</v>
      </c>
      <c r="H1158" s="11" t="s">
        <v>45</v>
      </c>
      <c r="I1158" s="11" t="s">
        <v>370</v>
      </c>
      <c r="J1158" s="19" t="s">
        <v>1461</v>
      </c>
      <c r="K1158" s="11">
        <v>4</v>
      </c>
      <c r="L1158" s="16" t="s">
        <v>48</v>
      </c>
      <c r="M1158" s="16" t="s">
        <v>1078</v>
      </c>
      <c r="N1158" s="16" t="s">
        <v>1078</v>
      </c>
      <c r="O1158" s="16" t="s">
        <v>1078</v>
      </c>
      <c r="P1158" s="16" t="s">
        <v>1078</v>
      </c>
      <c r="Q1158" s="16">
        <v>30</v>
      </c>
      <c r="S1158" s="16">
        <v>225.62</v>
      </c>
      <c r="T1158" s="16">
        <v>6.31</v>
      </c>
      <c r="U1158" s="16">
        <f t="shared" si="145"/>
        <v>219.31</v>
      </c>
      <c r="V1158" s="16">
        <v>1.35</v>
      </c>
      <c r="W1158" s="20">
        <f t="shared" si="142"/>
        <v>171.76657833502196</v>
      </c>
      <c r="X1158" s="20">
        <v>1.7476898352752204</v>
      </c>
      <c r="Y1158" s="20">
        <f t="shared" si="143"/>
        <v>215.47714142225792</v>
      </c>
      <c r="Z1158" s="20">
        <f t="shared" si="144"/>
        <v>1.2544765315286233</v>
      </c>
      <c r="AA1158" s="20"/>
      <c r="AB1158" s="22"/>
      <c r="AC1158" s="16"/>
      <c r="AD1158" s="19"/>
      <c r="AE1158" s="23"/>
      <c r="AF1158" s="23"/>
      <c r="AG1158" s="19"/>
      <c r="AH1158" s="11"/>
      <c r="AI1158" s="19"/>
      <c r="AJ1158" s="16"/>
      <c r="AK1158" s="16"/>
      <c r="AL1158" s="16"/>
      <c r="AM1158" s="24"/>
    </row>
    <row r="1159" spans="1:39" ht="15" x14ac:dyDescent="0.25">
      <c r="A1159" s="16" t="str">
        <f t="shared" si="148"/>
        <v>CF08GPDuff_49:9-C_20-30</v>
      </c>
      <c r="B1159" s="11">
        <v>49</v>
      </c>
      <c r="C1159" s="11">
        <v>9</v>
      </c>
      <c r="D1159" s="19" t="s">
        <v>58</v>
      </c>
      <c r="E1159" s="20">
        <v>493449.423316998</v>
      </c>
      <c r="F1159" s="20">
        <v>5180635.6795399804</v>
      </c>
      <c r="G1159" s="11">
        <v>6</v>
      </c>
      <c r="H1159" s="11" t="s">
        <v>45</v>
      </c>
      <c r="I1159" s="11" t="s">
        <v>432</v>
      </c>
      <c r="J1159" s="19" t="s">
        <v>1461</v>
      </c>
      <c r="K1159" s="11">
        <v>4</v>
      </c>
      <c r="L1159" s="16" t="s">
        <v>48</v>
      </c>
      <c r="M1159" s="16" t="s">
        <v>1078</v>
      </c>
      <c r="N1159" s="16" t="s">
        <v>1078</v>
      </c>
      <c r="O1159" s="16" t="s">
        <v>1078</v>
      </c>
      <c r="P1159" s="16" t="s">
        <v>1078</v>
      </c>
      <c r="Q1159" s="16">
        <v>30</v>
      </c>
      <c r="S1159" s="16">
        <v>225.42</v>
      </c>
      <c r="T1159" s="16">
        <v>6.31</v>
      </c>
      <c r="U1159" s="16">
        <f t="shared" si="145"/>
        <v>219.10999999999999</v>
      </c>
      <c r="V1159" s="16">
        <v>1.35</v>
      </c>
      <c r="W1159" s="20">
        <f t="shared" ref="W1159:W1222" si="149">PI()*(V1159^2)*Q1159</f>
        <v>171.76657833502196</v>
      </c>
      <c r="X1159" s="20">
        <v>1.6697588126159606</v>
      </c>
      <c r="Y1159" s="20">
        <f t="shared" ref="Y1159:Y1222" si="150">U1159-(U1159*(X1159/100))</f>
        <v>215.45139146567715</v>
      </c>
      <c r="Z1159" s="20">
        <f t="shared" ref="Z1159:Z1222" si="151">Y1159/W1159</f>
        <v>1.2543266190320808</v>
      </c>
      <c r="AA1159" s="20"/>
      <c r="AB1159" s="22" t="s">
        <v>55</v>
      </c>
      <c r="AC1159" s="16" t="s">
        <v>1514</v>
      </c>
      <c r="AD1159" s="19" t="s">
        <v>51</v>
      </c>
      <c r="AE1159" s="23">
        <v>49</v>
      </c>
      <c r="AF1159" s="23">
        <v>9</v>
      </c>
      <c r="AG1159" s="19" t="s">
        <v>58</v>
      </c>
      <c r="AH1159" s="11">
        <f t="shared" ref="AH1159:AH1167" si="152">C1159-AF1159</f>
        <v>0</v>
      </c>
      <c r="AI1159" s="19" t="s">
        <v>1461</v>
      </c>
      <c r="AJ1159" s="16" t="s">
        <v>73</v>
      </c>
      <c r="AK1159" s="16">
        <v>0.14990999999999999</v>
      </c>
      <c r="AL1159" s="16">
        <v>1.7105999999999999</v>
      </c>
      <c r="AM1159" s="24"/>
    </row>
    <row r="1160" spans="1:39" x14ac:dyDescent="0.2">
      <c r="A1160" s="16" t="str">
        <f t="shared" si="148"/>
        <v>CF08GPDuff_50:10-C_20-30</v>
      </c>
      <c r="B1160" s="11">
        <v>50</v>
      </c>
      <c r="C1160" s="11">
        <v>10</v>
      </c>
      <c r="D1160" s="19" t="s">
        <v>58</v>
      </c>
      <c r="E1160" s="20">
        <v>493485.65363100002</v>
      </c>
      <c r="F1160" s="20">
        <v>5180644.8884500004</v>
      </c>
      <c r="G1160" s="11">
        <v>1</v>
      </c>
      <c r="H1160" s="11" t="s">
        <v>44</v>
      </c>
      <c r="I1160" s="11" t="s">
        <v>293</v>
      </c>
      <c r="J1160" s="19" t="s">
        <v>1461</v>
      </c>
      <c r="K1160" s="11">
        <v>4</v>
      </c>
      <c r="L1160" s="16" t="s">
        <v>496</v>
      </c>
      <c r="M1160" s="16" t="s">
        <v>1078</v>
      </c>
      <c r="N1160" s="16" t="s">
        <v>1078</v>
      </c>
      <c r="O1160" s="16" t="s">
        <v>1078</v>
      </c>
      <c r="P1160" s="16" t="s">
        <v>1078</v>
      </c>
      <c r="Q1160" s="16">
        <v>30</v>
      </c>
      <c r="S1160" s="16">
        <v>221.16</v>
      </c>
      <c r="T1160" s="16">
        <v>6.31</v>
      </c>
      <c r="U1160" s="16">
        <f t="shared" si="145"/>
        <v>214.85</v>
      </c>
      <c r="V1160" s="16">
        <v>1.35</v>
      </c>
      <c r="W1160" s="20">
        <f t="shared" si="149"/>
        <v>171.76657833502196</v>
      </c>
      <c r="X1160" s="20">
        <v>2.0829036914827608</v>
      </c>
      <c r="Y1160" s="20">
        <f t="shared" si="150"/>
        <v>210.37488141884927</v>
      </c>
      <c r="Z1160" s="20">
        <f t="shared" si="151"/>
        <v>1.2247719169705051</v>
      </c>
      <c r="AA1160" s="20"/>
      <c r="AB1160" s="17" t="s">
        <v>500</v>
      </c>
      <c r="AC1160" s="16" t="s">
        <v>1515</v>
      </c>
      <c r="AD1160" s="19" t="s">
        <v>51</v>
      </c>
      <c r="AE1160" s="23">
        <v>50</v>
      </c>
      <c r="AF1160" s="23">
        <v>10</v>
      </c>
      <c r="AG1160" s="19" t="s">
        <v>58</v>
      </c>
      <c r="AH1160" s="11">
        <f t="shared" si="152"/>
        <v>0</v>
      </c>
      <c r="AI1160" s="19" t="s">
        <v>1461</v>
      </c>
      <c r="AJ1160" s="16" t="s">
        <v>1516</v>
      </c>
      <c r="AK1160" s="16">
        <v>0.12203</v>
      </c>
      <c r="AL1160" s="16">
        <v>1.2532000000000001</v>
      </c>
      <c r="AM1160" s="24"/>
    </row>
    <row r="1161" spans="1:39" x14ac:dyDescent="0.2">
      <c r="A1161" s="16" t="str">
        <f t="shared" si="148"/>
        <v>CF08GPDuff_51:11-C_20-30</v>
      </c>
      <c r="B1161" s="11">
        <v>51</v>
      </c>
      <c r="C1161" s="11">
        <v>11</v>
      </c>
      <c r="D1161" s="19" t="s">
        <v>58</v>
      </c>
      <c r="E1161" s="20">
        <v>493514.03761100001</v>
      </c>
      <c r="F1161" s="20">
        <v>5180631.0323999804</v>
      </c>
      <c r="G1161" s="11">
        <v>2</v>
      </c>
      <c r="H1161" s="11" t="s">
        <v>44</v>
      </c>
      <c r="I1161" s="11" t="s">
        <v>150</v>
      </c>
      <c r="J1161" s="19" t="s">
        <v>1461</v>
      </c>
      <c r="K1161" s="11">
        <v>4</v>
      </c>
      <c r="L1161" s="16" t="s">
        <v>496</v>
      </c>
      <c r="M1161" s="16" t="s">
        <v>1078</v>
      </c>
      <c r="N1161" s="16" t="s">
        <v>1078</v>
      </c>
      <c r="O1161" s="16" t="s">
        <v>1078</v>
      </c>
      <c r="P1161" s="16" t="s">
        <v>1078</v>
      </c>
      <c r="Q1161" s="16">
        <v>30</v>
      </c>
      <c r="S1161" s="16">
        <v>230.84</v>
      </c>
      <c r="T1161" s="16">
        <v>6.31</v>
      </c>
      <c r="U1161" s="16">
        <f t="shared" si="145"/>
        <v>224.53</v>
      </c>
      <c r="V1161" s="16">
        <v>1.35</v>
      </c>
      <c r="W1161" s="20">
        <f t="shared" si="149"/>
        <v>171.76657833502196</v>
      </c>
      <c r="X1161" s="20">
        <v>2.0142421159715052</v>
      </c>
      <c r="Y1161" s="20">
        <f t="shared" si="150"/>
        <v>220.00742217700918</v>
      </c>
      <c r="Z1161" s="20">
        <f t="shared" si="151"/>
        <v>1.280851166214046</v>
      </c>
      <c r="AA1161" s="20"/>
      <c r="AB1161" s="17" t="s">
        <v>500</v>
      </c>
      <c r="AC1161" s="16" t="s">
        <v>1517</v>
      </c>
      <c r="AD1161" s="19" t="s">
        <v>51</v>
      </c>
      <c r="AE1161" s="23">
        <v>51</v>
      </c>
      <c r="AF1161" s="23">
        <v>11</v>
      </c>
      <c r="AG1161" s="19" t="s">
        <v>58</v>
      </c>
      <c r="AH1161" s="11">
        <f t="shared" si="152"/>
        <v>0</v>
      </c>
      <c r="AI1161" s="19" t="s">
        <v>1461</v>
      </c>
      <c r="AJ1161" s="16" t="s">
        <v>551</v>
      </c>
      <c r="AK1161" s="16">
        <v>9.6180000000000002E-2</v>
      </c>
      <c r="AL1161" s="16">
        <v>0.85633000000000004</v>
      </c>
      <c r="AM1161" s="24"/>
    </row>
    <row r="1162" spans="1:39" x14ac:dyDescent="0.2">
      <c r="A1162" s="16" t="str">
        <f t="shared" si="148"/>
        <v>CF08GPDuff_52:12-C_20-30</v>
      </c>
      <c r="B1162" s="11">
        <v>52</v>
      </c>
      <c r="C1162" s="11">
        <v>12</v>
      </c>
      <c r="D1162" s="19" t="s">
        <v>58</v>
      </c>
      <c r="E1162" s="20">
        <v>493545.15792600001</v>
      </c>
      <c r="F1162" s="20">
        <v>5180641.6875400003</v>
      </c>
      <c r="G1162" s="11">
        <v>2</v>
      </c>
      <c r="H1162" s="11" t="s">
        <v>44</v>
      </c>
      <c r="I1162" s="11" t="s">
        <v>150</v>
      </c>
      <c r="J1162" s="19" t="s">
        <v>1461</v>
      </c>
      <c r="K1162" s="11">
        <v>4</v>
      </c>
      <c r="L1162" s="16" t="s">
        <v>496</v>
      </c>
      <c r="M1162" s="16" t="s">
        <v>1078</v>
      </c>
      <c r="N1162" s="16" t="s">
        <v>1078</v>
      </c>
      <c r="O1162" s="16" t="s">
        <v>1078</v>
      </c>
      <c r="P1162" s="16" t="s">
        <v>1078</v>
      </c>
      <c r="Q1162" s="16">
        <v>30</v>
      </c>
      <c r="S1162" s="16">
        <v>204.7</v>
      </c>
      <c r="T1162" s="16">
        <v>6.31</v>
      </c>
      <c r="U1162" s="16">
        <f t="shared" si="145"/>
        <v>198.39</v>
      </c>
      <c r="V1162" s="16">
        <v>1.35</v>
      </c>
      <c r="W1162" s="20">
        <f t="shared" si="149"/>
        <v>171.76657833502196</v>
      </c>
      <c r="X1162" s="20">
        <v>1.9826016589115714</v>
      </c>
      <c r="Y1162" s="20">
        <f t="shared" si="150"/>
        <v>194.45671656888533</v>
      </c>
      <c r="Z1162" s="20">
        <f t="shared" si="151"/>
        <v>1.1320986798118979</v>
      </c>
      <c r="AA1162" s="20"/>
      <c r="AB1162" s="17" t="s">
        <v>500</v>
      </c>
      <c r="AC1162" s="16" t="s">
        <v>1518</v>
      </c>
      <c r="AD1162" s="19" t="s">
        <v>51</v>
      </c>
      <c r="AE1162" s="23">
        <v>52</v>
      </c>
      <c r="AF1162" s="23">
        <v>12</v>
      </c>
      <c r="AG1162" s="19" t="s">
        <v>58</v>
      </c>
      <c r="AH1162" s="11">
        <f t="shared" si="152"/>
        <v>0</v>
      </c>
      <c r="AI1162" s="19" t="s">
        <v>1461</v>
      </c>
      <c r="AJ1162" s="16" t="s">
        <v>269</v>
      </c>
      <c r="AK1162" s="16">
        <v>0.14291999999999999</v>
      </c>
      <c r="AL1162" s="16">
        <v>1.5958000000000001</v>
      </c>
      <c r="AM1162" s="24"/>
    </row>
    <row r="1163" spans="1:39" x14ac:dyDescent="0.2">
      <c r="A1163" s="16" t="str">
        <f t="shared" si="148"/>
        <v>CF08GPDuff_53:13-C_20-30</v>
      </c>
      <c r="B1163" s="11">
        <v>53</v>
      </c>
      <c r="C1163" s="11">
        <v>13</v>
      </c>
      <c r="D1163" s="19" t="s">
        <v>58</v>
      </c>
      <c r="E1163" s="20">
        <v>493577.061649999</v>
      </c>
      <c r="F1163" s="20">
        <v>5180636.4305800004</v>
      </c>
      <c r="G1163" s="11">
        <v>3</v>
      </c>
      <c r="H1163" s="11" t="s">
        <v>44</v>
      </c>
      <c r="I1163" s="11" t="s">
        <v>227</v>
      </c>
      <c r="J1163" s="19" t="s">
        <v>1461</v>
      </c>
      <c r="K1163" s="11">
        <v>4</v>
      </c>
      <c r="L1163" s="16" t="s">
        <v>496</v>
      </c>
      <c r="M1163" s="16" t="s">
        <v>1078</v>
      </c>
      <c r="N1163" s="16" t="s">
        <v>1078</v>
      </c>
      <c r="O1163" s="16" t="s">
        <v>1078</v>
      </c>
      <c r="P1163" s="16" t="s">
        <v>1078</v>
      </c>
      <c r="Q1163" s="16">
        <v>30</v>
      </c>
      <c r="S1163" s="16">
        <v>219.45</v>
      </c>
      <c r="T1163" s="16">
        <v>6.31</v>
      </c>
      <c r="U1163" s="16">
        <f t="shared" si="145"/>
        <v>213.14</v>
      </c>
      <c r="V1163" s="16">
        <v>1.35</v>
      </c>
      <c r="W1163" s="20">
        <f t="shared" si="149"/>
        <v>171.76657833502196</v>
      </c>
      <c r="X1163" s="20">
        <v>2.7386061720825738</v>
      </c>
      <c r="Y1163" s="20">
        <f t="shared" si="150"/>
        <v>207.3029348048232</v>
      </c>
      <c r="Z1163" s="20">
        <f t="shared" si="151"/>
        <v>1.2068874912352821</v>
      </c>
      <c r="AA1163" s="20"/>
      <c r="AB1163" s="17" t="s">
        <v>500</v>
      </c>
      <c r="AC1163" s="16" t="s">
        <v>1519</v>
      </c>
      <c r="AD1163" s="19" t="s">
        <v>51</v>
      </c>
      <c r="AE1163" s="23">
        <v>53</v>
      </c>
      <c r="AF1163" s="23">
        <v>13</v>
      </c>
      <c r="AG1163" s="19" t="s">
        <v>58</v>
      </c>
      <c r="AH1163" s="11">
        <f t="shared" si="152"/>
        <v>0</v>
      </c>
      <c r="AI1163" s="19" t="s">
        <v>1461</v>
      </c>
      <c r="AJ1163" s="16" t="s">
        <v>452</v>
      </c>
      <c r="AK1163" s="16">
        <v>0.14133000000000001</v>
      </c>
      <c r="AL1163" s="16">
        <v>1.5391999999999999</v>
      </c>
      <c r="AM1163" s="24"/>
    </row>
    <row r="1164" spans="1:39" x14ac:dyDescent="0.2">
      <c r="A1164" s="16" t="str">
        <f t="shared" si="148"/>
        <v>CF08GPDuff_54:14-C_20-30</v>
      </c>
      <c r="B1164" s="11">
        <v>54</v>
      </c>
      <c r="C1164" s="11">
        <v>14</v>
      </c>
      <c r="D1164" s="19" t="s">
        <v>58</v>
      </c>
      <c r="E1164" s="20">
        <v>493608.97844500002</v>
      </c>
      <c r="F1164" s="20">
        <v>5180643.3971999902</v>
      </c>
      <c r="G1164" s="11">
        <v>4</v>
      </c>
      <c r="H1164" s="11" t="s">
        <v>44</v>
      </c>
      <c r="I1164" s="11" t="s">
        <v>46</v>
      </c>
      <c r="J1164" s="19" t="s">
        <v>1461</v>
      </c>
      <c r="K1164" s="11">
        <v>4</v>
      </c>
      <c r="L1164" s="16" t="s">
        <v>496</v>
      </c>
      <c r="M1164" s="16" t="s">
        <v>1078</v>
      </c>
      <c r="N1164" s="16" t="s">
        <v>1078</v>
      </c>
      <c r="O1164" s="16" t="s">
        <v>1078</v>
      </c>
      <c r="P1164" s="16" t="s">
        <v>1078</v>
      </c>
      <c r="Q1164" s="16">
        <v>30</v>
      </c>
      <c r="S1164" s="16">
        <v>230.22</v>
      </c>
      <c r="T1164" s="16">
        <v>6.31</v>
      </c>
      <c r="U1164" s="16">
        <f t="shared" si="145"/>
        <v>223.91</v>
      </c>
      <c r="V1164" s="16">
        <v>1.35</v>
      </c>
      <c r="W1164" s="20">
        <f t="shared" si="149"/>
        <v>171.76657833502196</v>
      </c>
      <c r="X1164" s="20">
        <v>2.13327915481511</v>
      </c>
      <c r="Y1164" s="20">
        <f t="shared" si="150"/>
        <v>219.13337464445348</v>
      </c>
      <c r="Z1164" s="20">
        <f t="shared" si="151"/>
        <v>1.2757625887909638</v>
      </c>
      <c r="AA1164" s="20"/>
      <c r="AB1164" s="17" t="s">
        <v>500</v>
      </c>
      <c r="AC1164" s="16" t="s">
        <v>1520</v>
      </c>
      <c r="AD1164" s="19" t="s">
        <v>51</v>
      </c>
      <c r="AE1164" s="23">
        <v>54</v>
      </c>
      <c r="AF1164" s="23">
        <v>14</v>
      </c>
      <c r="AG1164" s="19" t="s">
        <v>58</v>
      </c>
      <c r="AH1164" s="11">
        <f t="shared" si="152"/>
        <v>0</v>
      </c>
      <c r="AI1164" s="19" t="s">
        <v>1461</v>
      </c>
      <c r="AJ1164" s="16" t="s">
        <v>1131</v>
      </c>
      <c r="AK1164" s="16">
        <v>0.12517</v>
      </c>
      <c r="AL1164" s="16">
        <v>1.3973</v>
      </c>
      <c r="AM1164" s="24"/>
    </row>
    <row r="1165" spans="1:39" x14ac:dyDescent="0.2">
      <c r="A1165" s="16" t="str">
        <f t="shared" si="148"/>
        <v>CF08GPDuff_55:15-C_20-30</v>
      </c>
      <c r="B1165" s="11">
        <v>55</v>
      </c>
      <c r="C1165" s="11">
        <v>15</v>
      </c>
      <c r="D1165" s="19" t="s">
        <v>58</v>
      </c>
      <c r="E1165" s="20">
        <v>493640.878448</v>
      </c>
      <c r="F1165" s="20">
        <v>5180634.5846699905</v>
      </c>
      <c r="G1165" s="11">
        <v>5</v>
      </c>
      <c r="H1165" s="11" t="s">
        <v>44</v>
      </c>
      <c r="I1165" s="11" t="s">
        <v>432</v>
      </c>
      <c r="J1165" s="19" t="s">
        <v>1461</v>
      </c>
      <c r="K1165" s="11">
        <v>4</v>
      </c>
      <c r="L1165" s="16" t="s">
        <v>496</v>
      </c>
      <c r="M1165" s="16" t="s">
        <v>1078</v>
      </c>
      <c r="N1165" s="16" t="s">
        <v>1078</v>
      </c>
      <c r="O1165" s="16" t="s">
        <v>1078</v>
      </c>
      <c r="P1165" s="16" t="s">
        <v>1078</v>
      </c>
      <c r="Q1165" s="16">
        <v>30</v>
      </c>
      <c r="S1165" s="16">
        <v>243.11</v>
      </c>
      <c r="T1165" s="16">
        <v>6.31</v>
      </c>
      <c r="U1165" s="16">
        <f t="shared" si="145"/>
        <v>236.8</v>
      </c>
      <c r="V1165" s="16">
        <v>1.35</v>
      </c>
      <c r="W1165" s="20">
        <f t="shared" si="149"/>
        <v>171.76657833502196</v>
      </c>
      <c r="X1165" s="20">
        <v>2.0595432300163239</v>
      </c>
      <c r="Y1165" s="20">
        <f t="shared" si="150"/>
        <v>231.92300163132137</v>
      </c>
      <c r="Z1165" s="20">
        <f t="shared" si="151"/>
        <v>1.3502219342051942</v>
      </c>
      <c r="AA1165" s="20"/>
      <c r="AB1165" s="17" t="s">
        <v>500</v>
      </c>
      <c r="AC1165" s="16" t="s">
        <v>1521</v>
      </c>
      <c r="AD1165" s="19" t="s">
        <v>51</v>
      </c>
      <c r="AE1165" s="23">
        <v>55</v>
      </c>
      <c r="AF1165" s="23">
        <v>15</v>
      </c>
      <c r="AG1165" s="19" t="s">
        <v>58</v>
      </c>
      <c r="AH1165" s="11">
        <f t="shared" si="152"/>
        <v>0</v>
      </c>
      <c r="AI1165" s="19" t="s">
        <v>1461</v>
      </c>
      <c r="AJ1165" s="16" t="s">
        <v>139</v>
      </c>
      <c r="AK1165" s="16">
        <v>7.954E-2</v>
      </c>
      <c r="AL1165" s="16">
        <v>0.86721999999999999</v>
      </c>
      <c r="AM1165" s="24"/>
    </row>
    <row r="1166" spans="1:39" ht="15" x14ac:dyDescent="0.25">
      <c r="A1166" s="16" t="str">
        <f t="shared" si="148"/>
        <v>CF08GPDuff_56:16-C_20-30</v>
      </c>
      <c r="B1166" s="11">
        <v>56</v>
      </c>
      <c r="C1166" s="11">
        <v>16</v>
      </c>
      <c r="D1166" s="19" t="s">
        <v>58</v>
      </c>
      <c r="E1166" s="20">
        <v>493671.430219998</v>
      </c>
      <c r="F1166" s="20">
        <v>5180643.5840299902</v>
      </c>
      <c r="G1166" s="11">
        <v>5</v>
      </c>
      <c r="H1166" s="11" t="s">
        <v>44</v>
      </c>
      <c r="I1166" s="11" t="s">
        <v>432</v>
      </c>
      <c r="J1166" s="19" t="s">
        <v>1461</v>
      </c>
      <c r="K1166" s="11">
        <v>4</v>
      </c>
      <c r="L1166" s="16" t="s">
        <v>496</v>
      </c>
      <c r="M1166" s="16" t="s">
        <v>1078</v>
      </c>
      <c r="N1166" s="16" t="s">
        <v>1078</v>
      </c>
      <c r="O1166" s="16" t="s">
        <v>1078</v>
      </c>
      <c r="P1166" s="16" t="s">
        <v>1078</v>
      </c>
      <c r="Q1166" s="16">
        <v>30</v>
      </c>
      <c r="S1166" s="16">
        <v>213.1</v>
      </c>
      <c r="T1166" s="16">
        <v>6.31</v>
      </c>
      <c r="U1166" s="16">
        <f t="shared" si="145"/>
        <v>206.79</v>
      </c>
      <c r="V1166" s="16">
        <v>1.35</v>
      </c>
      <c r="W1166" s="20">
        <f t="shared" si="149"/>
        <v>171.76657833502196</v>
      </c>
      <c r="X1166" s="20">
        <v>2.2939504669102626</v>
      </c>
      <c r="Y1166" s="20">
        <f t="shared" si="150"/>
        <v>202.04633982947627</v>
      </c>
      <c r="Z1166" s="20">
        <f t="shared" si="151"/>
        <v>1.1762843609505638</v>
      </c>
      <c r="AA1166" s="20"/>
      <c r="AB1166" s="22" t="s">
        <v>508</v>
      </c>
      <c r="AC1166" s="16" t="s">
        <v>1522</v>
      </c>
      <c r="AD1166" s="19" t="s">
        <v>51</v>
      </c>
      <c r="AE1166" s="23">
        <v>56</v>
      </c>
      <c r="AF1166" s="23">
        <v>16</v>
      </c>
      <c r="AG1166" s="19" t="s">
        <v>58</v>
      </c>
      <c r="AH1166" s="11">
        <f t="shared" si="152"/>
        <v>0</v>
      </c>
      <c r="AI1166" s="19" t="s">
        <v>1461</v>
      </c>
      <c r="AJ1166" s="16" t="s">
        <v>362</v>
      </c>
      <c r="AK1166" s="16">
        <v>0.11430999999999999</v>
      </c>
      <c r="AL1166" s="16">
        <v>1.1447000000000001</v>
      </c>
      <c r="AM1166" s="24"/>
    </row>
    <row r="1167" spans="1:39" ht="15" x14ac:dyDescent="0.25">
      <c r="A1167" s="16" t="str">
        <f t="shared" si="148"/>
        <v>CF08GPDuff_57:17-C_20-30</v>
      </c>
      <c r="B1167" s="11">
        <v>57</v>
      </c>
      <c r="C1167" s="11">
        <v>17</v>
      </c>
      <c r="D1167" s="19" t="s">
        <v>58</v>
      </c>
      <c r="E1167" s="20">
        <v>493704.70950300002</v>
      </c>
      <c r="F1167" s="20">
        <v>5180646.2963300003</v>
      </c>
      <c r="G1167" s="11">
        <v>6</v>
      </c>
      <c r="H1167" s="11" t="s">
        <v>44</v>
      </c>
      <c r="I1167" s="11" t="s">
        <v>370</v>
      </c>
      <c r="J1167" s="19" t="s">
        <v>1461</v>
      </c>
      <c r="K1167" s="11">
        <v>4</v>
      </c>
      <c r="L1167" s="16" t="s">
        <v>496</v>
      </c>
      <c r="M1167" s="16" t="s">
        <v>1078</v>
      </c>
      <c r="N1167" s="16" t="s">
        <v>1078</v>
      </c>
      <c r="O1167" s="16" t="s">
        <v>1078</v>
      </c>
      <c r="P1167" s="16" t="s">
        <v>1078</v>
      </c>
      <c r="Q1167" s="16">
        <v>30</v>
      </c>
      <c r="S1167" s="16">
        <v>252.68</v>
      </c>
      <c r="T1167" s="16">
        <v>6.31</v>
      </c>
      <c r="U1167" s="16">
        <f t="shared" si="145"/>
        <v>246.37</v>
      </c>
      <c r="V1167" s="16">
        <v>1.35</v>
      </c>
      <c r="W1167" s="20">
        <f t="shared" si="149"/>
        <v>171.76657833502196</v>
      </c>
      <c r="X1167" s="20">
        <v>3.3647927780057465</v>
      </c>
      <c r="Y1167" s="20">
        <f t="shared" si="150"/>
        <v>238.08016003282725</v>
      </c>
      <c r="Z1167" s="20">
        <f t="shared" si="151"/>
        <v>1.3860680135833179</v>
      </c>
      <c r="AA1167" s="20"/>
      <c r="AB1167" s="22" t="s">
        <v>508</v>
      </c>
      <c r="AC1167" s="16" t="s">
        <v>1523</v>
      </c>
      <c r="AD1167" s="19" t="s">
        <v>51</v>
      </c>
      <c r="AE1167" s="23">
        <v>57</v>
      </c>
      <c r="AF1167" s="23">
        <v>17</v>
      </c>
      <c r="AG1167" s="19" t="s">
        <v>58</v>
      </c>
      <c r="AH1167" s="11">
        <f t="shared" si="152"/>
        <v>0</v>
      </c>
      <c r="AI1167" s="19" t="s">
        <v>1461</v>
      </c>
      <c r="AJ1167" s="16" t="s">
        <v>1112</v>
      </c>
      <c r="AK1167" s="16">
        <v>6.3759999999999997E-2</v>
      </c>
      <c r="AL1167" s="16">
        <v>0.64598999999999995</v>
      </c>
      <c r="AM1167" s="24"/>
    </row>
    <row r="1168" spans="1:39" ht="15" x14ac:dyDescent="0.25">
      <c r="A1168" s="16" t="str">
        <f t="shared" si="148"/>
        <v>CF08GPDuff_58:18-C_20-30</v>
      </c>
      <c r="B1168" s="11">
        <v>58</v>
      </c>
      <c r="C1168" s="11">
        <v>18</v>
      </c>
      <c r="D1168" s="19" t="s">
        <v>58</v>
      </c>
      <c r="E1168" s="20">
        <v>493736.59583100001</v>
      </c>
      <c r="F1168" s="20">
        <v>5180624.2607800001</v>
      </c>
      <c r="G1168" s="11">
        <v>1</v>
      </c>
      <c r="H1168" s="11" t="s">
        <v>58</v>
      </c>
      <c r="I1168" s="11" t="s">
        <v>227</v>
      </c>
      <c r="J1168" s="19" t="s">
        <v>1461</v>
      </c>
      <c r="K1168" s="11">
        <v>4</v>
      </c>
      <c r="L1168" s="16" t="str">
        <f t="shared" ref="L1168:L1177" si="153">IF(G1168=1, "Fallow", IF(G1168=4, "WT", IF(G1168 = 2, "CP",I1168)))</f>
        <v>Fallow</v>
      </c>
      <c r="M1168" s="16" t="s">
        <v>1078</v>
      </c>
      <c r="N1168" s="16" t="s">
        <v>1078</v>
      </c>
      <c r="O1168" s="16" t="s">
        <v>1078</v>
      </c>
      <c r="P1168" s="16" t="s">
        <v>1078</v>
      </c>
      <c r="Q1168" s="16">
        <v>30</v>
      </c>
      <c r="S1168" s="16">
        <v>233.58</v>
      </c>
      <c r="T1168" s="16">
        <v>6.31</v>
      </c>
      <c r="U1168" s="16">
        <f t="shared" si="145"/>
        <v>227.27</v>
      </c>
      <c r="V1168" s="16">
        <v>1.35</v>
      </c>
      <c r="W1168" s="20">
        <f t="shared" si="149"/>
        <v>171.76657833502196</v>
      </c>
      <c r="X1168" s="20">
        <v>2.9132106008497112</v>
      </c>
      <c r="Y1168" s="20">
        <f t="shared" si="150"/>
        <v>220.64914626744888</v>
      </c>
      <c r="Z1168" s="20">
        <f t="shared" si="151"/>
        <v>1.2845871903967485</v>
      </c>
      <c r="AA1168" s="20"/>
      <c r="AB1168" s="22"/>
      <c r="AC1168" s="16"/>
      <c r="AD1168" s="19"/>
      <c r="AE1168" s="23"/>
      <c r="AF1168" s="23"/>
      <c r="AG1168" s="19"/>
      <c r="AH1168" s="11"/>
      <c r="AI1168" s="19"/>
      <c r="AJ1168" s="16"/>
      <c r="AK1168" s="16"/>
      <c r="AL1168" s="16"/>
      <c r="AM1168" s="24"/>
    </row>
    <row r="1169" spans="1:39" ht="15" x14ac:dyDescent="0.25">
      <c r="A1169" s="16" t="str">
        <f t="shared" si="148"/>
        <v>CF08GPDuff_59:19-C_20-30</v>
      </c>
      <c r="B1169" s="11">
        <v>59</v>
      </c>
      <c r="C1169" s="11">
        <v>19</v>
      </c>
      <c r="D1169" s="19" t="s">
        <v>58</v>
      </c>
      <c r="E1169" s="20">
        <v>493770.79737400002</v>
      </c>
      <c r="F1169" s="20">
        <v>5180636.94221</v>
      </c>
      <c r="G1169" s="11">
        <v>2</v>
      </c>
      <c r="H1169" s="11" t="s">
        <v>58</v>
      </c>
      <c r="I1169" s="11" t="s">
        <v>150</v>
      </c>
      <c r="J1169" s="19" t="s">
        <v>1461</v>
      </c>
      <c r="K1169" s="11">
        <v>4</v>
      </c>
      <c r="L1169" s="16" t="str">
        <f t="shared" si="153"/>
        <v>CP</v>
      </c>
      <c r="M1169" s="16" t="s">
        <v>1078</v>
      </c>
      <c r="N1169" s="16" t="s">
        <v>1078</v>
      </c>
      <c r="O1169" s="16" t="s">
        <v>1078</v>
      </c>
      <c r="P1169" s="16" t="s">
        <v>1078</v>
      </c>
      <c r="Q1169" s="16">
        <v>30</v>
      </c>
      <c r="S1169" s="16">
        <v>214.38</v>
      </c>
      <c r="T1169" s="16">
        <v>6.31</v>
      </c>
      <c r="U1169" s="16">
        <f t="shared" si="145"/>
        <v>208.07</v>
      </c>
      <c r="V1169" s="16">
        <v>1.35</v>
      </c>
      <c r="W1169" s="20">
        <f t="shared" si="149"/>
        <v>171.76657833502196</v>
      </c>
      <c r="X1169" s="20">
        <v>2.2916244169539848</v>
      </c>
      <c r="Y1169" s="20">
        <f t="shared" si="150"/>
        <v>203.30181707564384</v>
      </c>
      <c r="Z1169" s="20">
        <f t="shared" si="151"/>
        <v>1.1835935666082491</v>
      </c>
      <c r="AA1169" s="20"/>
      <c r="AB1169" s="22"/>
      <c r="AC1169" s="16"/>
      <c r="AD1169" s="19"/>
      <c r="AE1169" s="23"/>
      <c r="AF1169" s="23"/>
      <c r="AG1169" s="19"/>
      <c r="AH1169" s="11"/>
      <c r="AI1169" s="19"/>
      <c r="AJ1169" s="16"/>
      <c r="AK1169" s="16"/>
      <c r="AL1169" s="16"/>
      <c r="AM1169" s="24"/>
    </row>
    <row r="1170" spans="1:39" ht="15" x14ac:dyDescent="0.25">
      <c r="A1170" s="16" t="str">
        <f t="shared" si="148"/>
        <v>CF08GPDuff_60:20-C_20-30</v>
      </c>
      <c r="B1170" s="11">
        <v>60</v>
      </c>
      <c r="C1170" s="11">
        <v>20</v>
      </c>
      <c r="D1170" s="19" t="s">
        <v>58</v>
      </c>
      <c r="E1170" s="20">
        <v>493800.430823998</v>
      </c>
      <c r="F1170" s="20">
        <v>5180639.8627300002</v>
      </c>
      <c r="G1170" s="11">
        <v>2</v>
      </c>
      <c r="H1170" s="11" t="s">
        <v>58</v>
      </c>
      <c r="I1170" s="11" t="s">
        <v>150</v>
      </c>
      <c r="J1170" s="19" t="s">
        <v>1461</v>
      </c>
      <c r="K1170" s="11">
        <v>4</v>
      </c>
      <c r="L1170" s="16" t="str">
        <f t="shared" si="153"/>
        <v>CP</v>
      </c>
      <c r="M1170" s="16" t="s">
        <v>1078</v>
      </c>
      <c r="N1170" s="16" t="s">
        <v>1078</v>
      </c>
      <c r="O1170" s="16" t="s">
        <v>1078</v>
      </c>
      <c r="P1170" s="16" t="s">
        <v>1078</v>
      </c>
      <c r="Q1170" s="16">
        <v>30</v>
      </c>
      <c r="S1170" s="16">
        <v>232.23</v>
      </c>
      <c r="T1170" s="16">
        <v>6.31</v>
      </c>
      <c r="U1170" s="16">
        <f t="shared" si="145"/>
        <v>225.92</v>
      </c>
      <c r="V1170" s="16">
        <v>1.35</v>
      </c>
      <c r="W1170" s="20">
        <f t="shared" si="149"/>
        <v>171.76657833502196</v>
      </c>
      <c r="X1170" s="20">
        <v>2.4751470886589555</v>
      </c>
      <c r="Y1170" s="20">
        <f t="shared" si="150"/>
        <v>220.32814769730169</v>
      </c>
      <c r="Z1170" s="20">
        <f t="shared" si="151"/>
        <v>1.2827183834771563</v>
      </c>
      <c r="AA1170" s="20"/>
      <c r="AB1170" s="22"/>
      <c r="AC1170" s="16"/>
      <c r="AD1170" s="19"/>
      <c r="AE1170" s="23"/>
      <c r="AF1170" s="23"/>
      <c r="AG1170" s="19"/>
      <c r="AH1170" s="11"/>
      <c r="AI1170" s="19"/>
      <c r="AJ1170" s="16"/>
      <c r="AK1170" s="16"/>
      <c r="AL1170" s="16"/>
      <c r="AM1170" s="24"/>
    </row>
    <row r="1171" spans="1:39" ht="15" x14ac:dyDescent="0.25">
      <c r="A1171" s="16" t="str">
        <f t="shared" si="148"/>
        <v>CF08GPDuff_61:21-C_20-30</v>
      </c>
      <c r="B1171" s="11">
        <v>61</v>
      </c>
      <c r="C1171" s="11">
        <v>21</v>
      </c>
      <c r="D1171" s="19" t="s">
        <v>58</v>
      </c>
      <c r="E1171" s="20">
        <v>493832.32370200002</v>
      </c>
      <c r="F1171" s="20">
        <v>5180623.82828</v>
      </c>
      <c r="G1171" s="11">
        <v>3</v>
      </c>
      <c r="H1171" s="11" t="s">
        <v>58</v>
      </c>
      <c r="I1171" s="11" t="s">
        <v>432</v>
      </c>
      <c r="J1171" s="19" t="s">
        <v>1461</v>
      </c>
      <c r="K1171" s="11">
        <v>4</v>
      </c>
      <c r="L1171" s="16" t="str">
        <f t="shared" si="153"/>
        <v>SB</v>
      </c>
      <c r="M1171" s="16" t="s">
        <v>1078</v>
      </c>
      <c r="N1171" s="16" t="s">
        <v>1078</v>
      </c>
      <c r="O1171" s="16" t="s">
        <v>1078</v>
      </c>
      <c r="P1171" s="16" t="s">
        <v>1078</v>
      </c>
      <c r="Q1171" s="16">
        <v>30</v>
      </c>
      <c r="S1171" s="16">
        <v>239.15</v>
      </c>
      <c r="T1171" s="16">
        <v>6.31</v>
      </c>
      <c r="U1171" s="16">
        <f t="shared" si="145"/>
        <v>232.84</v>
      </c>
      <c r="V1171" s="16">
        <v>1.35</v>
      </c>
      <c r="W1171" s="20">
        <f t="shared" si="149"/>
        <v>171.76657833502196</v>
      </c>
      <c r="X1171" s="20">
        <v>2.7179383933964045</v>
      </c>
      <c r="Y1171" s="20">
        <f t="shared" si="150"/>
        <v>226.51155224481582</v>
      </c>
      <c r="Z1171" s="20">
        <f t="shared" si="151"/>
        <v>1.3187172640943954</v>
      </c>
      <c r="AA1171" s="20"/>
      <c r="AB1171" s="22"/>
      <c r="AC1171" s="16"/>
      <c r="AD1171" s="19"/>
      <c r="AE1171" s="23"/>
      <c r="AF1171" s="23"/>
      <c r="AG1171" s="19"/>
      <c r="AH1171" s="11"/>
      <c r="AI1171" s="19"/>
      <c r="AJ1171" s="16"/>
      <c r="AK1171" s="16"/>
      <c r="AL1171" s="16"/>
      <c r="AM1171" s="24"/>
    </row>
    <row r="1172" spans="1:39" ht="15" x14ac:dyDescent="0.25">
      <c r="A1172" s="16" t="str">
        <f t="shared" si="148"/>
        <v>CF08GPDuff_62:22-C_20-30</v>
      </c>
      <c r="B1172" s="11">
        <v>62</v>
      </c>
      <c r="C1172" s="11">
        <v>22</v>
      </c>
      <c r="D1172" s="19" t="s">
        <v>58</v>
      </c>
      <c r="E1172" s="20">
        <v>493862.44210400002</v>
      </c>
      <c r="F1172" s="20">
        <v>5180655.2967800004</v>
      </c>
      <c r="G1172" s="11">
        <v>3</v>
      </c>
      <c r="H1172" s="11" t="s">
        <v>58</v>
      </c>
      <c r="I1172" s="11" t="s">
        <v>432</v>
      </c>
      <c r="J1172" s="19" t="s">
        <v>1461</v>
      </c>
      <c r="K1172" s="11">
        <v>4</v>
      </c>
      <c r="L1172" s="16" t="str">
        <f t="shared" si="153"/>
        <v>SB</v>
      </c>
      <c r="M1172" s="16" t="s">
        <v>1078</v>
      </c>
      <c r="N1172" s="16" t="s">
        <v>1078</v>
      </c>
      <c r="O1172" s="16" t="s">
        <v>1078</v>
      </c>
      <c r="P1172" s="16" t="s">
        <v>1078</v>
      </c>
      <c r="Q1172" s="16">
        <v>30</v>
      </c>
      <c r="S1172" s="16">
        <v>221.87</v>
      </c>
      <c r="T1172" s="16">
        <v>6.31</v>
      </c>
      <c r="U1172" s="16">
        <f t="shared" si="145"/>
        <v>215.56</v>
      </c>
      <c r="V1172" s="16">
        <v>1.35</v>
      </c>
      <c r="W1172" s="20">
        <f t="shared" si="149"/>
        <v>171.76657833502196</v>
      </c>
      <c r="X1172" s="20">
        <v>2.7059773828756128</v>
      </c>
      <c r="Y1172" s="20">
        <f t="shared" si="150"/>
        <v>209.72699515347333</v>
      </c>
      <c r="Z1172" s="20">
        <f t="shared" si="151"/>
        <v>1.2210000175028899</v>
      </c>
      <c r="AA1172" s="20"/>
      <c r="AB1172" s="22"/>
      <c r="AC1172" s="16"/>
      <c r="AD1172" s="19"/>
      <c r="AE1172" s="23"/>
      <c r="AF1172" s="23"/>
      <c r="AG1172" s="19"/>
      <c r="AH1172" s="11"/>
      <c r="AI1172" s="19"/>
      <c r="AJ1172" s="16"/>
      <c r="AK1172" s="16"/>
      <c r="AL1172" s="16"/>
      <c r="AM1172" s="24"/>
    </row>
    <row r="1173" spans="1:39" ht="15" x14ac:dyDescent="0.25">
      <c r="A1173" s="16" t="str">
        <f t="shared" si="148"/>
        <v>CF08GPDuff_63:23-C_20-30</v>
      </c>
      <c r="B1173" s="11">
        <v>63</v>
      </c>
      <c r="C1173" s="11">
        <v>23</v>
      </c>
      <c r="D1173" s="19" t="s">
        <v>58</v>
      </c>
      <c r="E1173" s="20">
        <v>493896.16895899799</v>
      </c>
      <c r="F1173" s="20">
        <v>5180649.7655999903</v>
      </c>
      <c r="G1173" s="11">
        <v>4</v>
      </c>
      <c r="H1173" s="11" t="s">
        <v>58</v>
      </c>
      <c r="I1173" s="11" t="s">
        <v>46</v>
      </c>
      <c r="J1173" s="19" t="s">
        <v>1461</v>
      </c>
      <c r="K1173" s="11">
        <v>4</v>
      </c>
      <c r="L1173" s="16" t="str">
        <f t="shared" si="153"/>
        <v>WT</v>
      </c>
      <c r="M1173" s="16" t="s">
        <v>1078</v>
      </c>
      <c r="N1173" s="16" t="s">
        <v>1078</v>
      </c>
      <c r="O1173" s="16" t="s">
        <v>1078</v>
      </c>
      <c r="P1173" s="16" t="s">
        <v>1078</v>
      </c>
      <c r="Q1173" s="16">
        <v>30</v>
      </c>
      <c r="S1173" s="16">
        <v>232.11</v>
      </c>
      <c r="T1173" s="16">
        <v>6.31</v>
      </c>
      <c r="U1173" s="16">
        <f t="shared" si="145"/>
        <v>225.8</v>
      </c>
      <c r="V1173" s="16">
        <v>1.35</v>
      </c>
      <c r="W1173" s="20">
        <f t="shared" si="149"/>
        <v>171.76657833502196</v>
      </c>
      <c r="X1173" s="20">
        <v>2.4335378323108339</v>
      </c>
      <c r="Y1173" s="20">
        <f t="shared" si="150"/>
        <v>220.30507157464214</v>
      </c>
      <c r="Z1173" s="20">
        <f t="shared" si="151"/>
        <v>1.2825840376522395</v>
      </c>
      <c r="AA1173" s="20"/>
      <c r="AB1173" s="22"/>
      <c r="AC1173" s="16"/>
      <c r="AD1173" s="19"/>
      <c r="AE1173" s="23"/>
      <c r="AF1173" s="23"/>
      <c r="AG1173" s="19"/>
      <c r="AH1173" s="11"/>
      <c r="AI1173" s="19"/>
      <c r="AJ1173" s="16"/>
      <c r="AK1173" s="16"/>
      <c r="AL1173" s="16"/>
      <c r="AM1173" s="24"/>
    </row>
    <row r="1174" spans="1:39" ht="15" x14ac:dyDescent="0.25">
      <c r="A1174" s="16" t="str">
        <f t="shared" si="148"/>
        <v>CF08GPDuff_64:24-C_20-30</v>
      </c>
      <c r="B1174" s="11">
        <v>64</v>
      </c>
      <c r="C1174" s="11">
        <v>24</v>
      </c>
      <c r="D1174" s="19" t="s">
        <v>58</v>
      </c>
      <c r="E1174" s="20">
        <v>493928.07418</v>
      </c>
      <c r="F1174" s="20">
        <v>5180645.7328500003</v>
      </c>
      <c r="G1174" s="11">
        <v>5</v>
      </c>
      <c r="H1174" s="11" t="s">
        <v>58</v>
      </c>
      <c r="I1174" s="11" t="s">
        <v>293</v>
      </c>
      <c r="J1174" s="19" t="s">
        <v>1461</v>
      </c>
      <c r="K1174" s="11">
        <v>4</v>
      </c>
      <c r="L1174" s="16" t="str">
        <f t="shared" si="153"/>
        <v>SC</v>
      </c>
      <c r="M1174" s="16" t="s">
        <v>1078</v>
      </c>
      <c r="N1174" s="16" t="s">
        <v>1078</v>
      </c>
      <c r="O1174" s="16" t="s">
        <v>1078</v>
      </c>
      <c r="P1174" s="16" t="s">
        <v>1078</v>
      </c>
      <c r="Q1174" s="16">
        <v>30</v>
      </c>
      <c r="S1174" s="16">
        <v>228.47</v>
      </c>
      <c r="T1174" s="16">
        <v>6.31</v>
      </c>
      <c r="U1174" s="16">
        <f t="shared" si="145"/>
        <v>222.16</v>
      </c>
      <c r="V1174" s="16">
        <v>1.35</v>
      </c>
      <c r="W1174" s="20">
        <f t="shared" si="149"/>
        <v>171.76657833502196</v>
      </c>
      <c r="X1174" s="20">
        <v>2.9465930018416162</v>
      </c>
      <c r="Y1174" s="20">
        <f t="shared" si="150"/>
        <v>215.61384898710867</v>
      </c>
      <c r="Z1174" s="20">
        <f t="shared" si="151"/>
        <v>1.2552724230587213</v>
      </c>
      <c r="AA1174" s="20"/>
      <c r="AB1174" s="22"/>
      <c r="AC1174" s="16"/>
      <c r="AD1174" s="19"/>
      <c r="AE1174" s="23"/>
      <c r="AF1174" s="23"/>
      <c r="AG1174" s="19"/>
      <c r="AH1174" s="11"/>
      <c r="AI1174" s="19"/>
      <c r="AJ1174" s="16"/>
      <c r="AK1174" s="16"/>
      <c r="AL1174" s="16"/>
      <c r="AM1174" s="24"/>
    </row>
    <row r="1175" spans="1:39" ht="15" x14ac:dyDescent="0.25">
      <c r="A1175" s="16" t="str">
        <f t="shared" si="148"/>
        <v>CF08GPDuff_65:25-C_20-30</v>
      </c>
      <c r="B1175" s="11">
        <v>65</v>
      </c>
      <c r="C1175" s="11">
        <v>25</v>
      </c>
      <c r="D1175" s="19" t="s">
        <v>58</v>
      </c>
      <c r="E1175" s="20">
        <v>493959.974636</v>
      </c>
      <c r="F1175" s="20">
        <v>5180636.9220099803</v>
      </c>
      <c r="G1175" s="11">
        <v>6</v>
      </c>
      <c r="H1175" s="11" t="s">
        <v>58</v>
      </c>
      <c r="I1175" s="11" t="s">
        <v>370</v>
      </c>
      <c r="J1175" s="19" t="s">
        <v>1461</v>
      </c>
      <c r="K1175" s="11">
        <v>4</v>
      </c>
      <c r="L1175" s="16" t="str">
        <f t="shared" si="153"/>
        <v>SP</v>
      </c>
      <c r="M1175" s="16" t="s">
        <v>1078</v>
      </c>
      <c r="N1175" s="16" t="s">
        <v>1078</v>
      </c>
      <c r="O1175" s="16" t="s">
        <v>1078</v>
      </c>
      <c r="P1175" s="16" t="s">
        <v>1078</v>
      </c>
      <c r="Q1175" s="16">
        <v>30</v>
      </c>
      <c r="S1175" s="16">
        <v>233.48</v>
      </c>
      <c r="T1175" s="16">
        <v>6.31</v>
      </c>
      <c r="U1175" s="16">
        <f t="shared" si="145"/>
        <v>227.17</v>
      </c>
      <c r="V1175" s="16">
        <v>1.35</v>
      </c>
      <c r="W1175" s="20">
        <f t="shared" si="149"/>
        <v>171.76657833502196</v>
      </c>
      <c r="X1175" s="20">
        <v>2.6999386377582479</v>
      </c>
      <c r="Y1175" s="20">
        <f t="shared" si="150"/>
        <v>221.03654939660458</v>
      </c>
      <c r="Z1175" s="20">
        <f t="shared" si="151"/>
        <v>1.2868425949865756</v>
      </c>
      <c r="AA1175" s="20"/>
      <c r="AB1175" s="22"/>
      <c r="AC1175" s="16"/>
      <c r="AD1175" s="19"/>
      <c r="AE1175" s="23"/>
      <c r="AF1175" s="23"/>
      <c r="AG1175" s="19"/>
      <c r="AH1175" s="11"/>
      <c r="AI1175" s="19"/>
      <c r="AJ1175" s="16"/>
      <c r="AK1175" s="16"/>
      <c r="AL1175" s="16"/>
      <c r="AM1175" s="24"/>
    </row>
    <row r="1176" spans="1:39" ht="15" x14ac:dyDescent="0.25">
      <c r="A1176" s="16" t="str">
        <f t="shared" si="148"/>
        <v>CF08GPDuff_66:26-C_20-30</v>
      </c>
      <c r="B1176" s="11">
        <v>66</v>
      </c>
      <c r="C1176" s="11">
        <v>26</v>
      </c>
      <c r="D1176" s="19" t="s">
        <v>58</v>
      </c>
      <c r="E1176" s="20">
        <v>493989.609204999</v>
      </c>
      <c r="F1176" s="20">
        <v>5180640.4995499803</v>
      </c>
      <c r="G1176" s="11">
        <v>6</v>
      </c>
      <c r="H1176" s="11" t="s">
        <v>58</v>
      </c>
      <c r="I1176" s="11" t="s">
        <v>370</v>
      </c>
      <c r="J1176" s="19" t="s">
        <v>1461</v>
      </c>
      <c r="K1176" s="11">
        <v>4</v>
      </c>
      <c r="L1176" s="16" t="str">
        <f t="shared" si="153"/>
        <v>SP</v>
      </c>
      <c r="M1176" s="16" t="s">
        <v>1078</v>
      </c>
      <c r="N1176" s="16" t="s">
        <v>1078</v>
      </c>
      <c r="O1176" s="16" t="s">
        <v>1078</v>
      </c>
      <c r="P1176" s="16" t="s">
        <v>1078</v>
      </c>
      <c r="Q1176" s="16">
        <v>30</v>
      </c>
      <c r="S1176" s="16">
        <v>217</v>
      </c>
      <c r="T1176" s="16">
        <v>6.31</v>
      </c>
      <c r="U1176" s="16">
        <f t="shared" si="145"/>
        <v>210.69</v>
      </c>
      <c r="V1176" s="16">
        <v>1.35</v>
      </c>
      <c r="W1176" s="20">
        <f t="shared" si="149"/>
        <v>171.76657833502196</v>
      </c>
      <c r="X1176" s="20">
        <v>1.9790223629527013</v>
      </c>
      <c r="Y1176" s="20">
        <f t="shared" si="150"/>
        <v>206.52039778349496</v>
      </c>
      <c r="Z1176" s="20">
        <f t="shared" si="151"/>
        <v>1.2023316746793864</v>
      </c>
      <c r="AA1176" s="20"/>
      <c r="AB1176" s="22"/>
      <c r="AC1176" s="16"/>
      <c r="AD1176" s="19"/>
      <c r="AE1176" s="23"/>
      <c r="AF1176" s="23"/>
      <c r="AG1176" s="19"/>
      <c r="AH1176" s="11"/>
      <c r="AI1176" s="19"/>
      <c r="AJ1176" s="16"/>
      <c r="AK1176" s="16"/>
      <c r="AL1176" s="16"/>
      <c r="AM1176" s="24"/>
    </row>
    <row r="1177" spans="1:39" ht="15" x14ac:dyDescent="0.25">
      <c r="A1177" s="16" t="str">
        <f t="shared" si="148"/>
        <v>CF08GPDuff_67:27-C_20-30</v>
      </c>
      <c r="B1177" s="11">
        <v>67</v>
      </c>
      <c r="C1177" s="11">
        <v>27</v>
      </c>
      <c r="D1177" s="19" t="s">
        <v>58</v>
      </c>
      <c r="E1177" s="20">
        <v>494023.79518900003</v>
      </c>
      <c r="F1177" s="20">
        <v>5180638.7472000001</v>
      </c>
      <c r="G1177" s="11">
        <v>7</v>
      </c>
      <c r="H1177" s="11" t="s">
        <v>58</v>
      </c>
      <c r="I1177" s="11" t="s">
        <v>370</v>
      </c>
      <c r="J1177" s="19" t="s">
        <v>1461</v>
      </c>
      <c r="K1177" s="11">
        <v>4</v>
      </c>
      <c r="L1177" s="16" t="str">
        <f t="shared" si="153"/>
        <v>SP</v>
      </c>
      <c r="M1177" s="16" t="s">
        <v>1078</v>
      </c>
      <c r="N1177" s="16" t="s">
        <v>1078</v>
      </c>
      <c r="O1177" s="16" t="s">
        <v>1078</v>
      </c>
      <c r="P1177" s="16" t="s">
        <v>1078</v>
      </c>
      <c r="Q1177" s="16">
        <v>30</v>
      </c>
      <c r="S1177" s="16">
        <v>237.18</v>
      </c>
      <c r="T1177" s="16">
        <v>6.31</v>
      </c>
      <c r="U1177" s="16">
        <f t="shared" si="145"/>
        <v>230.87</v>
      </c>
      <c r="V1177" s="16">
        <v>1.35</v>
      </c>
      <c r="W1177" s="20">
        <f t="shared" si="149"/>
        <v>171.76657833502196</v>
      </c>
      <c r="X1177" s="20">
        <v>2.9735234215886113</v>
      </c>
      <c r="Y1177" s="20">
        <f t="shared" si="150"/>
        <v>224.00502647657837</v>
      </c>
      <c r="Z1177" s="20">
        <f t="shared" si="151"/>
        <v>1.3041246361656456</v>
      </c>
      <c r="AA1177" s="20"/>
      <c r="AB1177" s="22"/>
      <c r="AC1177" s="16"/>
      <c r="AD1177" s="19"/>
      <c r="AE1177" s="23"/>
      <c r="AF1177" s="23"/>
      <c r="AG1177" s="19"/>
      <c r="AH1177" s="11"/>
      <c r="AI1177" s="19"/>
      <c r="AJ1177" s="16"/>
      <c r="AK1177" s="16"/>
      <c r="AL1177" s="16"/>
      <c r="AM1177" s="24"/>
    </row>
    <row r="1178" spans="1:39" ht="15" x14ac:dyDescent="0.25">
      <c r="A1178" s="16" t="str">
        <f t="shared" si="148"/>
        <v>CF08GPDuff_68:3-D_20-30</v>
      </c>
      <c r="B1178" s="11">
        <v>68</v>
      </c>
      <c r="C1178" s="11">
        <v>3</v>
      </c>
      <c r="D1178" s="19" t="s">
        <v>65</v>
      </c>
      <c r="E1178" s="20">
        <v>493264.633727999</v>
      </c>
      <c r="F1178" s="20">
        <v>5180658.2196300002</v>
      </c>
      <c r="G1178" s="11">
        <v>1</v>
      </c>
      <c r="H1178" s="11" t="s">
        <v>45</v>
      </c>
      <c r="I1178" s="11" t="s">
        <v>46</v>
      </c>
      <c r="J1178" s="19" t="s">
        <v>1461</v>
      </c>
      <c r="K1178" s="11">
        <v>4</v>
      </c>
      <c r="L1178" s="16" t="s">
        <v>48</v>
      </c>
      <c r="M1178" s="16" t="s">
        <v>1078</v>
      </c>
      <c r="N1178" s="16" t="s">
        <v>1078</v>
      </c>
      <c r="O1178" s="16" t="s">
        <v>1078</v>
      </c>
      <c r="P1178" s="16" t="s">
        <v>1078</v>
      </c>
      <c r="Q1178" s="16">
        <v>30</v>
      </c>
      <c r="S1178" s="16">
        <v>248.9</v>
      </c>
      <c r="T1178" s="16">
        <v>6.31</v>
      </c>
      <c r="U1178" s="16">
        <f t="shared" si="145"/>
        <v>242.59</v>
      </c>
      <c r="V1178" s="16">
        <v>1.35</v>
      </c>
      <c r="W1178" s="20">
        <f t="shared" si="149"/>
        <v>171.76657833502196</v>
      </c>
      <c r="X1178" s="20">
        <v>1.8603720744148682</v>
      </c>
      <c r="Y1178" s="20">
        <f t="shared" si="150"/>
        <v>238.07692338467697</v>
      </c>
      <c r="Z1178" s="20">
        <f t="shared" si="151"/>
        <v>1.3860491702892286</v>
      </c>
      <c r="AA1178" s="20"/>
      <c r="AB1178" s="22" t="s">
        <v>69</v>
      </c>
      <c r="AC1178" s="16" t="s">
        <v>1524</v>
      </c>
      <c r="AD1178" s="19" t="s">
        <v>51</v>
      </c>
      <c r="AE1178" s="23">
        <v>68</v>
      </c>
      <c r="AF1178" s="23">
        <v>3</v>
      </c>
      <c r="AG1178" s="19" t="s">
        <v>65</v>
      </c>
      <c r="AH1178" s="11">
        <f t="shared" ref="AH1178:AH1192" si="154">C1178-AF1178</f>
        <v>0</v>
      </c>
      <c r="AI1178" s="19" t="s">
        <v>1461</v>
      </c>
      <c r="AJ1178" s="16" t="s">
        <v>233</v>
      </c>
      <c r="AK1178" s="16">
        <v>0.13993</v>
      </c>
      <c r="AL1178" s="16">
        <v>1.5865</v>
      </c>
      <c r="AM1178" s="24"/>
    </row>
    <row r="1179" spans="1:39" ht="15" x14ac:dyDescent="0.25">
      <c r="A1179" s="16" t="str">
        <f t="shared" si="148"/>
        <v>CF08GPDuff_69:4-D_20-30</v>
      </c>
      <c r="B1179" s="11">
        <v>69</v>
      </c>
      <c r="C1179" s="11">
        <v>4</v>
      </c>
      <c r="D1179" s="19" t="s">
        <v>65</v>
      </c>
      <c r="E1179" s="20">
        <v>493296.53985200002</v>
      </c>
      <c r="F1179" s="20">
        <v>5180655.4058499904</v>
      </c>
      <c r="G1179" s="11">
        <v>2</v>
      </c>
      <c r="H1179" s="11" t="s">
        <v>45</v>
      </c>
      <c r="I1179" s="11" t="s">
        <v>150</v>
      </c>
      <c r="J1179" s="19" t="s">
        <v>1461</v>
      </c>
      <c r="K1179" s="11">
        <v>4</v>
      </c>
      <c r="L1179" s="16" t="s">
        <v>48</v>
      </c>
      <c r="M1179" s="16" t="s">
        <v>1078</v>
      </c>
      <c r="N1179" s="16" t="s">
        <v>1078</v>
      </c>
      <c r="O1179" s="16" t="s">
        <v>1078</v>
      </c>
      <c r="P1179" s="16" t="s">
        <v>1078</v>
      </c>
      <c r="Q1179" s="16">
        <v>30</v>
      </c>
      <c r="S1179" s="16">
        <v>265.52</v>
      </c>
      <c r="T1179" s="16">
        <v>6.31</v>
      </c>
      <c r="U1179" s="16">
        <f t="shared" si="145"/>
        <v>259.20999999999998</v>
      </c>
      <c r="V1179" s="16">
        <v>1.35</v>
      </c>
      <c r="W1179" s="20">
        <f t="shared" si="149"/>
        <v>171.76657833502196</v>
      </c>
      <c r="X1179" s="20">
        <v>2.1177894312222616</v>
      </c>
      <c r="Y1179" s="20">
        <f t="shared" si="150"/>
        <v>253.72047801532875</v>
      </c>
      <c r="Z1179" s="20">
        <f t="shared" si="151"/>
        <v>1.4771236667500001</v>
      </c>
      <c r="AA1179" s="20"/>
      <c r="AB1179" s="22" t="s">
        <v>69</v>
      </c>
      <c r="AC1179" s="16" t="s">
        <v>1525</v>
      </c>
      <c r="AD1179" s="19" t="s">
        <v>51</v>
      </c>
      <c r="AE1179" s="23">
        <v>69</v>
      </c>
      <c r="AF1179" s="23">
        <v>4</v>
      </c>
      <c r="AG1179" s="19" t="s">
        <v>65</v>
      </c>
      <c r="AH1179" s="11">
        <f t="shared" si="154"/>
        <v>0</v>
      </c>
      <c r="AI1179" s="19" t="s">
        <v>1461</v>
      </c>
      <c r="AJ1179" s="16" t="s">
        <v>1526</v>
      </c>
      <c r="AK1179" s="16">
        <v>0.11788</v>
      </c>
      <c r="AL1179" s="16">
        <v>1.3897999999999999</v>
      </c>
      <c r="AM1179" s="24"/>
    </row>
    <row r="1180" spans="1:39" ht="15" x14ac:dyDescent="0.25">
      <c r="A1180" s="16" t="str">
        <f t="shared" si="148"/>
        <v>CF08GPDuff_70:5-D_20-30</v>
      </c>
      <c r="B1180" s="11">
        <v>70</v>
      </c>
      <c r="C1180" s="11">
        <v>5</v>
      </c>
      <c r="D1180" s="19" t="s">
        <v>65</v>
      </c>
      <c r="E1180" s="20">
        <v>493328.470462</v>
      </c>
      <c r="F1180" s="20">
        <v>5180674.59442</v>
      </c>
      <c r="G1180" s="11">
        <v>2</v>
      </c>
      <c r="H1180" s="11" t="s">
        <v>45</v>
      </c>
      <c r="I1180" s="11" t="s">
        <v>150</v>
      </c>
      <c r="J1180" s="19" t="s">
        <v>1461</v>
      </c>
      <c r="K1180" s="11">
        <v>4</v>
      </c>
      <c r="L1180" s="16" t="s">
        <v>48</v>
      </c>
      <c r="M1180" s="16" t="s">
        <v>1078</v>
      </c>
      <c r="N1180" s="16" t="s">
        <v>1078</v>
      </c>
      <c r="O1180" s="16" t="s">
        <v>1078</v>
      </c>
      <c r="P1180" s="16" t="s">
        <v>1078</v>
      </c>
      <c r="Q1180" s="16">
        <v>30</v>
      </c>
      <c r="S1180" s="16">
        <v>267.51</v>
      </c>
      <c r="T1180" s="16">
        <v>6.31</v>
      </c>
      <c r="U1180" s="16">
        <f t="shared" si="145"/>
        <v>261.2</v>
      </c>
      <c r="V1180" s="16">
        <v>1.35</v>
      </c>
      <c r="W1180" s="20">
        <f t="shared" si="149"/>
        <v>171.76657833502196</v>
      </c>
      <c r="X1180" s="20">
        <v>2.5293403480372323</v>
      </c>
      <c r="Y1180" s="20">
        <f t="shared" si="150"/>
        <v>254.59336301092674</v>
      </c>
      <c r="Z1180" s="20">
        <f t="shared" si="151"/>
        <v>1.4822054760522467</v>
      </c>
      <c r="AA1180" s="20"/>
      <c r="AB1180" s="22" t="s">
        <v>69</v>
      </c>
      <c r="AC1180" s="16" t="s">
        <v>1527</v>
      </c>
      <c r="AD1180" s="19" t="s">
        <v>51</v>
      </c>
      <c r="AE1180" s="23">
        <v>70</v>
      </c>
      <c r="AF1180" s="23">
        <v>5</v>
      </c>
      <c r="AG1180" s="19" t="s">
        <v>65</v>
      </c>
      <c r="AH1180" s="11">
        <f t="shared" si="154"/>
        <v>0</v>
      </c>
      <c r="AI1180" s="19" t="s">
        <v>1461</v>
      </c>
      <c r="AJ1180" s="16" t="s">
        <v>1308</v>
      </c>
      <c r="AK1180" s="16">
        <v>9.3380000000000005E-2</v>
      </c>
      <c r="AL1180" s="16">
        <v>1.2194</v>
      </c>
      <c r="AM1180" s="24"/>
    </row>
    <row r="1181" spans="1:39" ht="15" x14ac:dyDescent="0.25">
      <c r="A1181" s="16" t="str">
        <f t="shared" si="148"/>
        <v>CF08GPDuff_71:6-D_20-30</v>
      </c>
      <c r="B1181" s="11">
        <v>71</v>
      </c>
      <c r="C1181" s="11">
        <v>6</v>
      </c>
      <c r="D1181" s="19" t="s">
        <v>65</v>
      </c>
      <c r="E1181" s="20">
        <v>493360.376774</v>
      </c>
      <c r="F1181" s="20">
        <v>5180672.0032200003</v>
      </c>
      <c r="G1181" s="11">
        <v>3</v>
      </c>
      <c r="H1181" s="11" t="s">
        <v>45</v>
      </c>
      <c r="I1181" s="11" t="s">
        <v>227</v>
      </c>
      <c r="J1181" s="19" t="s">
        <v>1461</v>
      </c>
      <c r="K1181" s="11">
        <v>4</v>
      </c>
      <c r="L1181" s="16" t="s">
        <v>48</v>
      </c>
      <c r="M1181" s="16" t="s">
        <v>1078</v>
      </c>
      <c r="N1181" s="16" t="s">
        <v>1078</v>
      </c>
      <c r="O1181" s="16" t="s">
        <v>1078</v>
      </c>
      <c r="P1181" s="16" t="s">
        <v>1078</v>
      </c>
      <c r="Q1181" s="16">
        <v>30</v>
      </c>
      <c r="S1181" s="16">
        <v>264.32</v>
      </c>
      <c r="T1181" s="16">
        <v>6.31</v>
      </c>
      <c r="U1181" s="16">
        <f t="shared" si="145"/>
        <v>258.01</v>
      </c>
      <c r="V1181" s="16">
        <v>1.35</v>
      </c>
      <c r="W1181" s="20">
        <f t="shared" si="149"/>
        <v>171.76657833502196</v>
      </c>
      <c r="X1181" s="20">
        <v>2.3545985107667571</v>
      </c>
      <c r="Y1181" s="20">
        <f t="shared" si="150"/>
        <v>251.93490038237067</v>
      </c>
      <c r="Z1181" s="20">
        <f t="shared" si="151"/>
        <v>1.4667282938534438</v>
      </c>
      <c r="AA1181" s="20"/>
      <c r="AB1181" s="22" t="s">
        <v>69</v>
      </c>
      <c r="AC1181" s="16" t="s">
        <v>1528</v>
      </c>
      <c r="AD1181" s="19" t="s">
        <v>51</v>
      </c>
      <c r="AE1181" s="23">
        <v>71</v>
      </c>
      <c r="AF1181" s="23">
        <v>6</v>
      </c>
      <c r="AG1181" s="19" t="s">
        <v>65</v>
      </c>
      <c r="AH1181" s="11">
        <f t="shared" si="154"/>
        <v>0</v>
      </c>
      <c r="AI1181" s="19" t="s">
        <v>1461</v>
      </c>
      <c r="AJ1181" s="16" t="s">
        <v>235</v>
      </c>
      <c r="AK1181" s="16">
        <v>5.867E-2</v>
      </c>
      <c r="AL1181" s="16">
        <v>0.53549000000000002</v>
      </c>
      <c r="AM1181" s="24"/>
    </row>
    <row r="1182" spans="1:39" ht="15" x14ac:dyDescent="0.25">
      <c r="A1182" s="16" t="str">
        <f t="shared" si="148"/>
        <v>CF08GPDuff_72:7-D_20-30</v>
      </c>
      <c r="B1182" s="11">
        <v>72</v>
      </c>
      <c r="C1182" s="11">
        <v>7</v>
      </c>
      <c r="D1182" s="19" t="s">
        <v>65</v>
      </c>
      <c r="E1182" s="20">
        <v>493392.296325</v>
      </c>
      <c r="F1182" s="20">
        <v>5180681.4133900004</v>
      </c>
      <c r="G1182" s="11">
        <v>4</v>
      </c>
      <c r="H1182" s="11" t="s">
        <v>45</v>
      </c>
      <c r="I1182" s="11" t="s">
        <v>293</v>
      </c>
      <c r="J1182" s="19" t="s">
        <v>1461</v>
      </c>
      <c r="K1182" s="11">
        <v>4</v>
      </c>
      <c r="L1182" s="16" t="s">
        <v>48</v>
      </c>
      <c r="M1182" s="16" t="s">
        <v>1078</v>
      </c>
      <c r="N1182" s="16" t="s">
        <v>1078</v>
      </c>
      <c r="O1182" s="16" t="s">
        <v>1078</v>
      </c>
      <c r="P1182" s="16" t="s">
        <v>1078</v>
      </c>
      <c r="Q1182" s="16">
        <v>30</v>
      </c>
      <c r="S1182" s="16">
        <v>260.08</v>
      </c>
      <c r="T1182" s="16">
        <v>6.31</v>
      </c>
      <c r="U1182" s="16">
        <f t="shared" si="145"/>
        <v>253.76999999999998</v>
      </c>
      <c r="V1182" s="16">
        <v>1.35</v>
      </c>
      <c r="W1182" s="20">
        <f t="shared" si="149"/>
        <v>171.76657833502196</v>
      </c>
      <c r="X1182" s="20">
        <v>2.2583926754832131</v>
      </c>
      <c r="Y1182" s="20">
        <f t="shared" si="150"/>
        <v>248.03887690742624</v>
      </c>
      <c r="Z1182" s="20">
        <f t="shared" si="151"/>
        <v>1.444046212666815</v>
      </c>
      <c r="AA1182" s="20"/>
      <c r="AB1182" s="22" t="s">
        <v>69</v>
      </c>
      <c r="AC1182" s="16" t="s">
        <v>1529</v>
      </c>
      <c r="AD1182" s="19" t="s">
        <v>51</v>
      </c>
      <c r="AE1182" s="23">
        <v>72</v>
      </c>
      <c r="AF1182" s="23">
        <v>7</v>
      </c>
      <c r="AG1182" s="19" t="s">
        <v>65</v>
      </c>
      <c r="AH1182" s="11">
        <f t="shared" si="154"/>
        <v>0</v>
      </c>
      <c r="AI1182" s="19" t="s">
        <v>1461</v>
      </c>
      <c r="AJ1182" s="16" t="s">
        <v>219</v>
      </c>
      <c r="AK1182" s="16">
        <v>6.0949999999999997E-2</v>
      </c>
      <c r="AL1182" s="16">
        <v>0.51619000000000004</v>
      </c>
      <c r="AM1182" s="24"/>
    </row>
    <row r="1183" spans="1:39" ht="15" x14ac:dyDescent="0.25">
      <c r="A1183" s="16" t="str">
        <f t="shared" si="148"/>
        <v>CF08GPDuff_73:8-D_20-30</v>
      </c>
      <c r="B1183" s="11">
        <v>73</v>
      </c>
      <c r="C1183" s="11">
        <v>8</v>
      </c>
      <c r="D1183" s="19" t="s">
        <v>65</v>
      </c>
      <c r="E1183" s="20">
        <v>493421.80271800002</v>
      </c>
      <c r="F1183" s="20">
        <v>5180680.0438900003</v>
      </c>
      <c r="G1183" s="11">
        <v>4</v>
      </c>
      <c r="H1183" s="11" t="s">
        <v>45</v>
      </c>
      <c r="I1183" s="11" t="s">
        <v>293</v>
      </c>
      <c r="J1183" s="19" t="s">
        <v>1461</v>
      </c>
      <c r="K1183" s="11">
        <v>4</v>
      </c>
      <c r="L1183" s="16" t="s">
        <v>48</v>
      </c>
      <c r="M1183" s="16" t="s">
        <v>1078</v>
      </c>
      <c r="N1183" s="16" t="s">
        <v>1078</v>
      </c>
      <c r="O1183" s="16" t="s">
        <v>1078</v>
      </c>
      <c r="P1183" s="16" t="s">
        <v>1078</v>
      </c>
      <c r="Q1183" s="16">
        <v>30</v>
      </c>
      <c r="S1183" s="16">
        <v>220.53</v>
      </c>
      <c r="T1183" s="16">
        <v>6.31</v>
      </c>
      <c r="U1183" s="16">
        <f t="shared" si="145"/>
        <v>214.22</v>
      </c>
      <c r="V1183" s="16">
        <v>1.35</v>
      </c>
      <c r="W1183" s="20">
        <f t="shared" si="149"/>
        <v>171.76657833502196</v>
      </c>
      <c r="X1183" s="20">
        <v>2.4576954069298931</v>
      </c>
      <c r="Y1183" s="20">
        <f t="shared" si="150"/>
        <v>208.95512489927478</v>
      </c>
      <c r="Z1183" s="20">
        <f t="shared" si="151"/>
        <v>1.2165063013115303</v>
      </c>
      <c r="AA1183" s="20"/>
      <c r="AB1183" s="22" t="s">
        <v>69</v>
      </c>
      <c r="AC1183" s="16" t="s">
        <v>1530</v>
      </c>
      <c r="AD1183" s="19" t="s">
        <v>51</v>
      </c>
      <c r="AE1183" s="23">
        <v>73</v>
      </c>
      <c r="AF1183" s="23">
        <v>8</v>
      </c>
      <c r="AG1183" s="19" t="s">
        <v>65</v>
      </c>
      <c r="AH1183" s="11">
        <f t="shared" si="154"/>
        <v>0</v>
      </c>
      <c r="AI1183" s="19" t="s">
        <v>1461</v>
      </c>
      <c r="AJ1183" s="16" t="s">
        <v>1131</v>
      </c>
      <c r="AK1183" s="16">
        <v>0.10314</v>
      </c>
      <c r="AL1183" s="16">
        <v>1.17</v>
      </c>
      <c r="AM1183" s="24"/>
    </row>
    <row r="1184" spans="1:39" ht="15" x14ac:dyDescent="0.25">
      <c r="A1184" s="16" t="str">
        <f t="shared" si="148"/>
        <v>CF08GPDuff_74:9-D_20-30</v>
      </c>
      <c r="B1184" s="11">
        <v>74</v>
      </c>
      <c r="C1184" s="11">
        <v>9</v>
      </c>
      <c r="D1184" s="19" t="s">
        <v>65</v>
      </c>
      <c r="E1184" s="20">
        <v>493458.49844300002</v>
      </c>
      <c r="F1184" s="20">
        <v>5180665.85384</v>
      </c>
      <c r="G1184" s="11">
        <v>6</v>
      </c>
      <c r="H1184" s="11" t="s">
        <v>45</v>
      </c>
      <c r="I1184" s="11" t="s">
        <v>432</v>
      </c>
      <c r="J1184" s="19" t="s">
        <v>1461</v>
      </c>
      <c r="K1184" s="11">
        <v>4</v>
      </c>
      <c r="L1184" s="16" t="s">
        <v>48</v>
      </c>
      <c r="M1184" s="16" t="s">
        <v>1078</v>
      </c>
      <c r="N1184" s="16" t="s">
        <v>1078</v>
      </c>
      <c r="O1184" s="16" t="s">
        <v>1078</v>
      </c>
      <c r="P1184" s="16" t="s">
        <v>1078</v>
      </c>
      <c r="Q1184" s="16">
        <v>30</v>
      </c>
      <c r="S1184" s="16">
        <v>225.87</v>
      </c>
      <c r="T1184" s="16">
        <v>6.31</v>
      </c>
      <c r="U1184" s="16">
        <f t="shared" si="145"/>
        <v>219.56</v>
      </c>
      <c r="V1184" s="16">
        <v>1.35</v>
      </c>
      <c r="W1184" s="20">
        <f t="shared" si="149"/>
        <v>171.76657833502196</v>
      </c>
      <c r="X1184" s="20">
        <v>2.6069246435845237</v>
      </c>
      <c r="Y1184" s="20">
        <f t="shared" si="150"/>
        <v>213.83623625254583</v>
      </c>
      <c r="Z1184" s="20">
        <f t="shared" si="151"/>
        <v>1.244923420640476</v>
      </c>
      <c r="AA1184" s="20"/>
      <c r="AB1184" s="22" t="s">
        <v>69</v>
      </c>
      <c r="AC1184" s="16" t="s">
        <v>1531</v>
      </c>
      <c r="AD1184" s="19" t="s">
        <v>51</v>
      </c>
      <c r="AE1184" s="23">
        <v>74</v>
      </c>
      <c r="AF1184" s="23">
        <v>9</v>
      </c>
      <c r="AG1184" s="19" t="s">
        <v>65</v>
      </c>
      <c r="AH1184" s="11">
        <f t="shared" si="154"/>
        <v>0</v>
      </c>
      <c r="AI1184" s="19" t="s">
        <v>1461</v>
      </c>
      <c r="AJ1184" s="16" t="s">
        <v>648</v>
      </c>
      <c r="AK1184" s="16">
        <v>0.14912</v>
      </c>
      <c r="AL1184" s="16">
        <v>1.8561000000000001</v>
      </c>
      <c r="AM1184" s="24"/>
    </row>
    <row r="1185" spans="1:39" ht="15" x14ac:dyDescent="0.25">
      <c r="A1185" s="16" t="str">
        <f t="shared" si="148"/>
        <v>CF08GPDuff_75:10-D_20-30</v>
      </c>
      <c r="B1185" s="11">
        <v>75</v>
      </c>
      <c r="C1185" s="11">
        <v>10</v>
      </c>
      <c r="D1185" s="19" t="s">
        <v>65</v>
      </c>
      <c r="E1185" s="20">
        <v>493488.02278900001</v>
      </c>
      <c r="F1185" s="20">
        <v>5180680.5309100002</v>
      </c>
      <c r="G1185" s="11">
        <v>6</v>
      </c>
      <c r="H1185" s="11" t="s">
        <v>45</v>
      </c>
      <c r="I1185" s="11" t="s">
        <v>432</v>
      </c>
      <c r="J1185" s="19" t="s">
        <v>1461</v>
      </c>
      <c r="K1185" s="11">
        <v>4</v>
      </c>
      <c r="L1185" s="16" t="s">
        <v>48</v>
      </c>
      <c r="M1185" s="16" t="s">
        <v>1078</v>
      </c>
      <c r="N1185" s="16" t="s">
        <v>1078</v>
      </c>
      <c r="O1185" s="16" t="s">
        <v>1078</v>
      </c>
      <c r="P1185" s="16" t="s">
        <v>1078</v>
      </c>
      <c r="Q1185" s="16">
        <v>30</v>
      </c>
      <c r="S1185" s="16">
        <v>213.77</v>
      </c>
      <c r="T1185" s="16">
        <v>6.31</v>
      </c>
      <c r="U1185" s="16">
        <f t="shared" si="145"/>
        <v>207.46</v>
      </c>
      <c r="V1185" s="16">
        <v>1.35</v>
      </c>
      <c r="W1185" s="20">
        <f t="shared" si="149"/>
        <v>171.76657833502196</v>
      </c>
      <c r="X1185" s="20">
        <v>1.9087803897930535</v>
      </c>
      <c r="Y1185" s="20">
        <f t="shared" si="150"/>
        <v>203.50004420333534</v>
      </c>
      <c r="Z1185" s="20">
        <f t="shared" si="151"/>
        <v>1.1847476160724286</v>
      </c>
      <c r="AA1185" s="20"/>
      <c r="AB1185" s="22" t="s">
        <v>69</v>
      </c>
      <c r="AC1185" s="16" t="s">
        <v>1532</v>
      </c>
      <c r="AD1185" s="19" t="s">
        <v>51</v>
      </c>
      <c r="AE1185" s="23">
        <v>75</v>
      </c>
      <c r="AF1185" s="23">
        <v>10</v>
      </c>
      <c r="AG1185" s="19" t="s">
        <v>65</v>
      </c>
      <c r="AH1185" s="11">
        <f t="shared" si="154"/>
        <v>0</v>
      </c>
      <c r="AI1185" s="19" t="s">
        <v>1461</v>
      </c>
      <c r="AJ1185" s="16" t="s">
        <v>777</v>
      </c>
      <c r="AK1185" s="16">
        <v>0.15376999999999999</v>
      </c>
      <c r="AL1185" s="16">
        <v>1.8083</v>
      </c>
      <c r="AM1185" s="24"/>
    </row>
    <row r="1186" spans="1:39" ht="15" x14ac:dyDescent="0.25">
      <c r="A1186" s="16" t="str">
        <f t="shared" si="148"/>
        <v>CF08GPDuff_76:11-D_20-30</v>
      </c>
      <c r="B1186" s="11">
        <v>76</v>
      </c>
      <c r="C1186" s="11">
        <v>11</v>
      </c>
      <c r="D1186" s="19" t="s">
        <v>65</v>
      </c>
      <c r="E1186" s="20">
        <v>493519.91366000002</v>
      </c>
      <c r="F1186" s="20">
        <v>5180663.6058200002</v>
      </c>
      <c r="G1186" s="11">
        <v>1</v>
      </c>
      <c r="H1186" s="11" t="s">
        <v>44</v>
      </c>
      <c r="I1186" s="11" t="s">
        <v>293</v>
      </c>
      <c r="J1186" s="19" t="s">
        <v>1461</v>
      </c>
      <c r="K1186" s="11">
        <v>4</v>
      </c>
      <c r="L1186" s="16" t="s">
        <v>496</v>
      </c>
      <c r="M1186" s="16" t="s">
        <v>1078</v>
      </c>
      <c r="N1186" s="16" t="s">
        <v>1078</v>
      </c>
      <c r="O1186" s="16" t="s">
        <v>1078</v>
      </c>
      <c r="P1186" s="16" t="s">
        <v>1078</v>
      </c>
      <c r="Q1186" s="16">
        <v>30</v>
      </c>
      <c r="S1186" s="16">
        <v>219.39</v>
      </c>
      <c r="T1186" s="16">
        <v>6.31</v>
      </c>
      <c r="U1186" s="16">
        <f t="shared" si="145"/>
        <v>213.07999999999998</v>
      </c>
      <c r="V1186" s="16">
        <v>1.35</v>
      </c>
      <c r="W1186" s="20">
        <f t="shared" si="149"/>
        <v>171.76657833502196</v>
      </c>
      <c r="X1186" s="20">
        <v>2.6615197074359771</v>
      </c>
      <c r="Y1186" s="20">
        <f t="shared" si="150"/>
        <v>207.40883380739541</v>
      </c>
      <c r="Z1186" s="20">
        <f t="shared" si="151"/>
        <v>1.2075040198032883</v>
      </c>
      <c r="AA1186" s="20"/>
      <c r="AB1186" s="22" t="s">
        <v>508</v>
      </c>
      <c r="AC1186" s="16" t="s">
        <v>1533</v>
      </c>
      <c r="AD1186" s="19" t="s">
        <v>51</v>
      </c>
      <c r="AE1186" s="23">
        <v>76</v>
      </c>
      <c r="AF1186" s="23">
        <v>11</v>
      </c>
      <c r="AG1186" s="19" t="s">
        <v>65</v>
      </c>
      <c r="AH1186" s="11">
        <f t="shared" si="154"/>
        <v>0</v>
      </c>
      <c r="AI1186" s="19" t="s">
        <v>1461</v>
      </c>
      <c r="AJ1186" s="16" t="s">
        <v>761</v>
      </c>
      <c r="AK1186" s="16">
        <v>0.15242</v>
      </c>
      <c r="AL1186" s="16">
        <v>1.6061000000000001</v>
      </c>
      <c r="AM1186" s="24"/>
    </row>
    <row r="1187" spans="1:39" ht="15" x14ac:dyDescent="0.25">
      <c r="A1187" s="16" t="str">
        <f t="shared" si="148"/>
        <v>CF08GPDuff_77:12-D_20-30</v>
      </c>
      <c r="B1187" s="11">
        <v>77</v>
      </c>
      <c r="C1187" s="11">
        <v>12</v>
      </c>
      <c r="D1187" s="19" t="s">
        <v>65</v>
      </c>
      <c r="E1187" s="20">
        <v>493551.833480998</v>
      </c>
      <c r="F1187" s="20">
        <v>5180673.4613199905</v>
      </c>
      <c r="G1187" s="11">
        <v>2</v>
      </c>
      <c r="H1187" s="11" t="s">
        <v>44</v>
      </c>
      <c r="I1187" s="11" t="s">
        <v>150</v>
      </c>
      <c r="J1187" s="19" t="s">
        <v>1461</v>
      </c>
      <c r="K1187" s="11">
        <v>4</v>
      </c>
      <c r="L1187" s="16" t="s">
        <v>496</v>
      </c>
      <c r="M1187" s="16" t="s">
        <v>1078</v>
      </c>
      <c r="N1187" s="16" t="s">
        <v>1078</v>
      </c>
      <c r="O1187" s="16" t="s">
        <v>1078</v>
      </c>
      <c r="P1187" s="16" t="s">
        <v>1078</v>
      </c>
      <c r="Q1187" s="16">
        <v>30</v>
      </c>
      <c r="S1187" s="16">
        <v>205.94</v>
      </c>
      <c r="T1187" s="16">
        <v>6.31</v>
      </c>
      <c r="U1187" s="16">
        <f t="shared" si="145"/>
        <v>199.63</v>
      </c>
      <c r="V1187" s="16">
        <v>1.35</v>
      </c>
      <c r="W1187" s="20">
        <f t="shared" si="149"/>
        <v>171.76657833502196</v>
      </c>
      <c r="X1187" s="20">
        <v>2.1148036253776379</v>
      </c>
      <c r="Y1187" s="20">
        <f t="shared" si="150"/>
        <v>195.40821752265862</v>
      </c>
      <c r="Z1187" s="20">
        <f t="shared" si="151"/>
        <v>1.1376381797716482</v>
      </c>
      <c r="AA1187" s="20"/>
      <c r="AB1187" s="22" t="s">
        <v>508</v>
      </c>
      <c r="AC1187" s="16" t="s">
        <v>1534</v>
      </c>
      <c r="AD1187" s="19" t="s">
        <v>51</v>
      </c>
      <c r="AE1187" s="23">
        <v>77</v>
      </c>
      <c r="AF1187" s="23">
        <v>12</v>
      </c>
      <c r="AG1187" s="19" t="s">
        <v>65</v>
      </c>
      <c r="AH1187" s="11">
        <f t="shared" si="154"/>
        <v>0</v>
      </c>
      <c r="AI1187" s="19" t="s">
        <v>1461</v>
      </c>
      <c r="AJ1187" s="16" t="s">
        <v>226</v>
      </c>
      <c r="AK1187" s="16">
        <v>0.13023999999999999</v>
      </c>
      <c r="AL1187" s="16">
        <v>1.5803</v>
      </c>
      <c r="AM1187" s="24"/>
    </row>
    <row r="1188" spans="1:39" ht="15" x14ac:dyDescent="0.25">
      <c r="A1188" s="16" t="str">
        <f t="shared" si="148"/>
        <v>CF08GPDuff_78:13-D_20-30</v>
      </c>
      <c r="B1188" s="11">
        <v>78</v>
      </c>
      <c r="C1188" s="11">
        <v>13</v>
      </c>
      <c r="D1188" s="19" t="s">
        <v>65</v>
      </c>
      <c r="E1188" s="20">
        <v>493583.737041999</v>
      </c>
      <c r="F1188" s="20">
        <v>5180668.20438</v>
      </c>
      <c r="G1188" s="11">
        <v>3</v>
      </c>
      <c r="H1188" s="11" t="s">
        <v>44</v>
      </c>
      <c r="I1188" s="11" t="s">
        <v>227</v>
      </c>
      <c r="J1188" s="19" t="s">
        <v>1461</v>
      </c>
      <c r="K1188" s="11">
        <v>4</v>
      </c>
      <c r="L1188" s="16" t="s">
        <v>496</v>
      </c>
      <c r="M1188" s="16" t="s">
        <v>1078</v>
      </c>
      <c r="N1188" s="16" t="s">
        <v>1078</v>
      </c>
      <c r="O1188" s="16" t="s">
        <v>1078</v>
      </c>
      <c r="P1188" s="16" t="s">
        <v>1078</v>
      </c>
      <c r="Q1188" s="16">
        <v>30</v>
      </c>
      <c r="S1188" s="16">
        <v>216.47</v>
      </c>
      <c r="T1188" s="16">
        <v>6.31</v>
      </c>
      <c r="U1188" s="16">
        <f t="shared" si="145"/>
        <v>210.16</v>
      </c>
      <c r="V1188" s="16">
        <v>1.35</v>
      </c>
      <c r="W1188" s="20">
        <f t="shared" si="149"/>
        <v>171.76657833502196</v>
      </c>
      <c r="X1188" s="20">
        <v>2.7405602923264194</v>
      </c>
      <c r="Y1188" s="20">
        <f t="shared" si="150"/>
        <v>204.4004384896468</v>
      </c>
      <c r="Z1188" s="20">
        <f t="shared" si="151"/>
        <v>1.1899895804582785</v>
      </c>
      <c r="AA1188" s="20"/>
      <c r="AB1188" s="22" t="s">
        <v>508</v>
      </c>
      <c r="AC1188" s="16" t="s">
        <v>1535</v>
      </c>
      <c r="AD1188" s="19" t="s">
        <v>51</v>
      </c>
      <c r="AE1188" s="23">
        <v>78</v>
      </c>
      <c r="AF1188" s="23">
        <v>13</v>
      </c>
      <c r="AG1188" s="19" t="s">
        <v>65</v>
      </c>
      <c r="AH1188" s="11">
        <f t="shared" si="154"/>
        <v>0</v>
      </c>
      <c r="AI1188" s="19" t="s">
        <v>1461</v>
      </c>
      <c r="AJ1188" s="16" t="s">
        <v>269</v>
      </c>
      <c r="AK1188" s="16">
        <v>0.15386</v>
      </c>
      <c r="AL1188" s="16">
        <v>1.8068</v>
      </c>
      <c r="AM1188" s="24"/>
    </row>
    <row r="1189" spans="1:39" ht="15" x14ac:dyDescent="0.25">
      <c r="A1189" s="16" t="str">
        <f t="shared" si="148"/>
        <v>CF08GPDuff_79:14-D_20-30</v>
      </c>
      <c r="B1189" s="11">
        <v>79</v>
      </c>
      <c r="C1189" s="11">
        <v>14</v>
      </c>
      <c r="D1189" s="19" t="s">
        <v>65</v>
      </c>
      <c r="E1189" s="20">
        <v>493615.65366100002</v>
      </c>
      <c r="F1189" s="20">
        <v>5180675.17105</v>
      </c>
      <c r="G1189" s="11">
        <v>3</v>
      </c>
      <c r="H1189" s="11" t="s">
        <v>44</v>
      </c>
      <c r="I1189" s="11" t="s">
        <v>227</v>
      </c>
      <c r="J1189" s="19" t="s">
        <v>1461</v>
      </c>
      <c r="K1189" s="11">
        <v>4</v>
      </c>
      <c r="L1189" s="16" t="s">
        <v>496</v>
      </c>
      <c r="M1189" s="16" t="s">
        <v>1078</v>
      </c>
      <c r="N1189" s="16" t="s">
        <v>1078</v>
      </c>
      <c r="O1189" s="16" t="s">
        <v>1078</v>
      </c>
      <c r="P1189" s="16" t="s">
        <v>1078</v>
      </c>
      <c r="Q1189" s="16">
        <v>30</v>
      </c>
      <c r="S1189" s="16">
        <v>220.83</v>
      </c>
      <c r="T1189" s="16">
        <v>6.31</v>
      </c>
      <c r="U1189" s="16">
        <f t="shared" ref="U1189:U1252" si="155">S1189-T1189</f>
        <v>214.52</v>
      </c>
      <c r="V1189" s="16">
        <v>1.35</v>
      </c>
      <c r="W1189" s="20">
        <f t="shared" si="149"/>
        <v>171.76657833502196</v>
      </c>
      <c r="X1189" s="20">
        <v>2.5907792737658015</v>
      </c>
      <c r="Y1189" s="20">
        <f t="shared" si="150"/>
        <v>208.96226030191761</v>
      </c>
      <c r="Z1189" s="20">
        <f t="shared" si="151"/>
        <v>1.2165478425863929</v>
      </c>
      <c r="AA1189" s="20"/>
      <c r="AB1189" s="22" t="s">
        <v>508</v>
      </c>
      <c r="AC1189" s="16" t="s">
        <v>1536</v>
      </c>
      <c r="AD1189" s="19" t="s">
        <v>51</v>
      </c>
      <c r="AE1189" s="23">
        <v>79</v>
      </c>
      <c r="AF1189" s="23">
        <v>14</v>
      </c>
      <c r="AG1189" s="19" t="s">
        <v>65</v>
      </c>
      <c r="AH1189" s="11">
        <f t="shared" si="154"/>
        <v>0</v>
      </c>
      <c r="AI1189" s="19" t="s">
        <v>1461</v>
      </c>
      <c r="AJ1189" s="16" t="s">
        <v>734</v>
      </c>
      <c r="AK1189" s="16">
        <v>0.13009999999999999</v>
      </c>
      <c r="AL1189" s="16">
        <v>1.5627</v>
      </c>
      <c r="AM1189" s="24"/>
    </row>
    <row r="1190" spans="1:39" ht="15" x14ac:dyDescent="0.25">
      <c r="A1190" s="16" t="str">
        <f t="shared" si="148"/>
        <v>CF08GPDuff_80:15-D_20-30</v>
      </c>
      <c r="B1190" s="11">
        <v>80</v>
      </c>
      <c r="C1190" s="11">
        <v>15</v>
      </c>
      <c r="D1190" s="19" t="s">
        <v>65</v>
      </c>
      <c r="E1190" s="20">
        <v>493647.55350400001</v>
      </c>
      <c r="F1190" s="20">
        <v>5180666.35855</v>
      </c>
      <c r="G1190" s="11">
        <v>4</v>
      </c>
      <c r="H1190" s="11" t="s">
        <v>44</v>
      </c>
      <c r="I1190" s="11" t="s">
        <v>46</v>
      </c>
      <c r="J1190" s="19" t="s">
        <v>1461</v>
      </c>
      <c r="K1190" s="11">
        <v>4</v>
      </c>
      <c r="L1190" s="16" t="s">
        <v>496</v>
      </c>
      <c r="M1190" s="16" t="s">
        <v>1078</v>
      </c>
      <c r="N1190" s="16" t="s">
        <v>1078</v>
      </c>
      <c r="O1190" s="16" t="s">
        <v>1078</v>
      </c>
      <c r="P1190" s="16" t="s">
        <v>1078</v>
      </c>
      <c r="Q1190" s="16">
        <v>30</v>
      </c>
      <c r="S1190" s="16">
        <v>215.89</v>
      </c>
      <c r="T1190" s="16">
        <v>6.31</v>
      </c>
      <c r="U1190" s="16">
        <f t="shared" si="155"/>
        <v>209.57999999999998</v>
      </c>
      <c r="V1190" s="16">
        <v>1.35</v>
      </c>
      <c r="W1190" s="20">
        <f t="shared" si="149"/>
        <v>171.76657833502196</v>
      </c>
      <c r="X1190" s="20">
        <v>2.1095334685598504</v>
      </c>
      <c r="Y1190" s="20">
        <f t="shared" si="150"/>
        <v>205.15883975659224</v>
      </c>
      <c r="Z1190" s="20">
        <f t="shared" si="151"/>
        <v>1.1944048821677078</v>
      </c>
      <c r="AA1190" s="20"/>
      <c r="AB1190" s="22" t="s">
        <v>508</v>
      </c>
      <c r="AC1190" s="16" t="s">
        <v>1537</v>
      </c>
      <c r="AD1190" s="19" t="s">
        <v>51</v>
      </c>
      <c r="AE1190" s="23">
        <v>80</v>
      </c>
      <c r="AF1190" s="23">
        <v>15</v>
      </c>
      <c r="AG1190" s="19" t="s">
        <v>65</v>
      </c>
      <c r="AH1190" s="11">
        <f t="shared" si="154"/>
        <v>0</v>
      </c>
      <c r="AI1190" s="19" t="s">
        <v>1461</v>
      </c>
      <c r="AJ1190" s="16" t="s">
        <v>149</v>
      </c>
      <c r="AK1190" s="16">
        <v>0.14204</v>
      </c>
      <c r="AL1190" s="16">
        <v>1.5848</v>
      </c>
      <c r="AM1190" s="24"/>
    </row>
    <row r="1191" spans="1:39" ht="15" x14ac:dyDescent="0.25">
      <c r="A1191" s="16" t="str">
        <f t="shared" si="148"/>
        <v>CF08GPDuff_81:16-D_20-30</v>
      </c>
      <c r="B1191" s="11">
        <v>81</v>
      </c>
      <c r="C1191" s="11">
        <v>16</v>
      </c>
      <c r="D1191" s="19" t="s">
        <v>65</v>
      </c>
      <c r="E1191" s="20">
        <v>493679.47076</v>
      </c>
      <c r="F1191" s="20">
        <v>5180673.9922799803</v>
      </c>
      <c r="G1191" s="11">
        <v>5</v>
      </c>
      <c r="H1191" s="11" t="s">
        <v>44</v>
      </c>
      <c r="I1191" s="11" t="s">
        <v>432</v>
      </c>
      <c r="J1191" s="19" t="s">
        <v>1461</v>
      </c>
      <c r="K1191" s="11">
        <v>4</v>
      </c>
      <c r="L1191" s="16" t="s">
        <v>496</v>
      </c>
      <c r="M1191" s="16" t="s">
        <v>1078</v>
      </c>
      <c r="N1191" s="16" t="s">
        <v>1078</v>
      </c>
      <c r="O1191" s="16" t="s">
        <v>1078</v>
      </c>
      <c r="P1191" s="16" t="s">
        <v>1078</v>
      </c>
      <c r="Q1191" s="16">
        <v>30</v>
      </c>
      <c r="S1191" s="16">
        <v>214.72</v>
      </c>
      <c r="T1191" s="16">
        <v>6.31</v>
      </c>
      <c r="U1191" s="16">
        <f t="shared" si="155"/>
        <v>208.41</v>
      </c>
      <c r="V1191" s="16">
        <v>1.35</v>
      </c>
      <c r="W1191" s="20">
        <f t="shared" si="149"/>
        <v>171.76657833502196</v>
      </c>
      <c r="X1191" s="20">
        <v>1.9441069258809112</v>
      </c>
      <c r="Y1191" s="20">
        <f t="shared" si="150"/>
        <v>204.35828675577159</v>
      </c>
      <c r="Z1191" s="20">
        <f t="shared" si="151"/>
        <v>1.1897441792033672</v>
      </c>
      <c r="AA1191" s="20"/>
      <c r="AB1191" s="22" t="s">
        <v>508</v>
      </c>
      <c r="AC1191" s="16" t="s">
        <v>1538</v>
      </c>
      <c r="AD1191" s="19" t="s">
        <v>51</v>
      </c>
      <c r="AE1191" s="23">
        <v>81</v>
      </c>
      <c r="AF1191" s="23">
        <v>16</v>
      </c>
      <c r="AG1191" s="19" t="s">
        <v>65</v>
      </c>
      <c r="AH1191" s="11">
        <f t="shared" si="154"/>
        <v>0</v>
      </c>
      <c r="AI1191" s="19" t="s">
        <v>1461</v>
      </c>
      <c r="AJ1191" s="16" t="s">
        <v>139</v>
      </c>
      <c r="AK1191" s="16">
        <v>9.4740000000000005E-2</v>
      </c>
      <c r="AL1191" s="16">
        <v>1.1291</v>
      </c>
      <c r="AM1191" s="24"/>
    </row>
    <row r="1192" spans="1:39" ht="15" x14ac:dyDescent="0.25">
      <c r="A1192" s="16" t="str">
        <f t="shared" si="148"/>
        <v>CF08GPDuff_82:17-D_20-30</v>
      </c>
      <c r="B1192" s="11">
        <v>82</v>
      </c>
      <c r="C1192" s="11">
        <v>17</v>
      </c>
      <c r="D1192" s="19" t="s">
        <v>65</v>
      </c>
      <c r="E1192" s="20">
        <v>493711.38420799799</v>
      </c>
      <c r="F1192" s="20">
        <v>5180678.0702799903</v>
      </c>
      <c r="G1192" s="11">
        <v>6</v>
      </c>
      <c r="H1192" s="11" t="s">
        <v>44</v>
      </c>
      <c r="I1192" s="11" t="s">
        <v>370</v>
      </c>
      <c r="J1192" s="19" t="s">
        <v>1461</v>
      </c>
      <c r="K1192" s="11">
        <v>4</v>
      </c>
      <c r="L1192" s="16" t="s">
        <v>496</v>
      </c>
      <c r="M1192" s="16" t="s">
        <v>1078</v>
      </c>
      <c r="N1192" s="16" t="s">
        <v>1078</v>
      </c>
      <c r="O1192" s="16" t="s">
        <v>1078</v>
      </c>
      <c r="P1192" s="16" t="s">
        <v>1078</v>
      </c>
      <c r="Q1192" s="16">
        <v>30</v>
      </c>
      <c r="S1192" s="16">
        <v>215.18</v>
      </c>
      <c r="T1192" s="16">
        <v>6.31</v>
      </c>
      <c r="U1192" s="16">
        <f t="shared" si="155"/>
        <v>208.87</v>
      </c>
      <c r="V1192" s="16">
        <v>1.35</v>
      </c>
      <c r="W1192" s="20">
        <f t="shared" si="149"/>
        <v>171.76657833502196</v>
      </c>
      <c r="X1192" s="20">
        <v>2.0474356375430878</v>
      </c>
      <c r="Y1192" s="20">
        <f t="shared" si="150"/>
        <v>204.59352118386374</v>
      </c>
      <c r="Z1192" s="20">
        <f t="shared" si="151"/>
        <v>1.1911136797800939</v>
      </c>
      <c r="AA1192" s="20"/>
      <c r="AB1192" s="22" t="s">
        <v>508</v>
      </c>
      <c r="AC1192" s="16" t="s">
        <v>1539</v>
      </c>
      <c r="AD1192" s="19" t="s">
        <v>51</v>
      </c>
      <c r="AE1192" s="23">
        <v>82</v>
      </c>
      <c r="AF1192" s="23">
        <v>17</v>
      </c>
      <c r="AG1192" s="19" t="s">
        <v>65</v>
      </c>
      <c r="AH1192" s="11">
        <f t="shared" si="154"/>
        <v>0</v>
      </c>
      <c r="AI1192" s="19" t="s">
        <v>1461</v>
      </c>
      <c r="AJ1192" s="16" t="s">
        <v>593</v>
      </c>
      <c r="AK1192" s="16">
        <v>0.11984</v>
      </c>
      <c r="AL1192" s="16">
        <v>1.4341999999999999</v>
      </c>
      <c r="AM1192" s="24"/>
    </row>
    <row r="1193" spans="1:39" ht="15" x14ac:dyDescent="0.25">
      <c r="A1193" s="16" t="str">
        <f t="shared" si="148"/>
        <v>CF08GPDuff_83:18-D_20-30</v>
      </c>
      <c r="B1193" s="11">
        <v>83</v>
      </c>
      <c r="C1193" s="11">
        <v>18</v>
      </c>
      <c r="D1193" s="19" t="s">
        <v>65</v>
      </c>
      <c r="E1193" s="20">
        <v>493743.27039100003</v>
      </c>
      <c r="F1193" s="20">
        <v>5180656.0347600002</v>
      </c>
      <c r="G1193" s="11">
        <v>1</v>
      </c>
      <c r="H1193" s="11" t="s">
        <v>58</v>
      </c>
      <c r="I1193" s="11" t="s">
        <v>227</v>
      </c>
      <c r="J1193" s="19" t="s">
        <v>1461</v>
      </c>
      <c r="K1193" s="11">
        <v>4</v>
      </c>
      <c r="L1193" s="16" t="str">
        <f t="shared" ref="L1193:L1204" si="156">IF(G1193=1, "Fallow", IF(G1193=4, "WT", IF(G1193 = 2, "CP",I1193)))</f>
        <v>Fallow</v>
      </c>
      <c r="M1193" s="16" t="s">
        <v>1078</v>
      </c>
      <c r="N1193" s="16" t="s">
        <v>1078</v>
      </c>
      <c r="O1193" s="16" t="s">
        <v>1078</v>
      </c>
      <c r="P1193" s="16" t="s">
        <v>1078</v>
      </c>
      <c r="Q1193" s="16">
        <v>30</v>
      </c>
      <c r="S1193" s="16">
        <v>221.29</v>
      </c>
      <c r="T1193" s="16">
        <v>6.31</v>
      </c>
      <c r="U1193" s="16">
        <f t="shared" si="155"/>
        <v>214.98</v>
      </c>
      <c r="V1193" s="16">
        <v>1.35</v>
      </c>
      <c r="W1193" s="20">
        <f t="shared" si="149"/>
        <v>171.76657833502196</v>
      </c>
      <c r="X1193" s="20">
        <v>2.47113631760178</v>
      </c>
      <c r="Y1193" s="20">
        <f t="shared" si="150"/>
        <v>209.66755114441969</v>
      </c>
      <c r="Z1193" s="20">
        <f t="shared" si="151"/>
        <v>1.2206539431406371</v>
      </c>
      <c r="AA1193" s="20"/>
      <c r="AB1193" s="22"/>
      <c r="AC1193" s="16"/>
      <c r="AD1193" s="19"/>
      <c r="AE1193" s="23"/>
      <c r="AF1193" s="23"/>
      <c r="AG1193" s="19"/>
      <c r="AH1193" s="11"/>
      <c r="AI1193" s="19"/>
      <c r="AJ1193" s="16"/>
      <c r="AK1193" s="16"/>
      <c r="AL1193" s="16"/>
      <c r="AM1193" s="24"/>
    </row>
    <row r="1194" spans="1:39" ht="15" x14ac:dyDescent="0.25">
      <c r="A1194" s="16" t="str">
        <f t="shared" si="148"/>
        <v>CF08GPDuff_84:19-D_20-30</v>
      </c>
      <c r="B1194" s="11">
        <v>84</v>
      </c>
      <c r="C1194" s="11">
        <v>19</v>
      </c>
      <c r="D1194" s="19" t="s">
        <v>65</v>
      </c>
      <c r="E1194" s="20">
        <v>493775.195645998</v>
      </c>
      <c r="F1194" s="20">
        <v>5180671.4475499904</v>
      </c>
      <c r="G1194" s="11">
        <v>1</v>
      </c>
      <c r="H1194" s="11" t="s">
        <v>58</v>
      </c>
      <c r="I1194" s="11" t="s">
        <v>227</v>
      </c>
      <c r="J1194" s="19" t="s">
        <v>1461</v>
      </c>
      <c r="K1194" s="11">
        <v>4</v>
      </c>
      <c r="L1194" s="16" t="str">
        <f t="shared" si="156"/>
        <v>Fallow</v>
      </c>
      <c r="M1194" s="16" t="s">
        <v>1078</v>
      </c>
      <c r="N1194" s="16" t="s">
        <v>1078</v>
      </c>
      <c r="O1194" s="16" t="s">
        <v>1078</v>
      </c>
      <c r="P1194" s="16" t="s">
        <v>1078</v>
      </c>
      <c r="Q1194" s="16">
        <v>30</v>
      </c>
      <c r="S1194" s="16">
        <v>215.78</v>
      </c>
      <c r="T1194" s="16">
        <v>6.31</v>
      </c>
      <c r="U1194" s="16">
        <f t="shared" si="155"/>
        <v>209.47</v>
      </c>
      <c r="V1194" s="16">
        <v>1.35</v>
      </c>
      <c r="W1194" s="20">
        <f t="shared" si="149"/>
        <v>171.76657833502196</v>
      </c>
      <c r="X1194" s="20">
        <v>2.3095623987034051</v>
      </c>
      <c r="Y1194" s="20">
        <f t="shared" si="150"/>
        <v>204.63215964343598</v>
      </c>
      <c r="Z1194" s="20">
        <f t="shared" si="151"/>
        <v>1.1913386272637474</v>
      </c>
      <c r="AA1194" s="20"/>
      <c r="AB1194" s="22"/>
      <c r="AC1194" s="16"/>
      <c r="AD1194" s="19"/>
      <c r="AE1194" s="23"/>
      <c r="AF1194" s="23"/>
      <c r="AG1194" s="19"/>
      <c r="AH1194" s="11"/>
      <c r="AI1194" s="19"/>
      <c r="AJ1194" s="16"/>
      <c r="AK1194" s="16"/>
      <c r="AL1194" s="16"/>
      <c r="AM1194" s="24"/>
    </row>
    <row r="1195" spans="1:39" ht="15" x14ac:dyDescent="0.25">
      <c r="A1195" s="16" t="str">
        <f t="shared" si="148"/>
        <v>CF08GPDuff_85:20-D_20-30</v>
      </c>
      <c r="B1195" s="11">
        <v>85</v>
      </c>
      <c r="C1195" s="11">
        <v>20</v>
      </c>
      <c r="D1195" s="19" t="s">
        <v>65</v>
      </c>
      <c r="E1195" s="20">
        <v>493807.10502900003</v>
      </c>
      <c r="F1195" s="20">
        <v>5180671.6367899803</v>
      </c>
      <c r="G1195" s="11">
        <v>2</v>
      </c>
      <c r="H1195" s="11" t="s">
        <v>58</v>
      </c>
      <c r="I1195" s="11" t="s">
        <v>150</v>
      </c>
      <c r="J1195" s="19" t="s">
        <v>1461</v>
      </c>
      <c r="K1195" s="11">
        <v>4</v>
      </c>
      <c r="L1195" s="16" t="str">
        <f t="shared" si="156"/>
        <v>CP</v>
      </c>
      <c r="M1195" s="16" t="s">
        <v>1078</v>
      </c>
      <c r="N1195" s="16" t="s">
        <v>1078</v>
      </c>
      <c r="O1195" s="16" t="s">
        <v>1078</v>
      </c>
      <c r="P1195" s="16" t="s">
        <v>1078</v>
      </c>
      <c r="Q1195" s="16">
        <v>30</v>
      </c>
      <c r="S1195" s="16">
        <v>226.58</v>
      </c>
      <c r="T1195" s="16">
        <v>6.31</v>
      </c>
      <c r="U1195" s="16">
        <f t="shared" si="155"/>
        <v>220.27</v>
      </c>
      <c r="V1195" s="16">
        <v>1.35</v>
      </c>
      <c r="W1195" s="20">
        <f t="shared" si="149"/>
        <v>171.76657833502196</v>
      </c>
      <c r="X1195" s="20">
        <v>2.5005082333807769</v>
      </c>
      <c r="Y1195" s="20">
        <f t="shared" si="150"/>
        <v>214.76213051433217</v>
      </c>
      <c r="Z1195" s="20">
        <f t="shared" si="151"/>
        <v>1.2503138421692814</v>
      </c>
      <c r="AA1195" s="20"/>
      <c r="AB1195" s="22"/>
      <c r="AC1195" s="16"/>
      <c r="AD1195" s="19"/>
      <c r="AE1195" s="23"/>
      <c r="AF1195" s="23"/>
      <c r="AG1195" s="19"/>
      <c r="AH1195" s="11"/>
      <c r="AI1195" s="19"/>
      <c r="AJ1195" s="16"/>
      <c r="AK1195" s="16"/>
      <c r="AL1195" s="16"/>
      <c r="AM1195" s="24"/>
    </row>
    <row r="1196" spans="1:39" ht="15" x14ac:dyDescent="0.25">
      <c r="A1196" s="16" t="str">
        <f t="shared" si="148"/>
        <v>CF08GPDuff_86:21-D_20-30</v>
      </c>
      <c r="B1196" s="11">
        <v>86</v>
      </c>
      <c r="C1196" s="11">
        <v>21</v>
      </c>
      <c r="D1196" s="19" t="s">
        <v>65</v>
      </c>
      <c r="E1196" s="20">
        <v>493838.99775600003</v>
      </c>
      <c r="F1196" s="20">
        <v>5180655.6023700004</v>
      </c>
      <c r="G1196" s="11">
        <v>3</v>
      </c>
      <c r="H1196" s="11" t="s">
        <v>58</v>
      </c>
      <c r="I1196" s="11" t="s">
        <v>432</v>
      </c>
      <c r="J1196" s="19" t="s">
        <v>1461</v>
      </c>
      <c r="K1196" s="11">
        <v>4</v>
      </c>
      <c r="L1196" s="16" t="str">
        <f t="shared" si="156"/>
        <v>SB</v>
      </c>
      <c r="M1196" s="16" t="s">
        <v>1078</v>
      </c>
      <c r="N1196" s="16" t="s">
        <v>1078</v>
      </c>
      <c r="O1196" s="16" t="s">
        <v>1078</v>
      </c>
      <c r="P1196" s="16" t="s">
        <v>1078</v>
      </c>
      <c r="Q1196" s="16">
        <v>30</v>
      </c>
      <c r="S1196" s="16">
        <v>221.72</v>
      </c>
      <c r="T1196" s="16">
        <v>6.31</v>
      </c>
      <c r="U1196" s="16">
        <f t="shared" si="155"/>
        <v>215.41</v>
      </c>
      <c r="V1196" s="16">
        <v>1.35</v>
      </c>
      <c r="W1196" s="20">
        <f t="shared" si="149"/>
        <v>171.76657833502196</v>
      </c>
      <c r="X1196" s="20">
        <v>2.4032586558044948</v>
      </c>
      <c r="Y1196" s="20">
        <f t="shared" si="150"/>
        <v>210.23314052953154</v>
      </c>
      <c r="Z1196" s="20">
        <f t="shared" si="151"/>
        <v>1.2239467221585012</v>
      </c>
      <c r="AA1196" s="20"/>
      <c r="AB1196" s="22"/>
      <c r="AC1196" s="16"/>
      <c r="AD1196" s="19"/>
      <c r="AE1196" s="23"/>
      <c r="AF1196" s="23"/>
      <c r="AG1196" s="19"/>
      <c r="AH1196" s="11"/>
      <c r="AI1196" s="19"/>
      <c r="AJ1196" s="16"/>
      <c r="AK1196" s="16"/>
      <c r="AL1196" s="16"/>
      <c r="AM1196" s="24"/>
    </row>
    <row r="1197" spans="1:39" ht="15" x14ac:dyDescent="0.25">
      <c r="A1197" s="16" t="str">
        <f t="shared" si="148"/>
        <v>CF08GPDuff_87:22-D_20-30</v>
      </c>
      <c r="B1197" s="11">
        <v>87</v>
      </c>
      <c r="C1197" s="11">
        <v>22</v>
      </c>
      <c r="D1197" s="19" t="s">
        <v>65</v>
      </c>
      <c r="E1197" s="20">
        <v>493870.93683800002</v>
      </c>
      <c r="F1197" s="20">
        <v>5180684.7948000003</v>
      </c>
      <c r="G1197" s="11">
        <v>3</v>
      </c>
      <c r="H1197" s="11" t="s">
        <v>58</v>
      </c>
      <c r="I1197" s="11" t="s">
        <v>432</v>
      </c>
      <c r="J1197" s="19" t="s">
        <v>1461</v>
      </c>
      <c r="K1197" s="11">
        <v>4</v>
      </c>
      <c r="L1197" s="16" t="str">
        <f t="shared" si="156"/>
        <v>SB</v>
      </c>
      <c r="M1197" s="16" t="s">
        <v>1078</v>
      </c>
      <c r="N1197" s="16" t="s">
        <v>1078</v>
      </c>
      <c r="O1197" s="16" t="s">
        <v>1078</v>
      </c>
      <c r="P1197" s="16" t="s">
        <v>1078</v>
      </c>
      <c r="Q1197" s="16">
        <v>30</v>
      </c>
      <c r="S1197" s="16">
        <v>224.96</v>
      </c>
      <c r="T1197" s="16">
        <v>6.31</v>
      </c>
      <c r="U1197" s="16">
        <f t="shared" si="155"/>
        <v>218.65</v>
      </c>
      <c r="V1197" s="16">
        <v>1.35</v>
      </c>
      <c r="W1197" s="20">
        <f t="shared" si="149"/>
        <v>171.76657833502196</v>
      </c>
      <c r="X1197" s="20">
        <v>2.3330651649235938</v>
      </c>
      <c r="Y1197" s="20">
        <f t="shared" si="150"/>
        <v>213.54875301689458</v>
      </c>
      <c r="Z1197" s="20">
        <f t="shared" si="151"/>
        <v>1.2432497351165639</v>
      </c>
      <c r="AA1197" s="20"/>
      <c r="AB1197" s="22"/>
      <c r="AC1197" s="16"/>
      <c r="AD1197" s="19"/>
      <c r="AE1197" s="23"/>
      <c r="AF1197" s="23"/>
      <c r="AG1197" s="19"/>
      <c r="AH1197" s="11"/>
      <c r="AI1197" s="19"/>
      <c r="AJ1197" s="16"/>
      <c r="AK1197" s="16"/>
      <c r="AL1197" s="16"/>
      <c r="AM1197" s="24"/>
    </row>
    <row r="1198" spans="1:39" ht="15" x14ac:dyDescent="0.25">
      <c r="A1198" s="16" t="str">
        <f t="shared" si="148"/>
        <v>CF08GPDuff_88:23-D_20-30</v>
      </c>
      <c r="B1198" s="11">
        <v>88</v>
      </c>
      <c r="C1198" s="11">
        <v>23</v>
      </c>
      <c r="D1198" s="19" t="s">
        <v>65</v>
      </c>
      <c r="E1198" s="20">
        <v>493902.842645998</v>
      </c>
      <c r="F1198" s="20">
        <v>5180681.5397699904</v>
      </c>
      <c r="G1198" s="11">
        <v>4</v>
      </c>
      <c r="H1198" s="11" t="s">
        <v>58</v>
      </c>
      <c r="I1198" s="11" t="s">
        <v>46</v>
      </c>
      <c r="J1198" s="19" t="s">
        <v>1461</v>
      </c>
      <c r="K1198" s="11">
        <v>4</v>
      </c>
      <c r="L1198" s="16" t="str">
        <f t="shared" si="156"/>
        <v>WT</v>
      </c>
      <c r="M1198" s="16" t="s">
        <v>1078</v>
      </c>
      <c r="N1198" s="16" t="s">
        <v>1078</v>
      </c>
      <c r="O1198" s="16" t="s">
        <v>1078</v>
      </c>
      <c r="P1198" s="16" t="s">
        <v>1078</v>
      </c>
      <c r="Q1198" s="16">
        <v>30</v>
      </c>
      <c r="S1198" s="16">
        <v>219.56</v>
      </c>
      <c r="T1198" s="16">
        <v>6.31</v>
      </c>
      <c r="U1198" s="16">
        <f t="shared" si="155"/>
        <v>213.25</v>
      </c>
      <c r="V1198" s="16">
        <v>1.35</v>
      </c>
      <c r="W1198" s="20">
        <f t="shared" si="149"/>
        <v>171.76657833502196</v>
      </c>
      <c r="X1198" s="20">
        <v>2.1677471636953145</v>
      </c>
      <c r="Y1198" s="20">
        <f t="shared" si="150"/>
        <v>208.62727917341974</v>
      </c>
      <c r="Z1198" s="20">
        <f t="shared" si="151"/>
        <v>1.2145976312487454</v>
      </c>
      <c r="AA1198" s="20"/>
      <c r="AB1198" s="22"/>
      <c r="AC1198" s="16"/>
      <c r="AD1198" s="19"/>
      <c r="AE1198" s="23"/>
      <c r="AF1198" s="23"/>
      <c r="AG1198" s="19"/>
      <c r="AH1198" s="11"/>
      <c r="AI1198" s="19"/>
      <c r="AJ1198" s="16"/>
      <c r="AK1198" s="16"/>
      <c r="AL1198" s="16"/>
      <c r="AM1198" s="24"/>
    </row>
    <row r="1199" spans="1:39" ht="15" x14ac:dyDescent="0.25">
      <c r="A1199" s="16" t="str">
        <f t="shared" si="148"/>
        <v>CF08GPDuff_89:24-D_20-30</v>
      </c>
      <c r="B1199" s="11">
        <v>89</v>
      </c>
      <c r="C1199" s="11">
        <v>24</v>
      </c>
      <c r="D1199" s="19" t="s">
        <v>65</v>
      </c>
      <c r="E1199" s="20">
        <v>493935.202922998</v>
      </c>
      <c r="F1199" s="20">
        <v>5180676.1413799804</v>
      </c>
      <c r="G1199" s="11">
        <v>5</v>
      </c>
      <c r="H1199" s="11" t="s">
        <v>58</v>
      </c>
      <c r="I1199" s="11" t="s">
        <v>293</v>
      </c>
      <c r="J1199" s="19" t="s">
        <v>1461</v>
      </c>
      <c r="K1199" s="11">
        <v>4</v>
      </c>
      <c r="L1199" s="16" t="str">
        <f t="shared" si="156"/>
        <v>SC</v>
      </c>
      <c r="M1199" s="16" t="s">
        <v>1078</v>
      </c>
      <c r="N1199" s="16" t="s">
        <v>1078</v>
      </c>
      <c r="O1199" s="16" t="s">
        <v>1078</v>
      </c>
      <c r="P1199" s="16" t="s">
        <v>1078</v>
      </c>
      <c r="Q1199" s="16">
        <v>30</v>
      </c>
      <c r="S1199" s="16">
        <v>237.06</v>
      </c>
      <c r="T1199" s="16">
        <v>6.31</v>
      </c>
      <c r="U1199" s="16">
        <f t="shared" si="155"/>
        <v>230.75</v>
      </c>
      <c r="V1199" s="16">
        <v>1.35</v>
      </c>
      <c r="W1199" s="20">
        <f t="shared" si="149"/>
        <v>171.76657833502196</v>
      </c>
      <c r="X1199" s="20">
        <v>2.6305139619587448</v>
      </c>
      <c r="Y1199" s="20">
        <f t="shared" si="150"/>
        <v>224.68008903278019</v>
      </c>
      <c r="Z1199" s="20">
        <f t="shared" si="151"/>
        <v>1.3080547520400221</v>
      </c>
      <c r="AA1199" s="20"/>
      <c r="AB1199" s="22" t="s">
        <v>837</v>
      </c>
      <c r="AC1199" s="16" t="s">
        <v>1540</v>
      </c>
      <c r="AD1199" s="19" t="s">
        <v>51</v>
      </c>
      <c r="AE1199" s="23">
        <v>89</v>
      </c>
      <c r="AF1199" s="23">
        <v>24</v>
      </c>
      <c r="AG1199" s="19" t="s">
        <v>65</v>
      </c>
      <c r="AH1199" s="11">
        <f t="shared" ref="AH1199:AH1204" si="157">C1199-AF1199</f>
        <v>0</v>
      </c>
      <c r="AI1199" s="19" t="s">
        <v>1461</v>
      </c>
      <c r="AJ1199" s="16" t="s">
        <v>196</v>
      </c>
      <c r="AK1199" s="16">
        <v>0.12844</v>
      </c>
      <c r="AL1199" s="16">
        <v>1.5414000000000001</v>
      </c>
      <c r="AM1199" s="24"/>
    </row>
    <row r="1200" spans="1:39" ht="15" x14ac:dyDescent="0.25">
      <c r="A1200" s="16" t="str">
        <f t="shared" si="148"/>
        <v>CF08GPDuff_90:25-D_20-30</v>
      </c>
      <c r="B1200" s="11">
        <v>90</v>
      </c>
      <c r="C1200" s="11">
        <v>25</v>
      </c>
      <c r="D1200" s="19" t="s">
        <v>65</v>
      </c>
      <c r="E1200" s="20">
        <v>493966.647998998</v>
      </c>
      <c r="F1200" s="20">
        <v>5180668.6962400004</v>
      </c>
      <c r="G1200" s="11">
        <v>5</v>
      </c>
      <c r="H1200" s="11" t="s">
        <v>58</v>
      </c>
      <c r="I1200" s="11" t="s">
        <v>293</v>
      </c>
      <c r="J1200" s="19" t="s">
        <v>1461</v>
      </c>
      <c r="K1200" s="11">
        <v>4</v>
      </c>
      <c r="L1200" s="16" t="str">
        <f t="shared" si="156"/>
        <v>SC</v>
      </c>
      <c r="M1200" s="16" t="s">
        <v>1078</v>
      </c>
      <c r="N1200" s="16" t="s">
        <v>1078</v>
      </c>
      <c r="O1200" s="16" t="s">
        <v>1078</v>
      </c>
      <c r="P1200" s="16" t="s">
        <v>1078</v>
      </c>
      <c r="Q1200" s="16">
        <v>30</v>
      </c>
      <c r="S1200" s="16">
        <v>228.41</v>
      </c>
      <c r="T1200" s="16">
        <v>6.31</v>
      </c>
      <c r="U1200" s="16">
        <f t="shared" si="155"/>
        <v>222.1</v>
      </c>
      <c r="V1200" s="16">
        <v>1.35</v>
      </c>
      <c r="W1200" s="20">
        <f t="shared" si="149"/>
        <v>171.76657833502196</v>
      </c>
      <c r="X1200" s="20">
        <v>2.4750499001995903</v>
      </c>
      <c r="Y1200" s="20">
        <f t="shared" si="150"/>
        <v>216.60291417165669</v>
      </c>
      <c r="Z1200" s="20">
        <f t="shared" si="151"/>
        <v>1.2610306164985352</v>
      </c>
      <c r="AA1200" s="20"/>
      <c r="AB1200" s="22" t="s">
        <v>837</v>
      </c>
      <c r="AC1200" s="16" t="s">
        <v>1541</v>
      </c>
      <c r="AD1200" s="19" t="s">
        <v>51</v>
      </c>
      <c r="AE1200" s="23">
        <v>90</v>
      </c>
      <c r="AF1200" s="23">
        <v>25</v>
      </c>
      <c r="AG1200" s="19" t="s">
        <v>65</v>
      </c>
      <c r="AH1200" s="11">
        <f t="shared" si="157"/>
        <v>0</v>
      </c>
      <c r="AI1200" s="19" t="s">
        <v>1461</v>
      </c>
      <c r="AJ1200" s="16" t="s">
        <v>653</v>
      </c>
      <c r="AK1200" s="16">
        <v>0.16053999999999999</v>
      </c>
      <c r="AL1200" s="16">
        <v>2.0139</v>
      </c>
      <c r="AM1200" s="24"/>
    </row>
    <row r="1201" spans="1:39" ht="15" x14ac:dyDescent="0.25">
      <c r="A1201" s="16" t="str">
        <f t="shared" si="148"/>
        <v>CF08GPDuff_91:26-D_20-30</v>
      </c>
      <c r="B1201" s="11">
        <v>91</v>
      </c>
      <c r="C1201" s="11">
        <v>26</v>
      </c>
      <c r="D1201" s="19" t="s">
        <v>65</v>
      </c>
      <c r="E1201" s="20">
        <v>493998.558499999</v>
      </c>
      <c r="F1201" s="20">
        <v>5180669.9977099802</v>
      </c>
      <c r="G1201" s="11">
        <v>6</v>
      </c>
      <c r="H1201" s="11" t="s">
        <v>58</v>
      </c>
      <c r="I1201" s="11" t="s">
        <v>370</v>
      </c>
      <c r="J1201" s="19" t="s">
        <v>1461</v>
      </c>
      <c r="K1201" s="11">
        <v>4</v>
      </c>
      <c r="L1201" s="16" t="str">
        <f t="shared" si="156"/>
        <v>SP</v>
      </c>
      <c r="M1201" s="16" t="s">
        <v>1078</v>
      </c>
      <c r="N1201" s="16" t="s">
        <v>1078</v>
      </c>
      <c r="O1201" s="16" t="s">
        <v>1078</v>
      </c>
      <c r="P1201" s="16" t="s">
        <v>1078</v>
      </c>
      <c r="Q1201" s="16">
        <v>30</v>
      </c>
      <c r="S1201" s="16">
        <v>238.54</v>
      </c>
      <c r="T1201" s="16">
        <v>6.31</v>
      </c>
      <c r="U1201" s="16">
        <f t="shared" si="155"/>
        <v>232.23</v>
      </c>
      <c r="V1201" s="16">
        <v>1.35</v>
      </c>
      <c r="W1201" s="20">
        <f t="shared" si="149"/>
        <v>171.76657833502196</v>
      </c>
      <c r="X1201" s="20">
        <v>2.2888393761393471</v>
      </c>
      <c r="Y1201" s="20">
        <f t="shared" si="150"/>
        <v>226.91462831679158</v>
      </c>
      <c r="Z1201" s="20">
        <f t="shared" si="151"/>
        <v>1.3210639142744414</v>
      </c>
      <c r="AA1201" s="20"/>
      <c r="AB1201" s="22" t="s">
        <v>837</v>
      </c>
      <c r="AC1201" s="16" t="s">
        <v>1542</v>
      </c>
      <c r="AD1201" s="19" t="s">
        <v>51</v>
      </c>
      <c r="AE1201" s="23">
        <v>91</v>
      </c>
      <c r="AF1201" s="23">
        <v>26</v>
      </c>
      <c r="AG1201" s="19" t="s">
        <v>65</v>
      </c>
      <c r="AH1201" s="11">
        <f t="shared" si="157"/>
        <v>0</v>
      </c>
      <c r="AI1201" s="19" t="s">
        <v>1461</v>
      </c>
      <c r="AJ1201" s="16" t="s">
        <v>353</v>
      </c>
      <c r="AK1201" s="16">
        <v>0.15218000000000001</v>
      </c>
      <c r="AL1201" s="16">
        <v>1.8858999999999999</v>
      </c>
      <c r="AM1201" s="24"/>
    </row>
    <row r="1202" spans="1:39" ht="15" x14ac:dyDescent="0.25">
      <c r="A1202" s="16" t="str">
        <f t="shared" si="148"/>
        <v>CF08GPDuff_92:27-D_20-30</v>
      </c>
      <c r="B1202" s="11">
        <v>92</v>
      </c>
      <c r="C1202" s="11">
        <v>27</v>
      </c>
      <c r="D1202" s="19" t="s">
        <v>65</v>
      </c>
      <c r="E1202" s="20">
        <v>494030.468212999</v>
      </c>
      <c r="F1202" s="20">
        <v>5180670.5214999802</v>
      </c>
      <c r="G1202" s="11">
        <v>7</v>
      </c>
      <c r="H1202" s="11" t="s">
        <v>58</v>
      </c>
      <c r="I1202" s="11" t="s">
        <v>370</v>
      </c>
      <c r="J1202" s="19" t="s">
        <v>1461</v>
      </c>
      <c r="K1202" s="11">
        <v>4</v>
      </c>
      <c r="L1202" s="16" t="str">
        <f t="shared" si="156"/>
        <v>SP</v>
      </c>
      <c r="M1202" s="16" t="s">
        <v>1078</v>
      </c>
      <c r="N1202" s="16" t="s">
        <v>1078</v>
      </c>
      <c r="O1202" s="16" t="s">
        <v>1078</v>
      </c>
      <c r="P1202" s="16" t="s">
        <v>1078</v>
      </c>
      <c r="Q1202" s="16">
        <v>30</v>
      </c>
      <c r="S1202" s="16">
        <v>239.58</v>
      </c>
      <c r="T1202" s="16">
        <v>6.31</v>
      </c>
      <c r="U1202" s="16">
        <f t="shared" si="155"/>
        <v>233.27</v>
      </c>
      <c r="V1202" s="16">
        <v>1.35</v>
      </c>
      <c r="W1202" s="20">
        <f t="shared" si="149"/>
        <v>171.76657833502196</v>
      </c>
      <c r="X1202" s="20">
        <v>2.9603919967333661</v>
      </c>
      <c r="Y1202" s="20">
        <f t="shared" si="150"/>
        <v>226.3642935892201</v>
      </c>
      <c r="Z1202" s="20">
        <f t="shared" si="151"/>
        <v>1.3178599456508242</v>
      </c>
      <c r="AA1202" s="20"/>
      <c r="AB1202" s="22" t="s">
        <v>837</v>
      </c>
      <c r="AC1202" s="16" t="s">
        <v>1543</v>
      </c>
      <c r="AD1202" s="19" t="s">
        <v>51</v>
      </c>
      <c r="AE1202" s="23">
        <v>92</v>
      </c>
      <c r="AF1202" s="23">
        <v>27</v>
      </c>
      <c r="AG1202" s="19" t="s">
        <v>65</v>
      </c>
      <c r="AH1202" s="11">
        <f t="shared" si="157"/>
        <v>0</v>
      </c>
      <c r="AI1202" s="19" t="s">
        <v>1461</v>
      </c>
      <c r="AJ1202" s="16" t="s">
        <v>350</v>
      </c>
      <c r="AK1202" s="16">
        <v>0.16344</v>
      </c>
      <c r="AL1202" s="16">
        <v>2.1890000000000001</v>
      </c>
      <c r="AM1202" s="24"/>
    </row>
    <row r="1203" spans="1:39" ht="15" x14ac:dyDescent="0.25">
      <c r="A1203" s="16" t="str">
        <f t="shared" si="148"/>
        <v>CF08GPDuff_93:28-D_20-30</v>
      </c>
      <c r="B1203" s="11">
        <v>93</v>
      </c>
      <c r="C1203" s="11">
        <v>28</v>
      </c>
      <c r="D1203" s="19" t="s">
        <v>65</v>
      </c>
      <c r="E1203" s="20">
        <v>494062.370444</v>
      </c>
      <c r="F1203" s="20">
        <v>5180663.4891600003</v>
      </c>
      <c r="G1203" s="11">
        <v>8</v>
      </c>
      <c r="H1203" s="11" t="s">
        <v>58</v>
      </c>
      <c r="I1203" s="11" t="s">
        <v>293</v>
      </c>
      <c r="J1203" s="19" t="s">
        <v>1461</v>
      </c>
      <c r="K1203" s="11">
        <v>4</v>
      </c>
      <c r="L1203" s="16" t="str">
        <f t="shared" si="156"/>
        <v>SC</v>
      </c>
      <c r="M1203" s="16" t="s">
        <v>1078</v>
      </c>
      <c r="N1203" s="16" t="s">
        <v>1078</v>
      </c>
      <c r="O1203" s="16" t="s">
        <v>1078</v>
      </c>
      <c r="P1203" s="16" t="s">
        <v>1078</v>
      </c>
      <c r="Q1203" s="16">
        <v>30</v>
      </c>
      <c r="S1203" s="16">
        <v>240.12</v>
      </c>
      <c r="T1203" s="16">
        <v>6.31</v>
      </c>
      <c r="U1203" s="16">
        <f t="shared" si="155"/>
        <v>233.81</v>
      </c>
      <c r="V1203" s="16">
        <v>1.35</v>
      </c>
      <c r="W1203" s="20">
        <f t="shared" si="149"/>
        <v>171.76657833502196</v>
      </c>
      <c r="X1203" s="20">
        <v>1.9496344435418236</v>
      </c>
      <c r="Y1203" s="20">
        <f t="shared" si="150"/>
        <v>229.25155970755486</v>
      </c>
      <c r="Z1203" s="20">
        <f t="shared" si="151"/>
        <v>1.3346691884402062</v>
      </c>
      <c r="AA1203" s="20"/>
      <c r="AB1203" s="22" t="s">
        <v>837</v>
      </c>
      <c r="AC1203" s="16" t="s">
        <v>1544</v>
      </c>
      <c r="AD1203" s="19" t="s">
        <v>51</v>
      </c>
      <c r="AE1203" s="23">
        <v>93</v>
      </c>
      <c r="AF1203" s="23">
        <v>28</v>
      </c>
      <c r="AG1203" s="19" t="s">
        <v>65</v>
      </c>
      <c r="AH1203" s="11">
        <f t="shared" si="157"/>
        <v>0</v>
      </c>
      <c r="AI1203" s="19" t="s">
        <v>1461</v>
      </c>
      <c r="AJ1203" s="16" t="s">
        <v>62</v>
      </c>
      <c r="AK1203" s="16">
        <v>0.14383000000000001</v>
      </c>
      <c r="AL1203" s="16">
        <v>1.5926</v>
      </c>
      <c r="AM1203" s="24"/>
    </row>
    <row r="1204" spans="1:39" ht="15" x14ac:dyDescent="0.25">
      <c r="A1204" s="16" t="str">
        <f t="shared" si="148"/>
        <v>CF08GPDuff_94:29-D_20-30</v>
      </c>
      <c r="B1204" s="11">
        <v>94</v>
      </c>
      <c r="C1204" s="11">
        <v>29</v>
      </c>
      <c r="D1204" s="19" t="s">
        <v>65</v>
      </c>
      <c r="E1204" s="20">
        <v>494094.297571</v>
      </c>
      <c r="F1204" s="20">
        <v>5180681.6816999903</v>
      </c>
      <c r="G1204" s="11">
        <v>8</v>
      </c>
      <c r="H1204" s="11" t="s">
        <v>58</v>
      </c>
      <c r="I1204" s="11" t="s">
        <v>293</v>
      </c>
      <c r="J1204" s="19" t="s">
        <v>1461</v>
      </c>
      <c r="K1204" s="11">
        <v>4</v>
      </c>
      <c r="L1204" s="16" t="str">
        <f t="shared" si="156"/>
        <v>SC</v>
      </c>
      <c r="M1204" s="16" t="s">
        <v>1078</v>
      </c>
      <c r="N1204" s="16" t="s">
        <v>1078</v>
      </c>
      <c r="O1204" s="16" t="s">
        <v>1078</v>
      </c>
      <c r="P1204" s="16" t="s">
        <v>1078</v>
      </c>
      <c r="Q1204" s="16">
        <v>30</v>
      </c>
      <c r="S1204" s="16">
        <v>247.54</v>
      </c>
      <c r="T1204" s="16">
        <v>6.31</v>
      </c>
      <c r="U1204" s="16">
        <f t="shared" si="155"/>
        <v>241.23</v>
      </c>
      <c r="V1204" s="16">
        <v>1.35</v>
      </c>
      <c r="W1204" s="20">
        <f t="shared" si="149"/>
        <v>171.76657833502196</v>
      </c>
      <c r="X1204" s="20">
        <v>2.2303325223033426</v>
      </c>
      <c r="Y1204" s="20">
        <f t="shared" si="150"/>
        <v>235.84976885644764</v>
      </c>
      <c r="Z1204" s="20">
        <f t="shared" si="151"/>
        <v>1.3730830010273283</v>
      </c>
      <c r="AA1204" s="20"/>
      <c r="AB1204" s="22" t="s">
        <v>837</v>
      </c>
      <c r="AC1204" s="16" t="s">
        <v>1545</v>
      </c>
      <c r="AD1204" s="19" t="s">
        <v>51</v>
      </c>
      <c r="AE1204" s="23">
        <v>94</v>
      </c>
      <c r="AF1204" s="23">
        <v>29</v>
      </c>
      <c r="AG1204" s="19" t="s">
        <v>65</v>
      </c>
      <c r="AH1204" s="11">
        <f t="shared" si="157"/>
        <v>0</v>
      </c>
      <c r="AI1204" s="19" t="s">
        <v>1461</v>
      </c>
      <c r="AJ1204" s="16" t="s">
        <v>1020</v>
      </c>
      <c r="AK1204" s="16">
        <v>0.11176</v>
      </c>
      <c r="AL1204" s="16">
        <v>1.1870000000000001</v>
      </c>
      <c r="AM1204" s="24"/>
    </row>
    <row r="1205" spans="1:39" s="47" customFormat="1" ht="15" x14ac:dyDescent="0.25">
      <c r="A1205" s="43" t="str">
        <f t="shared" si="148"/>
        <v>CF08GPDuff_95:3-E_20-30</v>
      </c>
      <c r="B1205" s="44">
        <v>95</v>
      </c>
      <c r="C1205" s="44">
        <v>3</v>
      </c>
      <c r="D1205" s="45" t="s">
        <v>29</v>
      </c>
      <c r="E1205" s="46">
        <v>493276.726444998</v>
      </c>
      <c r="F1205" s="46">
        <v>5180689.0780499903</v>
      </c>
      <c r="G1205" s="44">
        <v>1</v>
      </c>
      <c r="H1205" s="44" t="s">
        <v>45</v>
      </c>
      <c r="I1205" s="44" t="s">
        <v>46</v>
      </c>
      <c r="J1205" s="45" t="s">
        <v>1461</v>
      </c>
      <c r="K1205" s="44">
        <v>4</v>
      </c>
      <c r="L1205" s="43" t="s">
        <v>48</v>
      </c>
      <c r="M1205" s="43" t="s">
        <v>1078</v>
      </c>
      <c r="N1205" s="43" t="s">
        <v>1078</v>
      </c>
      <c r="O1205" s="43" t="s">
        <v>1078</v>
      </c>
      <c r="P1205" s="43" t="s">
        <v>1078</v>
      </c>
      <c r="Q1205" s="43">
        <v>30</v>
      </c>
      <c r="R1205" s="43"/>
      <c r="S1205" s="43"/>
      <c r="T1205" s="43">
        <v>6.31</v>
      </c>
      <c r="U1205" s="43">
        <f t="shared" si="155"/>
        <v>-6.31</v>
      </c>
      <c r="V1205" s="43">
        <v>1.35</v>
      </c>
      <c r="W1205" s="46">
        <f t="shared" si="149"/>
        <v>171.76657833502196</v>
      </c>
      <c r="X1205" s="46" t="e">
        <v>#DIV/0!</v>
      </c>
      <c r="Y1205" s="46" t="e">
        <f t="shared" si="150"/>
        <v>#DIV/0!</v>
      </c>
      <c r="Z1205" s="46" t="e">
        <f t="shared" si="151"/>
        <v>#DIV/0!</v>
      </c>
      <c r="AA1205" s="46"/>
      <c r="AB1205" s="22"/>
      <c r="AC1205" s="16"/>
      <c r="AD1205" s="19"/>
      <c r="AE1205" s="23"/>
      <c r="AF1205" s="23"/>
      <c r="AG1205" s="19"/>
      <c r="AH1205" s="11"/>
      <c r="AI1205" s="19"/>
      <c r="AJ1205" s="16"/>
      <c r="AK1205" s="16"/>
      <c r="AL1205" s="16"/>
      <c r="AM1205" s="24"/>
    </row>
    <row r="1206" spans="1:39" ht="15" x14ac:dyDescent="0.25">
      <c r="A1206" s="16" t="str">
        <f t="shared" si="148"/>
        <v>CF08GPDuff_96:4-E_20-30</v>
      </c>
      <c r="B1206" s="11">
        <v>96</v>
      </c>
      <c r="C1206" s="11">
        <v>4</v>
      </c>
      <c r="D1206" s="19" t="s">
        <v>29</v>
      </c>
      <c r="E1206" s="20">
        <v>493308.02597100002</v>
      </c>
      <c r="F1206" s="20">
        <v>5180687.1739800004</v>
      </c>
      <c r="G1206" s="11">
        <v>1</v>
      </c>
      <c r="H1206" s="11" t="s">
        <v>45</v>
      </c>
      <c r="I1206" s="11" t="s">
        <v>46</v>
      </c>
      <c r="J1206" s="19" t="s">
        <v>1461</v>
      </c>
      <c r="K1206" s="11">
        <v>4</v>
      </c>
      <c r="L1206" s="16" t="s">
        <v>48</v>
      </c>
      <c r="M1206" s="16" t="s">
        <v>1078</v>
      </c>
      <c r="N1206" s="16" t="s">
        <v>1078</v>
      </c>
      <c r="O1206" s="16" t="s">
        <v>1078</v>
      </c>
      <c r="P1206" s="16" t="s">
        <v>1078</v>
      </c>
      <c r="Q1206" s="16">
        <v>30</v>
      </c>
      <c r="S1206" s="16">
        <v>259.23</v>
      </c>
      <c r="T1206" s="16">
        <v>6.31</v>
      </c>
      <c r="U1206" s="16">
        <f t="shared" si="155"/>
        <v>252.92000000000002</v>
      </c>
      <c r="V1206" s="16">
        <v>1.35</v>
      </c>
      <c r="W1206" s="20">
        <f t="shared" si="149"/>
        <v>171.76657833502196</v>
      </c>
      <c r="X1206" s="20">
        <v>1.9207440355842871</v>
      </c>
      <c r="Y1206" s="20">
        <f t="shared" si="150"/>
        <v>248.06205418520022</v>
      </c>
      <c r="Z1206" s="20">
        <f t="shared" si="151"/>
        <v>1.4441811474020738</v>
      </c>
      <c r="AA1206" s="20"/>
      <c r="AB1206" s="22" t="s">
        <v>69</v>
      </c>
      <c r="AC1206" s="16" t="s">
        <v>1546</v>
      </c>
      <c r="AD1206" s="19" t="s">
        <v>51</v>
      </c>
      <c r="AE1206" s="23">
        <v>96</v>
      </c>
      <c r="AF1206" s="23">
        <v>4</v>
      </c>
      <c r="AG1206" s="19" t="s">
        <v>29</v>
      </c>
      <c r="AH1206" s="11">
        <f t="shared" ref="AH1206:AH1211" si="158">C1206-AF1206</f>
        <v>0</v>
      </c>
      <c r="AI1206" s="19" t="s">
        <v>1461</v>
      </c>
      <c r="AJ1206" s="16" t="s">
        <v>1306</v>
      </c>
      <c r="AK1206" s="16">
        <v>9.9750000000000005E-2</v>
      </c>
      <c r="AL1206" s="16">
        <v>1.1813</v>
      </c>
      <c r="AM1206" s="24"/>
    </row>
    <row r="1207" spans="1:39" ht="15" x14ac:dyDescent="0.25">
      <c r="A1207" s="16" t="str">
        <f t="shared" si="148"/>
        <v>CF08GPDuff_97:5-E_20-30</v>
      </c>
      <c r="B1207" s="11">
        <v>97</v>
      </c>
      <c r="C1207" s="11">
        <v>5</v>
      </c>
      <c r="D1207" s="19" t="s">
        <v>29</v>
      </c>
      <c r="E1207" s="20">
        <v>493339.95637500001</v>
      </c>
      <c r="F1207" s="20">
        <v>5180706.3626100002</v>
      </c>
      <c r="G1207" s="11">
        <v>2</v>
      </c>
      <c r="H1207" s="11" t="s">
        <v>45</v>
      </c>
      <c r="I1207" s="11" t="s">
        <v>150</v>
      </c>
      <c r="J1207" s="19" t="s">
        <v>1461</v>
      </c>
      <c r="K1207" s="11">
        <v>4</v>
      </c>
      <c r="L1207" s="16" t="s">
        <v>48</v>
      </c>
      <c r="M1207" s="16" t="s">
        <v>1078</v>
      </c>
      <c r="N1207" s="16" t="s">
        <v>1078</v>
      </c>
      <c r="O1207" s="16" t="s">
        <v>1078</v>
      </c>
      <c r="P1207" s="16" t="s">
        <v>1078</v>
      </c>
      <c r="Q1207" s="16">
        <v>30</v>
      </c>
      <c r="S1207" s="16">
        <v>262.95</v>
      </c>
      <c r="T1207" s="16">
        <v>6.31</v>
      </c>
      <c r="U1207" s="16">
        <f t="shared" si="155"/>
        <v>256.64</v>
      </c>
      <c r="V1207" s="16">
        <v>1.35</v>
      </c>
      <c r="W1207" s="20">
        <f t="shared" si="149"/>
        <v>171.76657833502196</v>
      </c>
      <c r="X1207" s="20">
        <v>1.6413373860182421</v>
      </c>
      <c r="Y1207" s="20">
        <f t="shared" si="150"/>
        <v>252.42767173252278</v>
      </c>
      <c r="Z1207" s="20">
        <f t="shared" si="151"/>
        <v>1.469597136878255</v>
      </c>
      <c r="AA1207" s="20"/>
      <c r="AB1207" s="22" t="s">
        <v>69</v>
      </c>
      <c r="AC1207" s="16" t="s">
        <v>1547</v>
      </c>
      <c r="AD1207" s="19" t="s">
        <v>51</v>
      </c>
      <c r="AE1207" s="23">
        <v>97</v>
      </c>
      <c r="AF1207" s="23">
        <v>5</v>
      </c>
      <c r="AG1207" s="19" t="s">
        <v>29</v>
      </c>
      <c r="AH1207" s="11">
        <f t="shared" si="158"/>
        <v>0</v>
      </c>
      <c r="AI1207" s="19" t="s">
        <v>1461</v>
      </c>
      <c r="AJ1207" s="16" t="s">
        <v>1334</v>
      </c>
      <c r="AK1207" s="16">
        <v>9.1630000000000003E-2</v>
      </c>
      <c r="AL1207" s="16">
        <v>1.0304</v>
      </c>
      <c r="AM1207" s="24"/>
    </row>
    <row r="1208" spans="1:39" ht="15" x14ac:dyDescent="0.25">
      <c r="A1208" s="16" t="str">
        <f t="shared" si="148"/>
        <v>CF08GPDuff_98:6-E_20-30</v>
      </c>
      <c r="B1208" s="11">
        <v>98</v>
      </c>
      <c r="C1208" s="11">
        <v>6</v>
      </c>
      <c r="D1208" s="19" t="s">
        <v>29</v>
      </c>
      <c r="E1208" s="20">
        <v>493371.862522999</v>
      </c>
      <c r="F1208" s="20">
        <v>5180703.7714799903</v>
      </c>
      <c r="G1208" s="11">
        <v>3</v>
      </c>
      <c r="H1208" s="11" t="s">
        <v>45</v>
      </c>
      <c r="I1208" s="11" t="s">
        <v>227</v>
      </c>
      <c r="J1208" s="19" t="s">
        <v>1461</v>
      </c>
      <c r="K1208" s="11">
        <v>4</v>
      </c>
      <c r="L1208" s="16" t="s">
        <v>48</v>
      </c>
      <c r="M1208" s="16" t="s">
        <v>1078</v>
      </c>
      <c r="N1208" s="16" t="s">
        <v>1078</v>
      </c>
      <c r="O1208" s="16" t="s">
        <v>1078</v>
      </c>
      <c r="P1208" s="16" t="s">
        <v>1078</v>
      </c>
      <c r="Q1208" s="16">
        <v>30</v>
      </c>
      <c r="S1208" s="16">
        <v>232.03</v>
      </c>
      <c r="T1208" s="16">
        <v>6.31</v>
      </c>
      <c r="U1208" s="16">
        <f t="shared" si="155"/>
        <v>225.72</v>
      </c>
      <c r="V1208" s="16">
        <v>1.35</v>
      </c>
      <c r="W1208" s="20">
        <f t="shared" si="149"/>
        <v>171.76657833502196</v>
      </c>
      <c r="X1208" s="20">
        <v>2.0943472956486398</v>
      </c>
      <c r="Y1208" s="20">
        <f t="shared" si="150"/>
        <v>220.99263928426188</v>
      </c>
      <c r="Z1208" s="20">
        <f t="shared" si="151"/>
        <v>1.2865869567083474</v>
      </c>
      <c r="AA1208" s="20"/>
      <c r="AB1208" s="22" t="s">
        <v>69</v>
      </c>
      <c r="AC1208" s="16" t="s">
        <v>1548</v>
      </c>
      <c r="AD1208" s="19" t="s">
        <v>51</v>
      </c>
      <c r="AE1208" s="23">
        <v>98</v>
      </c>
      <c r="AF1208" s="23">
        <v>6</v>
      </c>
      <c r="AG1208" s="19" t="s">
        <v>29</v>
      </c>
      <c r="AH1208" s="11">
        <f t="shared" si="158"/>
        <v>0</v>
      </c>
      <c r="AI1208" s="19" t="s">
        <v>1461</v>
      </c>
      <c r="AJ1208" s="16" t="s">
        <v>139</v>
      </c>
      <c r="AK1208" s="16">
        <v>0.11346000000000001</v>
      </c>
      <c r="AL1208" s="16">
        <v>1.3380000000000001</v>
      </c>
      <c r="AM1208" s="24"/>
    </row>
    <row r="1209" spans="1:39" ht="15" x14ac:dyDescent="0.25">
      <c r="A1209" s="16" t="str">
        <f t="shared" si="148"/>
        <v>CF08GPDuff_99:7-E_20-30</v>
      </c>
      <c r="B1209" s="11">
        <v>99</v>
      </c>
      <c r="C1209" s="11">
        <v>7</v>
      </c>
      <c r="D1209" s="19" t="s">
        <v>29</v>
      </c>
      <c r="E1209" s="20">
        <v>493403.78188800003</v>
      </c>
      <c r="F1209" s="20">
        <v>5180713.1816999903</v>
      </c>
      <c r="G1209" s="11">
        <v>3</v>
      </c>
      <c r="H1209" s="11" t="s">
        <v>45</v>
      </c>
      <c r="I1209" s="11" t="s">
        <v>227</v>
      </c>
      <c r="J1209" s="19" t="s">
        <v>1461</v>
      </c>
      <c r="K1209" s="11">
        <v>4</v>
      </c>
      <c r="L1209" s="16" t="s">
        <v>48</v>
      </c>
      <c r="M1209" s="16" t="s">
        <v>1078</v>
      </c>
      <c r="N1209" s="16" t="s">
        <v>1078</v>
      </c>
      <c r="O1209" s="16" t="s">
        <v>1078</v>
      </c>
      <c r="P1209" s="16" t="s">
        <v>1078</v>
      </c>
      <c r="Q1209" s="16">
        <v>30</v>
      </c>
      <c r="S1209" s="16">
        <v>262.13</v>
      </c>
      <c r="T1209" s="16">
        <v>6.31</v>
      </c>
      <c r="U1209" s="16">
        <f t="shared" si="155"/>
        <v>255.82</v>
      </c>
      <c r="V1209" s="16">
        <v>1.35</v>
      </c>
      <c r="W1209" s="20">
        <f t="shared" si="149"/>
        <v>171.76657833502196</v>
      </c>
      <c r="X1209" s="20">
        <v>2.1810028536485797</v>
      </c>
      <c r="Y1209" s="20">
        <f t="shared" si="150"/>
        <v>250.24055849979621</v>
      </c>
      <c r="Z1209" s="20">
        <f t="shared" si="151"/>
        <v>1.4568640822064625</v>
      </c>
      <c r="AA1209" s="20"/>
      <c r="AB1209" s="22" t="s">
        <v>69</v>
      </c>
      <c r="AC1209" s="16" t="s">
        <v>1549</v>
      </c>
      <c r="AD1209" s="19" t="s">
        <v>51</v>
      </c>
      <c r="AE1209" s="23">
        <v>99</v>
      </c>
      <c r="AF1209" s="23">
        <v>7</v>
      </c>
      <c r="AG1209" s="19" t="s">
        <v>29</v>
      </c>
      <c r="AH1209" s="11">
        <f t="shared" si="158"/>
        <v>0</v>
      </c>
      <c r="AI1209" s="19" t="s">
        <v>1461</v>
      </c>
      <c r="AJ1209" s="16" t="s">
        <v>596</v>
      </c>
      <c r="AK1209" s="16">
        <v>6.6009999999999999E-2</v>
      </c>
      <c r="AL1209" s="16">
        <v>0.66624000000000005</v>
      </c>
      <c r="AM1209" s="24"/>
    </row>
    <row r="1210" spans="1:39" ht="15" x14ac:dyDescent="0.25">
      <c r="A1210" s="16" t="str">
        <f t="shared" si="148"/>
        <v>CF08GPDuff_100:8-E_20-30</v>
      </c>
      <c r="B1210" s="11">
        <v>100</v>
      </c>
      <c r="C1210" s="11">
        <v>8</v>
      </c>
      <c r="D1210" s="19" t="s">
        <v>29</v>
      </c>
      <c r="E1210" s="20">
        <v>493435.68717500003</v>
      </c>
      <c r="F1210" s="20">
        <v>5180709.8130599903</v>
      </c>
      <c r="G1210" s="11">
        <v>4</v>
      </c>
      <c r="H1210" s="11" t="s">
        <v>45</v>
      </c>
      <c r="I1210" s="11" t="s">
        <v>293</v>
      </c>
      <c r="J1210" s="19" t="s">
        <v>1461</v>
      </c>
      <c r="K1210" s="11">
        <v>4</v>
      </c>
      <c r="L1210" s="16" t="s">
        <v>48</v>
      </c>
      <c r="M1210" s="16" t="s">
        <v>1078</v>
      </c>
      <c r="N1210" s="16" t="s">
        <v>1078</v>
      </c>
      <c r="O1210" s="16" t="s">
        <v>1078</v>
      </c>
      <c r="P1210" s="16" t="s">
        <v>1078</v>
      </c>
      <c r="Q1210" s="16">
        <v>30</v>
      </c>
      <c r="S1210" s="16">
        <v>225.12</v>
      </c>
      <c r="T1210" s="16">
        <v>6.31</v>
      </c>
      <c r="U1210" s="16">
        <f t="shared" si="155"/>
        <v>218.81</v>
      </c>
      <c r="V1210" s="16">
        <v>1.35</v>
      </c>
      <c r="W1210" s="20">
        <f t="shared" si="149"/>
        <v>171.76657833502196</v>
      </c>
      <c r="X1210" s="20">
        <v>2.093070514123148</v>
      </c>
      <c r="Y1210" s="20">
        <f t="shared" si="150"/>
        <v>214.23015240804713</v>
      </c>
      <c r="Z1210" s="20">
        <f t="shared" si="151"/>
        <v>1.247216743121017</v>
      </c>
      <c r="AA1210" s="20"/>
      <c r="AB1210" s="22" t="s">
        <v>69</v>
      </c>
      <c r="AC1210" s="16" t="s">
        <v>1550</v>
      </c>
      <c r="AD1210" s="19" t="s">
        <v>51</v>
      </c>
      <c r="AE1210" s="23">
        <v>100</v>
      </c>
      <c r="AF1210" s="23">
        <v>8</v>
      </c>
      <c r="AG1210" s="19" t="s">
        <v>29</v>
      </c>
      <c r="AH1210" s="11">
        <f t="shared" si="158"/>
        <v>0</v>
      </c>
      <c r="AI1210" s="19" t="s">
        <v>1461</v>
      </c>
      <c r="AJ1210" s="16" t="s">
        <v>675</v>
      </c>
      <c r="AK1210" s="16">
        <v>0.11642</v>
      </c>
      <c r="AL1210" s="16">
        <v>1.4189000000000001</v>
      </c>
      <c r="AM1210" s="24"/>
    </row>
    <row r="1211" spans="1:39" ht="15" x14ac:dyDescent="0.25">
      <c r="A1211" s="16" t="str">
        <f t="shared" si="148"/>
        <v>CF08GPDuff_101:9-E_20-30</v>
      </c>
      <c r="B1211" s="11">
        <v>101</v>
      </c>
      <c r="C1211" s="11">
        <v>9</v>
      </c>
      <c r="D1211" s="19" t="s">
        <v>29</v>
      </c>
      <c r="E1211" s="20">
        <v>493467.584636999</v>
      </c>
      <c r="F1211" s="20">
        <v>5180699.2216499904</v>
      </c>
      <c r="G1211" s="11">
        <v>5</v>
      </c>
      <c r="H1211" s="11" t="s">
        <v>45</v>
      </c>
      <c r="I1211" s="11" t="s">
        <v>370</v>
      </c>
      <c r="J1211" s="19" t="s">
        <v>1461</v>
      </c>
      <c r="K1211" s="11">
        <v>4</v>
      </c>
      <c r="L1211" s="16" t="s">
        <v>48</v>
      </c>
      <c r="M1211" s="16" t="s">
        <v>1078</v>
      </c>
      <c r="N1211" s="16" t="s">
        <v>1078</v>
      </c>
      <c r="O1211" s="16" t="s">
        <v>1078</v>
      </c>
      <c r="P1211" s="16" t="s">
        <v>1078</v>
      </c>
      <c r="Q1211" s="16">
        <v>30</v>
      </c>
      <c r="S1211" s="16">
        <v>216.39</v>
      </c>
      <c r="T1211" s="16">
        <v>6.31</v>
      </c>
      <c r="U1211" s="16">
        <f t="shared" si="155"/>
        <v>210.07999999999998</v>
      </c>
      <c r="V1211" s="16">
        <v>1.35</v>
      </c>
      <c r="W1211" s="20">
        <f t="shared" si="149"/>
        <v>171.76657833502196</v>
      </c>
      <c r="X1211" s="20">
        <v>2.0478507704785187</v>
      </c>
      <c r="Y1211" s="20">
        <f t="shared" si="150"/>
        <v>205.77787510137873</v>
      </c>
      <c r="Z1211" s="20">
        <f t="shared" si="151"/>
        <v>1.198008815778</v>
      </c>
      <c r="AA1211" s="20"/>
      <c r="AB1211" s="22" t="s">
        <v>69</v>
      </c>
      <c r="AC1211" s="16" t="s">
        <v>1551</v>
      </c>
      <c r="AD1211" s="19" t="s">
        <v>51</v>
      </c>
      <c r="AE1211" s="23">
        <v>101</v>
      </c>
      <c r="AF1211" s="23">
        <v>9</v>
      </c>
      <c r="AG1211" s="19" t="s">
        <v>29</v>
      </c>
      <c r="AH1211" s="11">
        <f t="shared" si="158"/>
        <v>0</v>
      </c>
      <c r="AI1211" s="19" t="s">
        <v>1461</v>
      </c>
      <c r="AJ1211" s="16">
        <v>0.22889999999999999</v>
      </c>
      <c r="AK1211" s="16">
        <v>0.12773999999999999</v>
      </c>
      <c r="AL1211" s="16">
        <v>1.3814</v>
      </c>
      <c r="AM1211" s="24"/>
    </row>
    <row r="1212" spans="1:39" ht="15" x14ac:dyDescent="0.25">
      <c r="A1212" s="16" t="str">
        <f t="shared" si="148"/>
        <v>CF08GPDuff_102:10-E_20-30</v>
      </c>
      <c r="B1212" s="11">
        <v>102</v>
      </c>
      <c r="C1212" s="11">
        <v>10</v>
      </c>
      <c r="D1212" s="19" t="s">
        <v>29</v>
      </c>
      <c r="E1212" s="20">
        <v>493499.50784600002</v>
      </c>
      <c r="F1212" s="20">
        <v>5180712.2994100004</v>
      </c>
      <c r="G1212" s="11">
        <v>6</v>
      </c>
      <c r="H1212" s="11" t="s">
        <v>45</v>
      </c>
      <c r="I1212" s="11" t="s">
        <v>432</v>
      </c>
      <c r="J1212" s="19" t="s">
        <v>1461</v>
      </c>
      <c r="K1212" s="11">
        <v>4</v>
      </c>
      <c r="L1212" s="16" t="s">
        <v>48</v>
      </c>
      <c r="M1212" s="16" t="s">
        <v>1078</v>
      </c>
      <c r="N1212" s="16" t="s">
        <v>1078</v>
      </c>
      <c r="O1212" s="16" t="s">
        <v>1078</v>
      </c>
      <c r="P1212" s="16" t="s">
        <v>1078</v>
      </c>
      <c r="Q1212" s="16">
        <v>30</v>
      </c>
      <c r="S1212" s="16">
        <v>224.46</v>
      </c>
      <c r="T1212" s="16">
        <v>6.31</v>
      </c>
      <c r="U1212" s="16">
        <f t="shared" si="155"/>
        <v>218.15</v>
      </c>
      <c r="V1212" s="16">
        <v>1.35</v>
      </c>
      <c r="W1212" s="20">
        <f t="shared" si="149"/>
        <v>171.76657833502196</v>
      </c>
      <c r="X1212" s="20">
        <v>2.0321072952651904</v>
      </c>
      <c r="Y1212" s="20">
        <f t="shared" si="150"/>
        <v>213.71695793537899</v>
      </c>
      <c r="Z1212" s="20">
        <f t="shared" si="151"/>
        <v>1.2442289996516955</v>
      </c>
      <c r="AA1212" s="20"/>
      <c r="AB1212" s="22"/>
      <c r="AC1212" s="16"/>
      <c r="AD1212" s="19"/>
      <c r="AE1212" s="23"/>
      <c r="AF1212" s="23"/>
      <c r="AG1212" s="19"/>
      <c r="AH1212" s="11"/>
      <c r="AI1212" s="19"/>
      <c r="AJ1212" s="16"/>
      <c r="AK1212" s="16"/>
      <c r="AL1212" s="16"/>
      <c r="AM1212" s="24"/>
    </row>
    <row r="1213" spans="1:39" ht="15" x14ac:dyDescent="0.25">
      <c r="A1213" s="16" t="str">
        <f t="shared" si="148"/>
        <v>CF08GPDuff_103:11-E_20-30</v>
      </c>
      <c r="B1213" s="11">
        <v>103</v>
      </c>
      <c r="C1213" s="11">
        <v>11</v>
      </c>
      <c r="D1213" s="19" t="s">
        <v>29</v>
      </c>
      <c r="E1213" s="20">
        <v>493531.398579998</v>
      </c>
      <c r="F1213" s="20">
        <v>5180695.3743799804</v>
      </c>
      <c r="G1213" s="11">
        <v>1</v>
      </c>
      <c r="H1213" s="11" t="s">
        <v>44</v>
      </c>
      <c r="I1213" s="11" t="s">
        <v>293</v>
      </c>
      <c r="J1213" s="19" t="s">
        <v>1461</v>
      </c>
      <c r="K1213" s="11">
        <v>4</v>
      </c>
      <c r="L1213" s="16" t="s">
        <v>496</v>
      </c>
      <c r="M1213" s="16" t="s">
        <v>1078</v>
      </c>
      <c r="N1213" s="16" t="s">
        <v>1078</v>
      </c>
      <c r="O1213" s="16" t="s">
        <v>1078</v>
      </c>
      <c r="P1213" s="16" t="s">
        <v>1078</v>
      </c>
      <c r="Q1213" s="16">
        <v>30</v>
      </c>
      <c r="S1213" s="16">
        <v>229.81</v>
      </c>
      <c r="T1213" s="16">
        <v>6.31</v>
      </c>
      <c r="U1213" s="16">
        <f t="shared" si="155"/>
        <v>223.5</v>
      </c>
      <c r="V1213" s="16">
        <v>1.35</v>
      </c>
      <c r="W1213" s="20">
        <f t="shared" si="149"/>
        <v>171.76657833502196</v>
      </c>
      <c r="X1213" s="20">
        <v>2.6860775066639078</v>
      </c>
      <c r="Y1213" s="20">
        <f t="shared" si="150"/>
        <v>217.49661677260616</v>
      </c>
      <c r="Z1213" s="20">
        <f t="shared" si="151"/>
        <v>1.2662336228669007</v>
      </c>
      <c r="AA1213" s="20"/>
      <c r="AB1213" s="22" t="s">
        <v>508</v>
      </c>
      <c r="AC1213" s="16" t="s">
        <v>1552</v>
      </c>
      <c r="AD1213" s="19" t="s">
        <v>51</v>
      </c>
      <c r="AE1213" s="23">
        <v>103</v>
      </c>
      <c r="AF1213" s="23">
        <v>11</v>
      </c>
      <c r="AG1213" s="19" t="s">
        <v>29</v>
      </c>
      <c r="AH1213" s="11">
        <f t="shared" ref="AH1213:AH1276" si="159">C1213-AF1213</f>
        <v>0</v>
      </c>
      <c r="AI1213" s="19" t="s">
        <v>1461</v>
      </c>
      <c r="AJ1213" s="16" t="s">
        <v>208</v>
      </c>
      <c r="AK1213" s="16">
        <v>0.15604000000000001</v>
      </c>
      <c r="AL1213" s="16">
        <v>1.8995</v>
      </c>
      <c r="AM1213" s="24"/>
    </row>
    <row r="1214" spans="1:39" ht="15" x14ac:dyDescent="0.25">
      <c r="A1214" s="16" t="str">
        <f t="shared" si="148"/>
        <v>CF08GPDuff_104:12-E_20-30</v>
      </c>
      <c r="B1214" s="11">
        <v>104</v>
      </c>
      <c r="C1214" s="11">
        <v>12</v>
      </c>
      <c r="D1214" s="19" t="s">
        <v>29</v>
      </c>
      <c r="E1214" s="20">
        <v>493561.31900000002</v>
      </c>
      <c r="F1214" s="20">
        <v>5180707.22915</v>
      </c>
      <c r="G1214" s="11">
        <v>1</v>
      </c>
      <c r="H1214" s="11" t="s">
        <v>44</v>
      </c>
      <c r="I1214" s="11" t="s">
        <v>293</v>
      </c>
      <c r="J1214" s="19" t="s">
        <v>1461</v>
      </c>
      <c r="K1214" s="11">
        <v>4</v>
      </c>
      <c r="L1214" s="16" t="s">
        <v>496</v>
      </c>
      <c r="M1214" s="16" t="s">
        <v>1078</v>
      </c>
      <c r="N1214" s="16" t="s">
        <v>1078</v>
      </c>
      <c r="O1214" s="16" t="s">
        <v>1078</v>
      </c>
      <c r="P1214" s="16" t="s">
        <v>1078</v>
      </c>
      <c r="Q1214" s="16">
        <v>30</v>
      </c>
      <c r="S1214" s="16">
        <v>236.27</v>
      </c>
      <c r="T1214" s="16">
        <v>6.31</v>
      </c>
      <c r="U1214" s="16">
        <f t="shared" si="155"/>
        <v>229.96</v>
      </c>
      <c r="V1214" s="16">
        <v>1.35</v>
      </c>
      <c r="W1214" s="20">
        <f t="shared" si="149"/>
        <v>171.76657833502196</v>
      </c>
      <c r="X1214" s="20">
        <v>2.6106465429329004</v>
      </c>
      <c r="Y1214" s="20">
        <f t="shared" si="150"/>
        <v>223.95655720987151</v>
      </c>
      <c r="Z1214" s="20">
        <f t="shared" si="151"/>
        <v>1.3038424551547836</v>
      </c>
      <c r="AA1214" s="20"/>
      <c r="AB1214" s="22" t="s">
        <v>508</v>
      </c>
      <c r="AC1214" s="16" t="s">
        <v>1553</v>
      </c>
      <c r="AD1214" s="19" t="s">
        <v>51</v>
      </c>
      <c r="AE1214" s="23">
        <v>104</v>
      </c>
      <c r="AF1214" s="23">
        <v>12</v>
      </c>
      <c r="AG1214" s="19" t="s">
        <v>29</v>
      </c>
      <c r="AH1214" s="11">
        <f t="shared" si="159"/>
        <v>0</v>
      </c>
      <c r="AI1214" s="19" t="s">
        <v>1461</v>
      </c>
      <c r="AJ1214" s="16" t="s">
        <v>505</v>
      </c>
      <c r="AK1214" s="16">
        <v>0.12554000000000001</v>
      </c>
      <c r="AL1214" s="16">
        <v>1.5714999999999999</v>
      </c>
      <c r="AM1214" s="24"/>
    </row>
    <row r="1215" spans="1:39" ht="15" x14ac:dyDescent="0.25">
      <c r="A1215" s="16" t="str">
        <f t="shared" si="148"/>
        <v>CF08GPDuff_105:13-E_20-30</v>
      </c>
      <c r="B1215" s="11">
        <v>105</v>
      </c>
      <c r="C1215" s="11">
        <v>13</v>
      </c>
      <c r="D1215" s="19" t="s">
        <v>29</v>
      </c>
      <c r="E1215" s="20">
        <v>493595.221616</v>
      </c>
      <c r="F1215" s="20">
        <v>5180699.9730599904</v>
      </c>
      <c r="G1215" s="11">
        <v>2</v>
      </c>
      <c r="H1215" s="11" t="s">
        <v>44</v>
      </c>
      <c r="I1215" s="11" t="s">
        <v>150</v>
      </c>
      <c r="J1215" s="19" t="s">
        <v>1461</v>
      </c>
      <c r="K1215" s="11">
        <v>4</v>
      </c>
      <c r="L1215" s="16" t="s">
        <v>496</v>
      </c>
      <c r="M1215" s="16" t="s">
        <v>1078</v>
      </c>
      <c r="N1215" s="16" t="s">
        <v>1078</v>
      </c>
      <c r="O1215" s="16" t="s">
        <v>1078</v>
      </c>
      <c r="P1215" s="16" t="s">
        <v>1078</v>
      </c>
      <c r="Q1215" s="16">
        <v>30</v>
      </c>
      <c r="S1215" s="16">
        <v>232.92</v>
      </c>
      <c r="T1215" s="16">
        <v>6.31</v>
      </c>
      <c r="U1215" s="16">
        <f t="shared" si="155"/>
        <v>226.60999999999999</v>
      </c>
      <c r="V1215" s="16">
        <v>1.35</v>
      </c>
      <c r="W1215" s="20">
        <f t="shared" si="149"/>
        <v>171.76657833502196</v>
      </c>
      <c r="X1215" s="20">
        <v>2.4385287543182046</v>
      </c>
      <c r="Y1215" s="20">
        <f t="shared" si="150"/>
        <v>221.08404998983951</v>
      </c>
      <c r="Z1215" s="20">
        <f t="shared" si="151"/>
        <v>1.2871191365215784</v>
      </c>
      <c r="AA1215" s="20"/>
      <c r="AB1215" s="22" t="s">
        <v>508</v>
      </c>
      <c r="AC1215" s="16" t="s">
        <v>1554</v>
      </c>
      <c r="AD1215" s="19" t="s">
        <v>51</v>
      </c>
      <c r="AE1215" s="23">
        <v>105</v>
      </c>
      <c r="AF1215" s="23">
        <v>13</v>
      </c>
      <c r="AG1215" s="19" t="s">
        <v>29</v>
      </c>
      <c r="AH1215" s="11">
        <f t="shared" si="159"/>
        <v>0</v>
      </c>
      <c r="AI1215" s="19" t="s">
        <v>1461</v>
      </c>
      <c r="AJ1215" s="16" t="s">
        <v>1516</v>
      </c>
      <c r="AK1215" s="16">
        <v>9.4299999999999995E-2</v>
      </c>
      <c r="AL1215" s="16">
        <v>1.1648000000000001</v>
      </c>
      <c r="AM1215" s="24"/>
    </row>
    <row r="1216" spans="1:39" ht="15" x14ac:dyDescent="0.25">
      <c r="A1216" s="16" t="str">
        <f t="shared" si="148"/>
        <v>CF08GPDuff_106:14-E_20-30</v>
      </c>
      <c r="B1216" s="11">
        <v>106</v>
      </c>
      <c r="C1216" s="11">
        <v>14</v>
      </c>
      <c r="D1216" s="19" t="s">
        <v>29</v>
      </c>
      <c r="E1216" s="20">
        <v>493627.13805200002</v>
      </c>
      <c r="F1216" s="20">
        <v>5180706.9397900002</v>
      </c>
      <c r="G1216" s="11">
        <v>3</v>
      </c>
      <c r="H1216" s="11" t="s">
        <v>44</v>
      </c>
      <c r="I1216" s="11" t="s">
        <v>227</v>
      </c>
      <c r="J1216" s="19" t="s">
        <v>1461</v>
      </c>
      <c r="K1216" s="11">
        <v>4</v>
      </c>
      <c r="L1216" s="16" t="s">
        <v>496</v>
      </c>
      <c r="M1216" s="16" t="s">
        <v>1078</v>
      </c>
      <c r="N1216" s="16" t="s">
        <v>1078</v>
      </c>
      <c r="O1216" s="16" t="s">
        <v>1078</v>
      </c>
      <c r="P1216" s="16" t="s">
        <v>1078</v>
      </c>
      <c r="Q1216" s="16">
        <v>30</v>
      </c>
      <c r="S1216" s="16">
        <v>232.96</v>
      </c>
      <c r="T1216" s="16">
        <v>6.31</v>
      </c>
      <c r="U1216" s="16">
        <f t="shared" si="155"/>
        <v>226.65</v>
      </c>
      <c r="V1216" s="16">
        <v>1.35</v>
      </c>
      <c r="W1216" s="20">
        <f t="shared" si="149"/>
        <v>171.76657833502196</v>
      </c>
      <c r="X1216" s="20">
        <v>2.8425357873210646</v>
      </c>
      <c r="Y1216" s="20">
        <f t="shared" si="150"/>
        <v>220.20739263803682</v>
      </c>
      <c r="Z1216" s="20">
        <f t="shared" si="151"/>
        <v>1.2820153651109794</v>
      </c>
      <c r="AA1216" s="20"/>
      <c r="AB1216" s="22" t="s">
        <v>508</v>
      </c>
      <c r="AC1216" s="16" t="s">
        <v>1555</v>
      </c>
      <c r="AD1216" s="19" t="s">
        <v>51</v>
      </c>
      <c r="AE1216" s="23">
        <v>106</v>
      </c>
      <c r="AF1216" s="23">
        <v>14</v>
      </c>
      <c r="AG1216" s="19" t="s">
        <v>29</v>
      </c>
      <c r="AH1216" s="11">
        <f t="shared" si="159"/>
        <v>0</v>
      </c>
      <c r="AI1216" s="19" t="s">
        <v>1461</v>
      </c>
      <c r="AJ1216" s="16" t="s">
        <v>97</v>
      </c>
      <c r="AK1216" s="16">
        <v>0.10861</v>
      </c>
      <c r="AL1216" s="16">
        <v>1.3531</v>
      </c>
      <c r="AM1216" s="24"/>
    </row>
    <row r="1217" spans="1:39" ht="15" x14ac:dyDescent="0.25">
      <c r="A1217" s="16" t="str">
        <f t="shared" si="148"/>
        <v>CF08GPDuff_107:15-E_20-30</v>
      </c>
      <c r="B1217" s="11">
        <v>107</v>
      </c>
      <c r="C1217" s="11">
        <v>15</v>
      </c>
      <c r="D1217" s="19" t="s">
        <v>29</v>
      </c>
      <c r="E1217" s="20">
        <v>493659.03774300002</v>
      </c>
      <c r="F1217" s="20">
        <v>5180698.1273499904</v>
      </c>
      <c r="G1217" s="11">
        <v>4</v>
      </c>
      <c r="H1217" s="11" t="s">
        <v>44</v>
      </c>
      <c r="I1217" s="11" t="s">
        <v>46</v>
      </c>
      <c r="J1217" s="19" t="s">
        <v>1461</v>
      </c>
      <c r="K1217" s="11">
        <v>4</v>
      </c>
      <c r="L1217" s="16" t="s">
        <v>496</v>
      </c>
      <c r="M1217" s="16" t="s">
        <v>1078</v>
      </c>
      <c r="N1217" s="16" t="s">
        <v>1078</v>
      </c>
      <c r="O1217" s="16" t="s">
        <v>1078</v>
      </c>
      <c r="P1217" s="16" t="s">
        <v>1078</v>
      </c>
      <c r="Q1217" s="16">
        <v>30</v>
      </c>
      <c r="S1217" s="16">
        <v>259.08</v>
      </c>
      <c r="T1217" s="16">
        <v>6.31</v>
      </c>
      <c r="U1217" s="16">
        <f t="shared" si="155"/>
        <v>252.76999999999998</v>
      </c>
      <c r="V1217" s="16">
        <v>1.35</v>
      </c>
      <c r="W1217" s="20">
        <f t="shared" si="149"/>
        <v>171.76657833502196</v>
      </c>
      <c r="X1217" s="20">
        <v>2.4816924328722521</v>
      </c>
      <c r="Y1217" s="20">
        <f t="shared" si="150"/>
        <v>246.49702603742878</v>
      </c>
      <c r="Z1217" s="20">
        <f t="shared" si="151"/>
        <v>1.4350697814836184</v>
      </c>
      <c r="AA1217" s="20"/>
      <c r="AB1217" s="22" t="s">
        <v>508</v>
      </c>
      <c r="AC1217" s="16" t="s">
        <v>1556</v>
      </c>
      <c r="AD1217" s="19" t="s">
        <v>51</v>
      </c>
      <c r="AE1217" s="23">
        <v>107</v>
      </c>
      <c r="AF1217" s="23">
        <v>15</v>
      </c>
      <c r="AG1217" s="19" t="s">
        <v>29</v>
      </c>
      <c r="AH1217" s="11">
        <f t="shared" si="159"/>
        <v>0</v>
      </c>
      <c r="AI1217" s="19" t="s">
        <v>1461</v>
      </c>
      <c r="AJ1217" s="16" t="s">
        <v>579</v>
      </c>
      <c r="AK1217" s="16">
        <v>9.9779999999999994E-2</v>
      </c>
      <c r="AL1217" s="16">
        <v>1.0924</v>
      </c>
      <c r="AM1217" s="24"/>
    </row>
    <row r="1218" spans="1:39" ht="15" x14ac:dyDescent="0.25">
      <c r="A1218" s="16" t="str">
        <f t="shared" si="148"/>
        <v>CF08GPDuff_108:16-E_20-30</v>
      </c>
      <c r="B1218" s="11">
        <v>108</v>
      </c>
      <c r="C1218" s="11">
        <v>16</v>
      </c>
      <c r="D1218" s="19" t="s">
        <v>29</v>
      </c>
      <c r="E1218" s="20">
        <v>493690.954815</v>
      </c>
      <c r="F1218" s="20">
        <v>5180705.7611499904</v>
      </c>
      <c r="G1218" s="11">
        <v>5</v>
      </c>
      <c r="H1218" s="11" t="s">
        <v>44</v>
      </c>
      <c r="I1218" s="11" t="s">
        <v>432</v>
      </c>
      <c r="J1218" s="19" t="s">
        <v>1461</v>
      </c>
      <c r="K1218" s="11">
        <v>4</v>
      </c>
      <c r="L1218" s="16" t="s">
        <v>496</v>
      </c>
      <c r="M1218" s="16" t="s">
        <v>1078</v>
      </c>
      <c r="N1218" s="16" t="s">
        <v>1078</v>
      </c>
      <c r="O1218" s="16" t="s">
        <v>1078</v>
      </c>
      <c r="P1218" s="16" t="s">
        <v>1078</v>
      </c>
      <c r="Q1218" s="16">
        <v>30</v>
      </c>
      <c r="S1218" s="16">
        <v>209.71</v>
      </c>
      <c r="T1218" s="16">
        <v>6.31</v>
      </c>
      <c r="U1218" s="16">
        <f t="shared" si="155"/>
        <v>203.4</v>
      </c>
      <c r="V1218" s="16">
        <v>1.35</v>
      </c>
      <c r="W1218" s="20">
        <f t="shared" si="149"/>
        <v>171.76657833502196</v>
      </c>
      <c r="X1218" s="20">
        <v>2.2800645682001521</v>
      </c>
      <c r="Y1218" s="20">
        <f t="shared" si="150"/>
        <v>198.76234866828091</v>
      </c>
      <c r="Z1218" s="20">
        <f t="shared" si="151"/>
        <v>1.1571654427475704</v>
      </c>
      <c r="AA1218" s="20"/>
      <c r="AB1218" s="22" t="s">
        <v>508</v>
      </c>
      <c r="AC1218" s="16" t="s">
        <v>1557</v>
      </c>
      <c r="AD1218" s="19" t="s">
        <v>51</v>
      </c>
      <c r="AE1218" s="23">
        <v>108</v>
      </c>
      <c r="AF1218" s="23">
        <v>16</v>
      </c>
      <c r="AG1218" s="19" t="s">
        <v>29</v>
      </c>
      <c r="AH1218" s="11">
        <f t="shared" si="159"/>
        <v>0</v>
      </c>
      <c r="AI1218" s="19" t="s">
        <v>1461</v>
      </c>
      <c r="AJ1218" s="16" t="s">
        <v>133</v>
      </c>
      <c r="AK1218" s="16">
        <v>0.12808</v>
      </c>
      <c r="AL1218" s="16">
        <v>1.6756</v>
      </c>
      <c r="AM1218" s="24"/>
    </row>
    <row r="1219" spans="1:39" ht="15" x14ac:dyDescent="0.25">
      <c r="A1219" s="16" t="str">
        <f t="shared" si="148"/>
        <v>CF08GPDuff_109:17-E_20-30</v>
      </c>
      <c r="B1219" s="11">
        <v>109</v>
      </c>
      <c r="C1219" s="11">
        <v>17</v>
      </c>
      <c r="D1219" s="19" t="s">
        <v>29</v>
      </c>
      <c r="E1219" s="20">
        <v>493725.57659200003</v>
      </c>
      <c r="F1219" s="20">
        <v>5180706.6988500003</v>
      </c>
      <c r="G1219" s="11">
        <v>6</v>
      </c>
      <c r="H1219" s="11" t="s">
        <v>44</v>
      </c>
      <c r="I1219" s="11" t="s">
        <v>370</v>
      </c>
      <c r="J1219" s="19" t="s">
        <v>1461</v>
      </c>
      <c r="K1219" s="11">
        <v>4</v>
      </c>
      <c r="L1219" s="16" t="s">
        <v>496</v>
      </c>
      <c r="M1219" s="16" t="s">
        <v>1078</v>
      </c>
      <c r="N1219" s="16" t="s">
        <v>1078</v>
      </c>
      <c r="O1219" s="16" t="s">
        <v>1078</v>
      </c>
      <c r="P1219" s="16" t="s">
        <v>1078</v>
      </c>
      <c r="Q1219" s="16">
        <v>30</v>
      </c>
      <c r="S1219" s="16">
        <v>210.91</v>
      </c>
      <c r="T1219" s="16">
        <v>6.31</v>
      </c>
      <c r="U1219" s="16">
        <f t="shared" si="155"/>
        <v>204.6</v>
      </c>
      <c r="V1219" s="16">
        <v>1.35</v>
      </c>
      <c r="W1219" s="20">
        <f t="shared" si="149"/>
        <v>171.76657833502196</v>
      </c>
      <c r="X1219" s="20">
        <v>2.1747967479674948</v>
      </c>
      <c r="Y1219" s="20">
        <f t="shared" si="150"/>
        <v>200.15036585365851</v>
      </c>
      <c r="Z1219" s="20">
        <f t="shared" si="151"/>
        <v>1.1652462766259186</v>
      </c>
      <c r="AA1219" s="20"/>
      <c r="AB1219" s="22" t="s">
        <v>508</v>
      </c>
      <c r="AC1219" s="16" t="s">
        <v>1558</v>
      </c>
      <c r="AD1219" s="19" t="s">
        <v>51</v>
      </c>
      <c r="AE1219" s="23">
        <v>109</v>
      </c>
      <c r="AF1219" s="23">
        <v>17</v>
      </c>
      <c r="AG1219" s="19" t="s">
        <v>29</v>
      </c>
      <c r="AH1219" s="11">
        <f t="shared" si="159"/>
        <v>0</v>
      </c>
      <c r="AI1219" s="19" t="s">
        <v>1461</v>
      </c>
      <c r="AJ1219" s="16" t="s">
        <v>493</v>
      </c>
      <c r="AK1219" s="16">
        <v>0.11402</v>
      </c>
      <c r="AL1219" s="16">
        <v>1.4420999999999999</v>
      </c>
      <c r="AM1219" s="24"/>
    </row>
    <row r="1220" spans="1:39" ht="15" x14ac:dyDescent="0.25">
      <c r="A1220" s="16" t="str">
        <f t="shared" ref="A1220:A1283" si="160">"CF08GPDuff_"&amp;B1220&amp;":"&amp;C1220&amp;"-"&amp;D1220&amp;"_"&amp;J1220</f>
        <v>CF08GPDuff_110:18-E_20-30</v>
      </c>
      <c r="B1220" s="11">
        <v>110</v>
      </c>
      <c r="C1220" s="11">
        <v>18</v>
      </c>
      <c r="D1220" s="19" t="s">
        <v>29</v>
      </c>
      <c r="E1220" s="20">
        <v>493759.15355300001</v>
      </c>
      <c r="F1220" s="20">
        <v>5180683.4043399803</v>
      </c>
      <c r="G1220" s="11">
        <v>1</v>
      </c>
      <c r="H1220" s="11" t="s">
        <v>58</v>
      </c>
      <c r="I1220" s="11" t="s">
        <v>227</v>
      </c>
      <c r="J1220" s="19" t="s">
        <v>1461</v>
      </c>
      <c r="K1220" s="11">
        <v>4</v>
      </c>
      <c r="L1220" s="16" t="str">
        <f t="shared" ref="L1220:L1231" si="161">IF(G1220=1, "Fallow", IF(G1220=4, "WT", IF(G1220 = 2, "CP",I1220)))</f>
        <v>Fallow</v>
      </c>
      <c r="M1220" s="16" t="s">
        <v>1078</v>
      </c>
      <c r="N1220" s="16" t="s">
        <v>1078</v>
      </c>
      <c r="O1220" s="16" t="s">
        <v>1078</v>
      </c>
      <c r="P1220" s="16" t="s">
        <v>1078</v>
      </c>
      <c r="Q1220" s="16">
        <v>30</v>
      </c>
      <c r="S1220" s="16">
        <v>250.89</v>
      </c>
      <c r="T1220" s="16">
        <v>6.31</v>
      </c>
      <c r="U1220" s="16">
        <f t="shared" si="155"/>
        <v>244.57999999999998</v>
      </c>
      <c r="V1220" s="16">
        <v>1.35</v>
      </c>
      <c r="W1220" s="20">
        <f t="shared" si="149"/>
        <v>171.76657833502196</v>
      </c>
      <c r="X1220" s="20">
        <v>2.936977360799506</v>
      </c>
      <c r="Y1220" s="20">
        <f t="shared" si="150"/>
        <v>237.39674077095654</v>
      </c>
      <c r="Z1220" s="20">
        <f t="shared" si="151"/>
        <v>1.3820892461857526</v>
      </c>
      <c r="AA1220" s="20"/>
      <c r="AB1220" s="22" t="s">
        <v>837</v>
      </c>
      <c r="AC1220" s="16" t="s">
        <v>1559</v>
      </c>
      <c r="AD1220" s="19" t="s">
        <v>51</v>
      </c>
      <c r="AE1220" s="23">
        <v>110</v>
      </c>
      <c r="AF1220" s="23">
        <v>18</v>
      </c>
      <c r="AG1220" s="19" t="s">
        <v>29</v>
      </c>
      <c r="AH1220" s="11">
        <f t="shared" si="159"/>
        <v>0</v>
      </c>
      <c r="AI1220" s="19" t="s">
        <v>1461</v>
      </c>
      <c r="AJ1220" s="16" t="s">
        <v>573</v>
      </c>
      <c r="AK1220" s="16">
        <v>0.10083</v>
      </c>
      <c r="AL1220" s="16">
        <v>0.96560999999999997</v>
      </c>
      <c r="AM1220" s="24"/>
    </row>
    <row r="1221" spans="1:39" ht="15" x14ac:dyDescent="0.25">
      <c r="A1221" s="16" t="str">
        <f t="shared" si="160"/>
        <v>CF08GPDuff_111:19-E_20-30</v>
      </c>
      <c r="B1221" s="11">
        <v>111</v>
      </c>
      <c r="C1221" s="11">
        <v>19</v>
      </c>
      <c r="D1221" s="19" t="s">
        <v>29</v>
      </c>
      <c r="E1221" s="20">
        <v>493786.67919900001</v>
      </c>
      <c r="F1221" s="20">
        <v>5180703.2165999804</v>
      </c>
      <c r="G1221" s="11">
        <v>1</v>
      </c>
      <c r="H1221" s="11" t="s">
        <v>58</v>
      </c>
      <c r="I1221" s="11" t="s">
        <v>227</v>
      </c>
      <c r="J1221" s="19" t="s">
        <v>1461</v>
      </c>
      <c r="K1221" s="11">
        <v>4</v>
      </c>
      <c r="L1221" s="16" t="str">
        <f t="shared" si="161"/>
        <v>Fallow</v>
      </c>
      <c r="M1221" s="16" t="s">
        <v>1078</v>
      </c>
      <c r="N1221" s="16" t="s">
        <v>1078</v>
      </c>
      <c r="O1221" s="16" t="s">
        <v>1078</v>
      </c>
      <c r="P1221" s="16" t="s">
        <v>1078</v>
      </c>
      <c r="Q1221" s="16">
        <v>30</v>
      </c>
      <c r="S1221" s="16">
        <v>245.03</v>
      </c>
      <c r="T1221" s="16">
        <v>6.31</v>
      </c>
      <c r="U1221" s="16">
        <f t="shared" si="155"/>
        <v>238.72</v>
      </c>
      <c r="V1221" s="16">
        <v>1.35</v>
      </c>
      <c r="W1221" s="20">
        <f t="shared" si="149"/>
        <v>171.76657833502196</v>
      </c>
      <c r="X1221" s="20">
        <v>2.5071341214839058</v>
      </c>
      <c r="Y1221" s="20">
        <f t="shared" si="150"/>
        <v>232.73496942519361</v>
      </c>
      <c r="Z1221" s="20">
        <f t="shared" si="151"/>
        <v>1.3549490924320324</v>
      </c>
      <c r="AA1221" s="20"/>
      <c r="AB1221" s="22" t="s">
        <v>837</v>
      </c>
      <c r="AC1221" s="16" t="s">
        <v>1560</v>
      </c>
      <c r="AD1221" s="19" t="s">
        <v>51</v>
      </c>
      <c r="AE1221" s="23">
        <v>111</v>
      </c>
      <c r="AF1221" s="23">
        <v>19</v>
      </c>
      <c r="AG1221" s="19" t="s">
        <v>29</v>
      </c>
      <c r="AH1221" s="11">
        <f t="shared" si="159"/>
        <v>0</v>
      </c>
      <c r="AI1221" s="19" t="s">
        <v>1461</v>
      </c>
      <c r="AJ1221" s="16" t="s">
        <v>443</v>
      </c>
      <c r="AK1221" s="16">
        <v>0.1003</v>
      </c>
      <c r="AL1221" s="16">
        <v>1.0746</v>
      </c>
      <c r="AM1221" s="24"/>
    </row>
    <row r="1222" spans="1:39" ht="15" x14ac:dyDescent="0.25">
      <c r="A1222" s="16" t="str">
        <f t="shared" si="160"/>
        <v>CF08GPDuff_112:20-E_20-30</v>
      </c>
      <c r="B1222" s="11">
        <v>112</v>
      </c>
      <c r="C1222" s="11">
        <v>20</v>
      </c>
      <c r="D1222" s="19" t="s">
        <v>29</v>
      </c>
      <c r="E1222" s="20">
        <v>493818.588412999</v>
      </c>
      <c r="F1222" s="20">
        <v>5180703.4058999904</v>
      </c>
      <c r="G1222" s="11">
        <v>2</v>
      </c>
      <c r="H1222" s="11" t="s">
        <v>58</v>
      </c>
      <c r="I1222" s="11" t="s">
        <v>150</v>
      </c>
      <c r="J1222" s="19" t="s">
        <v>1461</v>
      </c>
      <c r="K1222" s="11">
        <v>4</v>
      </c>
      <c r="L1222" s="16" t="str">
        <f t="shared" si="161"/>
        <v>CP</v>
      </c>
      <c r="M1222" s="16" t="s">
        <v>1078</v>
      </c>
      <c r="N1222" s="16" t="s">
        <v>1078</v>
      </c>
      <c r="O1222" s="16" t="s">
        <v>1078</v>
      </c>
      <c r="P1222" s="16" t="s">
        <v>1078</v>
      </c>
      <c r="Q1222" s="16">
        <v>30</v>
      </c>
      <c r="S1222" s="16">
        <v>241.35</v>
      </c>
      <c r="T1222" s="16">
        <v>6.31</v>
      </c>
      <c r="U1222" s="16">
        <f t="shared" si="155"/>
        <v>235.04</v>
      </c>
      <c r="V1222" s="16">
        <v>1.35</v>
      </c>
      <c r="W1222" s="20">
        <f t="shared" si="149"/>
        <v>171.76657833502196</v>
      </c>
      <c r="X1222" s="20">
        <v>2.4330402780617417</v>
      </c>
      <c r="Y1222" s="20">
        <f t="shared" si="150"/>
        <v>229.32138213044368</v>
      </c>
      <c r="Z1222" s="20">
        <f t="shared" si="151"/>
        <v>1.3350756844161151</v>
      </c>
      <c r="AA1222" s="20"/>
      <c r="AB1222" s="22" t="s">
        <v>837</v>
      </c>
      <c r="AC1222" s="16" t="s">
        <v>1561</v>
      </c>
      <c r="AD1222" s="19" t="s">
        <v>51</v>
      </c>
      <c r="AE1222" s="23">
        <v>112</v>
      </c>
      <c r="AF1222" s="23">
        <v>20</v>
      </c>
      <c r="AG1222" s="19" t="s">
        <v>29</v>
      </c>
      <c r="AH1222" s="11">
        <f t="shared" si="159"/>
        <v>0</v>
      </c>
      <c r="AI1222" s="19" t="s">
        <v>1461</v>
      </c>
      <c r="AJ1222" s="16" t="s">
        <v>459</v>
      </c>
      <c r="AK1222" s="16">
        <v>0.108</v>
      </c>
      <c r="AL1222" s="16">
        <v>1.0826</v>
      </c>
      <c r="AM1222" s="24"/>
    </row>
    <row r="1223" spans="1:39" ht="15" x14ac:dyDescent="0.25">
      <c r="A1223" s="16" t="str">
        <f t="shared" si="160"/>
        <v>CF08GPDuff_113:21-E_20-30</v>
      </c>
      <c r="B1223" s="11">
        <v>113</v>
      </c>
      <c r="C1223" s="11">
        <v>21</v>
      </c>
      <c r="D1223" s="19" t="s">
        <v>29</v>
      </c>
      <c r="E1223" s="20">
        <v>493851.846663</v>
      </c>
      <c r="F1223" s="20">
        <v>5180685.5506600002</v>
      </c>
      <c r="G1223" s="11">
        <v>3</v>
      </c>
      <c r="H1223" s="11" t="s">
        <v>58</v>
      </c>
      <c r="I1223" s="11" t="s">
        <v>432</v>
      </c>
      <c r="J1223" s="19" t="s">
        <v>1461</v>
      </c>
      <c r="K1223" s="11">
        <v>4</v>
      </c>
      <c r="L1223" s="16" t="str">
        <f t="shared" si="161"/>
        <v>SB</v>
      </c>
      <c r="M1223" s="16" t="s">
        <v>1078</v>
      </c>
      <c r="N1223" s="16" t="s">
        <v>1078</v>
      </c>
      <c r="O1223" s="16" t="s">
        <v>1078</v>
      </c>
      <c r="P1223" s="16" t="s">
        <v>1078</v>
      </c>
      <c r="Q1223" s="16">
        <v>30</v>
      </c>
      <c r="S1223" s="16">
        <v>254.5</v>
      </c>
      <c r="T1223" s="16">
        <v>6.31</v>
      </c>
      <c r="U1223" s="16">
        <f t="shared" si="155"/>
        <v>248.19</v>
      </c>
      <c r="V1223" s="16">
        <v>1.35</v>
      </c>
      <c r="W1223" s="20">
        <f t="shared" ref="W1223:W1286" si="162">PI()*(V1223^2)*Q1223</f>
        <v>171.76657833502196</v>
      </c>
      <c r="X1223" s="20">
        <v>2.6840178934526087</v>
      </c>
      <c r="Y1223" s="20">
        <f t="shared" ref="Y1223:Y1286" si="163">U1223-(U1223*(X1223/100))</f>
        <v>241.52853599023996</v>
      </c>
      <c r="Z1223" s="20">
        <f t="shared" ref="Z1223:Z1286" si="164">Y1223/W1223</f>
        <v>1.4061439561260332</v>
      </c>
      <c r="AA1223" s="20"/>
      <c r="AB1223" s="22" t="s">
        <v>837</v>
      </c>
      <c r="AC1223" s="16" t="s">
        <v>1562</v>
      </c>
      <c r="AD1223" s="19" t="s">
        <v>51</v>
      </c>
      <c r="AE1223" s="23">
        <v>113</v>
      </c>
      <c r="AF1223" s="23">
        <v>21</v>
      </c>
      <c r="AG1223" s="19" t="s">
        <v>29</v>
      </c>
      <c r="AH1223" s="11">
        <f t="shared" si="159"/>
        <v>0</v>
      </c>
      <c r="AI1223" s="19" t="s">
        <v>1461</v>
      </c>
      <c r="AJ1223" s="16" t="s">
        <v>1563</v>
      </c>
      <c r="AK1223" s="16">
        <v>0.11458</v>
      </c>
      <c r="AL1223" s="16">
        <v>1.2039</v>
      </c>
      <c r="AM1223" s="24"/>
    </row>
    <row r="1224" spans="1:39" ht="15" x14ac:dyDescent="0.25">
      <c r="A1224" s="16" t="str">
        <f t="shared" si="160"/>
        <v>CF08GPDuff_114:22-E_20-30</v>
      </c>
      <c r="B1224" s="11">
        <v>114</v>
      </c>
      <c r="C1224" s="11">
        <v>22</v>
      </c>
      <c r="D1224" s="19" t="s">
        <v>29</v>
      </c>
      <c r="E1224" s="20">
        <v>493882.41985800001</v>
      </c>
      <c r="F1224" s="20">
        <v>5180716.5640399903</v>
      </c>
      <c r="G1224" s="11">
        <v>3</v>
      </c>
      <c r="H1224" s="11" t="s">
        <v>58</v>
      </c>
      <c r="I1224" s="11" t="s">
        <v>432</v>
      </c>
      <c r="J1224" s="19" t="s">
        <v>1461</v>
      </c>
      <c r="K1224" s="11">
        <v>4</v>
      </c>
      <c r="L1224" s="16" t="str">
        <f t="shared" si="161"/>
        <v>SB</v>
      </c>
      <c r="M1224" s="16" t="s">
        <v>1078</v>
      </c>
      <c r="N1224" s="16" t="s">
        <v>1078</v>
      </c>
      <c r="O1224" s="16" t="s">
        <v>1078</v>
      </c>
      <c r="P1224" s="16" t="s">
        <v>1078</v>
      </c>
      <c r="Q1224" s="16">
        <v>30</v>
      </c>
      <c r="S1224" s="16">
        <v>267.11</v>
      </c>
      <c r="T1224" s="16">
        <v>6.31</v>
      </c>
      <c r="U1224" s="16">
        <f t="shared" si="155"/>
        <v>260.8</v>
      </c>
      <c r="V1224" s="16">
        <v>1.35</v>
      </c>
      <c r="W1224" s="20">
        <f t="shared" si="162"/>
        <v>171.76657833502196</v>
      </c>
      <c r="X1224" s="20">
        <v>2.2819885900570296</v>
      </c>
      <c r="Y1224" s="20">
        <f t="shared" si="163"/>
        <v>254.84857375713128</v>
      </c>
      <c r="Z1224" s="20">
        <f t="shared" si="164"/>
        <v>1.4836912758433256</v>
      </c>
      <c r="AA1224" s="20"/>
      <c r="AB1224" s="22" t="s">
        <v>837</v>
      </c>
      <c r="AC1224" s="16" t="s">
        <v>1564</v>
      </c>
      <c r="AD1224" s="19" t="s">
        <v>51</v>
      </c>
      <c r="AE1224" s="23">
        <v>114</v>
      </c>
      <c r="AF1224" s="23">
        <v>22</v>
      </c>
      <c r="AG1224" s="19" t="s">
        <v>29</v>
      </c>
      <c r="AH1224" s="11">
        <f t="shared" si="159"/>
        <v>0</v>
      </c>
      <c r="AI1224" s="19" t="s">
        <v>1461</v>
      </c>
      <c r="AJ1224" s="16" t="s">
        <v>638</v>
      </c>
      <c r="AK1224" s="16">
        <v>8.4059999999999996E-2</v>
      </c>
      <c r="AL1224" s="16">
        <v>0.77556000000000003</v>
      </c>
      <c r="AM1224" s="24"/>
    </row>
    <row r="1225" spans="1:39" ht="15" x14ac:dyDescent="0.25">
      <c r="A1225" s="16" t="str">
        <f t="shared" si="160"/>
        <v>CF08GPDuff_115:23-E_20-30</v>
      </c>
      <c r="B1225" s="11">
        <v>115</v>
      </c>
      <c r="C1225" s="11">
        <v>23</v>
      </c>
      <c r="D1225" s="19" t="s">
        <v>29</v>
      </c>
      <c r="E1225" s="20">
        <v>493915.69116500003</v>
      </c>
      <c r="F1225" s="20">
        <v>5180711.4881800003</v>
      </c>
      <c r="G1225" s="11">
        <v>4</v>
      </c>
      <c r="H1225" s="11" t="s">
        <v>58</v>
      </c>
      <c r="I1225" s="11" t="s">
        <v>46</v>
      </c>
      <c r="J1225" s="19" t="s">
        <v>1461</v>
      </c>
      <c r="K1225" s="11">
        <v>4</v>
      </c>
      <c r="L1225" s="16" t="str">
        <f t="shared" si="161"/>
        <v>WT</v>
      </c>
      <c r="M1225" s="16" t="s">
        <v>1078</v>
      </c>
      <c r="N1225" s="16" t="s">
        <v>1078</v>
      </c>
      <c r="O1225" s="16" t="s">
        <v>1078</v>
      </c>
      <c r="P1225" s="16" t="s">
        <v>1078</v>
      </c>
      <c r="Q1225" s="16">
        <v>30</v>
      </c>
      <c r="S1225" s="16">
        <v>240.69</v>
      </c>
      <c r="T1225" s="16">
        <v>6.31</v>
      </c>
      <c r="U1225" s="16">
        <f t="shared" si="155"/>
        <v>234.38</v>
      </c>
      <c r="V1225" s="16">
        <v>1.35</v>
      </c>
      <c r="W1225" s="20">
        <f t="shared" si="162"/>
        <v>171.76657833502196</v>
      </c>
      <c r="X1225" s="20">
        <v>2.0681265206812864</v>
      </c>
      <c r="Y1225" s="20">
        <f t="shared" si="163"/>
        <v>229.5327250608272</v>
      </c>
      <c r="Z1225" s="20">
        <f t="shared" si="164"/>
        <v>1.3363060921731544</v>
      </c>
      <c r="AA1225" s="20"/>
      <c r="AB1225" s="22" t="s">
        <v>837</v>
      </c>
      <c r="AC1225" s="16" t="s">
        <v>1565</v>
      </c>
      <c r="AD1225" s="19" t="s">
        <v>51</v>
      </c>
      <c r="AE1225" s="23">
        <v>115</v>
      </c>
      <c r="AF1225" s="23">
        <v>23</v>
      </c>
      <c r="AG1225" s="19" t="s">
        <v>29</v>
      </c>
      <c r="AH1225" s="11">
        <f t="shared" si="159"/>
        <v>0</v>
      </c>
      <c r="AI1225" s="19" t="s">
        <v>1461</v>
      </c>
      <c r="AJ1225" s="16" t="s">
        <v>777</v>
      </c>
      <c r="AK1225" s="16">
        <v>0.12151000000000001</v>
      </c>
      <c r="AL1225" s="16">
        <v>1.1789000000000001</v>
      </c>
      <c r="AM1225" s="24"/>
    </row>
    <row r="1226" spans="1:39" ht="15" x14ac:dyDescent="0.25">
      <c r="A1226" s="16" t="str">
        <f t="shared" si="160"/>
        <v>CF08GPDuff_116:24-E_20-30</v>
      </c>
      <c r="B1226" s="11">
        <v>116</v>
      </c>
      <c r="C1226" s="11">
        <v>24</v>
      </c>
      <c r="D1226" s="19" t="s">
        <v>29</v>
      </c>
      <c r="E1226" s="20">
        <v>493946.230398999</v>
      </c>
      <c r="F1226" s="20">
        <v>5180709.2763900002</v>
      </c>
      <c r="G1226" s="11">
        <v>4</v>
      </c>
      <c r="H1226" s="11" t="s">
        <v>58</v>
      </c>
      <c r="I1226" s="11" t="s">
        <v>46</v>
      </c>
      <c r="J1226" s="19" t="s">
        <v>1461</v>
      </c>
      <c r="K1226" s="11">
        <v>4</v>
      </c>
      <c r="L1226" s="16" t="str">
        <f t="shared" si="161"/>
        <v>WT</v>
      </c>
      <c r="M1226" s="16" t="s">
        <v>1078</v>
      </c>
      <c r="N1226" s="16" t="s">
        <v>1078</v>
      </c>
      <c r="O1226" s="16" t="s">
        <v>1078</v>
      </c>
      <c r="P1226" s="16" t="s">
        <v>1078</v>
      </c>
      <c r="Q1226" s="16">
        <v>30</v>
      </c>
      <c r="S1226" s="16">
        <v>252.17</v>
      </c>
      <c r="T1226" s="16">
        <v>6.31</v>
      </c>
      <c r="U1226" s="16">
        <f t="shared" si="155"/>
        <v>245.85999999999999</v>
      </c>
      <c r="V1226" s="16">
        <v>1.35</v>
      </c>
      <c r="W1226" s="20">
        <f t="shared" si="162"/>
        <v>171.76657833502196</v>
      </c>
      <c r="X1226" s="20">
        <v>2.4027692934229421</v>
      </c>
      <c r="Y1226" s="20">
        <f t="shared" si="163"/>
        <v>239.95255141519033</v>
      </c>
      <c r="Z1226" s="20">
        <f t="shared" si="164"/>
        <v>1.3969688034838483</v>
      </c>
      <c r="AA1226" s="20"/>
      <c r="AB1226" s="22" t="s">
        <v>837</v>
      </c>
      <c r="AC1226" s="16" t="s">
        <v>1566</v>
      </c>
      <c r="AD1226" s="19" t="s">
        <v>51</v>
      </c>
      <c r="AE1226" s="23">
        <v>116</v>
      </c>
      <c r="AF1226" s="23">
        <v>24</v>
      </c>
      <c r="AG1226" s="19" t="s">
        <v>29</v>
      </c>
      <c r="AH1226" s="11">
        <f t="shared" si="159"/>
        <v>0</v>
      </c>
      <c r="AI1226" s="19" t="s">
        <v>1461</v>
      </c>
      <c r="AJ1226" s="16" t="s">
        <v>1567</v>
      </c>
      <c r="AK1226" s="16">
        <v>0.10872</v>
      </c>
      <c r="AL1226" s="16">
        <v>1.1384000000000001</v>
      </c>
      <c r="AM1226" s="24"/>
    </row>
    <row r="1227" spans="1:39" ht="15" x14ac:dyDescent="0.25">
      <c r="A1227" s="16" t="str">
        <f t="shared" si="160"/>
        <v>CF08GPDuff_117:25-E_20-30</v>
      </c>
      <c r="B1227" s="11">
        <v>117</v>
      </c>
      <c r="C1227" s="11">
        <v>25</v>
      </c>
      <c r="D1227" s="19" t="s">
        <v>29</v>
      </c>
      <c r="E1227" s="20">
        <v>493978.13054300001</v>
      </c>
      <c r="F1227" s="20">
        <v>5180700.4656499904</v>
      </c>
      <c r="G1227" s="11">
        <v>5</v>
      </c>
      <c r="H1227" s="11" t="s">
        <v>58</v>
      </c>
      <c r="I1227" s="11" t="s">
        <v>293</v>
      </c>
      <c r="J1227" s="19" t="s">
        <v>1461</v>
      </c>
      <c r="K1227" s="11">
        <v>4</v>
      </c>
      <c r="L1227" s="16" t="str">
        <f t="shared" si="161"/>
        <v>SC</v>
      </c>
      <c r="M1227" s="16" t="s">
        <v>1078</v>
      </c>
      <c r="N1227" s="16" t="s">
        <v>1078</v>
      </c>
      <c r="O1227" s="16" t="s">
        <v>1078</v>
      </c>
      <c r="P1227" s="16" t="s">
        <v>1078</v>
      </c>
      <c r="Q1227" s="16">
        <v>30</v>
      </c>
      <c r="S1227" s="16">
        <v>227.39</v>
      </c>
      <c r="T1227" s="16">
        <v>6.31</v>
      </c>
      <c r="U1227" s="16">
        <f t="shared" si="155"/>
        <v>221.07999999999998</v>
      </c>
      <c r="V1227" s="16">
        <v>1.35</v>
      </c>
      <c r="W1227" s="20">
        <f t="shared" si="162"/>
        <v>171.76657833502196</v>
      </c>
      <c r="X1227" s="20">
        <v>2.528548123980443</v>
      </c>
      <c r="Y1227" s="20">
        <f t="shared" si="163"/>
        <v>215.48988580750401</v>
      </c>
      <c r="Z1227" s="20">
        <f t="shared" si="164"/>
        <v>1.2545507274832126</v>
      </c>
      <c r="AA1227" s="20"/>
      <c r="AB1227" s="22" t="s">
        <v>837</v>
      </c>
      <c r="AC1227" s="16" t="s">
        <v>1568</v>
      </c>
      <c r="AD1227" s="19" t="s">
        <v>51</v>
      </c>
      <c r="AE1227" s="23">
        <v>117</v>
      </c>
      <c r="AF1227" s="23">
        <v>25</v>
      </c>
      <c r="AG1227" s="19" t="s">
        <v>29</v>
      </c>
      <c r="AH1227" s="11">
        <f t="shared" si="159"/>
        <v>0</v>
      </c>
      <c r="AI1227" s="19" t="s">
        <v>1461</v>
      </c>
      <c r="AJ1227" s="16" t="s">
        <v>607</v>
      </c>
      <c r="AK1227" s="16">
        <v>0.13888</v>
      </c>
      <c r="AL1227" s="16">
        <v>1.6581999999999999</v>
      </c>
      <c r="AM1227" s="24"/>
    </row>
    <row r="1228" spans="1:39" ht="15" x14ac:dyDescent="0.25">
      <c r="A1228" s="16" t="str">
        <f t="shared" si="160"/>
        <v>CF08GPDuff_118:26-E_20-30</v>
      </c>
      <c r="B1228" s="11">
        <v>118</v>
      </c>
      <c r="C1228" s="11">
        <v>26</v>
      </c>
      <c r="D1228" s="19" t="s">
        <v>29</v>
      </c>
      <c r="E1228" s="20">
        <v>494010.040872999</v>
      </c>
      <c r="F1228" s="20">
        <v>5180701.7671800004</v>
      </c>
      <c r="G1228" s="11">
        <v>6</v>
      </c>
      <c r="H1228" s="11" t="s">
        <v>58</v>
      </c>
      <c r="I1228" s="11" t="s">
        <v>370</v>
      </c>
      <c r="J1228" s="19" t="s">
        <v>1461</v>
      </c>
      <c r="K1228" s="11">
        <v>4</v>
      </c>
      <c r="L1228" s="16" t="str">
        <f t="shared" si="161"/>
        <v>SP</v>
      </c>
      <c r="M1228" s="16" t="s">
        <v>1078</v>
      </c>
      <c r="N1228" s="16" t="s">
        <v>1078</v>
      </c>
      <c r="O1228" s="16" t="s">
        <v>1078</v>
      </c>
      <c r="P1228" s="16" t="s">
        <v>1078</v>
      </c>
      <c r="Q1228" s="16">
        <v>30</v>
      </c>
      <c r="S1228" s="16">
        <v>249.71</v>
      </c>
      <c r="T1228" s="16">
        <v>6.31</v>
      </c>
      <c r="U1228" s="16">
        <f t="shared" si="155"/>
        <v>243.4</v>
      </c>
      <c r="V1228" s="16">
        <v>1.35</v>
      </c>
      <c r="W1228" s="20">
        <f t="shared" si="162"/>
        <v>171.76657833502196</v>
      </c>
      <c r="X1228" s="20">
        <v>2.1129622104835271</v>
      </c>
      <c r="Y1228" s="20">
        <f t="shared" si="163"/>
        <v>238.2570499796831</v>
      </c>
      <c r="Z1228" s="20">
        <f t="shared" si="164"/>
        <v>1.3870978410885897</v>
      </c>
      <c r="AA1228" s="20"/>
      <c r="AB1228" s="22" t="s">
        <v>837</v>
      </c>
      <c r="AC1228" s="16" t="s">
        <v>1569</v>
      </c>
      <c r="AD1228" s="19" t="s">
        <v>51</v>
      </c>
      <c r="AE1228" s="23">
        <v>118</v>
      </c>
      <c r="AF1228" s="23">
        <v>26</v>
      </c>
      <c r="AG1228" s="19" t="s">
        <v>29</v>
      </c>
      <c r="AH1228" s="11">
        <f t="shared" si="159"/>
        <v>0</v>
      </c>
      <c r="AI1228" s="19" t="s">
        <v>1461</v>
      </c>
      <c r="AJ1228" s="16" t="s">
        <v>350</v>
      </c>
      <c r="AK1228" s="16">
        <v>0.15901999999999999</v>
      </c>
      <c r="AL1228" s="16">
        <v>1.9255</v>
      </c>
      <c r="AM1228" s="24"/>
    </row>
    <row r="1229" spans="1:39" ht="15" x14ac:dyDescent="0.25">
      <c r="A1229" s="16" t="str">
        <f t="shared" si="160"/>
        <v>CF08GPDuff_119:27-E_20-30</v>
      </c>
      <c r="B1229" s="11">
        <v>119</v>
      </c>
      <c r="C1229" s="11">
        <v>27</v>
      </c>
      <c r="D1229" s="19" t="s">
        <v>29</v>
      </c>
      <c r="E1229" s="20">
        <v>494044.226517</v>
      </c>
      <c r="F1229" s="20">
        <v>5180700.4701500004</v>
      </c>
      <c r="G1229" s="11">
        <v>7</v>
      </c>
      <c r="H1229" s="11" t="s">
        <v>58</v>
      </c>
      <c r="I1229" s="11" t="s">
        <v>370</v>
      </c>
      <c r="J1229" s="19" t="s">
        <v>1461</v>
      </c>
      <c r="K1229" s="11">
        <v>4</v>
      </c>
      <c r="L1229" s="16" t="str">
        <f t="shared" si="161"/>
        <v>SP</v>
      </c>
      <c r="M1229" s="16" t="s">
        <v>1078</v>
      </c>
      <c r="N1229" s="16" t="s">
        <v>1078</v>
      </c>
      <c r="O1229" s="16" t="s">
        <v>1078</v>
      </c>
      <c r="P1229" s="16" t="s">
        <v>1078</v>
      </c>
      <c r="Q1229" s="16">
        <v>30</v>
      </c>
      <c r="S1229" s="16">
        <v>238.05</v>
      </c>
      <c r="T1229" s="16">
        <v>6.31</v>
      </c>
      <c r="U1229" s="16">
        <f t="shared" si="155"/>
        <v>231.74</v>
      </c>
      <c r="V1229" s="16">
        <v>1.35</v>
      </c>
      <c r="W1229" s="20">
        <f t="shared" si="162"/>
        <v>171.76657833502196</v>
      </c>
      <c r="X1229" s="20">
        <v>2.8553820870994264</v>
      </c>
      <c r="Y1229" s="20">
        <f t="shared" si="163"/>
        <v>225.12293755135579</v>
      </c>
      <c r="Z1229" s="20">
        <f t="shared" si="164"/>
        <v>1.3106329516110227</v>
      </c>
      <c r="AA1229" s="20"/>
      <c r="AB1229" s="22" t="s">
        <v>837</v>
      </c>
      <c r="AC1229" s="16" t="s">
        <v>1570</v>
      </c>
      <c r="AD1229" s="19" t="s">
        <v>51</v>
      </c>
      <c r="AE1229" s="23">
        <v>119</v>
      </c>
      <c r="AF1229" s="23">
        <v>27</v>
      </c>
      <c r="AG1229" s="19" t="s">
        <v>29</v>
      </c>
      <c r="AH1229" s="11">
        <f t="shared" si="159"/>
        <v>0</v>
      </c>
      <c r="AI1229" s="19" t="s">
        <v>1461</v>
      </c>
      <c r="AJ1229" s="16" t="s">
        <v>52</v>
      </c>
      <c r="AK1229" s="16">
        <v>0.14784</v>
      </c>
      <c r="AL1229" s="16">
        <v>1.6358999999999999</v>
      </c>
      <c r="AM1229" s="24"/>
    </row>
    <row r="1230" spans="1:39" ht="15" x14ac:dyDescent="0.25">
      <c r="A1230" s="16" t="str">
        <f t="shared" si="160"/>
        <v>CF08GPDuff_120:28-E_20-30</v>
      </c>
      <c r="B1230" s="11">
        <v>120</v>
      </c>
      <c r="C1230" s="11">
        <v>28</v>
      </c>
      <c r="D1230" s="19" t="s">
        <v>29</v>
      </c>
      <c r="E1230" s="20">
        <v>494073.852491998</v>
      </c>
      <c r="F1230" s="20">
        <v>5180695.25875</v>
      </c>
      <c r="G1230" s="11">
        <v>7</v>
      </c>
      <c r="H1230" s="11" t="s">
        <v>58</v>
      </c>
      <c r="I1230" s="11" t="s">
        <v>370</v>
      </c>
      <c r="J1230" s="19" t="s">
        <v>1461</v>
      </c>
      <c r="K1230" s="11">
        <v>4</v>
      </c>
      <c r="L1230" s="16" t="str">
        <f t="shared" si="161"/>
        <v>SP</v>
      </c>
      <c r="M1230" s="16" t="s">
        <v>1078</v>
      </c>
      <c r="N1230" s="16" t="s">
        <v>1078</v>
      </c>
      <c r="O1230" s="16" t="s">
        <v>1078</v>
      </c>
      <c r="P1230" s="16" t="s">
        <v>1078</v>
      </c>
      <c r="Q1230" s="16">
        <v>30</v>
      </c>
      <c r="S1230" s="16">
        <v>249.08</v>
      </c>
      <c r="T1230" s="16">
        <v>6.31</v>
      </c>
      <c r="U1230" s="16">
        <f t="shared" si="155"/>
        <v>242.77</v>
      </c>
      <c r="V1230" s="16">
        <v>1.35</v>
      </c>
      <c r="W1230" s="20">
        <f t="shared" si="162"/>
        <v>171.76657833502196</v>
      </c>
      <c r="X1230" s="20">
        <v>1.9356153219233962</v>
      </c>
      <c r="Y1230" s="20">
        <f t="shared" si="163"/>
        <v>238.07090668296658</v>
      </c>
      <c r="Z1230" s="20">
        <f t="shared" si="164"/>
        <v>1.3860141419282475</v>
      </c>
      <c r="AA1230" s="20"/>
      <c r="AB1230" s="22" t="s">
        <v>837</v>
      </c>
      <c r="AC1230" s="16" t="s">
        <v>1571</v>
      </c>
      <c r="AD1230" s="19" t="s">
        <v>51</v>
      </c>
      <c r="AE1230" s="23">
        <v>120</v>
      </c>
      <c r="AF1230" s="23">
        <v>28</v>
      </c>
      <c r="AG1230" s="19" t="s">
        <v>29</v>
      </c>
      <c r="AH1230" s="11">
        <f t="shared" si="159"/>
        <v>0</v>
      </c>
      <c r="AI1230" s="19" t="s">
        <v>1461</v>
      </c>
      <c r="AJ1230" s="16" t="s">
        <v>495</v>
      </c>
      <c r="AK1230" s="16">
        <v>0.13225999999999999</v>
      </c>
      <c r="AL1230" s="16">
        <v>1.367</v>
      </c>
      <c r="AM1230" s="24"/>
    </row>
    <row r="1231" spans="1:39" ht="15" x14ac:dyDescent="0.25">
      <c r="A1231" s="16" t="str">
        <f t="shared" si="160"/>
        <v>CF08GPDuff_121:29-E_20-30</v>
      </c>
      <c r="B1231" s="11">
        <v>121</v>
      </c>
      <c r="C1231" s="11">
        <v>29</v>
      </c>
      <c r="D1231" s="19" t="s">
        <v>29</v>
      </c>
      <c r="E1231" s="20">
        <v>494105.779413999</v>
      </c>
      <c r="F1231" s="20">
        <v>5180713.4513499904</v>
      </c>
      <c r="G1231" s="11">
        <v>8</v>
      </c>
      <c r="H1231" s="11" t="s">
        <v>58</v>
      </c>
      <c r="I1231" s="11" t="s">
        <v>293</v>
      </c>
      <c r="J1231" s="19" t="s">
        <v>1461</v>
      </c>
      <c r="K1231" s="11">
        <v>4</v>
      </c>
      <c r="L1231" s="16" t="str">
        <f t="shared" si="161"/>
        <v>SC</v>
      </c>
      <c r="M1231" s="16" t="s">
        <v>1078</v>
      </c>
      <c r="N1231" s="16" t="s">
        <v>1078</v>
      </c>
      <c r="O1231" s="16" t="s">
        <v>1078</v>
      </c>
      <c r="P1231" s="16" t="s">
        <v>1078</v>
      </c>
      <c r="Q1231" s="16">
        <v>30</v>
      </c>
      <c r="S1231" s="16">
        <v>288.19</v>
      </c>
      <c r="T1231" s="16">
        <v>6.31</v>
      </c>
      <c r="U1231" s="16">
        <f t="shared" si="155"/>
        <v>281.88</v>
      </c>
      <c r="V1231" s="16">
        <v>1.35</v>
      </c>
      <c r="W1231" s="20">
        <f t="shared" si="162"/>
        <v>171.76657833502196</v>
      </c>
      <c r="X1231" s="20">
        <v>3.3333333333333424</v>
      </c>
      <c r="Y1231" s="20">
        <f t="shared" si="163"/>
        <v>272.48399999999998</v>
      </c>
      <c r="Z1231" s="20">
        <f t="shared" si="164"/>
        <v>1.5863621586996617</v>
      </c>
      <c r="AA1231" s="20"/>
      <c r="AB1231" s="22" t="s">
        <v>837</v>
      </c>
      <c r="AC1231" s="16" t="s">
        <v>1572</v>
      </c>
      <c r="AD1231" s="19" t="s">
        <v>51</v>
      </c>
      <c r="AE1231" s="23">
        <v>121</v>
      </c>
      <c r="AF1231" s="23">
        <v>29</v>
      </c>
      <c r="AG1231" s="19" t="s">
        <v>29</v>
      </c>
      <c r="AH1231" s="11">
        <f t="shared" si="159"/>
        <v>0</v>
      </c>
      <c r="AI1231" s="19" t="s">
        <v>1461</v>
      </c>
      <c r="AJ1231" s="16" t="s">
        <v>347</v>
      </c>
      <c r="AK1231" s="16">
        <v>4.845E-2</v>
      </c>
      <c r="AL1231" s="16">
        <v>0.45346999999999998</v>
      </c>
      <c r="AM1231" s="24"/>
    </row>
    <row r="1232" spans="1:39" x14ac:dyDescent="0.2">
      <c r="A1232" s="16" t="str">
        <f t="shared" si="160"/>
        <v>CF08GPDuff_122:4-F_20-30</v>
      </c>
      <c r="B1232" s="11">
        <v>122</v>
      </c>
      <c r="C1232" s="11">
        <v>4</v>
      </c>
      <c r="D1232" s="19" t="s">
        <v>78</v>
      </c>
      <c r="E1232" s="20">
        <v>493305.31326999801</v>
      </c>
      <c r="F1232" s="20">
        <v>5180718.9579600003</v>
      </c>
      <c r="G1232" s="11">
        <v>1</v>
      </c>
      <c r="H1232" s="11" t="s">
        <v>45</v>
      </c>
      <c r="I1232" s="11" t="s">
        <v>46</v>
      </c>
      <c r="J1232" s="19" t="s">
        <v>1461</v>
      </c>
      <c r="K1232" s="11">
        <v>4</v>
      </c>
      <c r="L1232" s="16" t="s">
        <v>48</v>
      </c>
      <c r="M1232" s="16" t="s">
        <v>1078</v>
      </c>
      <c r="N1232" s="16" t="s">
        <v>1078</v>
      </c>
      <c r="O1232" s="16" t="s">
        <v>1078</v>
      </c>
      <c r="P1232" s="16" t="s">
        <v>1078</v>
      </c>
      <c r="Q1232" s="16">
        <v>30</v>
      </c>
      <c r="S1232" s="16">
        <v>177.02</v>
      </c>
      <c r="T1232" s="16">
        <v>6.31</v>
      </c>
      <c r="U1232" s="16">
        <f t="shared" si="155"/>
        <v>170.71</v>
      </c>
      <c r="V1232" s="16">
        <v>1.35</v>
      </c>
      <c r="W1232" s="20">
        <f t="shared" si="162"/>
        <v>171.76657833502196</v>
      </c>
      <c r="X1232" s="20">
        <v>1.7483228298434632</v>
      </c>
      <c r="Y1232" s="20">
        <f t="shared" si="163"/>
        <v>167.72543809717422</v>
      </c>
      <c r="Z1232" s="20">
        <f t="shared" si="164"/>
        <v>0.97647307015707263</v>
      </c>
      <c r="AA1232" s="20"/>
      <c r="AB1232" s="17" t="s">
        <v>89</v>
      </c>
      <c r="AC1232" s="16" t="s">
        <v>1573</v>
      </c>
      <c r="AD1232" s="19" t="s">
        <v>51</v>
      </c>
      <c r="AE1232" s="23">
        <v>122</v>
      </c>
      <c r="AF1232" s="23">
        <v>4</v>
      </c>
      <c r="AG1232" s="19" t="s">
        <v>78</v>
      </c>
      <c r="AH1232" s="11">
        <f t="shared" si="159"/>
        <v>0</v>
      </c>
      <c r="AI1232" s="19" t="s">
        <v>1461</v>
      </c>
      <c r="AJ1232" s="16" t="s">
        <v>653</v>
      </c>
      <c r="AK1232" s="16">
        <v>0.1376</v>
      </c>
      <c r="AL1232" s="16">
        <v>1.5124</v>
      </c>
      <c r="AM1232" s="24"/>
    </row>
    <row r="1233" spans="1:39" ht="15" x14ac:dyDescent="0.25">
      <c r="A1233" s="16" t="str">
        <f t="shared" si="160"/>
        <v>CF08GPDuff_123:5-F_20-30</v>
      </c>
      <c r="B1233" s="11">
        <v>123</v>
      </c>
      <c r="C1233" s="11">
        <v>5</v>
      </c>
      <c r="D1233" s="19" t="s">
        <v>78</v>
      </c>
      <c r="E1233" s="20">
        <v>493337.243514998</v>
      </c>
      <c r="F1233" s="20">
        <v>5180738.1465699803</v>
      </c>
      <c r="G1233" s="11">
        <v>1</v>
      </c>
      <c r="H1233" s="11" t="s">
        <v>45</v>
      </c>
      <c r="I1233" s="11" t="s">
        <v>46</v>
      </c>
      <c r="J1233" s="19" t="s">
        <v>1461</v>
      </c>
      <c r="K1233" s="11">
        <v>4</v>
      </c>
      <c r="L1233" s="16" t="s">
        <v>48</v>
      </c>
      <c r="M1233" s="16" t="s">
        <v>1078</v>
      </c>
      <c r="N1233" s="16" t="s">
        <v>1078</v>
      </c>
      <c r="O1233" s="16" t="s">
        <v>1078</v>
      </c>
      <c r="P1233" s="16" t="s">
        <v>1078</v>
      </c>
      <c r="Q1233" s="16">
        <v>30</v>
      </c>
      <c r="S1233" s="16">
        <v>267.83</v>
      </c>
      <c r="T1233" s="16">
        <v>6.31</v>
      </c>
      <c r="U1233" s="16">
        <f t="shared" si="155"/>
        <v>261.52</v>
      </c>
      <c r="V1233" s="16">
        <v>1.35</v>
      </c>
      <c r="W1233" s="20">
        <f t="shared" si="162"/>
        <v>171.76657833502196</v>
      </c>
      <c r="X1233" s="20">
        <v>1.6233766233766176</v>
      </c>
      <c r="Y1233" s="20">
        <f t="shared" si="163"/>
        <v>257.27454545454543</v>
      </c>
      <c r="Z1233" s="20">
        <f t="shared" si="164"/>
        <v>1.4978149297050358</v>
      </c>
      <c r="AA1233" s="20"/>
      <c r="AB1233" s="22" t="s">
        <v>69</v>
      </c>
      <c r="AC1233" s="16" t="s">
        <v>1574</v>
      </c>
      <c r="AD1233" s="19" t="s">
        <v>51</v>
      </c>
      <c r="AE1233" s="23">
        <v>123</v>
      </c>
      <c r="AF1233" s="23">
        <v>5</v>
      </c>
      <c r="AG1233" s="19" t="s">
        <v>78</v>
      </c>
      <c r="AH1233" s="11">
        <f t="shared" si="159"/>
        <v>0</v>
      </c>
      <c r="AI1233" s="19" t="s">
        <v>1461</v>
      </c>
      <c r="AJ1233" s="16" t="s">
        <v>364</v>
      </c>
      <c r="AK1233" s="16">
        <v>0.1181</v>
      </c>
      <c r="AL1233" s="16">
        <v>1.3096000000000001</v>
      </c>
      <c r="AM1233" s="24"/>
    </row>
    <row r="1234" spans="1:39" ht="15" x14ac:dyDescent="0.25">
      <c r="A1234" s="16" t="str">
        <f t="shared" si="160"/>
        <v>CF08GPDuff_124:6-F_20-30</v>
      </c>
      <c r="B1234" s="11">
        <v>124</v>
      </c>
      <c r="C1234" s="11">
        <v>6</v>
      </c>
      <c r="D1234" s="19" t="s">
        <v>78</v>
      </c>
      <c r="E1234" s="20">
        <v>493369.149492</v>
      </c>
      <c r="F1234" s="20">
        <v>5180735.5554299904</v>
      </c>
      <c r="G1234" s="11">
        <v>2</v>
      </c>
      <c r="H1234" s="11" t="s">
        <v>45</v>
      </c>
      <c r="I1234" s="11" t="s">
        <v>150</v>
      </c>
      <c r="J1234" s="19" t="s">
        <v>1461</v>
      </c>
      <c r="K1234" s="11">
        <v>4</v>
      </c>
      <c r="L1234" s="16" t="s">
        <v>48</v>
      </c>
      <c r="M1234" s="16" t="s">
        <v>1078</v>
      </c>
      <c r="N1234" s="16" t="s">
        <v>1078</v>
      </c>
      <c r="O1234" s="16" t="s">
        <v>1078</v>
      </c>
      <c r="P1234" s="16" t="s">
        <v>1078</v>
      </c>
      <c r="Q1234" s="16">
        <v>30</v>
      </c>
      <c r="S1234" s="16">
        <v>267.98</v>
      </c>
      <c r="T1234" s="16">
        <v>6.31</v>
      </c>
      <c r="U1234" s="16">
        <f t="shared" si="155"/>
        <v>261.67</v>
      </c>
      <c r="V1234" s="16">
        <v>1.35</v>
      </c>
      <c r="W1234" s="20">
        <f t="shared" si="162"/>
        <v>171.76657833502196</v>
      </c>
      <c r="X1234" s="20">
        <v>1.7487437185929737</v>
      </c>
      <c r="Y1234" s="20">
        <f t="shared" si="163"/>
        <v>257.09406231155776</v>
      </c>
      <c r="Z1234" s="20">
        <f t="shared" si="164"/>
        <v>1.4967641831352598</v>
      </c>
      <c r="AA1234" s="20"/>
      <c r="AB1234" s="22" t="s">
        <v>69</v>
      </c>
      <c r="AC1234" s="16" t="s">
        <v>1575</v>
      </c>
      <c r="AD1234" s="19" t="s">
        <v>51</v>
      </c>
      <c r="AE1234" s="23">
        <v>124</v>
      </c>
      <c r="AF1234" s="23">
        <v>6</v>
      </c>
      <c r="AG1234" s="19" t="s">
        <v>78</v>
      </c>
      <c r="AH1234" s="11">
        <f t="shared" si="159"/>
        <v>0</v>
      </c>
      <c r="AI1234" s="19" t="s">
        <v>1461</v>
      </c>
      <c r="AJ1234" s="16" t="s">
        <v>507</v>
      </c>
      <c r="AK1234" s="16">
        <v>0.10978</v>
      </c>
      <c r="AL1234" s="16">
        <v>1.3177000000000001</v>
      </c>
      <c r="AM1234" s="24"/>
    </row>
    <row r="1235" spans="1:39" x14ac:dyDescent="0.2">
      <c r="A1235" s="16" t="str">
        <f t="shared" si="160"/>
        <v>CF08GPDuff_125:7-F_20-30</v>
      </c>
      <c r="B1235" s="11">
        <v>125</v>
      </c>
      <c r="C1235" s="11">
        <v>7</v>
      </c>
      <c r="D1235" s="19" t="s">
        <v>78</v>
      </c>
      <c r="E1235" s="20">
        <v>493401.068692</v>
      </c>
      <c r="F1235" s="20">
        <v>5180744.9656400001</v>
      </c>
      <c r="G1235" s="11">
        <v>3</v>
      </c>
      <c r="H1235" s="11" t="s">
        <v>45</v>
      </c>
      <c r="I1235" s="11" t="s">
        <v>227</v>
      </c>
      <c r="J1235" s="19" t="s">
        <v>1461</v>
      </c>
      <c r="K1235" s="11">
        <v>4</v>
      </c>
      <c r="L1235" s="16" t="s">
        <v>48</v>
      </c>
      <c r="M1235" s="16" t="s">
        <v>1078</v>
      </c>
      <c r="N1235" s="16" t="s">
        <v>1078</v>
      </c>
      <c r="O1235" s="16" t="s">
        <v>1078</v>
      </c>
      <c r="P1235" s="16" t="s">
        <v>1078</v>
      </c>
      <c r="Q1235" s="16">
        <v>30</v>
      </c>
      <c r="S1235" s="16">
        <v>239.98</v>
      </c>
      <c r="T1235" s="16">
        <v>6.31</v>
      </c>
      <c r="U1235" s="16">
        <f t="shared" si="155"/>
        <v>233.67</v>
      </c>
      <c r="V1235" s="16">
        <v>1.35</v>
      </c>
      <c r="W1235" s="20">
        <f t="shared" si="162"/>
        <v>171.76657833502196</v>
      </c>
      <c r="X1235" s="20">
        <v>1.8469656992084365</v>
      </c>
      <c r="Y1235" s="20">
        <f t="shared" si="163"/>
        <v>229.35419525065964</v>
      </c>
      <c r="Z1235" s="20">
        <f t="shared" si="164"/>
        <v>1.3352667176225399</v>
      </c>
      <c r="AA1235" s="20"/>
      <c r="AB1235" s="17" t="s">
        <v>89</v>
      </c>
      <c r="AC1235" s="16" t="s">
        <v>1576</v>
      </c>
      <c r="AD1235" s="19" t="s">
        <v>51</v>
      </c>
      <c r="AE1235" s="23">
        <v>125</v>
      </c>
      <c r="AF1235" s="23">
        <v>7</v>
      </c>
      <c r="AG1235" s="19" t="s">
        <v>78</v>
      </c>
      <c r="AH1235" s="11">
        <f t="shared" si="159"/>
        <v>0</v>
      </c>
      <c r="AI1235" s="19" t="s">
        <v>1461</v>
      </c>
      <c r="AJ1235" s="16" t="s">
        <v>743</v>
      </c>
      <c r="AK1235" s="16">
        <v>0.12820999999999999</v>
      </c>
      <c r="AL1235" s="16">
        <v>1.4799</v>
      </c>
      <c r="AM1235" s="24"/>
    </row>
    <row r="1236" spans="1:39" x14ac:dyDescent="0.2">
      <c r="A1236" s="16" t="str">
        <f t="shared" si="160"/>
        <v>CF08GPDuff_126:8-F_20-30</v>
      </c>
      <c r="B1236" s="11">
        <v>126</v>
      </c>
      <c r="C1236" s="11">
        <v>8</v>
      </c>
      <c r="D1236" s="19" t="s">
        <v>78</v>
      </c>
      <c r="E1236" s="20">
        <v>493434.17333700001</v>
      </c>
      <c r="F1236" s="20">
        <v>5180740.7972900001</v>
      </c>
      <c r="G1236" s="11">
        <v>4</v>
      </c>
      <c r="H1236" s="11" t="s">
        <v>45</v>
      </c>
      <c r="I1236" s="11" t="s">
        <v>293</v>
      </c>
      <c r="J1236" s="19" t="s">
        <v>1461</v>
      </c>
      <c r="K1236" s="11">
        <v>4</v>
      </c>
      <c r="L1236" s="16" t="s">
        <v>48</v>
      </c>
      <c r="M1236" s="16" t="s">
        <v>1078</v>
      </c>
      <c r="N1236" s="16" t="s">
        <v>1078</v>
      </c>
      <c r="O1236" s="16" t="s">
        <v>1078</v>
      </c>
      <c r="P1236" s="16" t="s">
        <v>1078</v>
      </c>
      <c r="Q1236" s="16">
        <v>30</v>
      </c>
      <c r="S1236" s="16">
        <v>261.79000000000002</v>
      </c>
      <c r="T1236" s="16">
        <v>6.31</v>
      </c>
      <c r="U1236" s="16">
        <f t="shared" si="155"/>
        <v>255.48000000000002</v>
      </c>
      <c r="V1236" s="16">
        <v>1.35</v>
      </c>
      <c r="W1236" s="20">
        <f t="shared" si="162"/>
        <v>171.76657833502196</v>
      </c>
      <c r="X1236" s="20">
        <v>2.1393643031785077</v>
      </c>
      <c r="Y1236" s="20">
        <f t="shared" si="163"/>
        <v>250.01435207823957</v>
      </c>
      <c r="Z1236" s="20">
        <f t="shared" si="164"/>
        <v>1.4555471413687902</v>
      </c>
      <c r="AA1236" s="20"/>
      <c r="AB1236" s="17" t="s">
        <v>89</v>
      </c>
      <c r="AC1236" s="16" t="s">
        <v>1577</v>
      </c>
      <c r="AD1236" s="19" t="s">
        <v>51</v>
      </c>
      <c r="AE1236" s="23">
        <v>126</v>
      </c>
      <c r="AF1236" s="23">
        <v>8</v>
      </c>
      <c r="AG1236" s="19" t="s">
        <v>78</v>
      </c>
      <c r="AH1236" s="11">
        <f t="shared" si="159"/>
        <v>0</v>
      </c>
      <c r="AI1236" s="19" t="s">
        <v>1461</v>
      </c>
      <c r="AJ1236" s="16" t="s">
        <v>1578</v>
      </c>
      <c r="AK1236" s="16">
        <v>9.0160000000000004E-2</v>
      </c>
      <c r="AL1236" s="16">
        <v>1.0392999999999999</v>
      </c>
      <c r="AM1236" s="24"/>
    </row>
    <row r="1237" spans="1:39" x14ac:dyDescent="0.2">
      <c r="A1237" s="16" t="str">
        <f t="shared" si="160"/>
        <v>CF08GPDuff_127:9-F_20-30</v>
      </c>
      <c r="B1237" s="11">
        <v>127</v>
      </c>
      <c r="C1237" s="11">
        <v>9</v>
      </c>
      <c r="D1237" s="19" t="s">
        <v>78</v>
      </c>
      <c r="E1237" s="20">
        <v>493466.070624999</v>
      </c>
      <c r="F1237" s="20">
        <v>5180730.2058699904</v>
      </c>
      <c r="G1237" s="11">
        <v>5</v>
      </c>
      <c r="H1237" s="11" t="s">
        <v>45</v>
      </c>
      <c r="I1237" s="11" t="s">
        <v>370</v>
      </c>
      <c r="J1237" s="19" t="s">
        <v>1461</v>
      </c>
      <c r="K1237" s="11">
        <v>4</v>
      </c>
      <c r="L1237" s="16" t="s">
        <v>48</v>
      </c>
      <c r="M1237" s="16" t="s">
        <v>1078</v>
      </c>
      <c r="N1237" s="16" t="s">
        <v>1078</v>
      </c>
      <c r="O1237" s="16" t="s">
        <v>1078</v>
      </c>
      <c r="P1237" s="16" t="s">
        <v>1078</v>
      </c>
      <c r="Q1237" s="16">
        <v>30</v>
      </c>
      <c r="S1237" s="16">
        <v>224.49</v>
      </c>
      <c r="T1237" s="16">
        <v>6.31</v>
      </c>
      <c r="U1237" s="16">
        <f t="shared" si="155"/>
        <v>218.18</v>
      </c>
      <c r="V1237" s="16">
        <v>1.35</v>
      </c>
      <c r="W1237" s="20">
        <f t="shared" si="162"/>
        <v>171.76657833502196</v>
      </c>
      <c r="X1237" s="20">
        <v>2.3274806043282985</v>
      </c>
      <c r="Y1237" s="20">
        <f t="shared" si="163"/>
        <v>213.10190281747651</v>
      </c>
      <c r="Z1237" s="20">
        <f t="shared" si="164"/>
        <v>1.2406482383425728</v>
      </c>
      <c r="AA1237" s="20"/>
      <c r="AB1237" s="17" t="s">
        <v>89</v>
      </c>
      <c r="AC1237" s="16" t="s">
        <v>1579</v>
      </c>
      <c r="AD1237" s="19" t="s">
        <v>51</v>
      </c>
      <c r="AE1237" s="23">
        <v>127</v>
      </c>
      <c r="AF1237" s="23">
        <v>9</v>
      </c>
      <c r="AG1237" s="19" t="s">
        <v>78</v>
      </c>
      <c r="AH1237" s="11">
        <f t="shared" si="159"/>
        <v>0</v>
      </c>
      <c r="AI1237" s="19" t="s">
        <v>1461</v>
      </c>
      <c r="AJ1237" s="16" t="s">
        <v>1580</v>
      </c>
      <c r="AK1237" s="16">
        <v>0.15894</v>
      </c>
      <c r="AL1237" s="16">
        <v>1.9917</v>
      </c>
      <c r="AM1237" s="24"/>
    </row>
    <row r="1238" spans="1:39" x14ac:dyDescent="0.2">
      <c r="A1238" s="16" t="str">
        <f t="shared" si="160"/>
        <v>CF08GPDuff_128:10-F_20-30</v>
      </c>
      <c r="B1238" s="11">
        <v>128</v>
      </c>
      <c r="C1238" s="11">
        <v>10</v>
      </c>
      <c r="D1238" s="19" t="s">
        <v>78</v>
      </c>
      <c r="E1238" s="20">
        <v>493496.794142998</v>
      </c>
      <c r="F1238" s="20">
        <v>5180744.0833000001</v>
      </c>
      <c r="G1238" s="11">
        <v>5</v>
      </c>
      <c r="H1238" s="11" t="s">
        <v>45</v>
      </c>
      <c r="I1238" s="11" t="s">
        <v>370</v>
      </c>
      <c r="J1238" s="19" t="s">
        <v>1461</v>
      </c>
      <c r="K1238" s="11">
        <v>4</v>
      </c>
      <c r="L1238" s="16" t="s">
        <v>48</v>
      </c>
      <c r="M1238" s="16" t="s">
        <v>1078</v>
      </c>
      <c r="N1238" s="16" t="s">
        <v>1078</v>
      </c>
      <c r="O1238" s="16" t="s">
        <v>1078</v>
      </c>
      <c r="P1238" s="16" t="s">
        <v>1078</v>
      </c>
      <c r="Q1238" s="16">
        <v>30</v>
      </c>
      <c r="S1238" s="16">
        <v>231.82</v>
      </c>
      <c r="T1238" s="16">
        <v>6.31</v>
      </c>
      <c r="U1238" s="16">
        <f t="shared" si="155"/>
        <v>225.51</v>
      </c>
      <c r="V1238" s="16">
        <v>1.35</v>
      </c>
      <c r="W1238" s="20">
        <f t="shared" si="162"/>
        <v>171.76657833502196</v>
      </c>
      <c r="X1238" s="20">
        <v>2.1011831905344778</v>
      </c>
      <c r="Y1238" s="20">
        <f t="shared" si="163"/>
        <v>220.77162178702568</v>
      </c>
      <c r="Z1238" s="20">
        <f t="shared" si="164"/>
        <v>1.2853002250322638</v>
      </c>
      <c r="AA1238" s="20"/>
      <c r="AB1238" s="17" t="s">
        <v>89</v>
      </c>
      <c r="AC1238" s="16" t="s">
        <v>1581</v>
      </c>
      <c r="AD1238" s="19" t="s">
        <v>51</v>
      </c>
      <c r="AE1238" s="23">
        <v>128</v>
      </c>
      <c r="AF1238" s="23">
        <v>10</v>
      </c>
      <c r="AG1238" s="19" t="s">
        <v>78</v>
      </c>
      <c r="AH1238" s="11">
        <f t="shared" si="159"/>
        <v>0</v>
      </c>
      <c r="AI1238" s="19" t="s">
        <v>1461</v>
      </c>
      <c r="AJ1238" s="16" t="s">
        <v>450</v>
      </c>
      <c r="AK1238" s="16">
        <v>0.15171999999999999</v>
      </c>
      <c r="AL1238" s="16">
        <v>1.9453</v>
      </c>
      <c r="AM1238" s="24"/>
    </row>
    <row r="1239" spans="1:39" x14ac:dyDescent="0.2">
      <c r="A1239" s="16" t="str">
        <f t="shared" si="160"/>
        <v>CF08GPDuff_129:11-F_20-30</v>
      </c>
      <c r="B1239" s="11">
        <v>129</v>
      </c>
      <c r="C1239" s="11">
        <v>11</v>
      </c>
      <c r="D1239" s="19" t="s">
        <v>78</v>
      </c>
      <c r="E1239" s="20">
        <v>493528.684700999</v>
      </c>
      <c r="F1239" s="20">
        <v>5180727.1582500003</v>
      </c>
      <c r="G1239" s="11">
        <v>6</v>
      </c>
      <c r="H1239" s="11" t="s">
        <v>45</v>
      </c>
      <c r="I1239" s="11" t="s">
        <v>432</v>
      </c>
      <c r="J1239" s="19" t="s">
        <v>1461</v>
      </c>
      <c r="K1239" s="11">
        <v>4</v>
      </c>
      <c r="L1239" s="16" t="s">
        <v>48</v>
      </c>
      <c r="M1239" s="16" t="s">
        <v>1078</v>
      </c>
      <c r="N1239" s="16" t="s">
        <v>1078</v>
      </c>
      <c r="O1239" s="16" t="s">
        <v>1078</v>
      </c>
      <c r="P1239" s="16" t="s">
        <v>1078</v>
      </c>
      <c r="Q1239" s="16">
        <v>30</v>
      </c>
      <c r="S1239" s="16">
        <v>231.68</v>
      </c>
      <c r="T1239" s="16">
        <v>6.31</v>
      </c>
      <c r="U1239" s="16">
        <f t="shared" si="155"/>
        <v>225.37</v>
      </c>
      <c r="V1239" s="16">
        <v>1.35</v>
      </c>
      <c r="W1239" s="20">
        <f t="shared" si="162"/>
        <v>171.76657833502196</v>
      </c>
      <c r="X1239" s="20">
        <v>3.6318613289310879</v>
      </c>
      <c r="Y1239" s="20">
        <f t="shared" si="163"/>
        <v>217.18487412298802</v>
      </c>
      <c r="Z1239" s="20">
        <f t="shared" si="164"/>
        <v>1.2644187025684355</v>
      </c>
      <c r="AA1239" s="20"/>
      <c r="AB1239" s="17" t="s">
        <v>89</v>
      </c>
      <c r="AC1239" s="16" t="s">
        <v>1582</v>
      </c>
      <c r="AD1239" s="19" t="s">
        <v>51</v>
      </c>
      <c r="AE1239" s="23">
        <v>129</v>
      </c>
      <c r="AF1239" s="23">
        <v>11</v>
      </c>
      <c r="AG1239" s="19" t="s">
        <v>78</v>
      </c>
      <c r="AH1239" s="11">
        <f t="shared" si="159"/>
        <v>0</v>
      </c>
      <c r="AI1239" s="19" t="s">
        <v>1461</v>
      </c>
      <c r="AJ1239" s="16" t="s">
        <v>1583</v>
      </c>
      <c r="AK1239" s="16">
        <v>0.12691</v>
      </c>
      <c r="AL1239" s="16">
        <v>1.5049999999999999</v>
      </c>
      <c r="AM1239" s="24"/>
    </row>
    <row r="1240" spans="1:39" ht="15" x14ac:dyDescent="0.25">
      <c r="A1240" s="16" t="str">
        <f t="shared" si="160"/>
        <v>CF08GPDuff_130:12-F_20-30</v>
      </c>
      <c r="B1240" s="11">
        <v>130</v>
      </c>
      <c r="C1240" s="11">
        <v>12</v>
      </c>
      <c r="D1240" s="19" t="s">
        <v>78</v>
      </c>
      <c r="E1240" s="20">
        <v>493560.60417000001</v>
      </c>
      <c r="F1240" s="20">
        <v>5180737.0137999803</v>
      </c>
      <c r="G1240" s="11">
        <v>1</v>
      </c>
      <c r="H1240" s="11" t="s">
        <v>44</v>
      </c>
      <c r="I1240" s="11" t="s">
        <v>293</v>
      </c>
      <c r="J1240" s="19" t="s">
        <v>1461</v>
      </c>
      <c r="K1240" s="11">
        <v>4</v>
      </c>
      <c r="L1240" s="16" t="s">
        <v>496</v>
      </c>
      <c r="M1240" s="16" t="s">
        <v>1078</v>
      </c>
      <c r="N1240" s="16" t="s">
        <v>1078</v>
      </c>
      <c r="O1240" s="16" t="s">
        <v>1078</v>
      </c>
      <c r="P1240" s="16" t="s">
        <v>1078</v>
      </c>
      <c r="Q1240" s="16">
        <v>30</v>
      </c>
      <c r="S1240" s="16">
        <v>256.68</v>
      </c>
      <c r="T1240" s="16">
        <v>6.31</v>
      </c>
      <c r="U1240" s="16">
        <f t="shared" si="155"/>
        <v>250.37</v>
      </c>
      <c r="V1240" s="16">
        <v>1.35</v>
      </c>
      <c r="W1240" s="20">
        <f t="shared" si="162"/>
        <v>171.76657833502196</v>
      </c>
      <c r="X1240" s="20">
        <v>3.1952174809317606</v>
      </c>
      <c r="Y1240" s="20">
        <f t="shared" si="163"/>
        <v>242.37013399299116</v>
      </c>
      <c r="Z1240" s="20">
        <f t="shared" si="164"/>
        <v>1.4110436171131067</v>
      </c>
      <c r="AA1240" s="20"/>
      <c r="AB1240" s="22" t="s">
        <v>508</v>
      </c>
      <c r="AC1240" s="16" t="s">
        <v>1584</v>
      </c>
      <c r="AD1240" s="19" t="s">
        <v>51</v>
      </c>
      <c r="AE1240" s="23">
        <v>130</v>
      </c>
      <c r="AF1240" s="23">
        <v>12</v>
      </c>
      <c r="AG1240" s="19" t="s">
        <v>78</v>
      </c>
      <c r="AH1240" s="11">
        <f t="shared" si="159"/>
        <v>0</v>
      </c>
      <c r="AI1240" s="19" t="s">
        <v>1461</v>
      </c>
      <c r="AJ1240" s="16" t="s">
        <v>114</v>
      </c>
      <c r="AK1240" s="16">
        <v>8.8569999999999996E-2</v>
      </c>
      <c r="AL1240" s="16">
        <v>1.0615000000000001</v>
      </c>
      <c r="AM1240" s="24"/>
    </row>
    <row r="1241" spans="1:39" ht="15" x14ac:dyDescent="0.25">
      <c r="A1241" s="16" t="str">
        <f t="shared" si="160"/>
        <v>CF08GPDuff_131:13-F_20-30</v>
      </c>
      <c r="B1241" s="11">
        <v>131</v>
      </c>
      <c r="C1241" s="11">
        <v>13</v>
      </c>
      <c r="D1241" s="19" t="s">
        <v>78</v>
      </c>
      <c r="E1241" s="20">
        <v>493592.5074</v>
      </c>
      <c r="F1241" s="20">
        <v>5180731.75691</v>
      </c>
      <c r="G1241" s="11">
        <v>2</v>
      </c>
      <c r="H1241" s="11" t="s">
        <v>44</v>
      </c>
      <c r="I1241" s="11" t="s">
        <v>150</v>
      </c>
      <c r="J1241" s="19" t="s">
        <v>1461</v>
      </c>
      <c r="K1241" s="11">
        <v>4</v>
      </c>
      <c r="L1241" s="16" t="s">
        <v>496</v>
      </c>
      <c r="M1241" s="16" t="s">
        <v>1078</v>
      </c>
      <c r="N1241" s="16" t="s">
        <v>1078</v>
      </c>
      <c r="O1241" s="16" t="s">
        <v>1078</v>
      </c>
      <c r="P1241" s="16" t="s">
        <v>1078</v>
      </c>
      <c r="Q1241" s="16">
        <v>30</v>
      </c>
      <c r="S1241" s="16">
        <v>224.89</v>
      </c>
      <c r="T1241" s="16">
        <v>6.31</v>
      </c>
      <c r="U1241" s="16">
        <f t="shared" si="155"/>
        <v>218.57999999999998</v>
      </c>
      <c r="V1241" s="16">
        <v>1.35</v>
      </c>
      <c r="W1241" s="20">
        <f t="shared" si="162"/>
        <v>171.76657833502196</v>
      </c>
      <c r="X1241" s="20">
        <v>2.6024590163934636</v>
      </c>
      <c r="Y1241" s="20">
        <f t="shared" si="163"/>
        <v>212.89154508196714</v>
      </c>
      <c r="Z1241" s="20">
        <f t="shared" si="164"/>
        <v>1.2394235662465898</v>
      </c>
      <c r="AA1241" s="20"/>
      <c r="AB1241" s="22" t="s">
        <v>508</v>
      </c>
      <c r="AC1241" s="16" t="s">
        <v>1585</v>
      </c>
      <c r="AD1241" s="19" t="s">
        <v>51</v>
      </c>
      <c r="AE1241" s="23">
        <v>131</v>
      </c>
      <c r="AF1241" s="23">
        <v>13</v>
      </c>
      <c r="AG1241" s="19" t="s">
        <v>78</v>
      </c>
      <c r="AH1241" s="11">
        <f t="shared" si="159"/>
        <v>0</v>
      </c>
      <c r="AI1241" s="19" t="s">
        <v>1461</v>
      </c>
      <c r="AJ1241" s="16" t="s">
        <v>417</v>
      </c>
      <c r="AK1241" s="16">
        <v>0.10584</v>
      </c>
      <c r="AL1241" s="16">
        <v>1.3846000000000001</v>
      </c>
      <c r="AM1241" s="24"/>
    </row>
    <row r="1242" spans="1:39" ht="15" x14ac:dyDescent="0.25">
      <c r="A1242" s="16" t="str">
        <f t="shared" si="160"/>
        <v>CF08GPDuff_132:14-F_20-30</v>
      </c>
      <c r="B1242" s="11">
        <v>132</v>
      </c>
      <c r="C1242" s="11">
        <v>14</v>
      </c>
      <c r="D1242" s="19" t="s">
        <v>78</v>
      </c>
      <c r="E1242" s="20">
        <v>493624.423671</v>
      </c>
      <c r="F1242" s="20">
        <v>5180738.7236200003</v>
      </c>
      <c r="G1242" s="11">
        <v>2</v>
      </c>
      <c r="H1242" s="11" t="s">
        <v>44</v>
      </c>
      <c r="I1242" s="11" t="s">
        <v>150</v>
      </c>
      <c r="J1242" s="19" t="s">
        <v>1461</v>
      </c>
      <c r="K1242" s="11">
        <v>4</v>
      </c>
      <c r="L1242" s="16" t="s">
        <v>496</v>
      </c>
      <c r="M1242" s="16" t="s">
        <v>1078</v>
      </c>
      <c r="N1242" s="16" t="s">
        <v>1078</v>
      </c>
      <c r="O1242" s="16" t="s">
        <v>1078</v>
      </c>
      <c r="P1242" s="16" t="s">
        <v>1078</v>
      </c>
      <c r="Q1242" s="16">
        <v>30</v>
      </c>
      <c r="S1242" s="16">
        <v>231.13</v>
      </c>
      <c r="T1242" s="16">
        <v>6.31</v>
      </c>
      <c r="U1242" s="16">
        <f t="shared" si="155"/>
        <v>224.82</v>
      </c>
      <c r="V1242" s="16">
        <v>1.35</v>
      </c>
      <c r="W1242" s="20">
        <f t="shared" si="162"/>
        <v>171.76657833502196</v>
      </c>
      <c r="X1242" s="20">
        <v>2.4524831391783946</v>
      </c>
      <c r="Y1242" s="20">
        <f t="shared" si="163"/>
        <v>219.30632740649912</v>
      </c>
      <c r="Z1242" s="20">
        <f t="shared" si="164"/>
        <v>1.2767694945797505</v>
      </c>
      <c r="AA1242" s="20"/>
      <c r="AB1242" s="22" t="s">
        <v>508</v>
      </c>
      <c r="AC1242" s="16" t="s">
        <v>1586</v>
      </c>
      <c r="AD1242" s="19" t="s">
        <v>51</v>
      </c>
      <c r="AE1242" s="23">
        <v>132</v>
      </c>
      <c r="AF1242" s="23">
        <v>14</v>
      </c>
      <c r="AG1242" s="19" t="s">
        <v>78</v>
      </c>
      <c r="AH1242" s="11">
        <f t="shared" si="159"/>
        <v>0</v>
      </c>
      <c r="AI1242" s="19" t="s">
        <v>1461</v>
      </c>
      <c r="AJ1242" s="16" t="s">
        <v>154</v>
      </c>
      <c r="AK1242" s="16">
        <v>0.14637</v>
      </c>
      <c r="AL1242" s="16">
        <v>2.0819999999999999</v>
      </c>
      <c r="AM1242" s="24"/>
    </row>
    <row r="1243" spans="1:39" ht="15" x14ac:dyDescent="0.25">
      <c r="A1243" s="16" t="str">
        <f t="shared" si="160"/>
        <v>CF08GPDuff_133:15-F_20-30</v>
      </c>
      <c r="B1243" s="11">
        <v>133</v>
      </c>
      <c r="C1243" s="11">
        <v>15</v>
      </c>
      <c r="D1243" s="19" t="s">
        <v>78</v>
      </c>
      <c r="E1243" s="20">
        <v>493656.32318900002</v>
      </c>
      <c r="F1243" s="20">
        <v>5180729.9111700002</v>
      </c>
      <c r="G1243" s="11">
        <v>3</v>
      </c>
      <c r="H1243" s="11" t="s">
        <v>44</v>
      </c>
      <c r="I1243" s="11" t="s">
        <v>227</v>
      </c>
      <c r="J1243" s="19" t="s">
        <v>1461</v>
      </c>
      <c r="K1243" s="11">
        <v>4</v>
      </c>
      <c r="L1243" s="16" t="s">
        <v>496</v>
      </c>
      <c r="M1243" s="16" t="s">
        <v>1078</v>
      </c>
      <c r="N1243" s="16" t="s">
        <v>1078</v>
      </c>
      <c r="O1243" s="16" t="s">
        <v>1078</v>
      </c>
      <c r="P1243" s="16" t="s">
        <v>1078</v>
      </c>
      <c r="Q1243" s="16">
        <v>30</v>
      </c>
      <c r="S1243" s="16">
        <v>262.61</v>
      </c>
      <c r="T1243" s="16">
        <v>6.31</v>
      </c>
      <c r="U1243" s="16">
        <f t="shared" si="155"/>
        <v>256.3</v>
      </c>
      <c r="V1243" s="16">
        <v>1.35</v>
      </c>
      <c r="W1243" s="20">
        <f t="shared" si="162"/>
        <v>171.76657833502196</v>
      </c>
      <c r="X1243" s="20">
        <v>2.2114019070805506</v>
      </c>
      <c r="Y1243" s="20">
        <f t="shared" si="163"/>
        <v>250.63217691215257</v>
      </c>
      <c r="Z1243" s="20">
        <f t="shared" si="164"/>
        <v>1.4591440275610967</v>
      </c>
      <c r="AA1243" s="20"/>
      <c r="AB1243" s="22" t="s">
        <v>520</v>
      </c>
      <c r="AC1243" s="16" t="s">
        <v>1587</v>
      </c>
      <c r="AD1243" s="19" t="s">
        <v>51</v>
      </c>
      <c r="AE1243" s="23">
        <v>133</v>
      </c>
      <c r="AF1243" s="23">
        <v>15</v>
      </c>
      <c r="AG1243" s="19" t="s">
        <v>78</v>
      </c>
      <c r="AH1243" s="11">
        <f t="shared" si="159"/>
        <v>0</v>
      </c>
      <c r="AI1243" s="19" t="s">
        <v>1461</v>
      </c>
      <c r="AJ1243" s="16" t="s">
        <v>243</v>
      </c>
      <c r="AK1243" s="16">
        <v>0.15257999999999999</v>
      </c>
      <c r="AL1243" s="16">
        <v>1.8835999999999999</v>
      </c>
      <c r="AM1243" s="24"/>
    </row>
    <row r="1244" spans="1:39" ht="15" x14ac:dyDescent="0.25">
      <c r="A1244" s="16" t="str">
        <f t="shared" si="160"/>
        <v>CF08GPDuff_134:16-F_20-30</v>
      </c>
      <c r="B1244" s="11">
        <v>134</v>
      </c>
      <c r="C1244" s="11">
        <v>16</v>
      </c>
      <c r="D1244" s="19" t="s">
        <v>78</v>
      </c>
      <c r="E1244" s="20">
        <v>493688.24009600002</v>
      </c>
      <c r="F1244" s="20">
        <v>5180737.54495</v>
      </c>
      <c r="G1244" s="11">
        <v>4</v>
      </c>
      <c r="H1244" s="11" t="s">
        <v>44</v>
      </c>
      <c r="I1244" s="11" t="s">
        <v>46</v>
      </c>
      <c r="J1244" s="19" t="s">
        <v>1461</v>
      </c>
      <c r="K1244" s="11">
        <v>4</v>
      </c>
      <c r="L1244" s="16" t="s">
        <v>496</v>
      </c>
      <c r="M1244" s="16" t="s">
        <v>1078</v>
      </c>
      <c r="N1244" s="16" t="s">
        <v>1078</v>
      </c>
      <c r="O1244" s="16" t="s">
        <v>1078</v>
      </c>
      <c r="P1244" s="16" t="s">
        <v>1078</v>
      </c>
      <c r="Q1244" s="16">
        <v>30</v>
      </c>
      <c r="S1244" s="16">
        <v>223.84</v>
      </c>
      <c r="T1244" s="16">
        <v>6.31</v>
      </c>
      <c r="U1244" s="16">
        <f t="shared" si="155"/>
        <v>217.53</v>
      </c>
      <c r="V1244" s="16">
        <v>1.35</v>
      </c>
      <c r="W1244" s="20">
        <f t="shared" si="162"/>
        <v>171.76657833502196</v>
      </c>
      <c r="X1244" s="20">
        <v>2.1501014198783008</v>
      </c>
      <c r="Y1244" s="20">
        <f t="shared" si="163"/>
        <v>212.85288438133873</v>
      </c>
      <c r="Z1244" s="20">
        <f t="shared" si="164"/>
        <v>1.2391984892787467</v>
      </c>
      <c r="AA1244" s="20"/>
      <c r="AB1244" s="22" t="s">
        <v>520</v>
      </c>
      <c r="AC1244" s="16" t="s">
        <v>1588</v>
      </c>
      <c r="AD1244" s="19" t="s">
        <v>51</v>
      </c>
      <c r="AE1244" s="23">
        <v>134</v>
      </c>
      <c r="AF1244" s="23">
        <v>16</v>
      </c>
      <c r="AG1244" s="19" t="s">
        <v>78</v>
      </c>
      <c r="AH1244" s="11">
        <f t="shared" si="159"/>
        <v>0</v>
      </c>
      <c r="AI1244" s="19" t="s">
        <v>1461</v>
      </c>
      <c r="AJ1244" s="16" t="s">
        <v>1282</v>
      </c>
      <c r="AK1244" s="16">
        <v>0.14482</v>
      </c>
      <c r="AL1244" s="16">
        <v>1.8207</v>
      </c>
      <c r="AM1244" s="24"/>
    </row>
    <row r="1245" spans="1:39" ht="15" x14ac:dyDescent="0.25">
      <c r="A1245" s="16" t="str">
        <f t="shared" si="160"/>
        <v>CF08GPDuff_135:17-F_20-30</v>
      </c>
      <c r="B1245" s="11">
        <v>135</v>
      </c>
      <c r="C1245" s="11">
        <v>17</v>
      </c>
      <c r="D1245" s="19" t="s">
        <v>78</v>
      </c>
      <c r="E1245" s="20">
        <v>493720.1532</v>
      </c>
      <c r="F1245" s="20">
        <v>5180741.6229999904</v>
      </c>
      <c r="G1245" s="11">
        <v>5</v>
      </c>
      <c r="H1245" s="11" t="s">
        <v>44</v>
      </c>
      <c r="I1245" s="11" t="s">
        <v>432</v>
      </c>
      <c r="J1245" s="19" t="s">
        <v>1461</v>
      </c>
      <c r="K1245" s="11">
        <v>4</v>
      </c>
      <c r="L1245" s="16" t="s">
        <v>496</v>
      </c>
      <c r="M1245" s="16" t="s">
        <v>1078</v>
      </c>
      <c r="N1245" s="16" t="s">
        <v>1078</v>
      </c>
      <c r="O1245" s="16" t="s">
        <v>1078</v>
      </c>
      <c r="P1245" s="16" t="s">
        <v>1078</v>
      </c>
      <c r="Q1245" s="16">
        <v>30</v>
      </c>
      <c r="S1245" s="16">
        <v>216.19</v>
      </c>
      <c r="T1245" s="16">
        <v>6.31</v>
      </c>
      <c r="U1245" s="16">
        <f t="shared" si="155"/>
        <v>209.88</v>
      </c>
      <c r="V1245" s="16">
        <v>1.35</v>
      </c>
      <c r="W1245" s="20">
        <f t="shared" si="162"/>
        <v>171.76657833502196</v>
      </c>
      <c r="X1245" s="20">
        <v>2.756227031441393</v>
      </c>
      <c r="Y1245" s="20">
        <f t="shared" si="163"/>
        <v>204.0952307064108</v>
      </c>
      <c r="Z1245" s="20">
        <f t="shared" si="164"/>
        <v>1.1882127052000386</v>
      </c>
      <c r="AA1245" s="20"/>
      <c r="AB1245" s="22" t="s">
        <v>520</v>
      </c>
      <c r="AC1245" s="16" t="s">
        <v>1589</v>
      </c>
      <c r="AD1245" s="19" t="s">
        <v>51</v>
      </c>
      <c r="AE1245" s="23">
        <v>135</v>
      </c>
      <c r="AF1245" s="23">
        <v>17</v>
      </c>
      <c r="AG1245" s="19" t="s">
        <v>78</v>
      </c>
      <c r="AH1245" s="11">
        <f t="shared" si="159"/>
        <v>0</v>
      </c>
      <c r="AI1245" s="19" t="s">
        <v>1461</v>
      </c>
      <c r="AJ1245" s="16" t="s">
        <v>950</v>
      </c>
      <c r="AK1245" s="16">
        <v>0.14304</v>
      </c>
      <c r="AL1245" s="16">
        <v>1.6352</v>
      </c>
      <c r="AM1245" s="24"/>
    </row>
    <row r="1246" spans="1:39" ht="15" x14ac:dyDescent="0.25">
      <c r="A1246" s="16" t="str">
        <f t="shared" si="160"/>
        <v>CF08GPDuff_136:18-F_20-30</v>
      </c>
      <c r="B1246" s="11">
        <v>136</v>
      </c>
      <c r="C1246" s="11">
        <v>18</v>
      </c>
      <c r="D1246" s="19" t="s">
        <v>78</v>
      </c>
      <c r="E1246" s="20">
        <v>493752.039076999</v>
      </c>
      <c r="F1246" s="20">
        <v>5180719.5875199903</v>
      </c>
      <c r="G1246" s="11">
        <v>6</v>
      </c>
      <c r="H1246" s="11" t="s">
        <v>44</v>
      </c>
      <c r="I1246" s="11" t="s">
        <v>370</v>
      </c>
      <c r="J1246" s="19" t="s">
        <v>1461</v>
      </c>
      <c r="K1246" s="11">
        <v>4</v>
      </c>
      <c r="L1246" s="16" t="s">
        <v>496</v>
      </c>
      <c r="M1246" s="16" t="s">
        <v>1078</v>
      </c>
      <c r="N1246" s="16" t="s">
        <v>1078</v>
      </c>
      <c r="O1246" s="16" t="s">
        <v>1078</v>
      </c>
      <c r="P1246" s="16" t="s">
        <v>1078</v>
      </c>
      <c r="Q1246" s="16">
        <v>30</v>
      </c>
      <c r="S1246" s="16">
        <v>212.45</v>
      </c>
      <c r="T1246" s="16">
        <v>6.31</v>
      </c>
      <c r="U1246" s="16">
        <f t="shared" si="155"/>
        <v>206.14</v>
      </c>
      <c r="V1246" s="16">
        <v>1.35</v>
      </c>
      <c r="W1246" s="20">
        <f t="shared" si="162"/>
        <v>171.76657833502196</v>
      </c>
      <c r="X1246" s="20">
        <v>2.1001615508885427</v>
      </c>
      <c r="Y1246" s="20">
        <f t="shared" si="163"/>
        <v>201.81072697899833</v>
      </c>
      <c r="Z1246" s="20">
        <f t="shared" si="164"/>
        <v>1.1749126572538273</v>
      </c>
      <c r="AA1246" s="20"/>
      <c r="AB1246" s="22" t="s">
        <v>520</v>
      </c>
      <c r="AC1246" s="16" t="s">
        <v>1590</v>
      </c>
      <c r="AD1246" s="19" t="s">
        <v>51</v>
      </c>
      <c r="AE1246" s="23">
        <v>136</v>
      </c>
      <c r="AF1246" s="23">
        <v>18</v>
      </c>
      <c r="AG1246" s="19" t="s">
        <v>78</v>
      </c>
      <c r="AH1246" s="11">
        <f t="shared" si="159"/>
        <v>0</v>
      </c>
      <c r="AI1246" s="19" t="s">
        <v>1461</v>
      </c>
      <c r="AJ1246" s="16" t="s">
        <v>439</v>
      </c>
      <c r="AK1246" s="16">
        <v>0.14989</v>
      </c>
      <c r="AL1246" s="16">
        <v>1.6944999999999999</v>
      </c>
      <c r="AM1246" s="24"/>
    </row>
    <row r="1247" spans="1:39" ht="15" x14ac:dyDescent="0.25">
      <c r="A1247" s="16" t="str">
        <f t="shared" si="160"/>
        <v>CF08GPDuff_137:19-F_20-30</v>
      </c>
      <c r="B1247" s="11">
        <v>137</v>
      </c>
      <c r="C1247" s="11">
        <v>19</v>
      </c>
      <c r="D1247" s="19" t="s">
        <v>78</v>
      </c>
      <c r="E1247" s="20">
        <v>493782.143090998</v>
      </c>
      <c r="F1247" s="20">
        <v>5180736.3660199903</v>
      </c>
      <c r="G1247" s="11">
        <v>6</v>
      </c>
      <c r="H1247" s="11" t="s">
        <v>44</v>
      </c>
      <c r="I1247" s="11" t="s">
        <v>370</v>
      </c>
      <c r="J1247" s="19" t="s">
        <v>1461</v>
      </c>
      <c r="K1247" s="11">
        <v>4</v>
      </c>
      <c r="L1247" s="16" t="s">
        <v>496</v>
      </c>
      <c r="M1247" s="16" t="s">
        <v>1078</v>
      </c>
      <c r="N1247" s="16" t="s">
        <v>1078</v>
      </c>
      <c r="O1247" s="16" t="s">
        <v>1078</v>
      </c>
      <c r="P1247" s="16" t="s">
        <v>1078</v>
      </c>
      <c r="Q1247" s="16">
        <v>30</v>
      </c>
      <c r="S1247" s="16">
        <v>230.94</v>
      </c>
      <c r="T1247" s="16">
        <v>6.31</v>
      </c>
      <c r="U1247" s="16">
        <f t="shared" si="155"/>
        <v>224.63</v>
      </c>
      <c r="V1247" s="16">
        <v>1.35</v>
      </c>
      <c r="W1247" s="20">
        <f t="shared" si="162"/>
        <v>171.76657833502196</v>
      </c>
      <c r="X1247" s="20">
        <v>2.1487938374214517</v>
      </c>
      <c r="Y1247" s="20">
        <f t="shared" si="163"/>
        <v>219.80316440300018</v>
      </c>
      <c r="Z1247" s="20">
        <f t="shared" si="164"/>
        <v>1.2796620072054139</v>
      </c>
      <c r="AA1247" s="20"/>
      <c r="AB1247" s="22" t="s">
        <v>520</v>
      </c>
      <c r="AC1247" s="16" t="s">
        <v>1591</v>
      </c>
      <c r="AD1247" s="19" t="s">
        <v>51</v>
      </c>
      <c r="AE1247" s="23">
        <v>137</v>
      </c>
      <c r="AF1247" s="23">
        <v>19</v>
      </c>
      <c r="AG1247" s="19" t="s">
        <v>78</v>
      </c>
      <c r="AH1247" s="11">
        <f t="shared" si="159"/>
        <v>0</v>
      </c>
      <c r="AI1247" s="19" t="s">
        <v>1461</v>
      </c>
      <c r="AJ1247" s="16" t="s">
        <v>821</v>
      </c>
      <c r="AK1247" s="16">
        <v>0.13453999999999999</v>
      </c>
      <c r="AL1247" s="16">
        <v>1.7067000000000001</v>
      </c>
      <c r="AM1247" s="24"/>
    </row>
    <row r="1248" spans="1:39" ht="15" x14ac:dyDescent="0.25">
      <c r="A1248" s="16" t="str">
        <f t="shared" si="160"/>
        <v>CF08GPDuff_138:20-F_20-30</v>
      </c>
      <c r="B1248" s="11">
        <v>138</v>
      </c>
      <c r="C1248" s="11">
        <v>20</v>
      </c>
      <c r="D1248" s="19" t="s">
        <v>78</v>
      </c>
      <c r="E1248" s="20">
        <v>493815.87301600003</v>
      </c>
      <c r="F1248" s="20">
        <v>5180735.1896400005</v>
      </c>
      <c r="G1248" s="11">
        <v>1</v>
      </c>
      <c r="H1248" s="11" t="s">
        <v>58</v>
      </c>
      <c r="I1248" s="11" t="s">
        <v>227</v>
      </c>
      <c r="J1248" s="19" t="s">
        <v>1461</v>
      </c>
      <c r="K1248" s="11">
        <v>4</v>
      </c>
      <c r="L1248" s="16" t="str">
        <f t="shared" ref="L1248:L1258" si="165">IF(G1248=1, "Fallow", IF(G1248=4, "WT", IF(G1248 = 2, "CP",I1248)))</f>
        <v>Fallow</v>
      </c>
      <c r="M1248" s="16" t="s">
        <v>1078</v>
      </c>
      <c r="N1248" s="16" t="s">
        <v>1078</v>
      </c>
      <c r="O1248" s="16" t="s">
        <v>1078</v>
      </c>
      <c r="P1248" s="16" t="s">
        <v>1078</v>
      </c>
      <c r="Q1248" s="16">
        <v>30</v>
      </c>
      <c r="S1248" s="16">
        <v>255.72</v>
      </c>
      <c r="T1248" s="16">
        <v>6.31</v>
      </c>
      <c r="U1248" s="16">
        <f t="shared" si="155"/>
        <v>249.41</v>
      </c>
      <c r="V1248" s="16">
        <v>1.35</v>
      </c>
      <c r="W1248" s="20">
        <f t="shared" si="162"/>
        <v>171.76657833502196</v>
      </c>
      <c r="X1248" s="20">
        <v>3.0265848670756732</v>
      </c>
      <c r="Y1248" s="20">
        <f t="shared" si="163"/>
        <v>241.86139468302656</v>
      </c>
      <c r="Z1248" s="20">
        <f t="shared" si="164"/>
        <v>1.408081810952118</v>
      </c>
      <c r="AA1248" s="20"/>
      <c r="AB1248" s="22" t="s">
        <v>847</v>
      </c>
      <c r="AC1248" s="16" t="s">
        <v>1592</v>
      </c>
      <c r="AD1248" s="19" t="s">
        <v>51</v>
      </c>
      <c r="AE1248" s="23">
        <v>138</v>
      </c>
      <c r="AF1248" s="23">
        <v>20</v>
      </c>
      <c r="AG1248" s="19" t="s">
        <v>78</v>
      </c>
      <c r="AH1248" s="11">
        <f t="shared" si="159"/>
        <v>0</v>
      </c>
      <c r="AI1248" s="19" t="s">
        <v>1461</v>
      </c>
      <c r="AJ1248" s="16" t="s">
        <v>617</v>
      </c>
      <c r="AK1248" s="16">
        <v>9.4320000000000001E-2</v>
      </c>
      <c r="AL1248" s="16">
        <v>0.85814999999999997</v>
      </c>
      <c r="AM1248" s="24"/>
    </row>
    <row r="1249" spans="1:39" ht="15" x14ac:dyDescent="0.25">
      <c r="A1249" s="16" t="str">
        <f t="shared" si="160"/>
        <v>CF08GPDuff_139:21-F_20-30</v>
      </c>
      <c r="B1249" s="11">
        <v>139</v>
      </c>
      <c r="C1249" s="11">
        <v>21</v>
      </c>
      <c r="D1249" s="19" t="s">
        <v>78</v>
      </c>
      <c r="E1249" s="20">
        <v>493847.76542900002</v>
      </c>
      <c r="F1249" s="20">
        <v>5180719.15527</v>
      </c>
      <c r="G1249" s="11">
        <v>2</v>
      </c>
      <c r="H1249" s="11" t="s">
        <v>58</v>
      </c>
      <c r="I1249" s="11" t="s">
        <v>150</v>
      </c>
      <c r="J1249" s="19" t="s">
        <v>1461</v>
      </c>
      <c r="K1249" s="11">
        <v>4</v>
      </c>
      <c r="L1249" s="16" t="str">
        <f t="shared" si="165"/>
        <v>CP</v>
      </c>
      <c r="M1249" s="16" t="s">
        <v>1078</v>
      </c>
      <c r="N1249" s="16" t="s">
        <v>1078</v>
      </c>
      <c r="O1249" s="16" t="s">
        <v>1078</v>
      </c>
      <c r="P1249" s="16" t="s">
        <v>1078</v>
      </c>
      <c r="Q1249" s="16">
        <v>30</v>
      </c>
      <c r="S1249" s="16">
        <v>272.02999999999997</v>
      </c>
      <c r="T1249" s="16">
        <v>6.31</v>
      </c>
      <c r="U1249" s="16">
        <f t="shared" si="155"/>
        <v>265.71999999999997</v>
      </c>
      <c r="V1249" s="16">
        <v>1.35</v>
      </c>
      <c r="W1249" s="20">
        <f t="shared" si="162"/>
        <v>171.76657833502196</v>
      </c>
      <c r="X1249" s="20">
        <v>2.4549918166939499</v>
      </c>
      <c r="Y1249" s="20">
        <f t="shared" si="163"/>
        <v>259.19659574468079</v>
      </c>
      <c r="Z1249" s="20">
        <f t="shared" si="164"/>
        <v>1.509004826533431</v>
      </c>
      <c r="AA1249" s="20"/>
      <c r="AB1249" s="22" t="s">
        <v>847</v>
      </c>
      <c r="AC1249" s="16" t="s">
        <v>1593</v>
      </c>
      <c r="AD1249" s="19" t="s">
        <v>51</v>
      </c>
      <c r="AE1249" s="23">
        <v>139</v>
      </c>
      <c r="AF1249" s="23">
        <v>21</v>
      </c>
      <c r="AG1249" s="19" t="s">
        <v>78</v>
      </c>
      <c r="AH1249" s="11">
        <f t="shared" si="159"/>
        <v>0</v>
      </c>
      <c r="AI1249" s="19" t="s">
        <v>1461</v>
      </c>
      <c r="AJ1249" s="16" t="s">
        <v>1042</v>
      </c>
      <c r="AK1249" s="16">
        <v>8.3269999999999997E-2</v>
      </c>
      <c r="AL1249" s="16">
        <v>0.77146999999999999</v>
      </c>
      <c r="AM1249" s="24"/>
    </row>
    <row r="1250" spans="1:39" ht="15" x14ac:dyDescent="0.25">
      <c r="A1250" s="16" t="str">
        <f t="shared" si="160"/>
        <v>CF08GPDuff_140:22-F_20-30</v>
      </c>
      <c r="B1250" s="11">
        <v>140</v>
      </c>
      <c r="C1250" s="11">
        <v>22</v>
      </c>
      <c r="D1250" s="19" t="s">
        <v>78</v>
      </c>
      <c r="E1250" s="20">
        <v>493879.70413000003</v>
      </c>
      <c r="F1250" s="20">
        <v>5180748.3477499904</v>
      </c>
      <c r="G1250" s="11">
        <v>2</v>
      </c>
      <c r="H1250" s="11" t="s">
        <v>58</v>
      </c>
      <c r="I1250" s="11" t="s">
        <v>150</v>
      </c>
      <c r="J1250" s="19" t="s">
        <v>1461</v>
      </c>
      <c r="K1250" s="11">
        <v>4</v>
      </c>
      <c r="L1250" s="16" t="str">
        <f t="shared" si="165"/>
        <v>CP</v>
      </c>
      <c r="M1250" s="16" t="s">
        <v>1078</v>
      </c>
      <c r="N1250" s="16" t="s">
        <v>1078</v>
      </c>
      <c r="O1250" s="16" t="s">
        <v>1078</v>
      </c>
      <c r="P1250" s="16" t="s">
        <v>1078</v>
      </c>
      <c r="Q1250" s="16">
        <v>30</v>
      </c>
      <c r="S1250" s="16">
        <v>278.61</v>
      </c>
      <c r="T1250" s="16">
        <v>6.31</v>
      </c>
      <c r="U1250" s="16">
        <f t="shared" si="155"/>
        <v>272.3</v>
      </c>
      <c r="V1250" s="16">
        <v>1.35</v>
      </c>
      <c r="W1250" s="20">
        <f t="shared" si="162"/>
        <v>171.76657833502196</v>
      </c>
      <c r="X1250" s="20">
        <v>2.634803921568611</v>
      </c>
      <c r="Y1250" s="20">
        <f t="shared" si="163"/>
        <v>265.1254289215687</v>
      </c>
      <c r="Z1250" s="20">
        <f t="shared" si="164"/>
        <v>1.5435216297110783</v>
      </c>
      <c r="AA1250" s="20"/>
      <c r="AB1250" s="22" t="s">
        <v>847</v>
      </c>
      <c r="AC1250" s="16" t="s">
        <v>1594</v>
      </c>
      <c r="AD1250" s="19" t="s">
        <v>51</v>
      </c>
      <c r="AE1250" s="23">
        <v>140</v>
      </c>
      <c r="AF1250" s="23">
        <v>22</v>
      </c>
      <c r="AG1250" s="19" t="s">
        <v>78</v>
      </c>
      <c r="AH1250" s="11">
        <f t="shared" si="159"/>
        <v>0</v>
      </c>
      <c r="AI1250" s="19" t="s">
        <v>1461</v>
      </c>
      <c r="AJ1250" s="16" t="s">
        <v>439</v>
      </c>
      <c r="AK1250" s="16">
        <v>8.7989999999999999E-2</v>
      </c>
      <c r="AL1250" s="16">
        <v>0.82513000000000003</v>
      </c>
      <c r="AM1250" s="24"/>
    </row>
    <row r="1251" spans="1:39" ht="15" x14ac:dyDescent="0.25">
      <c r="A1251" s="16" t="str">
        <f t="shared" si="160"/>
        <v>CF08GPDuff_141:23-F_20-30</v>
      </c>
      <c r="B1251" s="11">
        <v>141</v>
      </c>
      <c r="C1251" s="11">
        <v>23</v>
      </c>
      <c r="D1251" s="19" t="s">
        <v>78</v>
      </c>
      <c r="E1251" s="20">
        <v>493911.60960500001</v>
      </c>
      <c r="F1251" s="20">
        <v>5180745.0927600004</v>
      </c>
      <c r="G1251" s="11">
        <v>3</v>
      </c>
      <c r="H1251" s="11" t="s">
        <v>58</v>
      </c>
      <c r="I1251" s="11" t="s">
        <v>432</v>
      </c>
      <c r="J1251" s="19" t="s">
        <v>1461</v>
      </c>
      <c r="K1251" s="11">
        <v>4</v>
      </c>
      <c r="L1251" s="16" t="str">
        <f t="shared" si="165"/>
        <v>SB</v>
      </c>
      <c r="M1251" s="16" t="s">
        <v>1078</v>
      </c>
      <c r="N1251" s="16" t="s">
        <v>1078</v>
      </c>
      <c r="O1251" s="16" t="s">
        <v>1078</v>
      </c>
      <c r="P1251" s="16" t="s">
        <v>1078</v>
      </c>
      <c r="Q1251" s="16">
        <v>30</v>
      </c>
      <c r="S1251" s="16">
        <v>275.88</v>
      </c>
      <c r="T1251" s="16">
        <v>6.31</v>
      </c>
      <c r="U1251" s="16">
        <f t="shared" si="155"/>
        <v>269.57</v>
      </c>
      <c r="V1251" s="16">
        <v>1.35</v>
      </c>
      <c r="W1251" s="20">
        <f t="shared" si="162"/>
        <v>171.76657833502196</v>
      </c>
      <c r="X1251" s="20">
        <v>2.9074529074528814</v>
      </c>
      <c r="Y1251" s="20">
        <f t="shared" si="163"/>
        <v>261.73237919737926</v>
      </c>
      <c r="Z1251" s="20">
        <f t="shared" si="164"/>
        <v>1.5237677884395158</v>
      </c>
      <c r="AA1251" s="20"/>
      <c r="AB1251" s="22" t="s">
        <v>847</v>
      </c>
      <c r="AC1251" s="16" t="s">
        <v>1595</v>
      </c>
      <c r="AD1251" s="19" t="s">
        <v>51</v>
      </c>
      <c r="AE1251" s="23">
        <v>141</v>
      </c>
      <c r="AF1251" s="23">
        <v>23</v>
      </c>
      <c r="AG1251" s="19" t="s">
        <v>78</v>
      </c>
      <c r="AH1251" s="11">
        <f t="shared" si="159"/>
        <v>0</v>
      </c>
      <c r="AI1251" s="19" t="s">
        <v>1461</v>
      </c>
      <c r="AJ1251" s="16" t="s">
        <v>1003</v>
      </c>
      <c r="AK1251" s="16">
        <v>9.1050000000000006E-2</v>
      </c>
      <c r="AL1251" s="16">
        <v>0.86936999999999998</v>
      </c>
      <c r="AM1251" s="24"/>
    </row>
    <row r="1252" spans="1:39" ht="15" x14ac:dyDescent="0.25">
      <c r="A1252" s="16" t="str">
        <f t="shared" si="160"/>
        <v>CF08GPDuff_142:24-F_20-30</v>
      </c>
      <c r="B1252" s="11">
        <v>142</v>
      </c>
      <c r="C1252" s="11">
        <v>24</v>
      </c>
      <c r="D1252" s="19" t="s">
        <v>78</v>
      </c>
      <c r="E1252" s="20">
        <v>493943.514329998</v>
      </c>
      <c r="F1252" s="20">
        <v>5180741.0600800002</v>
      </c>
      <c r="G1252" s="11">
        <v>4</v>
      </c>
      <c r="H1252" s="11" t="s">
        <v>58</v>
      </c>
      <c r="I1252" s="11" t="s">
        <v>46</v>
      </c>
      <c r="J1252" s="19" t="s">
        <v>1461</v>
      </c>
      <c r="K1252" s="11">
        <v>4</v>
      </c>
      <c r="L1252" s="16" t="str">
        <f t="shared" si="165"/>
        <v>WT</v>
      </c>
      <c r="M1252" s="16" t="s">
        <v>1078</v>
      </c>
      <c r="N1252" s="16" t="s">
        <v>1078</v>
      </c>
      <c r="O1252" s="16" t="s">
        <v>1078</v>
      </c>
      <c r="P1252" s="16" t="s">
        <v>1078</v>
      </c>
      <c r="Q1252" s="16">
        <v>30</v>
      </c>
      <c r="S1252" s="16">
        <v>249.96</v>
      </c>
      <c r="T1252" s="16">
        <v>6.31</v>
      </c>
      <c r="U1252" s="16">
        <f t="shared" si="155"/>
        <v>243.65</v>
      </c>
      <c r="V1252" s="16">
        <v>1.35</v>
      </c>
      <c r="W1252" s="20">
        <f t="shared" si="162"/>
        <v>171.76657833502196</v>
      </c>
      <c r="X1252" s="20">
        <v>2.4111156518185672</v>
      </c>
      <c r="Y1252" s="20">
        <f t="shared" si="163"/>
        <v>237.77531671434406</v>
      </c>
      <c r="Z1252" s="20">
        <f t="shared" si="164"/>
        <v>1.384293260185782</v>
      </c>
      <c r="AA1252" s="20"/>
      <c r="AB1252" s="22" t="s">
        <v>847</v>
      </c>
      <c r="AC1252" s="16" t="s">
        <v>1596</v>
      </c>
      <c r="AD1252" s="19" t="s">
        <v>51</v>
      </c>
      <c r="AE1252" s="23">
        <v>142</v>
      </c>
      <c r="AF1252" s="23">
        <v>24</v>
      </c>
      <c r="AG1252" s="19" t="s">
        <v>78</v>
      </c>
      <c r="AH1252" s="11">
        <f t="shared" si="159"/>
        <v>0</v>
      </c>
      <c r="AI1252" s="19" t="s">
        <v>1461</v>
      </c>
      <c r="AJ1252" s="16" t="s">
        <v>717</v>
      </c>
      <c r="AK1252" s="16">
        <v>0.11912</v>
      </c>
      <c r="AL1252" s="16">
        <v>1.1936</v>
      </c>
      <c r="AM1252" s="24"/>
    </row>
    <row r="1253" spans="1:39" ht="15" x14ac:dyDescent="0.25">
      <c r="A1253" s="16" t="str">
        <f t="shared" si="160"/>
        <v>CF08GPDuff_143:25-F_20-30</v>
      </c>
      <c r="B1253" s="11">
        <v>143</v>
      </c>
      <c r="C1253" s="11">
        <v>25</v>
      </c>
      <c r="D1253" s="19" t="s">
        <v>78</v>
      </c>
      <c r="E1253" s="20">
        <v>493976.77996199799</v>
      </c>
      <c r="F1253" s="20">
        <v>5180731.3388799904</v>
      </c>
      <c r="G1253" s="11">
        <v>5</v>
      </c>
      <c r="H1253" s="11" t="s">
        <v>58</v>
      </c>
      <c r="I1253" s="11" t="s">
        <v>293</v>
      </c>
      <c r="J1253" s="19" t="s">
        <v>1461</v>
      </c>
      <c r="K1253" s="11">
        <v>4</v>
      </c>
      <c r="L1253" s="16" t="str">
        <f t="shared" si="165"/>
        <v>SC</v>
      </c>
      <c r="M1253" s="16" t="s">
        <v>1078</v>
      </c>
      <c r="N1253" s="16" t="s">
        <v>1078</v>
      </c>
      <c r="O1253" s="16" t="s">
        <v>1078</v>
      </c>
      <c r="P1253" s="16" t="s">
        <v>1078</v>
      </c>
      <c r="Q1253" s="16">
        <v>30</v>
      </c>
      <c r="S1253" s="16">
        <v>246.32</v>
      </c>
      <c r="T1253" s="16">
        <v>6.31</v>
      </c>
      <c r="U1253" s="16">
        <f t="shared" ref="U1253:U1316" si="166">S1253-T1253</f>
        <v>240.01</v>
      </c>
      <c r="V1253" s="16">
        <v>1.35</v>
      </c>
      <c r="W1253" s="20">
        <f t="shared" si="162"/>
        <v>171.76657833502196</v>
      </c>
      <c r="X1253" s="20">
        <v>2.035002035002035</v>
      </c>
      <c r="Y1253" s="20">
        <f t="shared" si="163"/>
        <v>235.1257916157916</v>
      </c>
      <c r="Z1253" s="20">
        <f t="shared" si="164"/>
        <v>1.3688681109848431</v>
      </c>
      <c r="AA1253" s="20"/>
      <c r="AB1253" s="22" t="s">
        <v>847</v>
      </c>
      <c r="AC1253" s="16" t="s">
        <v>1597</v>
      </c>
      <c r="AD1253" s="19" t="s">
        <v>51</v>
      </c>
      <c r="AE1253" s="23">
        <v>143</v>
      </c>
      <c r="AF1253" s="23">
        <v>25</v>
      </c>
      <c r="AG1253" s="19" t="s">
        <v>78</v>
      </c>
      <c r="AH1253" s="11">
        <f t="shared" si="159"/>
        <v>0</v>
      </c>
      <c r="AI1253" s="19" t="s">
        <v>1461</v>
      </c>
      <c r="AJ1253" s="16" t="s">
        <v>431</v>
      </c>
      <c r="AK1253" s="16">
        <v>0.12820000000000001</v>
      </c>
      <c r="AL1253" s="16">
        <v>1.3633</v>
      </c>
      <c r="AM1253" s="24"/>
    </row>
    <row r="1254" spans="1:39" ht="15" x14ac:dyDescent="0.25">
      <c r="A1254" s="16" t="str">
        <f t="shared" si="160"/>
        <v>CF08GPDuff_144:26-F_20-30</v>
      </c>
      <c r="B1254" s="11">
        <v>144</v>
      </c>
      <c r="C1254" s="11">
        <v>26</v>
      </c>
      <c r="D1254" s="19" t="s">
        <v>78</v>
      </c>
      <c r="E1254" s="20">
        <v>494007.324461999</v>
      </c>
      <c r="F1254" s="20">
        <v>5180733.5508399904</v>
      </c>
      <c r="G1254" s="11">
        <v>5</v>
      </c>
      <c r="H1254" s="11" t="s">
        <v>58</v>
      </c>
      <c r="I1254" s="11" t="s">
        <v>293</v>
      </c>
      <c r="J1254" s="19" t="s">
        <v>1461</v>
      </c>
      <c r="K1254" s="11">
        <v>4</v>
      </c>
      <c r="L1254" s="16" t="str">
        <f t="shared" si="165"/>
        <v>SC</v>
      </c>
      <c r="M1254" s="16" t="s">
        <v>1078</v>
      </c>
      <c r="N1254" s="16" t="s">
        <v>1078</v>
      </c>
      <c r="O1254" s="16" t="s">
        <v>1078</v>
      </c>
      <c r="P1254" s="16" t="s">
        <v>1078</v>
      </c>
      <c r="Q1254" s="16">
        <v>30</v>
      </c>
      <c r="S1254" s="16">
        <v>258.64999999999998</v>
      </c>
      <c r="T1254" s="16">
        <v>6.31</v>
      </c>
      <c r="U1254" s="16">
        <f t="shared" si="166"/>
        <v>252.33999999999997</v>
      </c>
      <c r="V1254" s="16">
        <v>1.35</v>
      </c>
      <c r="W1254" s="20">
        <f t="shared" si="162"/>
        <v>171.76657833502196</v>
      </c>
      <c r="X1254" s="20">
        <v>2.3926380368098199</v>
      </c>
      <c r="Y1254" s="20">
        <f t="shared" si="163"/>
        <v>246.30241717791407</v>
      </c>
      <c r="Z1254" s="20">
        <f t="shared" si="164"/>
        <v>1.4339367970497365</v>
      </c>
      <c r="AA1254" s="20"/>
      <c r="AB1254" s="22" t="s">
        <v>847</v>
      </c>
      <c r="AC1254" s="16" t="s">
        <v>1598</v>
      </c>
      <c r="AD1254" s="19" t="s">
        <v>51</v>
      </c>
      <c r="AE1254" s="23">
        <v>144</v>
      </c>
      <c r="AF1254" s="23">
        <v>26</v>
      </c>
      <c r="AG1254" s="19" t="s">
        <v>78</v>
      </c>
      <c r="AH1254" s="11">
        <f t="shared" si="159"/>
        <v>0</v>
      </c>
      <c r="AI1254" s="19" t="s">
        <v>1461</v>
      </c>
      <c r="AJ1254" s="16" t="s">
        <v>596</v>
      </c>
      <c r="AK1254" s="16">
        <v>0.11316</v>
      </c>
      <c r="AL1254" s="16">
        <v>1.1645000000000001</v>
      </c>
      <c r="AM1254" s="24"/>
    </row>
    <row r="1255" spans="1:39" ht="15" x14ac:dyDescent="0.25">
      <c r="A1255" s="16" t="str">
        <f t="shared" si="160"/>
        <v>CF08GPDuff_145:27-F_20-30</v>
      </c>
      <c r="B1255" s="11">
        <v>145</v>
      </c>
      <c r="C1255" s="11">
        <v>27</v>
      </c>
      <c r="D1255" s="19" t="s">
        <v>78</v>
      </c>
      <c r="E1255" s="20">
        <v>494039.23383600003</v>
      </c>
      <c r="F1255" s="20">
        <v>5180734.0746799903</v>
      </c>
      <c r="G1255" s="11">
        <v>6</v>
      </c>
      <c r="H1255" s="11" t="s">
        <v>58</v>
      </c>
      <c r="I1255" s="11" t="s">
        <v>370</v>
      </c>
      <c r="J1255" s="19" t="s">
        <v>1461</v>
      </c>
      <c r="K1255" s="11">
        <v>4</v>
      </c>
      <c r="L1255" s="16" t="str">
        <f t="shared" si="165"/>
        <v>SP</v>
      </c>
      <c r="M1255" s="16" t="s">
        <v>1078</v>
      </c>
      <c r="N1255" s="16" t="s">
        <v>1078</v>
      </c>
      <c r="O1255" s="16" t="s">
        <v>1078</v>
      </c>
      <c r="P1255" s="16" t="s">
        <v>1078</v>
      </c>
      <c r="Q1255" s="16">
        <v>30</v>
      </c>
      <c r="S1255" s="16">
        <v>251.91</v>
      </c>
      <c r="T1255" s="16">
        <v>6.31</v>
      </c>
      <c r="U1255" s="16">
        <f t="shared" si="166"/>
        <v>245.6</v>
      </c>
      <c r="V1255" s="16">
        <v>1.35</v>
      </c>
      <c r="W1255" s="20">
        <f t="shared" si="162"/>
        <v>171.76657833502196</v>
      </c>
      <c r="X1255" s="20">
        <v>2.5798525798525902</v>
      </c>
      <c r="Y1255" s="20">
        <f t="shared" si="163"/>
        <v>239.26388206388202</v>
      </c>
      <c r="Z1255" s="20">
        <f t="shared" si="164"/>
        <v>1.3929594708302917</v>
      </c>
      <c r="AA1255" s="20"/>
      <c r="AB1255" s="22" t="s">
        <v>847</v>
      </c>
      <c r="AC1255" s="16" t="s">
        <v>1599</v>
      </c>
      <c r="AD1255" s="19" t="s">
        <v>51</v>
      </c>
      <c r="AE1255" s="23">
        <v>145</v>
      </c>
      <c r="AF1255" s="23">
        <v>27</v>
      </c>
      <c r="AG1255" s="19" t="s">
        <v>78</v>
      </c>
      <c r="AH1255" s="11">
        <f t="shared" si="159"/>
        <v>0</v>
      </c>
      <c r="AI1255" s="19" t="s">
        <v>1461</v>
      </c>
      <c r="AJ1255" s="16" t="s">
        <v>767</v>
      </c>
      <c r="AK1255" s="16">
        <v>0.10747</v>
      </c>
      <c r="AL1255" s="16">
        <v>1.0841000000000001</v>
      </c>
      <c r="AM1255" s="24"/>
    </row>
    <row r="1256" spans="1:39" ht="15" x14ac:dyDescent="0.25">
      <c r="A1256" s="16" t="str">
        <f t="shared" si="160"/>
        <v>CF08GPDuff_146:28-F_20-30</v>
      </c>
      <c r="B1256" s="11">
        <v>146</v>
      </c>
      <c r="C1256" s="11">
        <v>28</v>
      </c>
      <c r="D1256" s="19" t="s">
        <v>78</v>
      </c>
      <c r="E1256" s="20">
        <v>494071.13574</v>
      </c>
      <c r="F1256" s="20">
        <v>5180727.0423800005</v>
      </c>
      <c r="G1256" s="11">
        <v>7</v>
      </c>
      <c r="H1256" s="11" t="s">
        <v>58</v>
      </c>
      <c r="I1256" s="11" t="s">
        <v>370</v>
      </c>
      <c r="J1256" s="19" t="s">
        <v>1461</v>
      </c>
      <c r="K1256" s="11">
        <v>4</v>
      </c>
      <c r="L1256" s="16" t="str">
        <f t="shared" si="165"/>
        <v>SP</v>
      </c>
      <c r="M1256" s="16" t="s">
        <v>1078</v>
      </c>
      <c r="N1256" s="16" t="s">
        <v>1078</v>
      </c>
      <c r="O1256" s="16" t="s">
        <v>1078</v>
      </c>
      <c r="P1256" s="16" t="s">
        <v>1078</v>
      </c>
      <c r="Q1256" s="16">
        <v>30</v>
      </c>
      <c r="S1256" s="16">
        <v>277.52</v>
      </c>
      <c r="T1256" s="16">
        <v>6.31</v>
      </c>
      <c r="U1256" s="16">
        <f t="shared" si="166"/>
        <v>271.20999999999998</v>
      </c>
      <c r="V1256" s="16">
        <v>1.35</v>
      </c>
      <c r="W1256" s="20">
        <f t="shared" si="162"/>
        <v>171.76657833502196</v>
      </c>
      <c r="X1256" s="20">
        <v>2.9435813573180658</v>
      </c>
      <c r="Y1256" s="20">
        <f t="shared" si="163"/>
        <v>263.22671300081765</v>
      </c>
      <c r="Z1256" s="20">
        <f t="shared" si="164"/>
        <v>1.5324675821824159</v>
      </c>
      <c r="AA1256" s="20"/>
      <c r="AB1256" s="22" t="s">
        <v>847</v>
      </c>
      <c r="AC1256" s="16" t="s">
        <v>1600</v>
      </c>
      <c r="AD1256" s="19" t="s">
        <v>51</v>
      </c>
      <c r="AE1256" s="23">
        <v>146</v>
      </c>
      <c r="AF1256" s="23">
        <v>28</v>
      </c>
      <c r="AG1256" s="19" t="s">
        <v>78</v>
      </c>
      <c r="AH1256" s="11">
        <f t="shared" si="159"/>
        <v>0</v>
      </c>
      <c r="AI1256" s="19" t="s">
        <v>1461</v>
      </c>
      <c r="AJ1256" s="16" t="s">
        <v>154</v>
      </c>
      <c r="AK1256" s="16">
        <v>8.6550000000000002E-2</v>
      </c>
      <c r="AL1256" s="16">
        <v>0.72626000000000002</v>
      </c>
      <c r="AM1256" s="24"/>
    </row>
    <row r="1257" spans="1:39" ht="15" x14ac:dyDescent="0.25">
      <c r="A1257" s="16" t="str">
        <f t="shared" si="160"/>
        <v>CF08GPDuff_147:29-F_20-30</v>
      </c>
      <c r="B1257" s="11">
        <v>147</v>
      </c>
      <c r="C1257" s="11">
        <v>29</v>
      </c>
      <c r="D1257" s="19" t="s">
        <v>78</v>
      </c>
      <c r="E1257" s="20">
        <v>494103.06250200002</v>
      </c>
      <c r="F1257" s="20">
        <v>5180745.2349699903</v>
      </c>
      <c r="G1257" s="11">
        <v>7</v>
      </c>
      <c r="H1257" s="11" t="s">
        <v>58</v>
      </c>
      <c r="I1257" s="11" t="s">
        <v>370</v>
      </c>
      <c r="J1257" s="19" t="s">
        <v>1461</v>
      </c>
      <c r="K1257" s="11">
        <v>4</v>
      </c>
      <c r="L1257" s="16" t="str">
        <f t="shared" si="165"/>
        <v>SP</v>
      </c>
      <c r="M1257" s="16" t="s">
        <v>1078</v>
      </c>
      <c r="N1257" s="16" t="s">
        <v>1078</v>
      </c>
      <c r="O1257" s="16" t="s">
        <v>1078</v>
      </c>
      <c r="P1257" s="16" t="s">
        <v>1078</v>
      </c>
      <c r="Q1257" s="16">
        <v>30</v>
      </c>
      <c r="S1257" s="16">
        <v>282.11</v>
      </c>
      <c r="T1257" s="16">
        <v>6.31</v>
      </c>
      <c r="U1257" s="16">
        <f t="shared" si="166"/>
        <v>275.8</v>
      </c>
      <c r="V1257" s="16">
        <v>1.35</v>
      </c>
      <c r="W1257" s="20">
        <f t="shared" si="162"/>
        <v>171.76657833502196</v>
      </c>
      <c r="X1257" s="20">
        <v>2.1052631578947203</v>
      </c>
      <c r="Y1257" s="20">
        <f t="shared" si="163"/>
        <v>269.9936842105264</v>
      </c>
      <c r="Z1257" s="20">
        <f t="shared" si="164"/>
        <v>1.5718639029061723</v>
      </c>
      <c r="AA1257" s="20"/>
      <c r="AB1257" s="22" t="s">
        <v>847</v>
      </c>
      <c r="AC1257" s="16" t="s">
        <v>1601</v>
      </c>
      <c r="AD1257" s="19" t="s">
        <v>51</v>
      </c>
      <c r="AE1257" s="23">
        <v>147</v>
      </c>
      <c r="AF1257" s="23">
        <v>29</v>
      </c>
      <c r="AG1257" s="19" t="s">
        <v>78</v>
      </c>
      <c r="AH1257" s="11">
        <f t="shared" si="159"/>
        <v>0</v>
      </c>
      <c r="AI1257" s="19" t="s">
        <v>1461</v>
      </c>
      <c r="AJ1257" s="16" t="s">
        <v>638</v>
      </c>
      <c r="AK1257" s="16">
        <v>6.1670000000000003E-2</v>
      </c>
      <c r="AL1257" s="16">
        <v>0.56974999999999998</v>
      </c>
      <c r="AM1257" s="24"/>
    </row>
    <row r="1258" spans="1:39" ht="15" x14ac:dyDescent="0.25">
      <c r="A1258" s="16" t="str">
        <f t="shared" si="160"/>
        <v>CF08GPDuff_148:30-F_20-30</v>
      </c>
      <c r="B1258" s="11">
        <v>148</v>
      </c>
      <c r="C1258" s="11">
        <v>30</v>
      </c>
      <c r="D1258" s="19" t="s">
        <v>78</v>
      </c>
      <c r="E1258" s="20">
        <v>494134.94672100001</v>
      </c>
      <c r="F1258" s="20">
        <v>5180720.0901100002</v>
      </c>
      <c r="G1258" s="11">
        <v>8</v>
      </c>
      <c r="H1258" s="11" t="s">
        <v>58</v>
      </c>
      <c r="I1258" s="11" t="s">
        <v>293</v>
      </c>
      <c r="J1258" s="19" t="s">
        <v>1461</v>
      </c>
      <c r="K1258" s="11">
        <v>4</v>
      </c>
      <c r="L1258" s="16" t="str">
        <f t="shared" si="165"/>
        <v>SC</v>
      </c>
      <c r="M1258" s="16" t="s">
        <v>1078</v>
      </c>
      <c r="N1258" s="16" t="s">
        <v>1078</v>
      </c>
      <c r="O1258" s="16" t="s">
        <v>1078</v>
      </c>
      <c r="P1258" s="16" t="s">
        <v>1078</v>
      </c>
      <c r="Q1258" s="16">
        <v>30</v>
      </c>
      <c r="S1258" s="16">
        <v>288.7</v>
      </c>
      <c r="T1258" s="16">
        <v>6.31</v>
      </c>
      <c r="U1258" s="16">
        <f t="shared" si="166"/>
        <v>282.39</v>
      </c>
      <c r="V1258" s="16">
        <v>1.35</v>
      </c>
      <c r="W1258" s="20">
        <f t="shared" si="162"/>
        <v>171.76657833502196</v>
      </c>
      <c r="X1258" s="20">
        <v>1.914936504736954</v>
      </c>
      <c r="Y1258" s="20">
        <f t="shared" si="163"/>
        <v>276.98241080427329</v>
      </c>
      <c r="Z1258" s="20">
        <f t="shared" si="164"/>
        <v>1.6125512511754947</v>
      </c>
      <c r="AA1258" s="20"/>
      <c r="AB1258" s="22" t="s">
        <v>847</v>
      </c>
      <c r="AC1258" s="16" t="s">
        <v>1602</v>
      </c>
      <c r="AD1258" s="19" t="s">
        <v>51</v>
      </c>
      <c r="AE1258" s="23">
        <v>148</v>
      </c>
      <c r="AF1258" s="23">
        <v>30</v>
      </c>
      <c r="AG1258" s="19" t="s">
        <v>78</v>
      </c>
      <c r="AH1258" s="11">
        <f t="shared" si="159"/>
        <v>0</v>
      </c>
      <c r="AI1258" s="19" t="s">
        <v>1461</v>
      </c>
      <c r="AJ1258" s="16" t="s">
        <v>1163</v>
      </c>
      <c r="AK1258" s="16">
        <v>0.11072</v>
      </c>
      <c r="AL1258" s="16">
        <v>1.1625000000000001</v>
      </c>
      <c r="AM1258" s="24"/>
    </row>
    <row r="1259" spans="1:39" x14ac:dyDescent="0.2">
      <c r="A1259" s="16" t="str">
        <f t="shared" si="160"/>
        <v>CF08GPDuff_149:6-G_20-30</v>
      </c>
      <c r="B1259" s="11">
        <v>149</v>
      </c>
      <c r="C1259" s="11">
        <v>6</v>
      </c>
      <c r="D1259" s="19" t="s">
        <v>86</v>
      </c>
      <c r="E1259" s="20">
        <v>493350.86385000002</v>
      </c>
      <c r="F1259" s="20">
        <v>5180767.3566100001</v>
      </c>
      <c r="G1259" s="11">
        <v>1</v>
      </c>
      <c r="H1259" s="11" t="s">
        <v>45</v>
      </c>
      <c r="I1259" s="11" t="s">
        <v>46</v>
      </c>
      <c r="J1259" s="19" t="s">
        <v>1461</v>
      </c>
      <c r="K1259" s="11">
        <v>4</v>
      </c>
      <c r="L1259" s="16" t="s">
        <v>48</v>
      </c>
      <c r="M1259" s="16" t="s">
        <v>1078</v>
      </c>
      <c r="N1259" s="16" t="s">
        <v>1078</v>
      </c>
      <c r="O1259" s="16" t="s">
        <v>1078</v>
      </c>
      <c r="P1259" s="16" t="s">
        <v>1078</v>
      </c>
      <c r="Q1259" s="16">
        <v>30</v>
      </c>
      <c r="S1259" s="16">
        <v>244.31</v>
      </c>
      <c r="T1259" s="16">
        <v>6.31</v>
      </c>
      <c r="U1259" s="16">
        <f t="shared" si="166"/>
        <v>238</v>
      </c>
      <c r="V1259" s="16">
        <v>1.35</v>
      </c>
      <c r="W1259" s="20">
        <f t="shared" si="162"/>
        <v>171.76657833502196</v>
      </c>
      <c r="X1259" s="20">
        <v>2.1146807645384138</v>
      </c>
      <c r="Y1259" s="20">
        <f t="shared" si="163"/>
        <v>232.96705978039859</v>
      </c>
      <c r="Z1259" s="20">
        <f t="shared" si="164"/>
        <v>1.3563002886743671</v>
      </c>
      <c r="AA1259" s="20"/>
      <c r="AB1259" s="17" t="s">
        <v>89</v>
      </c>
      <c r="AC1259" s="16" t="s">
        <v>1603</v>
      </c>
      <c r="AD1259" s="19" t="s">
        <v>51</v>
      </c>
      <c r="AE1259" s="23">
        <v>149</v>
      </c>
      <c r="AF1259" s="23">
        <v>6</v>
      </c>
      <c r="AG1259" s="19" t="s">
        <v>86</v>
      </c>
      <c r="AH1259" s="11">
        <f t="shared" si="159"/>
        <v>0</v>
      </c>
      <c r="AI1259" s="19" t="s">
        <v>1461</v>
      </c>
      <c r="AJ1259" s="16" t="s">
        <v>439</v>
      </c>
      <c r="AK1259" s="16">
        <v>0.14327000000000001</v>
      </c>
      <c r="AL1259" s="16">
        <v>1.7082999999999999</v>
      </c>
      <c r="AM1259" s="24"/>
    </row>
    <row r="1260" spans="1:39" x14ac:dyDescent="0.2">
      <c r="A1260" s="16" t="str">
        <f t="shared" si="160"/>
        <v>CF08GPDuff_150:7-G_20-30</v>
      </c>
      <c r="B1260" s="11">
        <v>150</v>
      </c>
      <c r="C1260" s="11">
        <v>7</v>
      </c>
      <c r="D1260" s="19" t="s">
        <v>86</v>
      </c>
      <c r="E1260" s="20">
        <v>493382.78291000001</v>
      </c>
      <c r="F1260" s="20">
        <v>5180776.7667300003</v>
      </c>
      <c r="G1260" s="11">
        <v>2</v>
      </c>
      <c r="H1260" s="11" t="s">
        <v>45</v>
      </c>
      <c r="I1260" s="11" t="s">
        <v>150</v>
      </c>
      <c r="J1260" s="19" t="s">
        <v>1461</v>
      </c>
      <c r="K1260" s="11">
        <v>4</v>
      </c>
      <c r="L1260" s="16" t="s">
        <v>48</v>
      </c>
      <c r="M1260" s="16" t="s">
        <v>1078</v>
      </c>
      <c r="N1260" s="16" t="s">
        <v>1078</v>
      </c>
      <c r="O1260" s="16" t="s">
        <v>1078</v>
      </c>
      <c r="P1260" s="16" t="s">
        <v>1078</v>
      </c>
      <c r="Q1260" s="16">
        <v>30</v>
      </c>
      <c r="S1260" s="16">
        <v>258.74</v>
      </c>
      <c r="T1260" s="16">
        <v>6.31</v>
      </c>
      <c r="U1260" s="16">
        <f t="shared" si="166"/>
        <v>252.43</v>
      </c>
      <c r="V1260" s="16">
        <v>1.35</v>
      </c>
      <c r="W1260" s="20">
        <f t="shared" si="162"/>
        <v>171.76657833502196</v>
      </c>
      <c r="X1260" s="20">
        <v>2.3350253807106713</v>
      </c>
      <c r="Y1260" s="20">
        <f t="shared" si="163"/>
        <v>246.53569543147205</v>
      </c>
      <c r="Z1260" s="20">
        <f t="shared" si="164"/>
        <v>1.4352949090632563</v>
      </c>
      <c r="AA1260" s="20"/>
      <c r="AB1260" s="17" t="s">
        <v>89</v>
      </c>
      <c r="AC1260" s="16" t="s">
        <v>1604</v>
      </c>
      <c r="AD1260" s="19" t="s">
        <v>51</v>
      </c>
      <c r="AE1260" s="23">
        <v>150</v>
      </c>
      <c r="AF1260" s="23">
        <v>7</v>
      </c>
      <c r="AG1260" s="19" t="s">
        <v>86</v>
      </c>
      <c r="AH1260" s="11">
        <f t="shared" si="159"/>
        <v>0</v>
      </c>
      <c r="AI1260" s="19" t="s">
        <v>1461</v>
      </c>
      <c r="AJ1260" s="16" t="s">
        <v>1163</v>
      </c>
      <c r="AK1260" s="16">
        <v>0.10478</v>
      </c>
      <c r="AL1260" s="16">
        <v>1.2156</v>
      </c>
      <c r="AM1260" s="24"/>
    </row>
    <row r="1261" spans="1:39" x14ac:dyDescent="0.2">
      <c r="A1261" s="16" t="str">
        <f t="shared" si="160"/>
        <v>CF08GPDuff_151:8-G_20-30</v>
      </c>
      <c r="B1261" s="11">
        <v>151</v>
      </c>
      <c r="C1261" s="11">
        <v>8</v>
      </c>
      <c r="D1261" s="19" t="s">
        <v>86</v>
      </c>
      <c r="E1261" s="20">
        <v>493417.88659000001</v>
      </c>
      <c r="F1261" s="20">
        <v>5180770.9989099903</v>
      </c>
      <c r="G1261" s="11">
        <v>3</v>
      </c>
      <c r="H1261" s="11" t="s">
        <v>45</v>
      </c>
      <c r="I1261" s="11" t="s">
        <v>227</v>
      </c>
      <c r="J1261" s="19" t="s">
        <v>1461</v>
      </c>
      <c r="K1261" s="11">
        <v>4</v>
      </c>
      <c r="L1261" s="16" t="s">
        <v>48</v>
      </c>
      <c r="M1261" s="16" t="s">
        <v>1078</v>
      </c>
      <c r="N1261" s="16" t="s">
        <v>1078</v>
      </c>
      <c r="O1261" s="16" t="s">
        <v>1078</v>
      </c>
      <c r="P1261" s="16" t="s">
        <v>1078</v>
      </c>
      <c r="Q1261" s="16">
        <v>30</v>
      </c>
      <c r="S1261" s="16">
        <v>258.70999999999998</v>
      </c>
      <c r="T1261" s="16">
        <v>6.31</v>
      </c>
      <c r="U1261" s="16">
        <f t="shared" si="166"/>
        <v>252.39999999999998</v>
      </c>
      <c r="V1261" s="16">
        <v>1.35</v>
      </c>
      <c r="W1261" s="20">
        <f t="shared" si="162"/>
        <v>171.76657833502196</v>
      </c>
      <c r="X1261" s="20">
        <v>3.1781833094115468</v>
      </c>
      <c r="Y1261" s="20">
        <f t="shared" si="163"/>
        <v>244.37826532704523</v>
      </c>
      <c r="Z1261" s="20">
        <f t="shared" si="164"/>
        <v>1.4227346652408588</v>
      </c>
      <c r="AA1261" s="20"/>
      <c r="AB1261" s="17" t="s">
        <v>89</v>
      </c>
      <c r="AC1261" s="16" t="s">
        <v>1605</v>
      </c>
      <c r="AD1261" s="19" t="s">
        <v>51</v>
      </c>
      <c r="AE1261" s="23">
        <v>151</v>
      </c>
      <c r="AF1261" s="23">
        <v>8</v>
      </c>
      <c r="AG1261" s="19" t="s">
        <v>86</v>
      </c>
      <c r="AH1261" s="11">
        <f t="shared" si="159"/>
        <v>0</v>
      </c>
      <c r="AI1261" s="19" t="s">
        <v>1461</v>
      </c>
      <c r="AJ1261" s="16" t="s">
        <v>1409</v>
      </c>
      <c r="AK1261" s="16">
        <v>0.11358</v>
      </c>
      <c r="AL1261" s="16">
        <v>1.2419</v>
      </c>
      <c r="AM1261" s="24"/>
    </row>
    <row r="1262" spans="1:39" x14ac:dyDescent="0.2">
      <c r="A1262" s="16" t="str">
        <f t="shared" si="160"/>
        <v>CF08GPDuff_152:9-G_20-30</v>
      </c>
      <c r="B1262" s="11">
        <v>152</v>
      </c>
      <c r="C1262" s="11">
        <v>9</v>
      </c>
      <c r="D1262" s="19" t="s">
        <v>86</v>
      </c>
      <c r="E1262" s="20">
        <v>493447.78446200001</v>
      </c>
      <c r="F1262" s="20">
        <v>5180761.6069099903</v>
      </c>
      <c r="G1262" s="11">
        <v>4</v>
      </c>
      <c r="H1262" s="11" t="s">
        <v>45</v>
      </c>
      <c r="I1262" s="11" t="s">
        <v>293</v>
      </c>
      <c r="J1262" s="19" t="s">
        <v>1461</v>
      </c>
      <c r="K1262" s="11">
        <v>4</v>
      </c>
      <c r="L1262" s="16" t="s">
        <v>48</v>
      </c>
      <c r="M1262" s="16" t="s">
        <v>1078</v>
      </c>
      <c r="N1262" s="16" t="s">
        <v>1078</v>
      </c>
      <c r="O1262" s="16" t="s">
        <v>1078</v>
      </c>
      <c r="P1262" s="16" t="s">
        <v>1078</v>
      </c>
      <c r="Q1262" s="16">
        <v>30</v>
      </c>
      <c r="S1262" s="16">
        <v>258.22000000000003</v>
      </c>
      <c r="T1262" s="16">
        <v>6.31</v>
      </c>
      <c r="U1262" s="16">
        <f t="shared" si="166"/>
        <v>251.91000000000003</v>
      </c>
      <c r="V1262" s="16">
        <v>1.35</v>
      </c>
      <c r="W1262" s="20">
        <f t="shared" si="162"/>
        <v>171.76657833502196</v>
      </c>
      <c r="X1262" s="20">
        <v>2.5849786281294445</v>
      </c>
      <c r="Y1262" s="20">
        <f t="shared" si="163"/>
        <v>245.39818033787915</v>
      </c>
      <c r="Z1262" s="20">
        <f t="shared" si="164"/>
        <v>1.4286724618758051</v>
      </c>
      <c r="AA1262" s="20"/>
      <c r="AB1262" s="17" t="s">
        <v>89</v>
      </c>
      <c r="AC1262" s="16" t="s">
        <v>1606</v>
      </c>
      <c r="AD1262" s="19" t="s">
        <v>51</v>
      </c>
      <c r="AE1262" s="23">
        <v>152</v>
      </c>
      <c r="AF1262" s="23">
        <v>9</v>
      </c>
      <c r="AG1262" s="19" t="s">
        <v>86</v>
      </c>
      <c r="AH1262" s="11">
        <f t="shared" si="159"/>
        <v>0</v>
      </c>
      <c r="AI1262" s="19" t="s">
        <v>1461</v>
      </c>
      <c r="AJ1262" s="16" t="s">
        <v>593</v>
      </c>
      <c r="AK1262" s="16">
        <v>8.5110000000000005E-2</v>
      </c>
      <c r="AL1262" s="16">
        <v>0.97431999999999996</v>
      </c>
      <c r="AM1262" s="24"/>
    </row>
    <row r="1263" spans="1:39" x14ac:dyDescent="0.2">
      <c r="A1263" s="16" t="str">
        <f t="shared" si="160"/>
        <v>CF08GPDuff_153:10-G_20-30</v>
      </c>
      <c r="B1263" s="11">
        <v>153</v>
      </c>
      <c r="C1263" s="11">
        <v>10</v>
      </c>
      <c r="D1263" s="19" t="s">
        <v>86</v>
      </c>
      <c r="E1263" s="20">
        <v>493478.50785200001</v>
      </c>
      <c r="F1263" s="20">
        <v>5180775.8840899803</v>
      </c>
      <c r="G1263" s="11">
        <v>4</v>
      </c>
      <c r="H1263" s="11" t="s">
        <v>45</v>
      </c>
      <c r="I1263" s="11" t="s">
        <v>293</v>
      </c>
      <c r="J1263" s="19" t="s">
        <v>1461</v>
      </c>
      <c r="K1263" s="11">
        <v>4</v>
      </c>
      <c r="L1263" s="16" t="s">
        <v>48</v>
      </c>
      <c r="M1263" s="16" t="s">
        <v>1078</v>
      </c>
      <c r="N1263" s="16" t="s">
        <v>1078</v>
      </c>
      <c r="O1263" s="16" t="s">
        <v>1078</v>
      </c>
      <c r="P1263" s="16" t="s">
        <v>1078</v>
      </c>
      <c r="Q1263" s="16">
        <v>30</v>
      </c>
      <c r="S1263" s="16">
        <v>224.04</v>
      </c>
      <c r="T1263" s="16">
        <v>6.31</v>
      </c>
      <c r="U1263" s="16">
        <f t="shared" si="166"/>
        <v>217.73</v>
      </c>
      <c r="V1263" s="16">
        <v>1.35</v>
      </c>
      <c r="W1263" s="20">
        <f t="shared" si="162"/>
        <v>171.76657833502196</v>
      </c>
      <c r="X1263" s="20">
        <v>2.7402862985685141</v>
      </c>
      <c r="Y1263" s="20">
        <f t="shared" si="163"/>
        <v>211.76357464212677</v>
      </c>
      <c r="Z1263" s="20">
        <f t="shared" si="164"/>
        <v>1.2328566866430366</v>
      </c>
      <c r="AA1263" s="20"/>
      <c r="AB1263" s="17" t="s">
        <v>89</v>
      </c>
      <c r="AC1263" s="16" t="s">
        <v>1607</v>
      </c>
      <c r="AD1263" s="19" t="s">
        <v>51</v>
      </c>
      <c r="AE1263" s="23">
        <v>153</v>
      </c>
      <c r="AF1263" s="23">
        <v>10</v>
      </c>
      <c r="AG1263" s="19" t="s">
        <v>86</v>
      </c>
      <c r="AH1263" s="11">
        <f t="shared" si="159"/>
        <v>0</v>
      </c>
      <c r="AI1263" s="19" t="s">
        <v>1461</v>
      </c>
      <c r="AJ1263" s="16" t="s">
        <v>1608</v>
      </c>
      <c r="AK1263" s="16">
        <v>0.12873999999999999</v>
      </c>
      <c r="AL1263" s="16">
        <v>1.5163</v>
      </c>
      <c r="AM1263" s="24"/>
    </row>
    <row r="1264" spans="1:39" x14ac:dyDescent="0.2">
      <c r="A1264" s="16" t="str">
        <f t="shared" si="160"/>
        <v>CF08GPDuff_154:11-G_20-30</v>
      </c>
      <c r="B1264" s="11">
        <v>154</v>
      </c>
      <c r="C1264" s="11">
        <v>11</v>
      </c>
      <c r="D1264" s="19" t="s">
        <v>86</v>
      </c>
      <c r="E1264" s="20">
        <v>493510.39818800002</v>
      </c>
      <c r="F1264" s="20">
        <v>5180758.9589499803</v>
      </c>
      <c r="G1264" s="11">
        <v>5</v>
      </c>
      <c r="H1264" s="11" t="s">
        <v>45</v>
      </c>
      <c r="I1264" s="11" t="s">
        <v>370</v>
      </c>
      <c r="J1264" s="19" t="s">
        <v>1461</v>
      </c>
      <c r="K1264" s="11">
        <v>4</v>
      </c>
      <c r="L1264" s="16" t="s">
        <v>48</v>
      </c>
      <c r="M1264" s="16" t="s">
        <v>1078</v>
      </c>
      <c r="N1264" s="16" t="s">
        <v>1078</v>
      </c>
      <c r="O1264" s="16" t="s">
        <v>1078</v>
      </c>
      <c r="P1264" s="16" t="s">
        <v>1078</v>
      </c>
      <c r="Q1264" s="16">
        <v>30</v>
      </c>
      <c r="S1264" s="16">
        <v>237.73</v>
      </c>
      <c r="T1264" s="16">
        <v>6.31</v>
      </c>
      <c r="U1264" s="16">
        <f t="shared" si="166"/>
        <v>231.42</v>
      </c>
      <c r="V1264" s="16">
        <v>1.35</v>
      </c>
      <c r="W1264" s="20">
        <f t="shared" si="162"/>
        <v>171.76657833502196</v>
      </c>
      <c r="X1264" s="20">
        <v>2.6729238930830488</v>
      </c>
      <c r="Y1264" s="20">
        <f t="shared" si="163"/>
        <v>225.23431952662719</v>
      </c>
      <c r="Z1264" s="20">
        <f t="shared" si="164"/>
        <v>1.3112814012474483</v>
      </c>
      <c r="AA1264" s="20"/>
      <c r="AB1264" s="17" t="s">
        <v>89</v>
      </c>
      <c r="AC1264" s="16" t="s">
        <v>1609</v>
      </c>
      <c r="AD1264" s="19" t="s">
        <v>51</v>
      </c>
      <c r="AE1264" s="23">
        <v>154</v>
      </c>
      <c r="AF1264" s="23">
        <v>11</v>
      </c>
      <c r="AG1264" s="19" t="s">
        <v>86</v>
      </c>
      <c r="AH1264" s="11">
        <f t="shared" si="159"/>
        <v>0</v>
      </c>
      <c r="AI1264" s="19" t="s">
        <v>1461</v>
      </c>
      <c r="AJ1264" s="16" t="s">
        <v>577</v>
      </c>
      <c r="AK1264" s="16">
        <v>0.12905</v>
      </c>
      <c r="AL1264" s="16">
        <v>1.5953999999999999</v>
      </c>
      <c r="AM1264" s="24"/>
    </row>
    <row r="1265" spans="1:39" x14ac:dyDescent="0.2">
      <c r="A1265" s="16" t="str">
        <f t="shared" si="160"/>
        <v>CF08GPDuff_155:12-G_20-30</v>
      </c>
      <c r="B1265" s="11">
        <v>155</v>
      </c>
      <c r="C1265" s="11">
        <v>12</v>
      </c>
      <c r="D1265" s="19" t="s">
        <v>86</v>
      </c>
      <c r="E1265" s="20">
        <v>493542.317518998</v>
      </c>
      <c r="F1265" s="20">
        <v>5180768.8143999903</v>
      </c>
      <c r="G1265" s="11">
        <v>6</v>
      </c>
      <c r="H1265" s="11" t="s">
        <v>45</v>
      </c>
      <c r="I1265" s="11" t="s">
        <v>432</v>
      </c>
      <c r="J1265" s="19" t="s">
        <v>1461</v>
      </c>
      <c r="K1265" s="11">
        <v>4</v>
      </c>
      <c r="L1265" s="16" t="s">
        <v>48</v>
      </c>
      <c r="M1265" s="16" t="s">
        <v>1078</v>
      </c>
      <c r="N1265" s="16" t="s">
        <v>1078</v>
      </c>
      <c r="O1265" s="16" t="s">
        <v>1078</v>
      </c>
      <c r="P1265" s="16" t="s">
        <v>1078</v>
      </c>
      <c r="Q1265" s="16">
        <v>30</v>
      </c>
      <c r="S1265" s="16">
        <v>269.57</v>
      </c>
      <c r="T1265" s="16">
        <v>6.31</v>
      </c>
      <c r="U1265" s="16">
        <f t="shared" si="166"/>
        <v>263.26</v>
      </c>
      <c r="V1265" s="16">
        <v>1.35</v>
      </c>
      <c r="W1265" s="20">
        <f t="shared" si="162"/>
        <v>171.76657833502196</v>
      </c>
      <c r="X1265" s="20">
        <v>3.6937680561287793</v>
      </c>
      <c r="Y1265" s="20">
        <f t="shared" si="163"/>
        <v>253.53578621543537</v>
      </c>
      <c r="Z1265" s="20">
        <f t="shared" si="164"/>
        <v>1.4760484179927409</v>
      </c>
      <c r="AA1265" s="20"/>
      <c r="AB1265" s="17" t="s">
        <v>89</v>
      </c>
      <c r="AC1265" s="16" t="s">
        <v>1610</v>
      </c>
      <c r="AD1265" s="19" t="s">
        <v>51</v>
      </c>
      <c r="AE1265" s="23">
        <v>155</v>
      </c>
      <c r="AF1265" s="23">
        <v>12</v>
      </c>
      <c r="AG1265" s="19" t="s">
        <v>86</v>
      </c>
      <c r="AH1265" s="11">
        <f t="shared" si="159"/>
        <v>0</v>
      </c>
      <c r="AI1265" s="19" t="s">
        <v>1461</v>
      </c>
      <c r="AJ1265" s="16" t="s">
        <v>1611</v>
      </c>
      <c r="AK1265" s="16">
        <v>0.10866000000000001</v>
      </c>
      <c r="AL1265" s="16">
        <v>1.2828999999999999</v>
      </c>
      <c r="AM1265" s="24"/>
    </row>
    <row r="1266" spans="1:39" ht="15" x14ac:dyDescent="0.25">
      <c r="A1266" s="16" t="str">
        <f t="shared" si="160"/>
        <v>CF08GPDuff_156:13-G_20-30</v>
      </c>
      <c r="B1266" s="11">
        <v>156</v>
      </c>
      <c r="C1266" s="11">
        <v>13</v>
      </c>
      <c r="D1266" s="19" t="s">
        <v>86</v>
      </c>
      <c r="E1266" s="20">
        <v>493574.22056400002</v>
      </c>
      <c r="F1266" s="20">
        <v>5180763.5574099803</v>
      </c>
      <c r="G1266" s="11">
        <v>1</v>
      </c>
      <c r="H1266" s="11" t="s">
        <v>44</v>
      </c>
      <c r="I1266" s="11" t="s">
        <v>293</v>
      </c>
      <c r="J1266" s="19" t="s">
        <v>1461</v>
      </c>
      <c r="K1266" s="11">
        <v>4</v>
      </c>
      <c r="L1266" s="16" t="s">
        <v>496</v>
      </c>
      <c r="M1266" s="16" t="s">
        <v>1078</v>
      </c>
      <c r="N1266" s="16" t="s">
        <v>1078</v>
      </c>
      <c r="O1266" s="16" t="s">
        <v>1078</v>
      </c>
      <c r="P1266" s="16" t="s">
        <v>1078</v>
      </c>
      <c r="Q1266" s="16">
        <v>30</v>
      </c>
      <c r="S1266" s="16">
        <v>233.93</v>
      </c>
      <c r="T1266" s="16">
        <v>6.31</v>
      </c>
      <c r="U1266" s="16">
        <f t="shared" si="166"/>
        <v>227.62</v>
      </c>
      <c r="V1266" s="16">
        <v>1.35</v>
      </c>
      <c r="W1266" s="20">
        <f t="shared" si="162"/>
        <v>171.76657833502196</v>
      </c>
      <c r="X1266" s="20">
        <v>2.5331971399387023</v>
      </c>
      <c r="Y1266" s="20">
        <f t="shared" si="163"/>
        <v>221.85393667007153</v>
      </c>
      <c r="Z1266" s="20">
        <f t="shared" si="164"/>
        <v>1.2916013046342272</v>
      </c>
      <c r="AA1266" s="20"/>
      <c r="AB1266" s="22" t="s">
        <v>520</v>
      </c>
      <c r="AC1266" s="16" t="s">
        <v>1612</v>
      </c>
      <c r="AD1266" s="19" t="s">
        <v>51</v>
      </c>
      <c r="AE1266" s="23">
        <v>156</v>
      </c>
      <c r="AF1266" s="23">
        <v>13</v>
      </c>
      <c r="AG1266" s="19" t="s">
        <v>86</v>
      </c>
      <c r="AH1266" s="11">
        <f t="shared" si="159"/>
        <v>0</v>
      </c>
      <c r="AI1266" s="19" t="s">
        <v>1461</v>
      </c>
      <c r="AJ1266" s="16" t="s">
        <v>237</v>
      </c>
      <c r="AK1266" s="16">
        <v>0.13899</v>
      </c>
      <c r="AL1266" s="16">
        <v>1.7423</v>
      </c>
      <c r="AM1266" s="24"/>
    </row>
    <row r="1267" spans="1:39" ht="15" x14ac:dyDescent="0.25">
      <c r="A1267" s="16" t="str">
        <f t="shared" si="160"/>
        <v>CF08GPDuff_157:14-G_20-30</v>
      </c>
      <c r="B1267" s="11">
        <v>157</v>
      </c>
      <c r="C1267" s="11">
        <v>14</v>
      </c>
      <c r="D1267" s="19" t="s">
        <v>86</v>
      </c>
      <c r="E1267" s="20">
        <v>493606.136686999</v>
      </c>
      <c r="F1267" s="20">
        <v>5180770.52403</v>
      </c>
      <c r="G1267" s="11">
        <v>1</v>
      </c>
      <c r="H1267" s="11" t="s">
        <v>44</v>
      </c>
      <c r="I1267" s="11" t="s">
        <v>293</v>
      </c>
      <c r="J1267" s="19" t="s">
        <v>1461</v>
      </c>
      <c r="K1267" s="11">
        <v>4</v>
      </c>
      <c r="L1267" s="16" t="s">
        <v>496</v>
      </c>
      <c r="M1267" s="16" t="s">
        <v>1078</v>
      </c>
      <c r="N1267" s="16" t="s">
        <v>1078</v>
      </c>
      <c r="O1267" s="16" t="s">
        <v>1078</v>
      </c>
      <c r="P1267" s="16" t="s">
        <v>1078</v>
      </c>
      <c r="Q1267" s="16">
        <v>30</v>
      </c>
      <c r="S1267" s="16">
        <v>271.91000000000003</v>
      </c>
      <c r="T1267" s="16">
        <v>6.31</v>
      </c>
      <c r="U1267" s="16">
        <f t="shared" si="166"/>
        <v>265.60000000000002</v>
      </c>
      <c r="V1267" s="16">
        <v>1.35</v>
      </c>
      <c r="W1267" s="20">
        <f t="shared" si="162"/>
        <v>171.76657833502196</v>
      </c>
      <c r="X1267" s="20">
        <v>2.3596419853539397</v>
      </c>
      <c r="Y1267" s="20">
        <f t="shared" si="163"/>
        <v>259.33279088689994</v>
      </c>
      <c r="Z1267" s="20">
        <f t="shared" si="164"/>
        <v>1.5097977348136058</v>
      </c>
      <c r="AA1267" s="20"/>
      <c r="AB1267" s="22" t="s">
        <v>520</v>
      </c>
      <c r="AC1267" s="16" t="s">
        <v>1613</v>
      </c>
      <c r="AD1267" s="19" t="s">
        <v>51</v>
      </c>
      <c r="AE1267" s="23">
        <v>157</v>
      </c>
      <c r="AF1267" s="23">
        <v>14</v>
      </c>
      <c r="AG1267" s="19" t="s">
        <v>86</v>
      </c>
      <c r="AH1267" s="11">
        <f t="shared" si="159"/>
        <v>0</v>
      </c>
      <c r="AI1267" s="19" t="s">
        <v>1461</v>
      </c>
      <c r="AJ1267" s="16" t="s">
        <v>533</v>
      </c>
      <c r="AK1267" s="16">
        <v>0.11239</v>
      </c>
      <c r="AL1267" s="16">
        <v>1.5761000000000001</v>
      </c>
      <c r="AM1267" s="24"/>
    </row>
    <row r="1268" spans="1:39" ht="15" x14ac:dyDescent="0.25">
      <c r="A1268" s="16" t="str">
        <f t="shared" si="160"/>
        <v>CF08GPDuff_158:15-G_20-30</v>
      </c>
      <c r="B1268" s="11">
        <v>158</v>
      </c>
      <c r="C1268" s="11">
        <v>15</v>
      </c>
      <c r="D1268" s="19" t="s">
        <v>86</v>
      </c>
      <c r="E1268" s="20">
        <v>493638.036009998</v>
      </c>
      <c r="F1268" s="20">
        <v>5180761.7114700004</v>
      </c>
      <c r="G1268" s="11">
        <v>2</v>
      </c>
      <c r="H1268" s="11" t="s">
        <v>44</v>
      </c>
      <c r="I1268" s="11" t="s">
        <v>150</v>
      </c>
      <c r="J1268" s="19" t="s">
        <v>1461</v>
      </c>
      <c r="K1268" s="11">
        <v>4</v>
      </c>
      <c r="L1268" s="16" t="s">
        <v>496</v>
      </c>
      <c r="M1268" s="16" t="s">
        <v>1078</v>
      </c>
      <c r="N1268" s="16" t="s">
        <v>1078</v>
      </c>
      <c r="O1268" s="16" t="s">
        <v>1078</v>
      </c>
      <c r="P1268" s="16" t="s">
        <v>1078</v>
      </c>
      <c r="Q1268" s="16">
        <v>30</v>
      </c>
      <c r="S1268" s="16">
        <v>264.66000000000003</v>
      </c>
      <c r="T1268" s="16">
        <v>6.31</v>
      </c>
      <c r="U1268" s="16">
        <f t="shared" si="166"/>
        <v>258.35000000000002</v>
      </c>
      <c r="V1268" s="16">
        <v>1.35</v>
      </c>
      <c r="W1268" s="20">
        <f t="shared" si="162"/>
        <v>171.76657833502196</v>
      </c>
      <c r="X1268" s="20">
        <v>2.2140970952671202</v>
      </c>
      <c r="Y1268" s="20">
        <f t="shared" si="163"/>
        <v>252.62988015437742</v>
      </c>
      <c r="Z1268" s="20">
        <f t="shared" si="164"/>
        <v>1.4707743648571476</v>
      </c>
      <c r="AA1268" s="20"/>
      <c r="AB1268" s="22" t="s">
        <v>520</v>
      </c>
      <c r="AC1268" s="16" t="s">
        <v>1614</v>
      </c>
      <c r="AD1268" s="19" t="s">
        <v>51</v>
      </c>
      <c r="AE1268" s="23">
        <v>158</v>
      </c>
      <c r="AF1268" s="23">
        <v>15</v>
      </c>
      <c r="AG1268" s="19" t="s">
        <v>86</v>
      </c>
      <c r="AH1268" s="11">
        <f t="shared" si="159"/>
        <v>0</v>
      </c>
      <c r="AI1268" s="19" t="s">
        <v>1461</v>
      </c>
      <c r="AJ1268" s="16" t="s">
        <v>761</v>
      </c>
      <c r="AK1268" s="16">
        <v>9.2520000000000005E-2</v>
      </c>
      <c r="AL1268" s="16">
        <v>1.1398999999999999</v>
      </c>
      <c r="AM1268" s="24"/>
    </row>
    <row r="1269" spans="1:39" ht="15" x14ac:dyDescent="0.25">
      <c r="A1269" s="16" t="str">
        <f t="shared" si="160"/>
        <v>CF08GPDuff_159:16-G_20-30</v>
      </c>
      <c r="B1269" s="11">
        <v>159</v>
      </c>
      <c r="C1269" s="11">
        <v>16</v>
      </c>
      <c r="D1269" s="19" t="s">
        <v>86</v>
      </c>
      <c r="E1269" s="20">
        <v>493669.952770998</v>
      </c>
      <c r="F1269" s="20">
        <v>5180769.34516</v>
      </c>
      <c r="G1269" s="11">
        <v>3</v>
      </c>
      <c r="H1269" s="11" t="s">
        <v>44</v>
      </c>
      <c r="I1269" s="11" t="s">
        <v>227</v>
      </c>
      <c r="J1269" s="19" t="s">
        <v>1461</v>
      </c>
      <c r="K1269" s="11">
        <v>4</v>
      </c>
      <c r="L1269" s="16" t="s">
        <v>496</v>
      </c>
      <c r="M1269" s="16" t="s">
        <v>1078</v>
      </c>
      <c r="N1269" s="16" t="s">
        <v>1078</v>
      </c>
      <c r="O1269" s="16" t="s">
        <v>1078</v>
      </c>
      <c r="P1269" s="16" t="s">
        <v>1078</v>
      </c>
      <c r="Q1269" s="16">
        <v>30</v>
      </c>
      <c r="S1269" s="16">
        <v>257.94</v>
      </c>
      <c r="T1269" s="16">
        <v>6.31</v>
      </c>
      <c r="U1269" s="16">
        <f t="shared" si="166"/>
        <v>251.63</v>
      </c>
      <c r="V1269" s="16">
        <v>1.35</v>
      </c>
      <c r="W1269" s="20">
        <f t="shared" si="162"/>
        <v>171.76657833502196</v>
      </c>
      <c r="X1269" s="20">
        <v>2.9393753827311646</v>
      </c>
      <c r="Y1269" s="20">
        <f t="shared" si="163"/>
        <v>244.23364972443358</v>
      </c>
      <c r="Z1269" s="20">
        <f t="shared" si="164"/>
        <v>1.4218927342667809</v>
      </c>
      <c r="AA1269" s="20"/>
      <c r="AB1269" s="22" t="s">
        <v>520</v>
      </c>
      <c r="AC1269" s="16" t="s">
        <v>1615</v>
      </c>
      <c r="AD1269" s="19" t="s">
        <v>51</v>
      </c>
      <c r="AE1269" s="23">
        <v>159</v>
      </c>
      <c r="AF1269" s="23">
        <v>16</v>
      </c>
      <c r="AG1269" s="19" t="s">
        <v>86</v>
      </c>
      <c r="AH1269" s="11">
        <f t="shared" si="159"/>
        <v>0</v>
      </c>
      <c r="AI1269" s="19" t="s">
        <v>1461</v>
      </c>
      <c r="AJ1269" s="16" t="s">
        <v>1251</v>
      </c>
      <c r="AK1269" s="16">
        <v>6.2039999999999998E-2</v>
      </c>
      <c r="AL1269" s="16">
        <v>0.65827000000000002</v>
      </c>
      <c r="AM1269" s="24"/>
    </row>
    <row r="1270" spans="1:39" ht="15" x14ac:dyDescent="0.25">
      <c r="A1270" s="16" t="str">
        <f t="shared" si="160"/>
        <v>CF08GPDuff_160:17-G_20-30</v>
      </c>
      <c r="B1270" s="11">
        <v>160</v>
      </c>
      <c r="C1270" s="11">
        <v>17</v>
      </c>
      <c r="D1270" s="19" t="s">
        <v>86</v>
      </c>
      <c r="E1270" s="20">
        <v>493701.865718999</v>
      </c>
      <c r="F1270" s="20">
        <v>5180773.4231099803</v>
      </c>
      <c r="G1270" s="11">
        <v>4</v>
      </c>
      <c r="H1270" s="11" t="s">
        <v>44</v>
      </c>
      <c r="I1270" s="11" t="s">
        <v>46</v>
      </c>
      <c r="J1270" s="19" t="s">
        <v>1461</v>
      </c>
      <c r="K1270" s="11">
        <v>4</v>
      </c>
      <c r="L1270" s="16" t="s">
        <v>496</v>
      </c>
      <c r="M1270" s="16" t="s">
        <v>1078</v>
      </c>
      <c r="N1270" s="16" t="s">
        <v>1078</v>
      </c>
      <c r="O1270" s="16" t="s">
        <v>1078</v>
      </c>
      <c r="P1270" s="16" t="s">
        <v>1078</v>
      </c>
      <c r="Q1270" s="16">
        <v>30</v>
      </c>
      <c r="S1270" s="16">
        <v>254.87</v>
      </c>
      <c r="T1270" s="16">
        <v>6.31</v>
      </c>
      <c r="U1270" s="16">
        <f t="shared" si="166"/>
        <v>248.56</v>
      </c>
      <c r="V1270" s="16">
        <v>1.35</v>
      </c>
      <c r="W1270" s="20">
        <f t="shared" si="162"/>
        <v>171.76657833502196</v>
      </c>
      <c r="X1270" s="20">
        <v>2.4648604603789126</v>
      </c>
      <c r="Y1270" s="20">
        <f t="shared" si="163"/>
        <v>242.43334283968218</v>
      </c>
      <c r="Z1270" s="20">
        <f t="shared" si="164"/>
        <v>1.411411609811708</v>
      </c>
      <c r="AA1270" s="20"/>
      <c r="AB1270" s="22" t="s">
        <v>520</v>
      </c>
      <c r="AC1270" s="16" t="s">
        <v>1616</v>
      </c>
      <c r="AD1270" s="19" t="s">
        <v>51</v>
      </c>
      <c r="AE1270" s="23">
        <v>160</v>
      </c>
      <c r="AF1270" s="23">
        <v>17</v>
      </c>
      <c r="AG1270" s="19" t="s">
        <v>86</v>
      </c>
      <c r="AH1270" s="11">
        <f t="shared" si="159"/>
        <v>0</v>
      </c>
      <c r="AI1270" s="19" t="s">
        <v>1461</v>
      </c>
      <c r="AJ1270" s="16" t="s">
        <v>182</v>
      </c>
      <c r="AK1270" s="16">
        <v>7.4319999999999997E-2</v>
      </c>
      <c r="AL1270" s="16">
        <v>0.72345000000000004</v>
      </c>
      <c r="AM1270" s="24"/>
    </row>
    <row r="1271" spans="1:39" ht="15" x14ac:dyDescent="0.25">
      <c r="A1271" s="16" t="str">
        <f t="shared" si="160"/>
        <v>CF08GPDuff_161:18-G_20-30</v>
      </c>
      <c r="B1271" s="11">
        <v>161</v>
      </c>
      <c r="C1271" s="11">
        <v>18</v>
      </c>
      <c r="D1271" s="19" t="s">
        <v>86</v>
      </c>
      <c r="E1271" s="20">
        <v>493733.751358999</v>
      </c>
      <c r="F1271" s="20">
        <v>5180751.3875399902</v>
      </c>
      <c r="G1271" s="11">
        <v>5</v>
      </c>
      <c r="H1271" s="11" t="s">
        <v>44</v>
      </c>
      <c r="I1271" s="11" t="s">
        <v>432</v>
      </c>
      <c r="J1271" s="19" t="s">
        <v>1461</v>
      </c>
      <c r="K1271" s="11">
        <v>4</v>
      </c>
      <c r="L1271" s="16" t="s">
        <v>496</v>
      </c>
      <c r="M1271" s="16" t="s">
        <v>1078</v>
      </c>
      <c r="N1271" s="16" t="s">
        <v>1078</v>
      </c>
      <c r="O1271" s="16" t="s">
        <v>1078</v>
      </c>
      <c r="P1271" s="16" t="s">
        <v>1078</v>
      </c>
      <c r="Q1271" s="16">
        <v>30</v>
      </c>
      <c r="S1271" s="16">
        <v>222.76</v>
      </c>
      <c r="T1271" s="16">
        <v>6.31</v>
      </c>
      <c r="U1271" s="16">
        <f t="shared" si="166"/>
        <v>216.45</v>
      </c>
      <c r="V1271" s="16">
        <v>1.35</v>
      </c>
      <c r="W1271" s="20">
        <f t="shared" si="162"/>
        <v>171.76657833502196</v>
      </c>
      <c r="X1271" s="20">
        <v>1.9890399837629473</v>
      </c>
      <c r="Y1271" s="20">
        <f t="shared" si="163"/>
        <v>212.14472295514508</v>
      </c>
      <c r="Z1271" s="20">
        <f t="shared" si="164"/>
        <v>1.2350756766043718</v>
      </c>
      <c r="AA1271" s="20"/>
      <c r="AB1271" s="22" t="s">
        <v>520</v>
      </c>
      <c r="AC1271" s="16" t="s">
        <v>1617</v>
      </c>
      <c r="AD1271" s="19" t="s">
        <v>51</v>
      </c>
      <c r="AE1271" s="23">
        <v>161</v>
      </c>
      <c r="AF1271" s="23">
        <v>18</v>
      </c>
      <c r="AG1271" s="19" t="s">
        <v>86</v>
      </c>
      <c r="AH1271" s="11">
        <f t="shared" si="159"/>
        <v>0</v>
      </c>
      <c r="AI1271" s="19" t="s">
        <v>1461</v>
      </c>
      <c r="AJ1271" s="16" t="s">
        <v>324</v>
      </c>
      <c r="AK1271" s="16">
        <v>0.16316</v>
      </c>
      <c r="AL1271" s="16">
        <v>2.0221</v>
      </c>
      <c r="AM1271" s="24"/>
    </row>
    <row r="1272" spans="1:39" ht="15" x14ac:dyDescent="0.25">
      <c r="A1272" s="16" t="str">
        <f t="shared" si="160"/>
        <v>CF08GPDuff_162:19-G_20-30</v>
      </c>
      <c r="B1272" s="11">
        <v>162</v>
      </c>
      <c r="C1272" s="11">
        <v>19</v>
      </c>
      <c r="D1272" s="19" t="s">
        <v>86</v>
      </c>
      <c r="E1272" s="20">
        <v>493767.49701400002</v>
      </c>
      <c r="F1272" s="20">
        <v>5180765.4346099803</v>
      </c>
      <c r="G1272" s="11">
        <v>6</v>
      </c>
      <c r="H1272" s="11" t="s">
        <v>44</v>
      </c>
      <c r="I1272" s="11" t="s">
        <v>370</v>
      </c>
      <c r="J1272" s="19" t="s">
        <v>1461</v>
      </c>
      <c r="K1272" s="11">
        <v>4</v>
      </c>
      <c r="L1272" s="16" t="s">
        <v>496</v>
      </c>
      <c r="M1272" s="16" t="s">
        <v>1078</v>
      </c>
      <c r="N1272" s="16" t="s">
        <v>1078</v>
      </c>
      <c r="O1272" s="16" t="s">
        <v>1078</v>
      </c>
      <c r="P1272" s="16" t="s">
        <v>1078</v>
      </c>
      <c r="Q1272" s="16">
        <v>30</v>
      </c>
      <c r="S1272" s="16">
        <v>229.27</v>
      </c>
      <c r="T1272" s="16">
        <v>6.31</v>
      </c>
      <c r="U1272" s="16">
        <f t="shared" si="166"/>
        <v>222.96</v>
      </c>
      <c r="V1272" s="16">
        <v>1.35</v>
      </c>
      <c r="W1272" s="20">
        <f t="shared" si="162"/>
        <v>171.76657833502196</v>
      </c>
      <c r="X1272" s="20">
        <v>3.0507780507780398</v>
      </c>
      <c r="Y1272" s="20">
        <f t="shared" si="163"/>
        <v>216.1579852579853</v>
      </c>
      <c r="Z1272" s="20">
        <f t="shared" si="164"/>
        <v>1.2584403051703117</v>
      </c>
      <c r="AA1272" s="20"/>
      <c r="AB1272" s="22" t="s">
        <v>520</v>
      </c>
      <c r="AC1272" s="16" t="s">
        <v>1618</v>
      </c>
      <c r="AD1272" s="19" t="s">
        <v>51</v>
      </c>
      <c r="AE1272" s="23">
        <v>162</v>
      </c>
      <c r="AF1272" s="23">
        <v>19</v>
      </c>
      <c r="AG1272" s="19" t="s">
        <v>86</v>
      </c>
      <c r="AH1272" s="11">
        <f t="shared" si="159"/>
        <v>0</v>
      </c>
      <c r="AI1272" s="19" t="s">
        <v>1461</v>
      </c>
      <c r="AJ1272" s="16" t="s">
        <v>593</v>
      </c>
      <c r="AK1272" s="16">
        <v>0.13880000000000001</v>
      </c>
      <c r="AL1272" s="16">
        <v>1.6368</v>
      </c>
      <c r="AM1272" s="24"/>
    </row>
    <row r="1273" spans="1:39" ht="15" x14ac:dyDescent="0.25">
      <c r="A1273" s="16" t="str">
        <f t="shared" si="160"/>
        <v>CF08GPDuff_163:20-G_20-30</v>
      </c>
      <c r="B1273" s="11">
        <v>163</v>
      </c>
      <c r="C1273" s="11">
        <v>20</v>
      </c>
      <c r="D1273" s="19" t="s">
        <v>86</v>
      </c>
      <c r="E1273" s="20">
        <v>493797.58500899799</v>
      </c>
      <c r="F1273" s="20">
        <v>5180766.9894599803</v>
      </c>
      <c r="G1273" s="11">
        <v>6</v>
      </c>
      <c r="H1273" s="11" t="s">
        <v>44</v>
      </c>
      <c r="I1273" s="11" t="s">
        <v>370</v>
      </c>
      <c r="J1273" s="19" t="s">
        <v>1461</v>
      </c>
      <c r="K1273" s="11">
        <v>4</v>
      </c>
      <c r="L1273" s="16" t="s">
        <v>496</v>
      </c>
      <c r="M1273" s="16" t="s">
        <v>1078</v>
      </c>
      <c r="N1273" s="16" t="s">
        <v>1078</v>
      </c>
      <c r="O1273" s="16" t="s">
        <v>1078</v>
      </c>
      <c r="P1273" s="16" t="s">
        <v>1078</v>
      </c>
      <c r="Q1273" s="16">
        <v>30</v>
      </c>
      <c r="S1273" s="16">
        <v>220.04</v>
      </c>
      <c r="T1273" s="16">
        <v>6.31</v>
      </c>
      <c r="U1273" s="16">
        <f t="shared" si="166"/>
        <v>213.73</v>
      </c>
      <c r="V1273" s="16">
        <v>1.35</v>
      </c>
      <c r="W1273" s="20">
        <f t="shared" si="162"/>
        <v>171.76657833502196</v>
      </c>
      <c r="X1273" s="20">
        <v>2.0536803578690339</v>
      </c>
      <c r="Y1273" s="20">
        <f t="shared" si="163"/>
        <v>209.34066897112649</v>
      </c>
      <c r="Z1273" s="20">
        <f t="shared" si="164"/>
        <v>1.2187508827405189</v>
      </c>
      <c r="AA1273" s="20"/>
      <c r="AB1273" s="22" t="s">
        <v>520</v>
      </c>
      <c r="AC1273" s="16" t="s">
        <v>1619</v>
      </c>
      <c r="AD1273" s="19" t="s">
        <v>51</v>
      </c>
      <c r="AE1273" s="23">
        <v>163</v>
      </c>
      <c r="AF1273" s="23">
        <v>20</v>
      </c>
      <c r="AG1273" s="19" t="s">
        <v>86</v>
      </c>
      <c r="AH1273" s="11">
        <f t="shared" si="159"/>
        <v>0</v>
      </c>
      <c r="AI1273" s="19" t="s">
        <v>1461</v>
      </c>
      <c r="AJ1273" s="16" t="s">
        <v>226</v>
      </c>
      <c r="AK1273" s="16">
        <v>0.12720999999999999</v>
      </c>
      <c r="AL1273" s="16">
        <v>1.4009</v>
      </c>
      <c r="AM1273" s="24"/>
    </row>
    <row r="1274" spans="1:39" ht="15" x14ac:dyDescent="0.25">
      <c r="A1274" s="16" t="str">
        <f t="shared" si="160"/>
        <v>CF08GPDuff_164:21-G_20-30</v>
      </c>
      <c r="B1274" s="11">
        <v>164</v>
      </c>
      <c r="C1274" s="11">
        <v>21</v>
      </c>
      <c r="D1274" s="19" t="s">
        <v>86</v>
      </c>
      <c r="E1274" s="20">
        <v>493829.477202999</v>
      </c>
      <c r="F1274" s="20">
        <v>5180750.9549900005</v>
      </c>
      <c r="G1274" s="11">
        <v>1</v>
      </c>
      <c r="H1274" s="11" t="s">
        <v>58</v>
      </c>
      <c r="I1274" s="11" t="s">
        <v>227</v>
      </c>
      <c r="J1274" s="19" t="s">
        <v>1461</v>
      </c>
      <c r="K1274" s="11">
        <v>4</v>
      </c>
      <c r="L1274" s="16" t="str">
        <f t="shared" ref="L1274:L1284" si="167">IF(G1274=1, "Fallow", IF(G1274=4, "WT", IF(G1274 = 2, "CP",I1274)))</f>
        <v>Fallow</v>
      </c>
      <c r="M1274" s="16" t="s">
        <v>1078</v>
      </c>
      <c r="N1274" s="16" t="s">
        <v>1078</v>
      </c>
      <c r="O1274" s="16" t="s">
        <v>1078</v>
      </c>
      <c r="P1274" s="16" t="s">
        <v>1078</v>
      </c>
      <c r="Q1274" s="16">
        <v>30</v>
      </c>
      <c r="S1274" s="16">
        <v>250.45</v>
      </c>
      <c r="T1274" s="16">
        <v>6.31</v>
      </c>
      <c r="U1274" s="16">
        <f t="shared" si="166"/>
        <v>244.14</v>
      </c>
      <c r="V1274" s="16">
        <v>1.35</v>
      </c>
      <c r="W1274" s="20">
        <f t="shared" si="162"/>
        <v>171.76657833502196</v>
      </c>
      <c r="X1274" s="20">
        <v>2.9719204755072823</v>
      </c>
      <c r="Y1274" s="20">
        <f t="shared" si="163"/>
        <v>236.88435335109651</v>
      </c>
      <c r="Z1274" s="20">
        <f t="shared" si="164"/>
        <v>1.379106201260327</v>
      </c>
      <c r="AA1274" s="20"/>
      <c r="AB1274" s="22" t="s">
        <v>847</v>
      </c>
      <c r="AC1274" s="16" t="s">
        <v>1620</v>
      </c>
      <c r="AD1274" s="19" t="s">
        <v>51</v>
      </c>
      <c r="AE1274" s="23">
        <v>164</v>
      </c>
      <c r="AF1274" s="23">
        <v>21</v>
      </c>
      <c r="AG1274" s="19" t="s">
        <v>86</v>
      </c>
      <c r="AH1274" s="11">
        <f t="shared" si="159"/>
        <v>0</v>
      </c>
      <c r="AI1274" s="19" t="s">
        <v>1461</v>
      </c>
      <c r="AJ1274" s="16" t="s">
        <v>614</v>
      </c>
      <c r="AK1274" s="16">
        <v>7.7679999999999999E-2</v>
      </c>
      <c r="AL1274" s="16">
        <v>0.69838</v>
      </c>
      <c r="AM1274" s="24"/>
    </row>
    <row r="1275" spans="1:39" ht="15" x14ac:dyDescent="0.25">
      <c r="A1275" s="16" t="str">
        <f t="shared" si="160"/>
        <v>CF08GPDuff_165:22-G_20-30</v>
      </c>
      <c r="B1275" s="11">
        <v>165</v>
      </c>
      <c r="C1275" s="11">
        <v>22</v>
      </c>
      <c r="D1275" s="19" t="s">
        <v>86</v>
      </c>
      <c r="E1275" s="20">
        <v>493861.415824998</v>
      </c>
      <c r="F1275" s="20">
        <v>5180780.14738</v>
      </c>
      <c r="G1275" s="11">
        <v>1</v>
      </c>
      <c r="H1275" s="11" t="s">
        <v>58</v>
      </c>
      <c r="I1275" s="11" t="s">
        <v>227</v>
      </c>
      <c r="J1275" s="19" t="s">
        <v>1461</v>
      </c>
      <c r="K1275" s="11">
        <v>4</v>
      </c>
      <c r="L1275" s="16" t="str">
        <f t="shared" si="167"/>
        <v>Fallow</v>
      </c>
      <c r="M1275" s="16" t="s">
        <v>1078</v>
      </c>
      <c r="N1275" s="16" t="s">
        <v>1078</v>
      </c>
      <c r="O1275" s="16" t="s">
        <v>1078</v>
      </c>
      <c r="P1275" s="16" t="s">
        <v>1078</v>
      </c>
      <c r="Q1275" s="16">
        <v>30</v>
      </c>
      <c r="S1275" s="16">
        <v>235.32</v>
      </c>
      <c r="T1275" s="16">
        <v>6.31</v>
      </c>
      <c r="U1275" s="16">
        <f t="shared" si="166"/>
        <v>229.01</v>
      </c>
      <c r="V1275" s="16">
        <v>1.35</v>
      </c>
      <c r="W1275" s="20">
        <f t="shared" si="162"/>
        <v>171.76657833502196</v>
      </c>
      <c r="X1275" s="20">
        <v>2.4066897817662793</v>
      </c>
      <c r="Y1275" s="20">
        <f t="shared" si="163"/>
        <v>223.49843973077702</v>
      </c>
      <c r="Z1275" s="20">
        <f t="shared" si="164"/>
        <v>1.3011753619196786</v>
      </c>
      <c r="AA1275" s="20"/>
      <c r="AB1275" s="22" t="s">
        <v>847</v>
      </c>
      <c r="AC1275" s="16" t="s">
        <v>1621</v>
      </c>
      <c r="AD1275" s="19" t="s">
        <v>51</v>
      </c>
      <c r="AE1275" s="23">
        <v>165</v>
      </c>
      <c r="AF1275" s="23">
        <v>22</v>
      </c>
      <c r="AG1275" s="19" t="s">
        <v>86</v>
      </c>
      <c r="AH1275" s="11">
        <f t="shared" si="159"/>
        <v>0</v>
      </c>
      <c r="AI1275" s="19" t="s">
        <v>1461</v>
      </c>
      <c r="AJ1275" s="16" t="s">
        <v>1131</v>
      </c>
      <c r="AK1275" s="16">
        <v>0.11928999999999999</v>
      </c>
      <c r="AL1275" s="16">
        <v>1.1467000000000001</v>
      </c>
      <c r="AM1275" s="24"/>
    </row>
    <row r="1276" spans="1:39" ht="15" x14ac:dyDescent="0.25">
      <c r="A1276" s="16" t="str">
        <f t="shared" si="160"/>
        <v>CF08GPDuff_166:23-G_20-30</v>
      </c>
      <c r="B1276" s="11">
        <v>166</v>
      </c>
      <c r="C1276" s="11">
        <v>23</v>
      </c>
      <c r="D1276" s="19" t="s">
        <v>86</v>
      </c>
      <c r="E1276" s="20">
        <v>493893.321120999</v>
      </c>
      <c r="F1276" s="20">
        <v>5180776.8922899803</v>
      </c>
      <c r="G1276" s="11">
        <v>2</v>
      </c>
      <c r="H1276" s="11" t="s">
        <v>58</v>
      </c>
      <c r="I1276" s="11" t="s">
        <v>150</v>
      </c>
      <c r="J1276" s="19" t="s">
        <v>1461</v>
      </c>
      <c r="K1276" s="11">
        <v>4</v>
      </c>
      <c r="L1276" s="16" t="str">
        <f t="shared" si="167"/>
        <v>CP</v>
      </c>
      <c r="M1276" s="16" t="s">
        <v>1078</v>
      </c>
      <c r="N1276" s="16" t="s">
        <v>1078</v>
      </c>
      <c r="O1276" s="16" t="s">
        <v>1078</v>
      </c>
      <c r="P1276" s="16" t="s">
        <v>1078</v>
      </c>
      <c r="Q1276" s="16">
        <v>30</v>
      </c>
      <c r="S1276" s="16">
        <v>251.23</v>
      </c>
      <c r="T1276" s="16">
        <v>6.31</v>
      </c>
      <c r="U1276" s="16">
        <f t="shared" si="166"/>
        <v>244.92</v>
      </c>
      <c r="V1276" s="16">
        <v>1.35</v>
      </c>
      <c r="W1276" s="20">
        <f t="shared" si="162"/>
        <v>171.76657833502196</v>
      </c>
      <c r="X1276" s="20">
        <v>2.4135815095111615</v>
      </c>
      <c r="Y1276" s="20">
        <f t="shared" si="163"/>
        <v>239.00865616690524</v>
      </c>
      <c r="Z1276" s="20">
        <f t="shared" si="164"/>
        <v>1.3914735828336233</v>
      </c>
      <c r="AA1276" s="20"/>
      <c r="AB1276" s="22" t="s">
        <v>847</v>
      </c>
      <c r="AC1276" s="16" t="s">
        <v>1622</v>
      </c>
      <c r="AD1276" s="19" t="s">
        <v>51</v>
      </c>
      <c r="AE1276" s="23">
        <v>166</v>
      </c>
      <c r="AF1276" s="23">
        <v>23</v>
      </c>
      <c r="AG1276" s="19" t="s">
        <v>86</v>
      </c>
      <c r="AH1276" s="11">
        <f t="shared" si="159"/>
        <v>0</v>
      </c>
      <c r="AI1276" s="19" t="s">
        <v>1461</v>
      </c>
      <c r="AJ1276" s="16" t="s">
        <v>324</v>
      </c>
      <c r="AK1276" s="16">
        <v>9.2899999999999996E-2</v>
      </c>
      <c r="AL1276" s="16">
        <v>0.79635</v>
      </c>
      <c r="AM1276" s="24"/>
    </row>
    <row r="1277" spans="1:39" ht="15" x14ac:dyDescent="0.25">
      <c r="A1277" s="16" t="str">
        <f t="shared" si="160"/>
        <v>CF08GPDuff_167:24-G_20-30</v>
      </c>
      <c r="B1277" s="11">
        <v>167</v>
      </c>
      <c r="C1277" s="11">
        <v>24</v>
      </c>
      <c r="D1277" s="19" t="s">
        <v>86</v>
      </c>
      <c r="E1277" s="20">
        <v>493925.225664998</v>
      </c>
      <c r="F1277" s="20">
        <v>5180772.8595099803</v>
      </c>
      <c r="G1277" s="11">
        <v>3</v>
      </c>
      <c r="H1277" s="11" t="s">
        <v>58</v>
      </c>
      <c r="I1277" s="11" t="s">
        <v>432</v>
      </c>
      <c r="J1277" s="19" t="s">
        <v>1461</v>
      </c>
      <c r="K1277" s="11">
        <v>4</v>
      </c>
      <c r="L1277" s="16" t="str">
        <f t="shared" si="167"/>
        <v>SB</v>
      </c>
      <c r="M1277" s="16" t="s">
        <v>1078</v>
      </c>
      <c r="N1277" s="16" t="s">
        <v>1078</v>
      </c>
      <c r="O1277" s="16" t="s">
        <v>1078</v>
      </c>
      <c r="P1277" s="16" t="s">
        <v>1078</v>
      </c>
      <c r="Q1277" s="16">
        <v>30</v>
      </c>
      <c r="S1277" s="16">
        <v>247.92</v>
      </c>
      <c r="T1277" s="16">
        <v>6.31</v>
      </c>
      <c r="U1277" s="16">
        <f t="shared" si="166"/>
        <v>241.60999999999999</v>
      </c>
      <c r="V1277" s="16">
        <v>1.35</v>
      </c>
      <c r="W1277" s="20">
        <f t="shared" si="162"/>
        <v>171.76657833502196</v>
      </c>
      <c r="X1277" s="20">
        <v>2.4944230379233505</v>
      </c>
      <c r="Y1277" s="20">
        <f t="shared" si="163"/>
        <v>235.58322449807338</v>
      </c>
      <c r="Z1277" s="20">
        <f t="shared" si="164"/>
        <v>1.3715312185970212</v>
      </c>
      <c r="AA1277" s="20"/>
      <c r="AB1277" s="22" t="s">
        <v>847</v>
      </c>
      <c r="AC1277" s="16" t="s">
        <v>1623</v>
      </c>
      <c r="AD1277" s="19" t="s">
        <v>51</v>
      </c>
      <c r="AE1277" s="23">
        <v>167</v>
      </c>
      <c r="AF1277" s="23">
        <v>24</v>
      </c>
      <c r="AG1277" s="19" t="s">
        <v>86</v>
      </c>
      <c r="AH1277" s="11">
        <f t="shared" ref="AH1277:AH1340" si="168">C1277-AF1277</f>
        <v>0</v>
      </c>
      <c r="AI1277" s="19" t="s">
        <v>1461</v>
      </c>
      <c r="AJ1277" s="16" t="s">
        <v>269</v>
      </c>
      <c r="AK1277" s="16">
        <v>0.11249000000000001</v>
      </c>
      <c r="AL1277" s="16">
        <v>1.0744</v>
      </c>
      <c r="AM1277" s="24"/>
    </row>
    <row r="1278" spans="1:39" ht="15" x14ac:dyDescent="0.25">
      <c r="A1278" s="16" t="str">
        <f t="shared" si="160"/>
        <v>CF08GPDuff_168:25-G_20-30</v>
      </c>
      <c r="B1278" s="11">
        <v>168</v>
      </c>
      <c r="C1278" s="11">
        <v>25</v>
      </c>
      <c r="D1278" s="19" t="s">
        <v>86</v>
      </c>
      <c r="E1278" s="20">
        <v>493957.125439998</v>
      </c>
      <c r="F1278" s="20">
        <v>5180764.0486500002</v>
      </c>
      <c r="G1278" s="11">
        <v>4</v>
      </c>
      <c r="H1278" s="11" t="s">
        <v>58</v>
      </c>
      <c r="I1278" s="11" t="s">
        <v>46</v>
      </c>
      <c r="J1278" s="19" t="s">
        <v>1461</v>
      </c>
      <c r="K1278" s="11">
        <v>4</v>
      </c>
      <c r="L1278" s="16" t="str">
        <f t="shared" si="167"/>
        <v>WT</v>
      </c>
      <c r="M1278" s="16" t="s">
        <v>1078</v>
      </c>
      <c r="N1278" s="16" t="s">
        <v>1078</v>
      </c>
      <c r="O1278" s="16" t="s">
        <v>1078</v>
      </c>
      <c r="P1278" s="16" t="s">
        <v>1078</v>
      </c>
      <c r="Q1278" s="16">
        <v>30</v>
      </c>
      <c r="S1278" s="16">
        <v>270.45</v>
      </c>
      <c r="T1278" s="16">
        <v>6.31</v>
      </c>
      <c r="U1278" s="16">
        <f t="shared" si="166"/>
        <v>264.14</v>
      </c>
      <c r="V1278" s="16">
        <v>1.35</v>
      </c>
      <c r="W1278" s="20">
        <f t="shared" si="162"/>
        <v>171.76657833502196</v>
      </c>
      <c r="X1278" s="20">
        <v>2.3577235772357943</v>
      </c>
      <c r="Y1278" s="20">
        <f t="shared" si="163"/>
        <v>257.91230894308939</v>
      </c>
      <c r="Z1278" s="20">
        <f t="shared" si="164"/>
        <v>1.5015278958403919</v>
      </c>
      <c r="AA1278" s="20"/>
      <c r="AB1278" s="22" t="s">
        <v>847</v>
      </c>
      <c r="AC1278" s="16" t="s">
        <v>1624</v>
      </c>
      <c r="AD1278" s="19" t="s">
        <v>51</v>
      </c>
      <c r="AE1278" s="23">
        <v>168</v>
      </c>
      <c r="AF1278" s="23">
        <v>25</v>
      </c>
      <c r="AG1278" s="19" t="s">
        <v>86</v>
      </c>
      <c r="AH1278" s="11">
        <f t="shared" si="168"/>
        <v>0</v>
      </c>
      <c r="AI1278" s="19" t="s">
        <v>1461</v>
      </c>
      <c r="AJ1278" s="16" t="s">
        <v>533</v>
      </c>
      <c r="AK1278" s="16">
        <v>7.8509999999999996E-2</v>
      </c>
      <c r="AL1278" s="16">
        <v>0.79735</v>
      </c>
      <c r="AM1278" s="24"/>
    </row>
    <row r="1279" spans="1:39" ht="15" x14ac:dyDescent="0.25">
      <c r="A1279" s="16" t="str">
        <f t="shared" si="160"/>
        <v>CF08GPDuff_169:26-G_20-30</v>
      </c>
      <c r="B1279" s="11">
        <v>169</v>
      </c>
      <c r="C1279" s="11">
        <v>26</v>
      </c>
      <c r="D1279" s="19" t="s">
        <v>86</v>
      </c>
      <c r="E1279" s="20">
        <v>493989.035435998</v>
      </c>
      <c r="F1279" s="20">
        <v>5180765.3500800002</v>
      </c>
      <c r="G1279" s="11">
        <v>4</v>
      </c>
      <c r="H1279" s="11" t="s">
        <v>58</v>
      </c>
      <c r="I1279" s="11" t="s">
        <v>46</v>
      </c>
      <c r="J1279" s="19" t="s">
        <v>1461</v>
      </c>
      <c r="K1279" s="11">
        <v>4</v>
      </c>
      <c r="L1279" s="16" t="str">
        <f t="shared" si="167"/>
        <v>WT</v>
      </c>
      <c r="M1279" s="16" t="s">
        <v>1078</v>
      </c>
      <c r="N1279" s="16" t="s">
        <v>1078</v>
      </c>
      <c r="O1279" s="16" t="s">
        <v>1078</v>
      </c>
      <c r="P1279" s="16" t="s">
        <v>1078</v>
      </c>
      <c r="Q1279" s="16">
        <v>30</v>
      </c>
      <c r="S1279" s="16">
        <v>259.06</v>
      </c>
      <c r="T1279" s="16">
        <v>6.31</v>
      </c>
      <c r="U1279" s="16">
        <f t="shared" si="166"/>
        <v>252.75</v>
      </c>
      <c r="V1279" s="16">
        <v>1.35</v>
      </c>
      <c r="W1279" s="20">
        <f t="shared" si="162"/>
        <v>171.76657833502196</v>
      </c>
      <c r="X1279" s="20">
        <v>2.2407822367081045</v>
      </c>
      <c r="Y1279" s="20">
        <f t="shared" si="163"/>
        <v>247.08642289672028</v>
      </c>
      <c r="Z1279" s="20">
        <f t="shared" si="164"/>
        <v>1.4385011641484224</v>
      </c>
      <c r="AA1279" s="20"/>
      <c r="AB1279" s="22" t="s">
        <v>847</v>
      </c>
      <c r="AC1279" s="16" t="s">
        <v>1625</v>
      </c>
      <c r="AD1279" s="19" t="s">
        <v>51</v>
      </c>
      <c r="AE1279" s="23">
        <v>169</v>
      </c>
      <c r="AF1279" s="23">
        <v>26</v>
      </c>
      <c r="AG1279" s="19" t="s">
        <v>86</v>
      </c>
      <c r="AH1279" s="11">
        <f t="shared" si="168"/>
        <v>0</v>
      </c>
      <c r="AI1279" s="19" t="s">
        <v>1461</v>
      </c>
      <c r="AJ1279" s="16" t="s">
        <v>767</v>
      </c>
      <c r="AK1279" s="16">
        <v>0.10831</v>
      </c>
      <c r="AL1279" s="16">
        <v>1.1088</v>
      </c>
      <c r="AM1279" s="24"/>
    </row>
    <row r="1280" spans="1:39" ht="15" x14ac:dyDescent="0.25">
      <c r="A1280" s="16" t="str">
        <f t="shared" si="160"/>
        <v>CF08GPDuff_170:27-G_20-30</v>
      </c>
      <c r="B1280" s="11">
        <v>170</v>
      </c>
      <c r="C1280" s="11">
        <v>27</v>
      </c>
      <c r="D1280" s="19" t="s">
        <v>86</v>
      </c>
      <c r="E1280" s="20">
        <v>494020.94464300002</v>
      </c>
      <c r="F1280" s="20">
        <v>5180765.8738200003</v>
      </c>
      <c r="G1280" s="11">
        <v>5</v>
      </c>
      <c r="H1280" s="11" t="s">
        <v>58</v>
      </c>
      <c r="I1280" s="11" t="s">
        <v>293</v>
      </c>
      <c r="J1280" s="19" t="s">
        <v>1461</v>
      </c>
      <c r="K1280" s="11">
        <v>4</v>
      </c>
      <c r="L1280" s="16" t="str">
        <f t="shared" si="167"/>
        <v>SC</v>
      </c>
      <c r="M1280" s="16" t="s">
        <v>1078</v>
      </c>
      <c r="N1280" s="16" t="s">
        <v>1078</v>
      </c>
      <c r="O1280" s="16" t="s">
        <v>1078</v>
      </c>
      <c r="P1280" s="16" t="s">
        <v>1078</v>
      </c>
      <c r="Q1280" s="16">
        <v>30</v>
      </c>
      <c r="S1280" s="16">
        <v>280.89</v>
      </c>
      <c r="T1280" s="16">
        <v>6.31</v>
      </c>
      <c r="U1280" s="16">
        <f t="shared" si="166"/>
        <v>274.58</v>
      </c>
      <c r="V1280" s="16">
        <v>1.35</v>
      </c>
      <c r="W1280" s="20">
        <f t="shared" si="162"/>
        <v>171.76657833502196</v>
      </c>
      <c r="X1280" s="20">
        <v>2.3954526999594132</v>
      </c>
      <c r="Y1280" s="20">
        <f t="shared" si="163"/>
        <v>268.00256597645142</v>
      </c>
      <c r="Z1280" s="20">
        <f t="shared" si="164"/>
        <v>1.5602719025684151</v>
      </c>
      <c r="AA1280" s="20"/>
      <c r="AB1280" s="22" t="s">
        <v>847</v>
      </c>
      <c r="AC1280" s="16" t="s">
        <v>1626</v>
      </c>
      <c r="AD1280" s="19" t="s">
        <v>51</v>
      </c>
      <c r="AE1280" s="23">
        <v>170</v>
      </c>
      <c r="AF1280" s="23">
        <v>27</v>
      </c>
      <c r="AG1280" s="19" t="s">
        <v>86</v>
      </c>
      <c r="AH1280" s="11">
        <f t="shared" si="168"/>
        <v>0</v>
      </c>
      <c r="AI1280" s="19" t="s">
        <v>1461</v>
      </c>
      <c r="AJ1280" s="16" t="s">
        <v>513</v>
      </c>
      <c r="AK1280" s="16">
        <v>9.2240000000000003E-2</v>
      </c>
      <c r="AL1280" s="16">
        <v>0.94327000000000005</v>
      </c>
      <c r="AM1280" s="24"/>
    </row>
    <row r="1281" spans="1:39" ht="15" x14ac:dyDescent="0.25">
      <c r="A1281" s="16" t="str">
        <f t="shared" si="160"/>
        <v>CF08GPDuff_171:28-G_20-30</v>
      </c>
      <c r="B1281" s="11">
        <v>171</v>
      </c>
      <c r="C1281" s="11">
        <v>28</v>
      </c>
      <c r="D1281" s="19" t="s">
        <v>86</v>
      </c>
      <c r="E1281" s="20">
        <v>494052.84635599901</v>
      </c>
      <c r="F1281" s="20">
        <v>5180758.8414200004</v>
      </c>
      <c r="G1281" s="11">
        <v>6</v>
      </c>
      <c r="H1281" s="11" t="s">
        <v>58</v>
      </c>
      <c r="I1281" s="11" t="s">
        <v>370</v>
      </c>
      <c r="J1281" s="19" t="s">
        <v>1461</v>
      </c>
      <c r="K1281" s="11">
        <v>4</v>
      </c>
      <c r="L1281" s="16" t="str">
        <f t="shared" si="167"/>
        <v>SP</v>
      </c>
      <c r="M1281" s="16" t="s">
        <v>1078</v>
      </c>
      <c r="N1281" s="16" t="s">
        <v>1078</v>
      </c>
      <c r="O1281" s="16" t="s">
        <v>1078</v>
      </c>
      <c r="P1281" s="16" t="s">
        <v>1078</v>
      </c>
      <c r="Q1281" s="16">
        <v>30</v>
      </c>
      <c r="S1281" s="16">
        <v>273.87</v>
      </c>
      <c r="T1281" s="16">
        <v>6.31</v>
      </c>
      <c r="U1281" s="16">
        <f t="shared" si="166"/>
        <v>267.56</v>
      </c>
      <c r="V1281" s="16">
        <v>1.35</v>
      </c>
      <c r="W1281" s="20">
        <f t="shared" si="162"/>
        <v>171.76657833502196</v>
      </c>
      <c r="X1281" s="20">
        <v>2.636419374616783</v>
      </c>
      <c r="Y1281" s="20">
        <f t="shared" si="163"/>
        <v>260.50599632127535</v>
      </c>
      <c r="Z1281" s="20">
        <f t="shared" si="164"/>
        <v>1.516627965966532</v>
      </c>
      <c r="AA1281" s="20"/>
      <c r="AB1281" s="22" t="s">
        <v>847</v>
      </c>
      <c r="AC1281" s="16" t="s">
        <v>1627</v>
      </c>
      <c r="AD1281" s="19" t="s">
        <v>51</v>
      </c>
      <c r="AE1281" s="23">
        <v>171</v>
      </c>
      <c r="AF1281" s="23">
        <v>28</v>
      </c>
      <c r="AG1281" s="19" t="s">
        <v>86</v>
      </c>
      <c r="AH1281" s="11">
        <f t="shared" si="168"/>
        <v>0</v>
      </c>
      <c r="AI1281" s="19" t="s">
        <v>1461</v>
      </c>
      <c r="AJ1281" s="16" t="s">
        <v>644</v>
      </c>
      <c r="AK1281" s="16">
        <v>9.1069999999999998E-2</v>
      </c>
      <c r="AL1281" s="16">
        <v>0.90054999999999996</v>
      </c>
      <c r="AM1281" s="24"/>
    </row>
    <row r="1282" spans="1:39" ht="15" x14ac:dyDescent="0.25">
      <c r="A1282" s="16" t="str">
        <f t="shared" si="160"/>
        <v>CF08GPDuff_172:29-G_20-30</v>
      </c>
      <c r="B1282" s="11">
        <v>172</v>
      </c>
      <c r="C1282" s="11">
        <v>29</v>
      </c>
      <c r="D1282" s="19" t="s">
        <v>86</v>
      </c>
      <c r="E1282" s="20">
        <v>494084.77300500002</v>
      </c>
      <c r="F1282" s="20">
        <v>5180777.0339099905</v>
      </c>
      <c r="G1282" s="11">
        <v>6</v>
      </c>
      <c r="H1282" s="11" t="s">
        <v>58</v>
      </c>
      <c r="I1282" s="11" t="s">
        <v>370</v>
      </c>
      <c r="J1282" s="19" t="s">
        <v>1461</v>
      </c>
      <c r="K1282" s="11">
        <v>4</v>
      </c>
      <c r="L1282" s="16" t="str">
        <f t="shared" si="167"/>
        <v>SP</v>
      </c>
      <c r="M1282" s="16" t="s">
        <v>1078</v>
      </c>
      <c r="N1282" s="16" t="s">
        <v>1078</v>
      </c>
      <c r="O1282" s="16" t="s">
        <v>1078</v>
      </c>
      <c r="P1282" s="16" t="s">
        <v>1078</v>
      </c>
      <c r="Q1282" s="16">
        <v>30</v>
      </c>
      <c r="S1282" s="16">
        <v>284.68</v>
      </c>
      <c r="T1282" s="16">
        <v>6.31</v>
      </c>
      <c r="U1282" s="16">
        <f t="shared" si="166"/>
        <v>278.37</v>
      </c>
      <c r="V1282" s="16">
        <v>1.35</v>
      </c>
      <c r="W1282" s="20">
        <f t="shared" si="162"/>
        <v>171.76657833502196</v>
      </c>
      <c r="X1282" s="20">
        <v>2.9670554532432747</v>
      </c>
      <c r="Y1282" s="20">
        <f t="shared" si="163"/>
        <v>270.11060773480671</v>
      </c>
      <c r="Z1282" s="20">
        <f t="shared" si="164"/>
        <v>1.5725446146337603</v>
      </c>
      <c r="AA1282" s="20"/>
      <c r="AB1282" s="22" t="s">
        <v>850</v>
      </c>
      <c r="AC1282" s="16" t="s">
        <v>1628</v>
      </c>
      <c r="AD1282" s="19" t="s">
        <v>51</v>
      </c>
      <c r="AE1282" s="23">
        <v>172</v>
      </c>
      <c r="AF1282" s="23">
        <v>29</v>
      </c>
      <c r="AG1282" s="19" t="s">
        <v>86</v>
      </c>
      <c r="AH1282" s="11">
        <f t="shared" si="168"/>
        <v>0</v>
      </c>
      <c r="AI1282" s="19" t="s">
        <v>1461</v>
      </c>
      <c r="AJ1282" s="16" t="s">
        <v>97</v>
      </c>
      <c r="AK1282" s="16">
        <v>7.6240000000000002E-2</v>
      </c>
      <c r="AL1282" s="16">
        <v>0.59297</v>
      </c>
      <c r="AM1282" s="24"/>
    </row>
    <row r="1283" spans="1:39" ht="15" x14ac:dyDescent="0.25">
      <c r="A1283" s="16" t="str">
        <f t="shared" si="160"/>
        <v>CF08GPDuff_173:30-G_20-30</v>
      </c>
      <c r="B1283" s="11">
        <v>173</v>
      </c>
      <c r="C1283" s="11">
        <v>30</v>
      </c>
      <c r="D1283" s="19" t="s">
        <v>86</v>
      </c>
      <c r="E1283" s="20">
        <v>494116.65697800001</v>
      </c>
      <c r="F1283" s="20">
        <v>5180751.8889600001</v>
      </c>
      <c r="G1283" s="11">
        <v>7</v>
      </c>
      <c r="H1283" s="11" t="s">
        <v>58</v>
      </c>
      <c r="I1283" s="11" t="s">
        <v>370</v>
      </c>
      <c r="J1283" s="19" t="s">
        <v>1461</v>
      </c>
      <c r="K1283" s="11">
        <v>4</v>
      </c>
      <c r="L1283" s="16" t="str">
        <f t="shared" si="167"/>
        <v>SP</v>
      </c>
      <c r="M1283" s="16" t="s">
        <v>1078</v>
      </c>
      <c r="N1283" s="16" t="s">
        <v>1078</v>
      </c>
      <c r="O1283" s="16" t="s">
        <v>1078</v>
      </c>
      <c r="P1283" s="16" t="s">
        <v>1078</v>
      </c>
      <c r="Q1283" s="16">
        <v>30</v>
      </c>
      <c r="S1283" s="16">
        <v>285.67</v>
      </c>
      <c r="T1283" s="16">
        <v>6.31</v>
      </c>
      <c r="U1283" s="16">
        <f t="shared" si="166"/>
        <v>279.36</v>
      </c>
      <c r="V1283" s="16">
        <v>1.35</v>
      </c>
      <c r="W1283" s="20">
        <f t="shared" si="162"/>
        <v>171.76657833502196</v>
      </c>
      <c r="X1283" s="20">
        <v>2.0296326364927944</v>
      </c>
      <c r="Y1283" s="20">
        <f t="shared" si="163"/>
        <v>273.69001826669376</v>
      </c>
      <c r="Z1283" s="20">
        <f t="shared" si="164"/>
        <v>1.5933834213829148</v>
      </c>
      <c r="AA1283" s="20"/>
      <c r="AB1283" s="22" t="s">
        <v>850</v>
      </c>
      <c r="AC1283" s="16" t="s">
        <v>1629</v>
      </c>
      <c r="AD1283" s="19" t="s">
        <v>51</v>
      </c>
      <c r="AE1283" s="23">
        <v>173</v>
      </c>
      <c r="AF1283" s="23">
        <v>30</v>
      </c>
      <c r="AG1283" s="19" t="s">
        <v>86</v>
      </c>
      <c r="AH1283" s="11">
        <f t="shared" si="168"/>
        <v>0</v>
      </c>
      <c r="AI1283" s="19" t="s">
        <v>1461</v>
      </c>
      <c r="AJ1283" s="16" t="s">
        <v>226</v>
      </c>
      <c r="AK1283" s="16">
        <v>9.3520000000000006E-2</v>
      </c>
      <c r="AL1283" s="16">
        <v>0.85443999999999998</v>
      </c>
      <c r="AM1283" s="24"/>
    </row>
    <row r="1284" spans="1:39" ht="15" x14ac:dyDescent="0.25">
      <c r="A1284" s="16" t="str">
        <f t="shared" ref="A1284:A1347" si="169">"CF08GPDuff_"&amp;B1284&amp;":"&amp;C1284&amp;"-"&amp;D1284&amp;"_"&amp;J1284</f>
        <v>CF08GPDuff_174:31-G_20-30</v>
      </c>
      <c r="B1284" s="11">
        <v>174</v>
      </c>
      <c r="C1284" s="11">
        <v>31</v>
      </c>
      <c r="D1284" s="19" t="s">
        <v>86</v>
      </c>
      <c r="E1284" s="20">
        <v>494148.57913600001</v>
      </c>
      <c r="F1284" s="20">
        <v>5180765.6369000003</v>
      </c>
      <c r="G1284" s="11">
        <v>8</v>
      </c>
      <c r="H1284" s="11" t="s">
        <v>58</v>
      </c>
      <c r="I1284" s="11" t="s">
        <v>293</v>
      </c>
      <c r="J1284" s="19" t="s">
        <v>1461</v>
      </c>
      <c r="K1284" s="11">
        <v>4</v>
      </c>
      <c r="L1284" s="16" t="str">
        <f t="shared" si="167"/>
        <v>SC</v>
      </c>
      <c r="M1284" s="16" t="s">
        <v>1078</v>
      </c>
      <c r="N1284" s="16" t="s">
        <v>1078</v>
      </c>
      <c r="O1284" s="16" t="s">
        <v>1078</v>
      </c>
      <c r="P1284" s="16" t="s">
        <v>1078</v>
      </c>
      <c r="Q1284" s="16">
        <v>30</v>
      </c>
      <c r="S1284" s="16">
        <v>259.67</v>
      </c>
      <c r="T1284" s="16">
        <v>6.31</v>
      </c>
      <c r="U1284" s="16">
        <f t="shared" si="166"/>
        <v>253.36</v>
      </c>
      <c r="V1284" s="16">
        <v>1.35</v>
      </c>
      <c r="W1284" s="20">
        <f t="shared" si="162"/>
        <v>171.76657833502196</v>
      </c>
      <c r="X1284" s="20">
        <v>2.1129622104835271</v>
      </c>
      <c r="Y1284" s="20">
        <f t="shared" si="163"/>
        <v>248.00659894351895</v>
      </c>
      <c r="Z1284" s="20">
        <f t="shared" si="164"/>
        <v>1.4438582950624697</v>
      </c>
      <c r="AA1284" s="20"/>
      <c r="AB1284" s="22" t="s">
        <v>850</v>
      </c>
      <c r="AC1284" s="16" t="s">
        <v>1630</v>
      </c>
      <c r="AD1284" s="19" t="s">
        <v>51</v>
      </c>
      <c r="AE1284" s="23">
        <v>174</v>
      </c>
      <c r="AF1284" s="23">
        <v>31</v>
      </c>
      <c r="AG1284" s="19" t="s">
        <v>86</v>
      </c>
      <c r="AH1284" s="11">
        <f t="shared" si="168"/>
        <v>0</v>
      </c>
      <c r="AI1284" s="19" t="s">
        <v>1461</v>
      </c>
      <c r="AJ1284" s="16" t="s">
        <v>1373</v>
      </c>
      <c r="AK1284" s="16">
        <v>0.13508000000000001</v>
      </c>
      <c r="AL1284" s="16">
        <v>1.5216000000000001</v>
      </c>
      <c r="AM1284" s="24"/>
    </row>
    <row r="1285" spans="1:39" x14ac:dyDescent="0.2">
      <c r="A1285" s="16" t="str">
        <f t="shared" si="169"/>
        <v>CF08GPDuff_175:6-H_20-30</v>
      </c>
      <c r="B1285" s="11">
        <v>175</v>
      </c>
      <c r="C1285" s="11">
        <v>6</v>
      </c>
      <c r="D1285" s="19" t="s">
        <v>92</v>
      </c>
      <c r="E1285" s="20">
        <v>493367.998337998</v>
      </c>
      <c r="F1285" s="20">
        <v>5180799.1186100002</v>
      </c>
      <c r="G1285" s="11">
        <v>1</v>
      </c>
      <c r="H1285" s="11" t="s">
        <v>45</v>
      </c>
      <c r="I1285" s="11" t="s">
        <v>46</v>
      </c>
      <c r="J1285" s="19" t="s">
        <v>1461</v>
      </c>
      <c r="K1285" s="11">
        <v>4</v>
      </c>
      <c r="L1285" s="16" t="s">
        <v>48</v>
      </c>
      <c r="M1285" s="16" t="s">
        <v>1078</v>
      </c>
      <c r="N1285" s="16" t="s">
        <v>1078</v>
      </c>
      <c r="O1285" s="16" t="s">
        <v>1078</v>
      </c>
      <c r="P1285" s="16" t="s">
        <v>1078</v>
      </c>
      <c r="Q1285" s="16">
        <v>30</v>
      </c>
      <c r="S1285" s="16">
        <v>233.97</v>
      </c>
      <c r="T1285" s="16">
        <v>6.31</v>
      </c>
      <c r="U1285" s="16">
        <f t="shared" si="166"/>
        <v>227.66</v>
      </c>
      <c r="V1285" s="16">
        <v>1.35</v>
      </c>
      <c r="W1285" s="20">
        <f t="shared" si="162"/>
        <v>171.76657833502196</v>
      </c>
      <c r="X1285" s="20">
        <v>3.010577705451595</v>
      </c>
      <c r="Y1285" s="20">
        <f t="shared" si="163"/>
        <v>220.8061187957689</v>
      </c>
      <c r="Z1285" s="20">
        <f t="shared" si="164"/>
        <v>1.2855010615924234</v>
      </c>
      <c r="AA1285" s="20"/>
      <c r="AB1285" s="17" t="s">
        <v>89</v>
      </c>
      <c r="AC1285" s="16" t="s">
        <v>1631</v>
      </c>
      <c r="AD1285" s="19" t="s">
        <v>51</v>
      </c>
      <c r="AE1285" s="23">
        <v>175</v>
      </c>
      <c r="AF1285" s="23">
        <v>6</v>
      </c>
      <c r="AG1285" s="19" t="s">
        <v>92</v>
      </c>
      <c r="AH1285" s="11">
        <f t="shared" si="168"/>
        <v>0</v>
      </c>
      <c r="AI1285" s="19" t="s">
        <v>1461</v>
      </c>
      <c r="AJ1285" s="16" t="s">
        <v>1632</v>
      </c>
      <c r="AK1285" s="16">
        <v>0.15426000000000001</v>
      </c>
      <c r="AL1285" s="16">
        <v>2.0693000000000001</v>
      </c>
      <c r="AM1285" s="24"/>
    </row>
    <row r="1286" spans="1:39" x14ac:dyDescent="0.2">
      <c r="A1286" s="16" t="str">
        <f t="shared" si="169"/>
        <v>CF08GPDuff_176:7-H_20-30</v>
      </c>
      <c r="B1286" s="11">
        <v>176</v>
      </c>
      <c r="C1286" s="11">
        <v>7</v>
      </c>
      <c r="D1286" s="19" t="s">
        <v>92</v>
      </c>
      <c r="E1286" s="20">
        <v>493398.713634999</v>
      </c>
      <c r="F1286" s="20">
        <v>5180809.4156499803</v>
      </c>
      <c r="G1286" s="11">
        <v>1</v>
      </c>
      <c r="H1286" s="11" t="s">
        <v>45</v>
      </c>
      <c r="I1286" s="11" t="s">
        <v>46</v>
      </c>
      <c r="J1286" s="19" t="s">
        <v>1461</v>
      </c>
      <c r="K1286" s="11">
        <v>4</v>
      </c>
      <c r="L1286" s="16" t="s">
        <v>48</v>
      </c>
      <c r="M1286" s="16" t="s">
        <v>1078</v>
      </c>
      <c r="N1286" s="16" t="s">
        <v>1078</v>
      </c>
      <c r="O1286" s="16" t="s">
        <v>1078</v>
      </c>
      <c r="P1286" s="16" t="s">
        <v>1078</v>
      </c>
      <c r="Q1286" s="16">
        <v>30</v>
      </c>
      <c r="S1286" s="16">
        <v>265.04000000000002</v>
      </c>
      <c r="T1286" s="16">
        <v>6.31</v>
      </c>
      <c r="U1286" s="16">
        <f t="shared" si="166"/>
        <v>258.73</v>
      </c>
      <c r="V1286" s="16">
        <v>1.35</v>
      </c>
      <c r="W1286" s="20">
        <f t="shared" si="162"/>
        <v>171.76657833502196</v>
      </c>
      <c r="X1286" s="20">
        <v>2.1725888324873246</v>
      </c>
      <c r="Y1286" s="20">
        <f t="shared" si="163"/>
        <v>253.10886091370557</v>
      </c>
      <c r="Z1286" s="20">
        <f t="shared" si="164"/>
        <v>1.4735629210708827</v>
      </c>
      <c r="AA1286" s="20"/>
      <c r="AB1286" s="17" t="s">
        <v>89</v>
      </c>
      <c r="AC1286" s="16" t="s">
        <v>1633</v>
      </c>
      <c r="AD1286" s="19" t="s">
        <v>51</v>
      </c>
      <c r="AE1286" s="23">
        <v>176</v>
      </c>
      <c r="AF1286" s="23">
        <v>7</v>
      </c>
      <c r="AG1286" s="19" t="s">
        <v>92</v>
      </c>
      <c r="AH1286" s="11">
        <f t="shared" si="168"/>
        <v>0</v>
      </c>
      <c r="AI1286" s="19" t="s">
        <v>1461</v>
      </c>
      <c r="AJ1286" s="16" t="s">
        <v>310</v>
      </c>
      <c r="AK1286" s="16">
        <v>0.11866</v>
      </c>
      <c r="AL1286" s="16">
        <v>1.5061</v>
      </c>
      <c r="AM1286" s="24"/>
    </row>
    <row r="1287" spans="1:39" x14ac:dyDescent="0.2">
      <c r="A1287" s="16" t="str">
        <f t="shared" si="169"/>
        <v>CF08GPDuff_177:8-H_20-30</v>
      </c>
      <c r="B1287" s="11">
        <v>177</v>
      </c>
      <c r="C1287" s="11">
        <v>8</v>
      </c>
      <c r="D1287" s="19" t="s">
        <v>92</v>
      </c>
      <c r="E1287" s="20">
        <v>493431.82198000001</v>
      </c>
      <c r="F1287" s="20">
        <v>5180805.1601499803</v>
      </c>
      <c r="G1287" s="11">
        <v>2</v>
      </c>
      <c r="H1287" s="11" t="s">
        <v>45</v>
      </c>
      <c r="I1287" s="11" t="s">
        <v>150</v>
      </c>
      <c r="J1287" s="19" t="s">
        <v>1461</v>
      </c>
      <c r="K1287" s="11">
        <v>4</v>
      </c>
      <c r="L1287" s="16" t="s">
        <v>48</v>
      </c>
      <c r="M1287" s="16" t="s">
        <v>1078</v>
      </c>
      <c r="N1287" s="16" t="s">
        <v>1078</v>
      </c>
      <c r="O1287" s="16" t="s">
        <v>1078</v>
      </c>
      <c r="P1287" s="16" t="s">
        <v>1078</v>
      </c>
      <c r="Q1287" s="16">
        <v>30</v>
      </c>
      <c r="S1287" s="16">
        <v>268.39</v>
      </c>
      <c r="T1287" s="16">
        <v>6.31</v>
      </c>
      <c r="U1287" s="16">
        <f t="shared" si="166"/>
        <v>262.08</v>
      </c>
      <c r="V1287" s="16">
        <v>1.35</v>
      </c>
      <c r="W1287" s="20">
        <f t="shared" ref="W1287:W1350" si="170">PI()*(V1287^2)*Q1287</f>
        <v>171.76657833502196</v>
      </c>
      <c r="X1287" s="20">
        <v>3.0284552845528347</v>
      </c>
      <c r="Y1287" s="20">
        <f t="shared" ref="Y1287:Y1350" si="171">U1287-(U1287*(X1287/100))</f>
        <v>254.14302439024391</v>
      </c>
      <c r="Z1287" s="20">
        <f t="shared" ref="Z1287:Z1350" si="172">Y1287/W1287</f>
        <v>1.4795836701977663</v>
      </c>
      <c r="AA1287" s="20"/>
      <c r="AB1287" s="17" t="s">
        <v>89</v>
      </c>
      <c r="AC1287" s="16" t="s">
        <v>1634</v>
      </c>
      <c r="AD1287" s="19" t="s">
        <v>51</v>
      </c>
      <c r="AE1287" s="23">
        <v>177</v>
      </c>
      <c r="AF1287" s="23">
        <v>8</v>
      </c>
      <c r="AG1287" s="19" t="s">
        <v>92</v>
      </c>
      <c r="AH1287" s="11">
        <f t="shared" si="168"/>
        <v>0</v>
      </c>
      <c r="AI1287" s="19" t="s">
        <v>1461</v>
      </c>
      <c r="AJ1287" s="16" t="s">
        <v>567</v>
      </c>
      <c r="AK1287" s="16">
        <v>6.2710000000000002E-2</v>
      </c>
      <c r="AL1287" s="16">
        <v>0.70277000000000001</v>
      </c>
      <c r="AM1287" s="24"/>
    </row>
    <row r="1288" spans="1:39" x14ac:dyDescent="0.2">
      <c r="A1288" s="16" t="str">
        <f t="shared" si="169"/>
        <v>CF08GPDuff_178:9-H_20-30</v>
      </c>
      <c r="B1288" s="11">
        <v>178</v>
      </c>
      <c r="C1288" s="11">
        <v>9</v>
      </c>
      <c r="D1288" s="19" t="s">
        <v>92</v>
      </c>
      <c r="E1288" s="20">
        <v>493463.71892800002</v>
      </c>
      <c r="F1288" s="20">
        <v>5180794.5687100003</v>
      </c>
      <c r="G1288" s="11">
        <v>3</v>
      </c>
      <c r="H1288" s="11" t="s">
        <v>45</v>
      </c>
      <c r="I1288" s="11" t="s">
        <v>227</v>
      </c>
      <c r="J1288" s="19" t="s">
        <v>1461</v>
      </c>
      <c r="K1288" s="11">
        <v>4</v>
      </c>
      <c r="L1288" s="16" t="s">
        <v>48</v>
      </c>
      <c r="M1288" s="16" t="s">
        <v>1078</v>
      </c>
      <c r="N1288" s="16" t="s">
        <v>1078</v>
      </c>
      <c r="O1288" s="16" t="s">
        <v>1078</v>
      </c>
      <c r="P1288" s="16" t="s">
        <v>1078</v>
      </c>
      <c r="Q1288" s="16">
        <v>30</v>
      </c>
      <c r="S1288" s="16">
        <v>241.45</v>
      </c>
      <c r="T1288" s="16">
        <v>6.31</v>
      </c>
      <c r="U1288" s="16">
        <f t="shared" si="166"/>
        <v>235.14</v>
      </c>
      <c r="V1288" s="16">
        <v>1.35</v>
      </c>
      <c r="W1288" s="20">
        <f t="shared" si="170"/>
        <v>171.76657833502196</v>
      </c>
      <c r="X1288" s="20">
        <v>2.1332791548151389</v>
      </c>
      <c r="Y1288" s="20">
        <f t="shared" si="171"/>
        <v>230.12380739536766</v>
      </c>
      <c r="Z1288" s="20">
        <f t="shared" si="172"/>
        <v>1.3397472874293561</v>
      </c>
      <c r="AA1288" s="20"/>
      <c r="AB1288" s="17" t="s">
        <v>89</v>
      </c>
      <c r="AC1288" s="16" t="s">
        <v>1635</v>
      </c>
      <c r="AD1288" s="19" t="s">
        <v>51</v>
      </c>
      <c r="AE1288" s="23">
        <v>178</v>
      </c>
      <c r="AF1288" s="23">
        <v>9</v>
      </c>
      <c r="AG1288" s="19" t="s">
        <v>92</v>
      </c>
      <c r="AH1288" s="11">
        <f t="shared" si="168"/>
        <v>0</v>
      </c>
      <c r="AI1288" s="19" t="s">
        <v>1461</v>
      </c>
      <c r="AJ1288" s="16" t="s">
        <v>1636</v>
      </c>
      <c r="AK1288" s="16">
        <v>0.12486999999999999</v>
      </c>
      <c r="AL1288" s="16">
        <v>1.5981000000000001</v>
      </c>
      <c r="AM1288" s="24"/>
    </row>
    <row r="1289" spans="1:39" x14ac:dyDescent="0.2">
      <c r="A1289" s="16" t="str">
        <f t="shared" si="169"/>
        <v>CF08GPDuff_179:10-H_20-30</v>
      </c>
      <c r="B1289" s="11">
        <v>179</v>
      </c>
      <c r="C1289" s="11">
        <v>10</v>
      </c>
      <c r="D1289" s="19" t="s">
        <v>92</v>
      </c>
      <c r="E1289" s="20">
        <v>493495.641638998</v>
      </c>
      <c r="F1289" s="20">
        <v>5180807.6464499803</v>
      </c>
      <c r="G1289" s="11">
        <v>4</v>
      </c>
      <c r="H1289" s="11" t="s">
        <v>45</v>
      </c>
      <c r="I1289" s="11" t="s">
        <v>293</v>
      </c>
      <c r="J1289" s="19" t="s">
        <v>1461</v>
      </c>
      <c r="K1289" s="11">
        <v>4</v>
      </c>
      <c r="L1289" s="16" t="s">
        <v>48</v>
      </c>
      <c r="M1289" s="16" t="s">
        <v>1078</v>
      </c>
      <c r="N1289" s="16" t="s">
        <v>1078</v>
      </c>
      <c r="O1289" s="16" t="s">
        <v>1078</v>
      </c>
      <c r="P1289" s="16" t="s">
        <v>1078</v>
      </c>
      <c r="Q1289" s="16">
        <v>30</v>
      </c>
      <c r="S1289" s="16">
        <v>238.48</v>
      </c>
      <c r="T1289" s="16">
        <v>6.31</v>
      </c>
      <c r="U1289" s="16">
        <f t="shared" si="166"/>
        <v>232.17</v>
      </c>
      <c r="V1289" s="16">
        <v>1.35</v>
      </c>
      <c r="W1289" s="20">
        <f t="shared" si="170"/>
        <v>171.76657833502196</v>
      </c>
      <c r="X1289" s="20">
        <v>2.524944003257982</v>
      </c>
      <c r="Y1289" s="20">
        <f t="shared" si="171"/>
        <v>226.30783750763592</v>
      </c>
      <c r="Z1289" s="20">
        <f t="shared" si="172"/>
        <v>1.3175312665670851</v>
      </c>
      <c r="AA1289" s="20"/>
      <c r="AB1289" s="17" t="s">
        <v>89</v>
      </c>
      <c r="AC1289" s="16" t="s">
        <v>1637</v>
      </c>
      <c r="AD1289" s="19" t="s">
        <v>51</v>
      </c>
      <c r="AE1289" s="23">
        <v>179</v>
      </c>
      <c r="AF1289" s="23">
        <v>10</v>
      </c>
      <c r="AG1289" s="19" t="s">
        <v>92</v>
      </c>
      <c r="AH1289" s="11">
        <f t="shared" si="168"/>
        <v>0</v>
      </c>
      <c r="AI1289" s="19" t="s">
        <v>1461</v>
      </c>
      <c r="AJ1289" s="16" t="s">
        <v>1106</v>
      </c>
      <c r="AK1289" s="16">
        <v>0.13431000000000001</v>
      </c>
      <c r="AL1289" s="16">
        <v>1.605</v>
      </c>
      <c r="AM1289" s="24"/>
    </row>
    <row r="1290" spans="1:39" x14ac:dyDescent="0.2">
      <c r="A1290" s="16" t="str">
        <f t="shared" si="169"/>
        <v>CF08GPDuff_180:11-H_20-30</v>
      </c>
      <c r="B1290" s="11">
        <v>180</v>
      </c>
      <c r="C1290" s="11">
        <v>11</v>
      </c>
      <c r="D1290" s="19" t="s">
        <v>92</v>
      </c>
      <c r="E1290" s="20">
        <v>493527.53185500001</v>
      </c>
      <c r="F1290" s="20">
        <v>5180790.7214000002</v>
      </c>
      <c r="G1290" s="11">
        <v>5</v>
      </c>
      <c r="H1290" s="11" t="s">
        <v>45</v>
      </c>
      <c r="I1290" s="11" t="s">
        <v>370</v>
      </c>
      <c r="J1290" s="19" t="s">
        <v>1461</v>
      </c>
      <c r="K1290" s="11">
        <v>4</v>
      </c>
      <c r="L1290" s="16" t="s">
        <v>48</v>
      </c>
      <c r="M1290" s="16" t="s">
        <v>1078</v>
      </c>
      <c r="N1290" s="16" t="s">
        <v>1078</v>
      </c>
      <c r="O1290" s="16" t="s">
        <v>1078</v>
      </c>
      <c r="P1290" s="16" t="s">
        <v>1078</v>
      </c>
      <c r="Q1290" s="16">
        <v>30</v>
      </c>
      <c r="S1290" s="16">
        <v>268.13</v>
      </c>
      <c r="T1290" s="16">
        <v>6.31</v>
      </c>
      <c r="U1290" s="16">
        <f t="shared" si="166"/>
        <v>261.82</v>
      </c>
      <c r="V1290" s="16">
        <v>1.35</v>
      </c>
      <c r="W1290" s="20">
        <f t="shared" si="170"/>
        <v>171.76657833502196</v>
      </c>
      <c r="X1290" s="20">
        <v>2.2713445548570075</v>
      </c>
      <c r="Y1290" s="20">
        <f t="shared" si="171"/>
        <v>255.87316568647338</v>
      </c>
      <c r="Z1290" s="20">
        <f t="shared" si="172"/>
        <v>1.4896563008165991</v>
      </c>
      <c r="AA1290" s="20"/>
      <c r="AB1290" s="17" t="s">
        <v>89</v>
      </c>
      <c r="AC1290" s="16" t="s">
        <v>1638</v>
      </c>
      <c r="AD1290" s="19" t="s">
        <v>51</v>
      </c>
      <c r="AE1290" s="23">
        <v>180</v>
      </c>
      <c r="AF1290" s="23">
        <v>11</v>
      </c>
      <c r="AG1290" s="19" t="s">
        <v>92</v>
      </c>
      <c r="AH1290" s="11">
        <f t="shared" si="168"/>
        <v>0</v>
      </c>
      <c r="AI1290" s="19" t="s">
        <v>1461</v>
      </c>
      <c r="AJ1290" s="16" t="s">
        <v>1639</v>
      </c>
      <c r="AK1290" s="16">
        <v>0.09</v>
      </c>
      <c r="AL1290" s="16">
        <v>1.2556</v>
      </c>
      <c r="AM1290" s="24"/>
    </row>
    <row r="1291" spans="1:39" x14ac:dyDescent="0.2">
      <c r="A1291" s="16" t="str">
        <f t="shared" si="169"/>
        <v>CF08GPDuff_181:12-H_20-30</v>
      </c>
      <c r="B1291" s="11">
        <v>181</v>
      </c>
      <c r="C1291" s="11">
        <v>12</v>
      </c>
      <c r="D1291" s="19" t="s">
        <v>92</v>
      </c>
      <c r="E1291" s="20">
        <v>493559.45098800003</v>
      </c>
      <c r="F1291" s="20">
        <v>5180800.5769400001</v>
      </c>
      <c r="G1291" s="11">
        <v>6</v>
      </c>
      <c r="H1291" s="11" t="s">
        <v>45</v>
      </c>
      <c r="I1291" s="11" t="s">
        <v>432</v>
      </c>
      <c r="J1291" s="19" t="s">
        <v>1461</v>
      </c>
      <c r="K1291" s="11">
        <v>4</v>
      </c>
      <c r="L1291" s="16" t="s">
        <v>48</v>
      </c>
      <c r="M1291" s="16" t="s">
        <v>1078</v>
      </c>
      <c r="N1291" s="16" t="s">
        <v>1078</v>
      </c>
      <c r="O1291" s="16" t="s">
        <v>1078</v>
      </c>
      <c r="P1291" s="16" t="s">
        <v>1078</v>
      </c>
      <c r="Q1291" s="16">
        <v>30</v>
      </c>
      <c r="S1291" s="16">
        <v>246.25</v>
      </c>
      <c r="T1291" s="16">
        <v>6.31</v>
      </c>
      <c r="U1291" s="16">
        <f t="shared" si="166"/>
        <v>239.94</v>
      </c>
      <c r="V1291" s="16">
        <v>1.35</v>
      </c>
      <c r="W1291" s="20">
        <f t="shared" si="170"/>
        <v>171.76657833502196</v>
      </c>
      <c r="X1291" s="20">
        <v>1.8966908797417223</v>
      </c>
      <c r="Y1291" s="20">
        <f t="shared" si="171"/>
        <v>235.38907990314772</v>
      </c>
      <c r="Z1291" s="20">
        <f t="shared" si="172"/>
        <v>1.3704009370439534</v>
      </c>
      <c r="AA1291" s="20"/>
      <c r="AB1291" s="17" t="s">
        <v>89</v>
      </c>
      <c r="AC1291" s="16" t="s">
        <v>1640</v>
      </c>
      <c r="AD1291" s="19" t="s">
        <v>51</v>
      </c>
      <c r="AE1291" s="23">
        <v>181</v>
      </c>
      <c r="AF1291" s="23">
        <v>12</v>
      </c>
      <c r="AG1291" s="19" t="s">
        <v>92</v>
      </c>
      <c r="AH1291" s="11">
        <f t="shared" si="168"/>
        <v>0</v>
      </c>
      <c r="AI1291" s="19" t="s">
        <v>1461</v>
      </c>
      <c r="AJ1291" s="16" t="s">
        <v>77</v>
      </c>
      <c r="AK1291" s="16">
        <v>0.12554999999999999</v>
      </c>
      <c r="AL1291" s="16">
        <v>1.6792</v>
      </c>
      <c r="AM1291" s="24"/>
    </row>
    <row r="1292" spans="1:39" ht="15" x14ac:dyDescent="0.25">
      <c r="A1292" s="16" t="str">
        <f t="shared" si="169"/>
        <v>CF08GPDuff_182:13-H_20-30</v>
      </c>
      <c r="B1292" s="11">
        <v>182</v>
      </c>
      <c r="C1292" s="11">
        <v>13</v>
      </c>
      <c r="D1292" s="19" t="s">
        <v>92</v>
      </c>
      <c r="E1292" s="20">
        <v>493593.77961500001</v>
      </c>
      <c r="F1292" s="20">
        <v>5180793.1975299902</v>
      </c>
      <c r="G1292" s="11">
        <v>1</v>
      </c>
      <c r="H1292" s="11" t="s">
        <v>44</v>
      </c>
      <c r="I1292" s="11" t="s">
        <v>293</v>
      </c>
      <c r="J1292" s="19" t="s">
        <v>1461</v>
      </c>
      <c r="K1292" s="11">
        <v>4</v>
      </c>
      <c r="L1292" s="16" t="s">
        <v>496</v>
      </c>
      <c r="M1292" s="16" t="s">
        <v>1078</v>
      </c>
      <c r="N1292" s="16" t="s">
        <v>1078</v>
      </c>
      <c r="O1292" s="16" t="s">
        <v>1078</v>
      </c>
      <c r="P1292" s="16" t="s">
        <v>1078</v>
      </c>
      <c r="Q1292" s="16">
        <v>30</v>
      </c>
      <c r="S1292" s="16">
        <v>253.27</v>
      </c>
      <c r="T1292" s="16">
        <v>6.31</v>
      </c>
      <c r="U1292" s="16">
        <f t="shared" si="166"/>
        <v>246.96</v>
      </c>
      <c r="V1292" s="16">
        <v>1.35</v>
      </c>
      <c r="W1292" s="20">
        <f t="shared" si="170"/>
        <v>171.76657833502196</v>
      </c>
      <c r="X1292" s="20">
        <v>2.5458248472505089</v>
      </c>
      <c r="Y1292" s="20">
        <f t="shared" si="171"/>
        <v>240.67283095723016</v>
      </c>
      <c r="Z1292" s="20">
        <f t="shared" si="172"/>
        <v>1.4011621660635869</v>
      </c>
      <c r="AA1292" s="20"/>
      <c r="AB1292" s="22" t="s">
        <v>520</v>
      </c>
      <c r="AC1292" s="16" t="s">
        <v>1641</v>
      </c>
      <c r="AD1292" s="19" t="s">
        <v>51</v>
      </c>
      <c r="AE1292" s="23">
        <v>182</v>
      </c>
      <c r="AF1292" s="23">
        <v>13</v>
      </c>
      <c r="AG1292" s="19" t="s">
        <v>92</v>
      </c>
      <c r="AH1292" s="11">
        <f t="shared" si="168"/>
        <v>0</v>
      </c>
      <c r="AI1292" s="19" t="s">
        <v>1461</v>
      </c>
      <c r="AJ1292" s="16" t="s">
        <v>156</v>
      </c>
      <c r="AK1292" s="16">
        <v>0.12790000000000001</v>
      </c>
      <c r="AL1292" s="16">
        <v>1.7129000000000001</v>
      </c>
      <c r="AM1292" s="24"/>
    </row>
    <row r="1293" spans="1:39" ht="15" x14ac:dyDescent="0.25">
      <c r="A1293" s="16" t="str">
        <f t="shared" si="169"/>
        <v>CF08GPDuff_183:14-H_20-30</v>
      </c>
      <c r="B1293" s="11">
        <v>183</v>
      </c>
      <c r="C1293" s="11">
        <v>14</v>
      </c>
      <c r="D1293" s="19" t="s">
        <v>92</v>
      </c>
      <c r="E1293" s="20">
        <v>493623.269814</v>
      </c>
      <c r="F1293" s="20">
        <v>5180802.28675</v>
      </c>
      <c r="G1293" s="11">
        <v>1</v>
      </c>
      <c r="H1293" s="11" t="s">
        <v>44</v>
      </c>
      <c r="I1293" s="11" t="s">
        <v>293</v>
      </c>
      <c r="J1293" s="19" t="s">
        <v>1461</v>
      </c>
      <c r="K1293" s="11">
        <v>4</v>
      </c>
      <c r="L1293" s="16" t="s">
        <v>496</v>
      </c>
      <c r="M1293" s="16" t="s">
        <v>1078</v>
      </c>
      <c r="N1293" s="16" t="s">
        <v>1078</v>
      </c>
      <c r="O1293" s="16" t="s">
        <v>1078</v>
      </c>
      <c r="P1293" s="16" t="s">
        <v>1078</v>
      </c>
      <c r="Q1293" s="16">
        <v>30</v>
      </c>
      <c r="S1293" s="16">
        <v>234.68</v>
      </c>
      <c r="T1293" s="16">
        <v>6.31</v>
      </c>
      <c r="U1293" s="16">
        <f t="shared" si="166"/>
        <v>228.37</v>
      </c>
      <c r="V1293" s="16">
        <v>1.35</v>
      </c>
      <c r="W1293" s="20">
        <f t="shared" si="170"/>
        <v>171.76657833502196</v>
      </c>
      <c r="X1293" s="20">
        <v>3.3319705641864172</v>
      </c>
      <c r="Y1293" s="20">
        <f t="shared" si="171"/>
        <v>220.76077882256749</v>
      </c>
      <c r="Z1293" s="20">
        <f t="shared" si="172"/>
        <v>1.2852370988725457</v>
      </c>
      <c r="AA1293" s="20"/>
      <c r="AB1293" s="22" t="s">
        <v>520</v>
      </c>
      <c r="AC1293" s="16" t="s">
        <v>1642</v>
      </c>
      <c r="AD1293" s="19" t="s">
        <v>51</v>
      </c>
      <c r="AE1293" s="23">
        <v>183</v>
      </c>
      <c r="AF1293" s="23">
        <v>14</v>
      </c>
      <c r="AG1293" s="19" t="s">
        <v>92</v>
      </c>
      <c r="AH1293" s="11">
        <f t="shared" si="168"/>
        <v>0</v>
      </c>
      <c r="AI1293" s="19" t="s">
        <v>1461</v>
      </c>
      <c r="AJ1293" s="16" t="s">
        <v>653</v>
      </c>
      <c r="AK1293" s="16">
        <v>0.14974999999999999</v>
      </c>
      <c r="AL1293" s="16">
        <v>1.8462000000000001</v>
      </c>
      <c r="AM1293" s="24"/>
    </row>
    <row r="1294" spans="1:39" ht="15" x14ac:dyDescent="0.25">
      <c r="A1294" s="16" t="str">
        <f t="shared" si="169"/>
        <v>CF08GPDuff_184:15-H_20-30</v>
      </c>
      <c r="B1294" s="11">
        <v>184</v>
      </c>
      <c r="C1294" s="11">
        <v>15</v>
      </c>
      <c r="D1294" s="19" t="s">
        <v>92</v>
      </c>
      <c r="E1294" s="20">
        <v>493655.168991999</v>
      </c>
      <c r="F1294" s="20">
        <v>5180793.4742900003</v>
      </c>
      <c r="G1294" s="11">
        <v>2</v>
      </c>
      <c r="H1294" s="11" t="s">
        <v>44</v>
      </c>
      <c r="I1294" s="11" t="s">
        <v>150</v>
      </c>
      <c r="J1294" s="19" t="s">
        <v>1461</v>
      </c>
      <c r="K1294" s="11">
        <v>4</v>
      </c>
      <c r="L1294" s="16" t="s">
        <v>496</v>
      </c>
      <c r="M1294" s="16" t="s">
        <v>1078</v>
      </c>
      <c r="N1294" s="16" t="s">
        <v>1078</v>
      </c>
      <c r="O1294" s="16" t="s">
        <v>1078</v>
      </c>
      <c r="P1294" s="16" t="s">
        <v>1078</v>
      </c>
      <c r="Q1294" s="16">
        <v>30</v>
      </c>
      <c r="S1294" s="16">
        <v>250.81</v>
      </c>
      <c r="T1294" s="16">
        <v>6.31</v>
      </c>
      <c r="U1294" s="16">
        <f t="shared" si="166"/>
        <v>244.5</v>
      </c>
      <c r="V1294" s="16">
        <v>1.35</v>
      </c>
      <c r="W1294" s="20">
        <f t="shared" si="170"/>
        <v>171.76657833502196</v>
      </c>
      <c r="X1294" s="20">
        <v>2.2993142396127482</v>
      </c>
      <c r="Y1294" s="20">
        <f t="shared" si="171"/>
        <v>238.87817668414684</v>
      </c>
      <c r="Z1294" s="20">
        <f t="shared" si="172"/>
        <v>1.390713950290301</v>
      </c>
      <c r="AA1294" s="20"/>
      <c r="AB1294" s="22" t="s">
        <v>520</v>
      </c>
      <c r="AC1294" s="16" t="s">
        <v>1643</v>
      </c>
      <c r="AD1294" s="19" t="s">
        <v>51</v>
      </c>
      <c r="AE1294" s="23">
        <v>184</v>
      </c>
      <c r="AF1294" s="23">
        <v>15</v>
      </c>
      <c r="AG1294" s="19" t="s">
        <v>92</v>
      </c>
      <c r="AH1294" s="11">
        <f t="shared" si="168"/>
        <v>0</v>
      </c>
      <c r="AI1294" s="19" t="s">
        <v>1461</v>
      </c>
      <c r="AJ1294" s="16" t="s">
        <v>596</v>
      </c>
      <c r="AK1294" s="16">
        <v>0.13780000000000001</v>
      </c>
      <c r="AL1294" s="16">
        <v>1.6758999999999999</v>
      </c>
      <c r="AM1294" s="24"/>
    </row>
    <row r="1295" spans="1:39" ht="15" x14ac:dyDescent="0.25">
      <c r="A1295" s="16" t="str">
        <f t="shared" si="169"/>
        <v>CF08GPDuff_185:16-H_20-30</v>
      </c>
      <c r="B1295" s="11">
        <v>185</v>
      </c>
      <c r="C1295" s="11">
        <v>16</v>
      </c>
      <c r="D1295" s="19" t="s">
        <v>92</v>
      </c>
      <c r="E1295" s="20">
        <v>493687.085563</v>
      </c>
      <c r="F1295" s="20">
        <v>5180801.1080700001</v>
      </c>
      <c r="G1295" s="11">
        <v>3</v>
      </c>
      <c r="H1295" s="11" t="s">
        <v>44</v>
      </c>
      <c r="I1295" s="11" t="s">
        <v>227</v>
      </c>
      <c r="J1295" s="19" t="s">
        <v>1461</v>
      </c>
      <c r="K1295" s="11">
        <v>4</v>
      </c>
      <c r="L1295" s="16" t="s">
        <v>496</v>
      </c>
      <c r="M1295" s="16" t="s">
        <v>1078</v>
      </c>
      <c r="N1295" s="16" t="s">
        <v>1078</v>
      </c>
      <c r="O1295" s="16" t="s">
        <v>1078</v>
      </c>
      <c r="P1295" s="16" t="s">
        <v>1078</v>
      </c>
      <c r="Q1295" s="16">
        <v>30</v>
      </c>
      <c r="S1295" s="16">
        <v>240.92</v>
      </c>
      <c r="T1295" s="16">
        <v>6.31</v>
      </c>
      <c r="U1295" s="16">
        <f t="shared" si="166"/>
        <v>234.60999999999999</v>
      </c>
      <c r="V1295" s="16">
        <v>1.35</v>
      </c>
      <c r="W1295" s="20">
        <f t="shared" si="170"/>
        <v>171.76657833502196</v>
      </c>
      <c r="X1295" s="20">
        <v>1.97314890154597</v>
      </c>
      <c r="Y1295" s="20">
        <f t="shared" si="171"/>
        <v>229.98079536208297</v>
      </c>
      <c r="Z1295" s="20">
        <f t="shared" si="172"/>
        <v>1.3389146922023278</v>
      </c>
      <c r="AA1295" s="20"/>
      <c r="AB1295" s="22" t="s">
        <v>520</v>
      </c>
      <c r="AC1295" s="16" t="s">
        <v>1644</v>
      </c>
      <c r="AD1295" s="19" t="s">
        <v>51</v>
      </c>
      <c r="AE1295" s="23">
        <v>185</v>
      </c>
      <c r="AF1295" s="23">
        <v>16</v>
      </c>
      <c r="AG1295" s="19" t="s">
        <v>92</v>
      </c>
      <c r="AH1295" s="11">
        <f t="shared" si="168"/>
        <v>0</v>
      </c>
      <c r="AI1295" s="19" t="s">
        <v>1461</v>
      </c>
      <c r="AJ1295" s="16" t="s">
        <v>638</v>
      </c>
      <c r="AK1295" s="16">
        <v>0.15847</v>
      </c>
      <c r="AL1295" s="16">
        <v>1.8993</v>
      </c>
      <c r="AM1295" s="24"/>
    </row>
    <row r="1296" spans="1:39" ht="15" x14ac:dyDescent="0.25">
      <c r="A1296" s="16" t="str">
        <f t="shared" si="169"/>
        <v>CF08GPDuff_186:17-H_20-30</v>
      </c>
      <c r="B1296" s="11">
        <v>186</v>
      </c>
      <c r="C1296" s="11">
        <v>17</v>
      </c>
      <c r="D1296" s="19" t="s">
        <v>92</v>
      </c>
      <c r="E1296" s="20">
        <v>493718.99832999799</v>
      </c>
      <c r="F1296" s="20">
        <v>5180805.1860999903</v>
      </c>
      <c r="G1296" s="11">
        <v>4</v>
      </c>
      <c r="H1296" s="11" t="s">
        <v>44</v>
      </c>
      <c r="I1296" s="11" t="s">
        <v>46</v>
      </c>
      <c r="J1296" s="19" t="s">
        <v>1461</v>
      </c>
      <c r="K1296" s="11">
        <v>4</v>
      </c>
      <c r="L1296" s="16" t="s">
        <v>496</v>
      </c>
      <c r="M1296" s="16" t="s">
        <v>1078</v>
      </c>
      <c r="N1296" s="16" t="s">
        <v>1078</v>
      </c>
      <c r="O1296" s="16" t="s">
        <v>1078</v>
      </c>
      <c r="P1296" s="16" t="s">
        <v>1078</v>
      </c>
      <c r="Q1296" s="16">
        <v>30</v>
      </c>
      <c r="S1296" s="16">
        <v>257.83</v>
      </c>
      <c r="T1296" s="16">
        <v>6.31</v>
      </c>
      <c r="U1296" s="16">
        <f t="shared" si="166"/>
        <v>251.51999999999998</v>
      </c>
      <c r="V1296" s="16">
        <v>1.35</v>
      </c>
      <c r="W1296" s="20">
        <f t="shared" si="170"/>
        <v>171.76657833502196</v>
      </c>
      <c r="X1296" s="20">
        <v>2.0601898606342073</v>
      </c>
      <c r="Y1296" s="20">
        <f t="shared" si="171"/>
        <v>246.33821046253283</v>
      </c>
      <c r="Z1296" s="20">
        <f t="shared" si="172"/>
        <v>1.4341451803392316</v>
      </c>
      <c r="AA1296" s="20"/>
      <c r="AB1296" s="22" t="s">
        <v>520</v>
      </c>
      <c r="AC1296" s="16" t="s">
        <v>1645</v>
      </c>
      <c r="AD1296" s="19" t="s">
        <v>51</v>
      </c>
      <c r="AE1296" s="23">
        <v>186</v>
      </c>
      <c r="AF1296" s="23">
        <v>17</v>
      </c>
      <c r="AG1296" s="19" t="s">
        <v>92</v>
      </c>
      <c r="AH1296" s="11">
        <f t="shared" si="168"/>
        <v>0</v>
      </c>
      <c r="AI1296" s="19" t="s">
        <v>1461</v>
      </c>
      <c r="AJ1296" s="16" t="s">
        <v>893</v>
      </c>
      <c r="AK1296" s="16">
        <v>0.13045999999999999</v>
      </c>
      <c r="AL1296" s="16">
        <v>1.5134000000000001</v>
      </c>
      <c r="AM1296" s="24"/>
    </row>
    <row r="1297" spans="1:39" ht="15" x14ac:dyDescent="0.25">
      <c r="A1297" s="16" t="str">
        <f t="shared" si="169"/>
        <v>CF08GPDuff_187:18-H_20-30</v>
      </c>
      <c r="B1297" s="11">
        <v>187</v>
      </c>
      <c r="C1297" s="11">
        <v>18</v>
      </c>
      <c r="D1297" s="19" t="s">
        <v>92</v>
      </c>
      <c r="E1297" s="20">
        <v>493750.88386399799</v>
      </c>
      <c r="F1297" s="20">
        <v>5180783.1506200004</v>
      </c>
      <c r="G1297" s="11">
        <v>5</v>
      </c>
      <c r="H1297" s="11" t="s">
        <v>44</v>
      </c>
      <c r="I1297" s="11" t="s">
        <v>432</v>
      </c>
      <c r="J1297" s="19" t="s">
        <v>1461</v>
      </c>
      <c r="K1297" s="11">
        <v>4</v>
      </c>
      <c r="L1297" s="16" t="s">
        <v>496</v>
      </c>
      <c r="M1297" s="16" t="s">
        <v>1078</v>
      </c>
      <c r="N1297" s="16" t="s">
        <v>1078</v>
      </c>
      <c r="O1297" s="16" t="s">
        <v>1078</v>
      </c>
      <c r="P1297" s="16" t="s">
        <v>1078</v>
      </c>
      <c r="Q1297" s="16">
        <v>30</v>
      </c>
      <c r="S1297" s="16">
        <v>288.04000000000002</v>
      </c>
      <c r="T1297" s="16">
        <v>6.31</v>
      </c>
      <c r="U1297" s="16">
        <f t="shared" si="166"/>
        <v>281.73</v>
      </c>
      <c r="V1297" s="16">
        <v>1.35</v>
      </c>
      <c r="W1297" s="20">
        <f t="shared" si="170"/>
        <v>171.76657833502196</v>
      </c>
      <c r="X1297" s="20">
        <v>3.2231574625333463</v>
      </c>
      <c r="Y1297" s="20">
        <f t="shared" si="171"/>
        <v>272.64939848080485</v>
      </c>
      <c r="Z1297" s="20">
        <f t="shared" si="172"/>
        <v>1.5873250845634015</v>
      </c>
      <c r="AA1297" s="20"/>
      <c r="AB1297" s="22" t="s">
        <v>531</v>
      </c>
      <c r="AC1297" s="16" t="s">
        <v>1646</v>
      </c>
      <c r="AD1297" s="19" t="s">
        <v>51</v>
      </c>
      <c r="AE1297" s="23">
        <v>187</v>
      </c>
      <c r="AF1297" s="23">
        <v>18</v>
      </c>
      <c r="AG1297" s="19" t="s">
        <v>92</v>
      </c>
      <c r="AH1297" s="11">
        <f t="shared" si="168"/>
        <v>0</v>
      </c>
      <c r="AI1297" s="19" t="s">
        <v>1461</v>
      </c>
      <c r="AJ1297" s="16" t="s">
        <v>237</v>
      </c>
      <c r="AK1297" s="16">
        <v>7.6119999999999993E-2</v>
      </c>
      <c r="AL1297" s="16">
        <v>0.78515000000000001</v>
      </c>
      <c r="AM1297" s="24"/>
    </row>
    <row r="1298" spans="1:39" ht="15" x14ac:dyDescent="0.25">
      <c r="A1298" s="16" t="str">
        <f t="shared" si="169"/>
        <v>CF08GPDuff_188:19-H_20-30</v>
      </c>
      <c r="B1298" s="11">
        <v>188</v>
      </c>
      <c r="C1298" s="11">
        <v>19</v>
      </c>
      <c r="D1298" s="19" t="s">
        <v>92</v>
      </c>
      <c r="E1298" s="20">
        <v>493782.808423999</v>
      </c>
      <c r="F1298" s="20">
        <v>5180798.5634500002</v>
      </c>
      <c r="G1298" s="11">
        <v>5</v>
      </c>
      <c r="H1298" s="11" t="s">
        <v>44</v>
      </c>
      <c r="I1298" s="11" t="s">
        <v>432</v>
      </c>
      <c r="J1298" s="19" t="s">
        <v>1461</v>
      </c>
      <c r="K1298" s="11">
        <v>4</v>
      </c>
      <c r="L1298" s="16" t="s">
        <v>496</v>
      </c>
      <c r="M1298" s="16" t="s">
        <v>1078</v>
      </c>
      <c r="N1298" s="16" t="s">
        <v>1078</v>
      </c>
      <c r="O1298" s="16" t="s">
        <v>1078</v>
      </c>
      <c r="P1298" s="16" t="s">
        <v>1078</v>
      </c>
      <c r="Q1298" s="16">
        <v>30</v>
      </c>
      <c r="S1298" s="16">
        <v>261.87</v>
      </c>
      <c r="T1298" s="16">
        <v>6.31</v>
      </c>
      <c r="U1298" s="16">
        <f t="shared" si="166"/>
        <v>255.56</v>
      </c>
      <c r="V1298" s="16">
        <v>1.35</v>
      </c>
      <c r="W1298" s="20">
        <f t="shared" si="170"/>
        <v>171.76657833502196</v>
      </c>
      <c r="X1298" s="20">
        <v>1.7875279301238989</v>
      </c>
      <c r="Y1298" s="20">
        <f t="shared" si="171"/>
        <v>250.99179362177537</v>
      </c>
      <c r="Z1298" s="20">
        <f t="shared" si="172"/>
        <v>1.4612376636636999</v>
      </c>
      <c r="AA1298" s="20"/>
      <c r="AB1298" s="22" t="s">
        <v>531</v>
      </c>
      <c r="AC1298" s="16" t="s">
        <v>1647</v>
      </c>
      <c r="AD1298" s="19" t="s">
        <v>51</v>
      </c>
      <c r="AE1298" s="23">
        <v>188</v>
      </c>
      <c r="AF1298" s="23">
        <v>19</v>
      </c>
      <c r="AG1298" s="19" t="s">
        <v>92</v>
      </c>
      <c r="AH1298" s="11">
        <f t="shared" si="168"/>
        <v>0</v>
      </c>
      <c r="AI1298" s="19" t="s">
        <v>1461</v>
      </c>
      <c r="AJ1298" s="16" t="s">
        <v>408</v>
      </c>
      <c r="AK1298" s="16">
        <v>0.12895999999999999</v>
      </c>
      <c r="AL1298" s="16">
        <v>1.6069</v>
      </c>
      <c r="AM1298" s="24"/>
    </row>
    <row r="1299" spans="1:39" ht="15" x14ac:dyDescent="0.25">
      <c r="A1299" s="16" t="str">
        <f t="shared" si="169"/>
        <v>CF08GPDuff_189:20-H_20-30</v>
      </c>
      <c r="B1299" s="11">
        <v>189</v>
      </c>
      <c r="C1299" s="11">
        <v>20</v>
      </c>
      <c r="D1299" s="19" t="s">
        <v>92</v>
      </c>
      <c r="E1299" s="20">
        <v>493814.71713100001</v>
      </c>
      <c r="F1299" s="20">
        <v>5180798.7527299803</v>
      </c>
      <c r="G1299" s="11">
        <v>6</v>
      </c>
      <c r="H1299" s="11" t="s">
        <v>44</v>
      </c>
      <c r="I1299" s="11" t="s">
        <v>370</v>
      </c>
      <c r="J1299" s="19" t="s">
        <v>1461</v>
      </c>
      <c r="K1299" s="11">
        <v>4</v>
      </c>
      <c r="L1299" s="16" t="s">
        <v>496</v>
      </c>
      <c r="M1299" s="16" t="s">
        <v>1078</v>
      </c>
      <c r="N1299" s="16" t="s">
        <v>1078</v>
      </c>
      <c r="O1299" s="16" t="s">
        <v>1078</v>
      </c>
      <c r="P1299" s="16" t="s">
        <v>1078</v>
      </c>
      <c r="Q1299" s="16">
        <v>30</v>
      </c>
      <c r="S1299" s="16">
        <v>263.45999999999998</v>
      </c>
      <c r="T1299" s="16">
        <v>6.31</v>
      </c>
      <c r="U1299" s="16">
        <f t="shared" si="166"/>
        <v>257.14999999999998</v>
      </c>
      <c r="V1299" s="16">
        <v>1.35</v>
      </c>
      <c r="W1299" s="20">
        <f t="shared" si="170"/>
        <v>171.76657833502196</v>
      </c>
      <c r="X1299" s="20">
        <v>2.8016359918200502</v>
      </c>
      <c r="Y1299" s="20">
        <f t="shared" si="171"/>
        <v>249.94559304703472</v>
      </c>
      <c r="Z1299" s="20">
        <f t="shared" si="172"/>
        <v>1.4551468363043745</v>
      </c>
      <c r="AA1299" s="20"/>
      <c r="AB1299" s="22" t="s">
        <v>531</v>
      </c>
      <c r="AC1299" s="16" t="s">
        <v>1648</v>
      </c>
      <c r="AD1299" s="19" t="s">
        <v>51</v>
      </c>
      <c r="AE1299" s="23">
        <v>189</v>
      </c>
      <c r="AF1299" s="23">
        <v>20</v>
      </c>
      <c r="AG1299" s="19" t="s">
        <v>92</v>
      </c>
      <c r="AH1299" s="11">
        <f t="shared" si="168"/>
        <v>0</v>
      </c>
      <c r="AI1299" s="19" t="s">
        <v>1461</v>
      </c>
      <c r="AJ1299" s="16" t="s">
        <v>675</v>
      </c>
      <c r="AK1299" s="16">
        <v>0.13696</v>
      </c>
      <c r="AL1299" s="16">
        <v>1.5774999999999999</v>
      </c>
      <c r="AM1299" s="24"/>
    </row>
    <row r="1300" spans="1:39" ht="15" x14ac:dyDescent="0.25">
      <c r="A1300" s="16" t="str">
        <f t="shared" si="169"/>
        <v>CF08GPDuff_190:21-H_20-30</v>
      </c>
      <c r="B1300" s="11">
        <v>190</v>
      </c>
      <c r="C1300" s="11">
        <v>21</v>
      </c>
      <c r="D1300" s="19" t="s">
        <v>92</v>
      </c>
      <c r="E1300" s="20">
        <v>493846.60920200002</v>
      </c>
      <c r="F1300" s="20">
        <v>5180782.7183499904</v>
      </c>
      <c r="G1300" s="11">
        <v>1</v>
      </c>
      <c r="H1300" s="11" t="s">
        <v>58</v>
      </c>
      <c r="I1300" s="11" t="s">
        <v>227</v>
      </c>
      <c r="J1300" s="19" t="s">
        <v>1461</v>
      </c>
      <c r="K1300" s="11">
        <v>4</v>
      </c>
      <c r="L1300" s="16" t="str">
        <f t="shared" ref="L1300:L1309" si="173">IF(G1300=1, "Fallow", IF(G1300=4, "WT", IF(G1300 = 2, "CP",I1300)))</f>
        <v>Fallow</v>
      </c>
      <c r="M1300" s="16" t="s">
        <v>1078</v>
      </c>
      <c r="N1300" s="16" t="s">
        <v>1078</v>
      </c>
      <c r="O1300" s="16" t="s">
        <v>1078</v>
      </c>
      <c r="P1300" s="16" t="s">
        <v>1078</v>
      </c>
      <c r="Q1300" s="16">
        <v>30</v>
      </c>
      <c r="S1300" s="16">
        <v>233.52</v>
      </c>
      <c r="T1300" s="16">
        <v>6.31</v>
      </c>
      <c r="U1300" s="16">
        <f t="shared" si="166"/>
        <v>227.21</v>
      </c>
      <c r="V1300" s="16">
        <v>1.35</v>
      </c>
      <c r="W1300" s="20">
        <f t="shared" si="170"/>
        <v>171.76657833502196</v>
      </c>
      <c r="X1300" s="20">
        <v>3.3957604445358944</v>
      </c>
      <c r="Y1300" s="20">
        <f t="shared" si="171"/>
        <v>219.49449269396999</v>
      </c>
      <c r="Z1300" s="20">
        <f t="shared" si="172"/>
        <v>1.2778649654757468</v>
      </c>
      <c r="AA1300" s="20"/>
      <c r="AB1300" s="22" t="s">
        <v>850</v>
      </c>
      <c r="AC1300" s="16" t="s">
        <v>1649</v>
      </c>
      <c r="AD1300" s="19" t="s">
        <v>51</v>
      </c>
      <c r="AE1300" s="23">
        <v>190</v>
      </c>
      <c r="AF1300" s="23">
        <v>21</v>
      </c>
      <c r="AG1300" s="19" t="s">
        <v>92</v>
      </c>
      <c r="AH1300" s="11">
        <f t="shared" si="168"/>
        <v>0</v>
      </c>
      <c r="AI1300" s="19" t="s">
        <v>1461</v>
      </c>
      <c r="AJ1300" s="16" t="s">
        <v>1446</v>
      </c>
      <c r="AK1300" s="16">
        <v>0.13464000000000001</v>
      </c>
      <c r="AL1300" s="16">
        <v>1.4959</v>
      </c>
      <c r="AM1300" s="24"/>
    </row>
    <row r="1301" spans="1:39" ht="15" x14ac:dyDescent="0.25">
      <c r="A1301" s="16" t="str">
        <f t="shared" si="169"/>
        <v>CF08GPDuff_191:22-H_20-30</v>
      </c>
      <c r="B1301" s="11">
        <v>191</v>
      </c>
      <c r="C1301" s="11">
        <v>22</v>
      </c>
      <c r="D1301" s="19" t="s">
        <v>92</v>
      </c>
      <c r="E1301" s="20">
        <v>493878.54757200001</v>
      </c>
      <c r="F1301" s="20">
        <v>5180811.9108300004</v>
      </c>
      <c r="G1301" s="11">
        <v>1</v>
      </c>
      <c r="H1301" s="11" t="s">
        <v>58</v>
      </c>
      <c r="I1301" s="11" t="s">
        <v>227</v>
      </c>
      <c r="J1301" s="19" t="s">
        <v>1461</v>
      </c>
      <c r="K1301" s="11">
        <v>4</v>
      </c>
      <c r="L1301" s="16" t="str">
        <f t="shared" si="173"/>
        <v>Fallow</v>
      </c>
      <c r="M1301" s="16" t="s">
        <v>1078</v>
      </c>
      <c r="N1301" s="16" t="s">
        <v>1078</v>
      </c>
      <c r="O1301" s="16" t="s">
        <v>1078</v>
      </c>
      <c r="P1301" s="16" t="s">
        <v>1078</v>
      </c>
      <c r="Q1301" s="16">
        <v>30</v>
      </c>
      <c r="S1301" s="16">
        <v>237.46</v>
      </c>
      <c r="T1301" s="16">
        <v>6.31</v>
      </c>
      <c r="U1301" s="16">
        <f t="shared" si="166"/>
        <v>231.15</v>
      </c>
      <c r="V1301" s="16">
        <v>1.35</v>
      </c>
      <c r="W1301" s="20">
        <f t="shared" si="170"/>
        <v>171.76657833502196</v>
      </c>
      <c r="X1301" s="20">
        <v>2.1457489878542559</v>
      </c>
      <c r="Y1301" s="20">
        <f t="shared" si="171"/>
        <v>226.1901012145749</v>
      </c>
      <c r="Z1301" s="20">
        <f t="shared" si="172"/>
        <v>1.3168458230180415</v>
      </c>
      <c r="AA1301" s="20"/>
      <c r="AB1301" s="22" t="s">
        <v>850</v>
      </c>
      <c r="AC1301" s="16" t="s">
        <v>1650</v>
      </c>
      <c r="AD1301" s="19" t="s">
        <v>51</v>
      </c>
      <c r="AE1301" s="23">
        <v>191</v>
      </c>
      <c r="AF1301" s="23">
        <v>22</v>
      </c>
      <c r="AG1301" s="19" t="s">
        <v>92</v>
      </c>
      <c r="AH1301" s="11">
        <f t="shared" si="168"/>
        <v>0</v>
      </c>
      <c r="AI1301" s="19" t="s">
        <v>1461</v>
      </c>
      <c r="AJ1301" s="16" t="s">
        <v>824</v>
      </c>
      <c r="AK1301" s="16">
        <v>0.13113</v>
      </c>
      <c r="AL1301" s="16">
        <v>1.323</v>
      </c>
      <c r="AM1301" s="24"/>
    </row>
    <row r="1302" spans="1:39" ht="15" x14ac:dyDescent="0.25">
      <c r="A1302" s="16" t="str">
        <f t="shared" si="169"/>
        <v>CF08GPDuff_192:23-H_20-30</v>
      </c>
      <c r="B1302" s="11">
        <v>192</v>
      </c>
      <c r="C1302" s="11">
        <v>23</v>
      </c>
      <c r="D1302" s="19" t="s">
        <v>92</v>
      </c>
      <c r="E1302" s="20">
        <v>493910.45270800003</v>
      </c>
      <c r="F1302" s="20">
        <v>5180808.6558299903</v>
      </c>
      <c r="G1302" s="11">
        <v>2</v>
      </c>
      <c r="H1302" s="11" t="s">
        <v>58</v>
      </c>
      <c r="I1302" s="11" t="s">
        <v>150</v>
      </c>
      <c r="J1302" s="19" t="s">
        <v>1461</v>
      </c>
      <c r="K1302" s="11">
        <v>4</v>
      </c>
      <c r="L1302" s="16" t="str">
        <f t="shared" si="173"/>
        <v>CP</v>
      </c>
      <c r="M1302" s="16" t="s">
        <v>1078</v>
      </c>
      <c r="N1302" s="16" t="s">
        <v>1078</v>
      </c>
      <c r="O1302" s="16" t="s">
        <v>1078</v>
      </c>
      <c r="P1302" s="16" t="s">
        <v>1078</v>
      </c>
      <c r="Q1302" s="16">
        <v>30</v>
      </c>
      <c r="S1302" s="16">
        <v>244.09</v>
      </c>
      <c r="T1302" s="16">
        <v>6.31</v>
      </c>
      <c r="U1302" s="16">
        <f t="shared" si="166"/>
        <v>237.78</v>
      </c>
      <c r="V1302" s="16">
        <v>1.35</v>
      </c>
      <c r="W1302" s="20">
        <f t="shared" si="170"/>
        <v>171.76657833502196</v>
      </c>
      <c r="X1302" s="20">
        <v>1.9793981013936663</v>
      </c>
      <c r="Y1302" s="20">
        <f t="shared" si="171"/>
        <v>233.07338719450615</v>
      </c>
      <c r="Z1302" s="20">
        <f t="shared" si="172"/>
        <v>1.3569193113919309</v>
      </c>
      <c r="AA1302" s="20"/>
      <c r="AB1302" s="22" t="s">
        <v>850</v>
      </c>
      <c r="AC1302" s="16" t="s">
        <v>1651</v>
      </c>
      <c r="AD1302" s="19" t="s">
        <v>51</v>
      </c>
      <c r="AE1302" s="23">
        <v>192</v>
      </c>
      <c r="AF1302" s="23">
        <v>23</v>
      </c>
      <c r="AG1302" s="19" t="s">
        <v>92</v>
      </c>
      <c r="AH1302" s="11">
        <f t="shared" si="168"/>
        <v>0</v>
      </c>
      <c r="AI1302" s="19" t="s">
        <v>1461</v>
      </c>
      <c r="AJ1302" s="16" t="s">
        <v>1334</v>
      </c>
      <c r="AK1302" s="16">
        <v>0.13303999999999999</v>
      </c>
      <c r="AL1302" s="16">
        <v>1.3572</v>
      </c>
      <c r="AM1302" s="24"/>
    </row>
    <row r="1303" spans="1:39" ht="15" x14ac:dyDescent="0.25">
      <c r="A1303" s="16" t="str">
        <f t="shared" si="169"/>
        <v>CF08GPDuff_193:24-H_20-30</v>
      </c>
      <c r="B1303" s="11">
        <v>193</v>
      </c>
      <c r="C1303" s="11">
        <v>24</v>
      </c>
      <c r="D1303" s="19" t="s">
        <v>92</v>
      </c>
      <c r="E1303" s="20">
        <v>493942.357093998</v>
      </c>
      <c r="F1303" s="20">
        <v>5180804.6231500003</v>
      </c>
      <c r="G1303" s="11">
        <v>3</v>
      </c>
      <c r="H1303" s="11" t="s">
        <v>58</v>
      </c>
      <c r="I1303" s="11" t="s">
        <v>432</v>
      </c>
      <c r="J1303" s="19" t="s">
        <v>1461</v>
      </c>
      <c r="K1303" s="11">
        <v>4</v>
      </c>
      <c r="L1303" s="16" t="str">
        <f t="shared" si="173"/>
        <v>SB</v>
      </c>
      <c r="M1303" s="16" t="s">
        <v>1078</v>
      </c>
      <c r="N1303" s="16" t="s">
        <v>1078</v>
      </c>
      <c r="O1303" s="16" t="s">
        <v>1078</v>
      </c>
      <c r="P1303" s="16" t="s">
        <v>1078</v>
      </c>
      <c r="Q1303" s="16">
        <v>30</v>
      </c>
      <c r="S1303" s="16">
        <v>241.64</v>
      </c>
      <c r="T1303" s="16">
        <v>6.31</v>
      </c>
      <c r="U1303" s="16">
        <f t="shared" si="166"/>
        <v>235.32999999999998</v>
      </c>
      <c r="V1303" s="16">
        <v>1.35</v>
      </c>
      <c r="W1303" s="20">
        <f t="shared" si="170"/>
        <v>171.76657833502196</v>
      </c>
      <c r="X1303" s="20">
        <v>2.0689655172413715</v>
      </c>
      <c r="Y1303" s="20">
        <f t="shared" si="171"/>
        <v>230.46110344827588</v>
      </c>
      <c r="Z1303" s="20">
        <f t="shared" si="172"/>
        <v>1.3417109759197348</v>
      </c>
      <c r="AA1303" s="20"/>
      <c r="AB1303" s="22" t="s">
        <v>850</v>
      </c>
      <c r="AC1303" s="16" t="s">
        <v>1652</v>
      </c>
      <c r="AD1303" s="19" t="s">
        <v>51</v>
      </c>
      <c r="AE1303" s="23">
        <v>193</v>
      </c>
      <c r="AF1303" s="23">
        <v>24</v>
      </c>
      <c r="AG1303" s="19" t="s">
        <v>92</v>
      </c>
      <c r="AH1303" s="11">
        <f t="shared" si="168"/>
        <v>0</v>
      </c>
      <c r="AI1303" s="19" t="s">
        <v>1461</v>
      </c>
      <c r="AJ1303" s="16" t="s">
        <v>398</v>
      </c>
      <c r="AK1303" s="16">
        <v>0.11287</v>
      </c>
      <c r="AL1303" s="16">
        <v>0.98633999999999999</v>
      </c>
      <c r="AM1303" s="24"/>
    </row>
    <row r="1304" spans="1:39" ht="15" x14ac:dyDescent="0.25">
      <c r="A1304" s="16" t="str">
        <f t="shared" si="169"/>
        <v>CF08GPDuff_194:25-H_20-30</v>
      </c>
      <c r="B1304" s="11">
        <v>194</v>
      </c>
      <c r="C1304" s="11">
        <v>25</v>
      </c>
      <c r="D1304" s="19" t="s">
        <v>92</v>
      </c>
      <c r="E1304" s="20">
        <v>493976.07760600001</v>
      </c>
      <c r="F1304" s="20">
        <v>5180793.5362799903</v>
      </c>
      <c r="G1304" s="11">
        <v>4</v>
      </c>
      <c r="H1304" s="11" t="s">
        <v>58</v>
      </c>
      <c r="I1304" s="11" t="s">
        <v>46</v>
      </c>
      <c r="J1304" s="19" t="s">
        <v>1461</v>
      </c>
      <c r="K1304" s="11">
        <v>4</v>
      </c>
      <c r="L1304" s="16" t="str">
        <f t="shared" si="173"/>
        <v>WT</v>
      </c>
      <c r="M1304" s="16" t="s">
        <v>1078</v>
      </c>
      <c r="N1304" s="16" t="s">
        <v>1078</v>
      </c>
      <c r="O1304" s="16" t="s">
        <v>1078</v>
      </c>
      <c r="P1304" s="16" t="s">
        <v>1078</v>
      </c>
      <c r="Q1304" s="16">
        <v>30</v>
      </c>
      <c r="S1304" s="16">
        <v>284.61</v>
      </c>
      <c r="T1304" s="16">
        <v>6.31</v>
      </c>
      <c r="U1304" s="16">
        <f t="shared" si="166"/>
        <v>278.3</v>
      </c>
      <c r="V1304" s="16">
        <v>1.35</v>
      </c>
      <c r="W1304" s="20">
        <f t="shared" si="170"/>
        <v>171.76657833502196</v>
      </c>
      <c r="X1304" s="20">
        <v>3.6228900782214719</v>
      </c>
      <c r="Y1304" s="20">
        <f t="shared" si="171"/>
        <v>268.21749691230963</v>
      </c>
      <c r="Z1304" s="20">
        <f t="shared" si="172"/>
        <v>1.5615231991707086</v>
      </c>
      <c r="AA1304" s="20"/>
      <c r="AB1304" s="22" t="s">
        <v>850</v>
      </c>
      <c r="AC1304" s="16" t="s">
        <v>1653</v>
      </c>
      <c r="AD1304" s="19" t="s">
        <v>51</v>
      </c>
      <c r="AE1304" s="23">
        <v>194</v>
      </c>
      <c r="AF1304" s="23">
        <v>25</v>
      </c>
      <c r="AG1304" s="19" t="s">
        <v>92</v>
      </c>
      <c r="AH1304" s="11">
        <f t="shared" si="168"/>
        <v>0</v>
      </c>
      <c r="AI1304" s="19" t="s">
        <v>1461</v>
      </c>
      <c r="AJ1304" s="16" t="s">
        <v>408</v>
      </c>
      <c r="AK1304" s="16">
        <v>6.9809999999999997E-2</v>
      </c>
      <c r="AL1304" s="16">
        <v>0.64061000000000001</v>
      </c>
      <c r="AM1304" s="24"/>
    </row>
    <row r="1305" spans="1:39" ht="15" x14ac:dyDescent="0.25">
      <c r="A1305" s="16" t="str">
        <f t="shared" si="169"/>
        <v>CF08GPDuff_195:26-H_20-30</v>
      </c>
      <c r="B1305" s="11">
        <v>195</v>
      </c>
      <c r="C1305" s="11">
        <v>26</v>
      </c>
      <c r="D1305" s="19" t="s">
        <v>92</v>
      </c>
      <c r="E1305" s="20">
        <v>494006.16654900002</v>
      </c>
      <c r="F1305" s="20">
        <v>5180797.1138899904</v>
      </c>
      <c r="G1305" s="11">
        <v>4</v>
      </c>
      <c r="H1305" s="11" t="s">
        <v>58</v>
      </c>
      <c r="I1305" s="11" t="s">
        <v>46</v>
      </c>
      <c r="J1305" s="19" t="s">
        <v>1461</v>
      </c>
      <c r="K1305" s="11">
        <v>4</v>
      </c>
      <c r="L1305" s="16" t="str">
        <f t="shared" si="173"/>
        <v>WT</v>
      </c>
      <c r="M1305" s="16" t="s">
        <v>1078</v>
      </c>
      <c r="N1305" s="16" t="s">
        <v>1078</v>
      </c>
      <c r="O1305" s="16" t="s">
        <v>1078</v>
      </c>
      <c r="P1305" s="16" t="s">
        <v>1078</v>
      </c>
      <c r="Q1305" s="16">
        <v>30</v>
      </c>
      <c r="S1305" s="16">
        <v>251.22</v>
      </c>
      <c r="T1305" s="16">
        <v>6.31</v>
      </c>
      <c r="U1305" s="16">
        <f t="shared" si="166"/>
        <v>244.91</v>
      </c>
      <c r="V1305" s="16">
        <v>1.35</v>
      </c>
      <c r="W1305" s="20">
        <f t="shared" si="170"/>
        <v>171.76657833502196</v>
      </c>
      <c r="X1305" s="20">
        <v>2.3345513601299053</v>
      </c>
      <c r="Y1305" s="20">
        <f t="shared" si="171"/>
        <v>239.19245026390584</v>
      </c>
      <c r="Z1305" s="20">
        <f t="shared" si="172"/>
        <v>1.3925436052953977</v>
      </c>
      <c r="AA1305" s="20"/>
      <c r="AB1305" s="22" t="s">
        <v>850</v>
      </c>
      <c r="AC1305" s="16" t="s">
        <v>1654</v>
      </c>
      <c r="AD1305" s="19" t="s">
        <v>51</v>
      </c>
      <c r="AE1305" s="23">
        <v>195</v>
      </c>
      <c r="AF1305" s="23">
        <v>26</v>
      </c>
      <c r="AG1305" s="19" t="s">
        <v>92</v>
      </c>
      <c r="AH1305" s="11">
        <f t="shared" si="168"/>
        <v>0</v>
      </c>
      <c r="AI1305" s="19" t="s">
        <v>1461</v>
      </c>
      <c r="AJ1305" s="16" t="s">
        <v>481</v>
      </c>
      <c r="AK1305" s="16">
        <v>9.8280000000000006E-2</v>
      </c>
      <c r="AL1305" s="16">
        <v>1.0699000000000001</v>
      </c>
      <c r="AM1305" s="24"/>
    </row>
    <row r="1306" spans="1:39" ht="15" x14ac:dyDescent="0.25">
      <c r="A1306" s="16" t="str">
        <f t="shared" si="169"/>
        <v>CF08GPDuff_196:27-H_20-30</v>
      </c>
      <c r="B1306" s="11">
        <v>196</v>
      </c>
      <c r="C1306" s="11">
        <v>27</v>
      </c>
      <c r="D1306" s="19" t="s">
        <v>92</v>
      </c>
      <c r="E1306" s="20">
        <v>494038.07558499801</v>
      </c>
      <c r="F1306" s="20">
        <v>5180797.63772</v>
      </c>
      <c r="G1306" s="11">
        <v>5</v>
      </c>
      <c r="H1306" s="11" t="s">
        <v>58</v>
      </c>
      <c r="I1306" s="11" t="s">
        <v>293</v>
      </c>
      <c r="J1306" s="19" t="s">
        <v>1461</v>
      </c>
      <c r="K1306" s="11">
        <v>4</v>
      </c>
      <c r="L1306" s="16" t="str">
        <f t="shared" si="173"/>
        <v>SC</v>
      </c>
      <c r="M1306" s="16" t="s">
        <v>1078</v>
      </c>
      <c r="N1306" s="16" t="s">
        <v>1078</v>
      </c>
      <c r="O1306" s="16" t="s">
        <v>1078</v>
      </c>
      <c r="P1306" s="16" t="s">
        <v>1078</v>
      </c>
      <c r="Q1306" s="16">
        <v>30</v>
      </c>
      <c r="S1306" s="16">
        <v>237.11</v>
      </c>
      <c r="T1306" s="16">
        <v>6.31</v>
      </c>
      <c r="U1306" s="16">
        <f t="shared" si="166"/>
        <v>230.8</v>
      </c>
      <c r="V1306" s="16">
        <v>1.35</v>
      </c>
      <c r="W1306" s="20">
        <f t="shared" si="170"/>
        <v>171.76657833502196</v>
      </c>
      <c r="X1306" s="20">
        <v>2.0238818053025702</v>
      </c>
      <c r="Y1306" s="20">
        <f t="shared" si="171"/>
        <v>226.12888079336167</v>
      </c>
      <c r="Z1306" s="20">
        <f t="shared" si="172"/>
        <v>1.3164894066429431</v>
      </c>
      <c r="AA1306" s="20"/>
      <c r="AB1306" s="22" t="s">
        <v>850</v>
      </c>
      <c r="AC1306" s="16" t="s">
        <v>1655</v>
      </c>
      <c r="AD1306" s="19" t="s">
        <v>51</v>
      </c>
      <c r="AE1306" s="23">
        <v>196</v>
      </c>
      <c r="AF1306" s="23">
        <v>27</v>
      </c>
      <c r="AG1306" s="19" t="s">
        <v>92</v>
      </c>
      <c r="AH1306" s="11">
        <f t="shared" si="168"/>
        <v>0</v>
      </c>
      <c r="AI1306" s="19" t="s">
        <v>1461</v>
      </c>
      <c r="AJ1306" s="16" t="s">
        <v>551</v>
      </c>
      <c r="AK1306" s="16">
        <v>0.13874</v>
      </c>
      <c r="AL1306" s="16">
        <v>1.4100999999999999</v>
      </c>
      <c r="AM1306" s="24"/>
    </row>
    <row r="1307" spans="1:39" ht="15" x14ac:dyDescent="0.25">
      <c r="A1307" s="16" t="str">
        <f t="shared" si="169"/>
        <v>CF08GPDuff_197:28-H_20-30</v>
      </c>
      <c r="B1307" s="11">
        <v>197</v>
      </c>
      <c r="C1307" s="11">
        <v>28</v>
      </c>
      <c r="D1307" s="19" t="s">
        <v>92</v>
      </c>
      <c r="E1307" s="20">
        <v>494069.977149999</v>
      </c>
      <c r="F1307" s="20">
        <v>5180790.6054199804</v>
      </c>
      <c r="G1307" s="11">
        <v>6</v>
      </c>
      <c r="H1307" s="11" t="s">
        <v>58</v>
      </c>
      <c r="I1307" s="11" t="s">
        <v>370</v>
      </c>
      <c r="J1307" s="19" t="s">
        <v>1461</v>
      </c>
      <c r="K1307" s="11">
        <v>4</v>
      </c>
      <c r="L1307" s="16" t="str">
        <f t="shared" si="173"/>
        <v>SP</v>
      </c>
      <c r="M1307" s="16" t="s">
        <v>1078</v>
      </c>
      <c r="N1307" s="16" t="s">
        <v>1078</v>
      </c>
      <c r="O1307" s="16" t="s">
        <v>1078</v>
      </c>
      <c r="P1307" s="16" t="s">
        <v>1078</v>
      </c>
      <c r="Q1307" s="16">
        <v>30</v>
      </c>
      <c r="S1307" s="16">
        <v>269.08</v>
      </c>
      <c r="T1307" s="16">
        <v>6.31</v>
      </c>
      <c r="U1307" s="16">
        <f t="shared" si="166"/>
        <v>262.77</v>
      </c>
      <c r="V1307" s="16">
        <v>1.35</v>
      </c>
      <c r="W1307" s="20">
        <f t="shared" si="170"/>
        <v>171.76657833502196</v>
      </c>
      <c r="X1307" s="20">
        <v>2.053262858304544</v>
      </c>
      <c r="Y1307" s="20">
        <f t="shared" si="171"/>
        <v>257.37464118723312</v>
      </c>
      <c r="Z1307" s="20">
        <f t="shared" si="172"/>
        <v>1.4983976724810633</v>
      </c>
      <c r="AA1307" s="20"/>
      <c r="AB1307" s="22" t="s">
        <v>850</v>
      </c>
      <c r="AC1307" s="16" t="s">
        <v>1656</v>
      </c>
      <c r="AD1307" s="19" t="s">
        <v>51</v>
      </c>
      <c r="AE1307" s="23">
        <v>197</v>
      </c>
      <c r="AF1307" s="23">
        <v>28</v>
      </c>
      <c r="AG1307" s="19" t="s">
        <v>92</v>
      </c>
      <c r="AH1307" s="11">
        <f t="shared" si="168"/>
        <v>0</v>
      </c>
      <c r="AI1307" s="19" t="s">
        <v>1461</v>
      </c>
      <c r="AJ1307" s="16" t="s">
        <v>756</v>
      </c>
      <c r="AK1307" s="16">
        <v>7.5450000000000003E-2</v>
      </c>
      <c r="AL1307" s="16">
        <v>0.79710000000000003</v>
      </c>
      <c r="AM1307" s="24"/>
    </row>
    <row r="1308" spans="1:39" ht="15" x14ac:dyDescent="0.25">
      <c r="A1308" s="16" t="str">
        <f t="shared" si="169"/>
        <v>CF08GPDuff_198:29-H_20-30</v>
      </c>
      <c r="B1308" s="11">
        <v>198</v>
      </c>
      <c r="C1308" s="11">
        <v>29</v>
      </c>
      <c r="D1308" s="19" t="s">
        <v>92</v>
      </c>
      <c r="E1308" s="20">
        <v>494101.90357700002</v>
      </c>
      <c r="F1308" s="20">
        <v>5180808.7980000004</v>
      </c>
      <c r="G1308" s="11">
        <v>6</v>
      </c>
      <c r="H1308" s="11" t="s">
        <v>58</v>
      </c>
      <c r="I1308" s="11" t="s">
        <v>370</v>
      </c>
      <c r="J1308" s="19" t="s">
        <v>1461</v>
      </c>
      <c r="K1308" s="11">
        <v>4</v>
      </c>
      <c r="L1308" s="16" t="str">
        <f t="shared" si="173"/>
        <v>SP</v>
      </c>
      <c r="M1308" s="16" t="s">
        <v>1078</v>
      </c>
      <c r="N1308" s="16" t="s">
        <v>1078</v>
      </c>
      <c r="O1308" s="16" t="s">
        <v>1078</v>
      </c>
      <c r="P1308" s="16" t="s">
        <v>1078</v>
      </c>
      <c r="Q1308" s="16">
        <v>30</v>
      </c>
      <c r="S1308" s="16">
        <v>265.16000000000003</v>
      </c>
      <c r="T1308" s="16">
        <v>6.31</v>
      </c>
      <c r="U1308" s="16">
        <f t="shared" si="166"/>
        <v>258.85000000000002</v>
      </c>
      <c r="V1308" s="16">
        <v>1.35</v>
      </c>
      <c r="W1308" s="20">
        <f t="shared" si="170"/>
        <v>171.76657833502196</v>
      </c>
      <c r="X1308" s="20">
        <v>2.4806832045546949</v>
      </c>
      <c r="Y1308" s="20">
        <f t="shared" si="171"/>
        <v>252.4287515250102</v>
      </c>
      <c r="Z1308" s="20">
        <f t="shared" si="172"/>
        <v>1.469603423272837</v>
      </c>
      <c r="AA1308" s="20"/>
      <c r="AB1308" s="22" t="s">
        <v>850</v>
      </c>
      <c r="AC1308" s="16" t="s">
        <v>1657</v>
      </c>
      <c r="AD1308" s="19" t="s">
        <v>51</v>
      </c>
      <c r="AE1308" s="23">
        <v>198</v>
      </c>
      <c r="AF1308" s="23">
        <v>29</v>
      </c>
      <c r="AG1308" s="19" t="s">
        <v>92</v>
      </c>
      <c r="AH1308" s="11">
        <f t="shared" si="168"/>
        <v>0</v>
      </c>
      <c r="AI1308" s="19" t="s">
        <v>1461</v>
      </c>
      <c r="AJ1308" s="16" t="s">
        <v>332</v>
      </c>
      <c r="AK1308" s="16">
        <v>7.4200000000000002E-2</v>
      </c>
      <c r="AL1308" s="16">
        <v>0.62624999999999997</v>
      </c>
      <c r="AM1308" s="24"/>
    </row>
    <row r="1309" spans="1:39" ht="15" x14ac:dyDescent="0.25">
      <c r="A1309" s="16" t="str">
        <f t="shared" si="169"/>
        <v>CF08GPDuff_199:30-H_20-30</v>
      </c>
      <c r="B1309" s="11">
        <v>199</v>
      </c>
      <c r="C1309" s="11">
        <v>30</v>
      </c>
      <c r="D1309" s="19" t="s">
        <v>92</v>
      </c>
      <c r="E1309" s="20">
        <v>494133.78745300003</v>
      </c>
      <c r="F1309" s="20">
        <v>5180783.6531300005</v>
      </c>
      <c r="G1309" s="11">
        <v>7</v>
      </c>
      <c r="H1309" s="11" t="s">
        <v>58</v>
      </c>
      <c r="I1309" s="11" t="s">
        <v>370</v>
      </c>
      <c r="J1309" s="19" t="s">
        <v>1461</v>
      </c>
      <c r="K1309" s="11">
        <v>4</v>
      </c>
      <c r="L1309" s="16" t="str">
        <f t="shared" si="173"/>
        <v>SP</v>
      </c>
      <c r="M1309" s="16" t="s">
        <v>1078</v>
      </c>
      <c r="N1309" s="16" t="s">
        <v>1078</v>
      </c>
      <c r="O1309" s="16" t="s">
        <v>1078</v>
      </c>
      <c r="P1309" s="16" t="s">
        <v>1078</v>
      </c>
      <c r="Q1309" s="16">
        <v>30</v>
      </c>
      <c r="S1309" s="16">
        <v>271.87</v>
      </c>
      <c r="T1309" s="16">
        <v>6.31</v>
      </c>
      <c r="U1309" s="16">
        <f t="shared" si="166"/>
        <v>265.56</v>
      </c>
      <c r="V1309" s="16">
        <v>1.35</v>
      </c>
      <c r="W1309" s="20">
        <f t="shared" si="170"/>
        <v>171.76657833502196</v>
      </c>
      <c r="X1309" s="20">
        <v>1.7045454545454612</v>
      </c>
      <c r="Y1309" s="20">
        <f t="shared" si="171"/>
        <v>261.03340909090906</v>
      </c>
      <c r="Z1309" s="20">
        <f t="shared" si="172"/>
        <v>1.5196984862897873</v>
      </c>
      <c r="AA1309" s="20"/>
      <c r="AB1309" s="22" t="s">
        <v>850</v>
      </c>
      <c r="AC1309" s="16" t="s">
        <v>1658</v>
      </c>
      <c r="AD1309" s="19" t="s">
        <v>51</v>
      </c>
      <c r="AE1309" s="23">
        <v>199</v>
      </c>
      <c r="AF1309" s="23">
        <v>30</v>
      </c>
      <c r="AG1309" s="19" t="s">
        <v>92</v>
      </c>
      <c r="AH1309" s="11">
        <f t="shared" si="168"/>
        <v>0</v>
      </c>
      <c r="AI1309" s="19" t="s">
        <v>1461</v>
      </c>
      <c r="AJ1309" s="16" t="s">
        <v>362</v>
      </c>
      <c r="AK1309" s="16">
        <v>0.12136</v>
      </c>
      <c r="AL1309" s="16">
        <v>1.3342000000000001</v>
      </c>
      <c r="AM1309" s="24"/>
    </row>
    <row r="1310" spans="1:39" ht="15" x14ac:dyDescent="0.25">
      <c r="A1310" s="16" t="str">
        <f t="shared" si="169"/>
        <v>CF08GPDuff_200:7-I_20-30</v>
      </c>
      <c r="B1310" s="11">
        <v>200</v>
      </c>
      <c r="C1310" s="11">
        <v>7</v>
      </c>
      <c r="D1310" s="19" t="s">
        <v>102</v>
      </c>
      <c r="E1310" s="20">
        <v>493387.33872200001</v>
      </c>
      <c r="F1310" s="20">
        <v>5180837.4458999904</v>
      </c>
      <c r="G1310" s="11">
        <v>1</v>
      </c>
      <c r="H1310" s="11" t="s">
        <v>45</v>
      </c>
      <c r="I1310" s="11" t="s">
        <v>46</v>
      </c>
      <c r="J1310" s="19" t="s">
        <v>1461</v>
      </c>
      <c r="K1310" s="11">
        <v>4</v>
      </c>
      <c r="L1310" s="16" t="s">
        <v>48</v>
      </c>
      <c r="M1310" s="16" t="s">
        <v>1078</v>
      </c>
      <c r="N1310" s="16" t="s">
        <v>1078</v>
      </c>
      <c r="O1310" s="16" t="s">
        <v>1078</v>
      </c>
      <c r="P1310" s="16" t="s">
        <v>1078</v>
      </c>
      <c r="Q1310" s="16">
        <v>30</v>
      </c>
      <c r="S1310" s="16">
        <v>261.37</v>
      </c>
      <c r="T1310" s="16">
        <v>6.31</v>
      </c>
      <c r="U1310" s="16">
        <f t="shared" si="166"/>
        <v>255.06</v>
      </c>
      <c r="V1310" s="16">
        <v>1.35</v>
      </c>
      <c r="W1310" s="20">
        <f t="shared" si="170"/>
        <v>171.76657833502196</v>
      </c>
      <c r="X1310" s="20">
        <v>1.62271805273836</v>
      </c>
      <c r="Y1310" s="20">
        <f t="shared" si="171"/>
        <v>250.92109533468553</v>
      </c>
      <c r="Z1310" s="20">
        <f t="shared" si="172"/>
        <v>1.4608260685339887</v>
      </c>
      <c r="AA1310" s="20"/>
      <c r="AB1310" s="22" t="s">
        <v>105</v>
      </c>
      <c r="AC1310" s="16" t="s">
        <v>1659</v>
      </c>
      <c r="AD1310" s="19" t="s">
        <v>51</v>
      </c>
      <c r="AE1310" s="23">
        <v>200</v>
      </c>
      <c r="AF1310" s="23">
        <v>7</v>
      </c>
      <c r="AG1310" s="19" t="s">
        <v>102</v>
      </c>
      <c r="AH1310" s="11">
        <f t="shared" si="168"/>
        <v>0</v>
      </c>
      <c r="AI1310" s="19" t="s">
        <v>1461</v>
      </c>
      <c r="AJ1310" s="16" t="s">
        <v>1446</v>
      </c>
      <c r="AK1310" s="16">
        <v>0.11514000000000001</v>
      </c>
      <c r="AL1310" s="16">
        <v>1.2996000000000001</v>
      </c>
      <c r="AM1310" s="24"/>
    </row>
    <row r="1311" spans="1:39" ht="15" x14ac:dyDescent="0.25">
      <c r="A1311" s="16" t="str">
        <f t="shared" si="169"/>
        <v>CF08GPDuff_201:8-I_20-30</v>
      </c>
      <c r="B1311" s="11">
        <v>201</v>
      </c>
      <c r="C1311" s="11">
        <v>8</v>
      </c>
      <c r="D1311" s="19" t="s">
        <v>102</v>
      </c>
      <c r="E1311" s="20">
        <v>493416.665978998</v>
      </c>
      <c r="F1311" s="20">
        <v>5180836.9577099904</v>
      </c>
      <c r="G1311" s="11">
        <v>1</v>
      </c>
      <c r="H1311" s="11" t="s">
        <v>45</v>
      </c>
      <c r="I1311" s="11" t="s">
        <v>46</v>
      </c>
      <c r="J1311" s="19" t="s">
        <v>1461</v>
      </c>
      <c r="K1311" s="11">
        <v>4</v>
      </c>
      <c r="L1311" s="16" t="s">
        <v>48</v>
      </c>
      <c r="M1311" s="16" t="s">
        <v>1078</v>
      </c>
      <c r="N1311" s="16" t="s">
        <v>1078</v>
      </c>
      <c r="O1311" s="16" t="s">
        <v>1078</v>
      </c>
      <c r="P1311" s="16" t="s">
        <v>1078</v>
      </c>
      <c r="Q1311" s="16">
        <v>30</v>
      </c>
      <c r="S1311" s="16">
        <v>260.69</v>
      </c>
      <c r="T1311" s="16">
        <v>6.31</v>
      </c>
      <c r="U1311" s="16">
        <f t="shared" si="166"/>
        <v>254.38</v>
      </c>
      <c r="V1311" s="16">
        <v>1.35</v>
      </c>
      <c r="W1311" s="20">
        <f t="shared" si="170"/>
        <v>171.76657833502196</v>
      </c>
      <c r="X1311" s="20">
        <v>3.1040779062690218</v>
      </c>
      <c r="Y1311" s="20">
        <f t="shared" si="171"/>
        <v>246.48384662203287</v>
      </c>
      <c r="Z1311" s="20">
        <f t="shared" si="172"/>
        <v>1.4349930528468622</v>
      </c>
      <c r="AA1311" s="20"/>
      <c r="AB1311" s="22" t="s">
        <v>105</v>
      </c>
      <c r="AC1311" s="16" t="s">
        <v>1660</v>
      </c>
      <c r="AD1311" s="19" t="s">
        <v>51</v>
      </c>
      <c r="AE1311" s="23">
        <v>201</v>
      </c>
      <c r="AF1311" s="23">
        <v>8</v>
      </c>
      <c r="AG1311" s="19" t="s">
        <v>102</v>
      </c>
      <c r="AH1311" s="11">
        <f t="shared" si="168"/>
        <v>0</v>
      </c>
      <c r="AI1311" s="19" t="s">
        <v>1461</v>
      </c>
      <c r="AJ1311" s="16" t="s">
        <v>756</v>
      </c>
      <c r="AK1311" s="16">
        <v>0.10593</v>
      </c>
      <c r="AL1311" s="16">
        <v>1.3308</v>
      </c>
      <c r="AM1311" s="24"/>
    </row>
    <row r="1312" spans="1:39" ht="15" x14ac:dyDescent="0.25">
      <c r="A1312" s="16" t="str">
        <f t="shared" si="169"/>
        <v>CF08GPDuff_202:9-I_20-30</v>
      </c>
      <c r="B1312" s="11">
        <v>202</v>
      </c>
      <c r="C1312" s="11">
        <v>9</v>
      </c>
      <c r="D1312" s="19" t="s">
        <v>102</v>
      </c>
      <c r="E1312" s="20">
        <v>493448.56273100001</v>
      </c>
      <c r="F1312" s="20">
        <v>5180826.3661900004</v>
      </c>
      <c r="G1312" s="11">
        <v>2</v>
      </c>
      <c r="H1312" s="11" t="s">
        <v>45</v>
      </c>
      <c r="I1312" s="11" t="s">
        <v>150</v>
      </c>
      <c r="J1312" s="19" t="s">
        <v>1461</v>
      </c>
      <c r="K1312" s="11">
        <v>4</v>
      </c>
      <c r="L1312" s="16" t="s">
        <v>48</v>
      </c>
      <c r="M1312" s="16" t="s">
        <v>1078</v>
      </c>
      <c r="N1312" s="16" t="s">
        <v>1078</v>
      </c>
      <c r="O1312" s="16" t="s">
        <v>1078</v>
      </c>
      <c r="P1312" s="16" t="s">
        <v>1078</v>
      </c>
      <c r="Q1312" s="16">
        <v>30</v>
      </c>
      <c r="S1312" s="16">
        <v>258.33999999999997</v>
      </c>
      <c r="T1312" s="16">
        <v>6.31</v>
      </c>
      <c r="U1312" s="16">
        <f t="shared" si="166"/>
        <v>252.02999999999997</v>
      </c>
      <c r="V1312" s="16">
        <v>1.35</v>
      </c>
      <c r="W1312" s="20">
        <f t="shared" si="170"/>
        <v>171.76657833502196</v>
      </c>
      <c r="X1312" s="20">
        <v>2.1061158363709844</v>
      </c>
      <c r="Y1312" s="20">
        <f t="shared" si="171"/>
        <v>246.72195625759417</v>
      </c>
      <c r="Z1312" s="20">
        <f t="shared" si="172"/>
        <v>1.436379292462679</v>
      </c>
      <c r="AA1312" s="20"/>
      <c r="AB1312" s="22" t="s">
        <v>105</v>
      </c>
      <c r="AC1312" s="16" t="s">
        <v>1661</v>
      </c>
      <c r="AD1312" s="19" t="s">
        <v>51</v>
      </c>
      <c r="AE1312" s="23">
        <v>202</v>
      </c>
      <c r="AF1312" s="23">
        <v>9</v>
      </c>
      <c r="AG1312" s="19" t="s">
        <v>102</v>
      </c>
      <c r="AH1312" s="11">
        <f t="shared" si="168"/>
        <v>0</v>
      </c>
      <c r="AI1312" s="19" t="s">
        <v>1461</v>
      </c>
      <c r="AJ1312" s="16" t="s">
        <v>1662</v>
      </c>
      <c r="AK1312" s="16">
        <v>0.1368</v>
      </c>
      <c r="AL1312" s="16">
        <v>1.7199</v>
      </c>
      <c r="AM1312" s="24"/>
    </row>
    <row r="1313" spans="1:39" ht="15" x14ac:dyDescent="0.25">
      <c r="A1313" s="16" t="str">
        <f t="shared" si="169"/>
        <v>CF08GPDuff_203:10-I_20-30</v>
      </c>
      <c r="B1313" s="11">
        <v>203</v>
      </c>
      <c r="C1313" s="11">
        <v>10</v>
      </c>
      <c r="D1313" s="19" t="s">
        <v>102</v>
      </c>
      <c r="E1313" s="20">
        <v>493480.485305999</v>
      </c>
      <c r="F1313" s="20">
        <v>5180839.4438500004</v>
      </c>
      <c r="G1313" s="11">
        <v>3</v>
      </c>
      <c r="H1313" s="11" t="s">
        <v>45</v>
      </c>
      <c r="I1313" s="11" t="s">
        <v>227</v>
      </c>
      <c r="J1313" s="19" t="s">
        <v>1461</v>
      </c>
      <c r="K1313" s="11">
        <v>4</v>
      </c>
      <c r="L1313" s="16" t="s">
        <v>48</v>
      </c>
      <c r="M1313" s="16" t="s">
        <v>1078</v>
      </c>
      <c r="N1313" s="16" t="s">
        <v>1078</v>
      </c>
      <c r="O1313" s="16" t="s">
        <v>1078</v>
      </c>
      <c r="P1313" s="16" t="s">
        <v>1078</v>
      </c>
      <c r="Q1313" s="16">
        <v>30</v>
      </c>
      <c r="S1313" s="16">
        <v>268.26</v>
      </c>
      <c r="T1313" s="16">
        <v>6.31</v>
      </c>
      <c r="U1313" s="16">
        <f t="shared" si="166"/>
        <v>261.95</v>
      </c>
      <c r="V1313" s="16">
        <v>1.35</v>
      </c>
      <c r="W1313" s="20">
        <f t="shared" si="170"/>
        <v>171.76657833502196</v>
      </c>
      <c r="X1313" s="20">
        <v>2.2009374363154648</v>
      </c>
      <c r="Y1313" s="20">
        <f t="shared" si="171"/>
        <v>256.18464438557163</v>
      </c>
      <c r="Z1313" s="20">
        <f t="shared" si="172"/>
        <v>1.4914696844335837</v>
      </c>
      <c r="AA1313" s="20"/>
      <c r="AB1313" s="22" t="s">
        <v>105</v>
      </c>
      <c r="AC1313" s="16" t="s">
        <v>1663</v>
      </c>
      <c r="AD1313" s="19" t="s">
        <v>51</v>
      </c>
      <c r="AE1313" s="23">
        <v>203</v>
      </c>
      <c r="AF1313" s="23">
        <v>10</v>
      </c>
      <c r="AG1313" s="19" t="s">
        <v>102</v>
      </c>
      <c r="AH1313" s="11">
        <f t="shared" si="168"/>
        <v>0</v>
      </c>
      <c r="AI1313" s="19" t="s">
        <v>1461</v>
      </c>
      <c r="AJ1313" s="16" t="s">
        <v>710</v>
      </c>
      <c r="AK1313" s="16">
        <v>8.8349999999999998E-2</v>
      </c>
      <c r="AL1313" s="16">
        <v>1.1372</v>
      </c>
      <c r="AM1313" s="24"/>
    </row>
    <row r="1314" spans="1:39" ht="15" x14ac:dyDescent="0.25">
      <c r="A1314" s="16" t="str">
        <f t="shared" si="169"/>
        <v>CF08GPDuff_204:11-I_20-30</v>
      </c>
      <c r="B1314" s="11">
        <v>204</v>
      </c>
      <c r="C1314" s="11">
        <v>11</v>
      </c>
      <c r="D1314" s="19" t="s">
        <v>102</v>
      </c>
      <c r="E1314" s="20">
        <v>493512.37530999799</v>
      </c>
      <c r="F1314" s="20">
        <v>5180822.5187200001</v>
      </c>
      <c r="G1314" s="11">
        <v>4</v>
      </c>
      <c r="H1314" s="11" t="s">
        <v>45</v>
      </c>
      <c r="I1314" s="11" t="s">
        <v>293</v>
      </c>
      <c r="J1314" s="19" t="s">
        <v>1461</v>
      </c>
      <c r="K1314" s="11">
        <v>4</v>
      </c>
      <c r="L1314" s="16" t="s">
        <v>48</v>
      </c>
      <c r="M1314" s="16" t="s">
        <v>1078</v>
      </c>
      <c r="N1314" s="16" t="s">
        <v>1078</v>
      </c>
      <c r="O1314" s="16" t="s">
        <v>1078</v>
      </c>
      <c r="P1314" s="16" t="s">
        <v>1078</v>
      </c>
      <c r="Q1314" s="16">
        <v>30</v>
      </c>
      <c r="S1314" s="16">
        <v>265.95999999999998</v>
      </c>
      <c r="T1314" s="16">
        <v>6.31</v>
      </c>
      <c r="U1314" s="16">
        <f t="shared" si="166"/>
        <v>259.64999999999998</v>
      </c>
      <c r="V1314" s="16">
        <v>1.35</v>
      </c>
      <c r="W1314" s="20">
        <f t="shared" si="170"/>
        <v>171.76657833502196</v>
      </c>
      <c r="X1314" s="20">
        <v>2.0790868324500824</v>
      </c>
      <c r="Y1314" s="20">
        <f t="shared" si="171"/>
        <v>254.25165103954333</v>
      </c>
      <c r="Z1314" s="20">
        <f t="shared" si="172"/>
        <v>1.4802160787277163</v>
      </c>
      <c r="AA1314" s="20"/>
      <c r="AB1314" s="22" t="s">
        <v>105</v>
      </c>
      <c r="AC1314" s="16" t="s">
        <v>1664</v>
      </c>
      <c r="AD1314" s="19" t="s">
        <v>51</v>
      </c>
      <c r="AE1314" s="23">
        <v>204</v>
      </c>
      <c r="AF1314" s="23">
        <v>11</v>
      </c>
      <c r="AG1314" s="19" t="s">
        <v>102</v>
      </c>
      <c r="AH1314" s="11">
        <f t="shared" si="168"/>
        <v>0</v>
      </c>
      <c r="AI1314" s="19" t="s">
        <v>1461</v>
      </c>
      <c r="AJ1314" s="16" t="s">
        <v>777</v>
      </c>
      <c r="AK1314" s="16">
        <v>0.11008</v>
      </c>
      <c r="AL1314" s="16">
        <v>1.3954</v>
      </c>
      <c r="AM1314" s="24"/>
    </row>
    <row r="1315" spans="1:39" ht="15" x14ac:dyDescent="0.25">
      <c r="A1315" s="16" t="str">
        <f t="shared" si="169"/>
        <v>CF08GPDuff_205:12-I_20-30</v>
      </c>
      <c r="B1315" s="11">
        <v>205</v>
      </c>
      <c r="C1315" s="11">
        <v>12</v>
      </c>
      <c r="D1315" s="19" t="s">
        <v>102</v>
      </c>
      <c r="E1315" s="20">
        <v>493544.29430000001</v>
      </c>
      <c r="F1315" s="20">
        <v>5180832.3741800003</v>
      </c>
      <c r="G1315" s="11">
        <v>5</v>
      </c>
      <c r="H1315" s="11" t="s">
        <v>45</v>
      </c>
      <c r="I1315" s="11" t="s">
        <v>370</v>
      </c>
      <c r="J1315" s="19" t="s">
        <v>1461</v>
      </c>
      <c r="K1315" s="11">
        <v>4</v>
      </c>
      <c r="L1315" s="16" t="s">
        <v>48</v>
      </c>
      <c r="M1315" s="16" t="s">
        <v>1078</v>
      </c>
      <c r="N1315" s="16" t="s">
        <v>1078</v>
      </c>
      <c r="O1315" s="16" t="s">
        <v>1078</v>
      </c>
      <c r="P1315" s="16" t="s">
        <v>1078</v>
      </c>
      <c r="Q1315" s="16">
        <v>30</v>
      </c>
      <c r="S1315" s="16">
        <v>275.57</v>
      </c>
      <c r="T1315" s="16">
        <v>6.31</v>
      </c>
      <c r="U1315" s="16">
        <f t="shared" si="166"/>
        <v>269.26</v>
      </c>
      <c r="V1315" s="16">
        <v>1.35</v>
      </c>
      <c r="W1315" s="20">
        <f t="shared" si="170"/>
        <v>171.76657833502196</v>
      </c>
      <c r="X1315" s="20">
        <v>2.1761236526337346</v>
      </c>
      <c r="Y1315" s="20">
        <f t="shared" si="171"/>
        <v>263.40056945291838</v>
      </c>
      <c r="Z1315" s="20">
        <f t="shared" si="172"/>
        <v>1.5334797491230743</v>
      </c>
      <c r="AA1315" s="20"/>
      <c r="AB1315" s="22" t="s">
        <v>105</v>
      </c>
      <c r="AC1315" s="16" t="s">
        <v>1665</v>
      </c>
      <c r="AD1315" s="19" t="s">
        <v>51</v>
      </c>
      <c r="AE1315" s="23">
        <v>205</v>
      </c>
      <c r="AF1315" s="23">
        <v>12</v>
      </c>
      <c r="AG1315" s="19" t="s">
        <v>102</v>
      </c>
      <c r="AH1315" s="11">
        <f t="shared" si="168"/>
        <v>0</v>
      </c>
      <c r="AI1315" s="19" t="s">
        <v>1461</v>
      </c>
      <c r="AJ1315" s="16">
        <v>0.23139999999999999</v>
      </c>
      <c r="AK1315" s="16">
        <v>0.10989</v>
      </c>
      <c r="AL1315" s="16">
        <v>1.2246999999999999</v>
      </c>
      <c r="AM1315" s="24"/>
    </row>
    <row r="1316" spans="1:39" ht="15" x14ac:dyDescent="0.25">
      <c r="A1316" s="16" t="str">
        <f t="shared" si="169"/>
        <v>CF08GPDuff_206:13-I_20-30</v>
      </c>
      <c r="B1316" s="11">
        <v>206</v>
      </c>
      <c r="C1316" s="11">
        <v>13</v>
      </c>
      <c r="D1316" s="19" t="s">
        <v>102</v>
      </c>
      <c r="E1316" s="20">
        <v>493576.197009</v>
      </c>
      <c r="F1316" s="20">
        <v>5180827.1172000002</v>
      </c>
      <c r="G1316" s="11">
        <v>6</v>
      </c>
      <c r="H1316" s="11" t="s">
        <v>45</v>
      </c>
      <c r="I1316" s="11" t="s">
        <v>432</v>
      </c>
      <c r="J1316" s="19" t="s">
        <v>1461</v>
      </c>
      <c r="K1316" s="11">
        <v>4</v>
      </c>
      <c r="L1316" s="16" t="s">
        <v>48</v>
      </c>
      <c r="M1316" s="16" t="s">
        <v>1078</v>
      </c>
      <c r="N1316" s="16" t="s">
        <v>1078</v>
      </c>
      <c r="O1316" s="16" t="s">
        <v>1078</v>
      </c>
      <c r="P1316" s="16" t="s">
        <v>1078</v>
      </c>
      <c r="Q1316" s="16">
        <v>30</v>
      </c>
      <c r="S1316" s="16">
        <v>235.98</v>
      </c>
      <c r="T1316" s="16">
        <v>6.31</v>
      </c>
      <c r="U1316" s="16">
        <f t="shared" si="166"/>
        <v>229.67</v>
      </c>
      <c r="V1316" s="16">
        <v>1.35</v>
      </c>
      <c r="W1316" s="20">
        <f t="shared" si="170"/>
        <v>171.76657833502196</v>
      </c>
      <c r="X1316" s="20">
        <v>2.3426359747402845</v>
      </c>
      <c r="Y1316" s="20">
        <f t="shared" si="171"/>
        <v>224.28966795681399</v>
      </c>
      <c r="Z1316" s="20">
        <f t="shared" si="172"/>
        <v>1.3057817774034506</v>
      </c>
      <c r="AA1316" s="20"/>
      <c r="AB1316" s="22" t="s">
        <v>105</v>
      </c>
      <c r="AC1316" s="16" t="s">
        <v>1666</v>
      </c>
      <c r="AD1316" s="19" t="s">
        <v>51</v>
      </c>
      <c r="AE1316" s="23">
        <v>206</v>
      </c>
      <c r="AF1316" s="23">
        <v>13</v>
      </c>
      <c r="AG1316" s="19" t="s">
        <v>102</v>
      </c>
      <c r="AH1316" s="11">
        <f t="shared" si="168"/>
        <v>0</v>
      </c>
      <c r="AI1316" s="19" t="s">
        <v>1461</v>
      </c>
      <c r="AJ1316" s="16">
        <v>0.22689999999999999</v>
      </c>
      <c r="AK1316" s="16">
        <v>0.12897</v>
      </c>
      <c r="AL1316" s="16">
        <v>1.5790999999999999</v>
      </c>
      <c r="AM1316" s="24"/>
    </row>
    <row r="1317" spans="1:39" ht="15" x14ac:dyDescent="0.25">
      <c r="A1317" s="16" t="str">
        <f t="shared" si="169"/>
        <v>CF08GPDuff_207:14-I_20-30</v>
      </c>
      <c r="B1317" s="11">
        <v>207</v>
      </c>
      <c r="C1317" s="11">
        <v>14</v>
      </c>
      <c r="D1317" s="19" t="s">
        <v>102</v>
      </c>
      <c r="E1317" s="20">
        <v>493606.513420998</v>
      </c>
      <c r="F1317" s="20">
        <v>5180835.6831999803</v>
      </c>
      <c r="G1317" s="11">
        <v>6</v>
      </c>
      <c r="H1317" s="11" t="s">
        <v>45</v>
      </c>
      <c r="I1317" s="11" t="s">
        <v>432</v>
      </c>
      <c r="J1317" s="19" t="s">
        <v>1461</v>
      </c>
      <c r="K1317" s="11">
        <v>4</v>
      </c>
      <c r="L1317" s="16" t="s">
        <v>48</v>
      </c>
      <c r="M1317" s="16" t="s">
        <v>1078</v>
      </c>
      <c r="N1317" s="16" t="s">
        <v>1078</v>
      </c>
      <c r="O1317" s="16" t="s">
        <v>1078</v>
      </c>
      <c r="P1317" s="16" t="s">
        <v>1078</v>
      </c>
      <c r="Q1317" s="16">
        <v>30</v>
      </c>
      <c r="S1317" s="16">
        <v>268.66000000000003</v>
      </c>
      <c r="T1317" s="16">
        <v>6.31</v>
      </c>
      <c r="U1317" s="16">
        <f t="shared" ref="U1317:U1380" si="174">S1317-T1317</f>
        <v>262.35000000000002</v>
      </c>
      <c r="V1317" s="16">
        <v>1.35</v>
      </c>
      <c r="W1317" s="20">
        <f t="shared" si="170"/>
        <v>171.76657833502196</v>
      </c>
      <c r="X1317" s="20">
        <v>2.9682702149437112</v>
      </c>
      <c r="Y1317" s="20">
        <f t="shared" si="171"/>
        <v>254.5627430910952</v>
      </c>
      <c r="Z1317" s="20">
        <f t="shared" si="172"/>
        <v>1.4820272113390041</v>
      </c>
      <c r="AA1317" s="20"/>
      <c r="AB1317" s="22" t="s">
        <v>105</v>
      </c>
      <c r="AC1317" s="16" t="s">
        <v>1667</v>
      </c>
      <c r="AD1317" s="19" t="s">
        <v>51</v>
      </c>
      <c r="AE1317" s="23">
        <v>207</v>
      </c>
      <c r="AF1317" s="23">
        <v>14</v>
      </c>
      <c r="AG1317" s="19" t="s">
        <v>102</v>
      </c>
      <c r="AH1317" s="11">
        <f t="shared" si="168"/>
        <v>0</v>
      </c>
      <c r="AI1317" s="19" t="s">
        <v>1461</v>
      </c>
      <c r="AJ1317" s="16">
        <v>0.2306</v>
      </c>
      <c r="AK1317" s="16">
        <v>0.10920000000000001</v>
      </c>
      <c r="AL1317" s="16">
        <v>1.2564</v>
      </c>
      <c r="AM1317" s="24"/>
    </row>
    <row r="1318" spans="1:39" ht="15" x14ac:dyDescent="0.25">
      <c r="A1318" s="16" t="str">
        <f t="shared" si="169"/>
        <v>CF08GPDuff_208:15-I_20-30</v>
      </c>
      <c r="B1318" s="11">
        <v>208</v>
      </c>
      <c r="C1318" s="11">
        <v>15</v>
      </c>
      <c r="D1318" s="19" t="s">
        <v>102</v>
      </c>
      <c r="E1318" s="20">
        <v>493640.011778999</v>
      </c>
      <c r="F1318" s="20">
        <v>5180825.2712899903</v>
      </c>
      <c r="G1318" s="11">
        <v>1</v>
      </c>
      <c r="H1318" s="11" t="s">
        <v>44</v>
      </c>
      <c r="I1318" s="11" t="s">
        <v>293</v>
      </c>
      <c r="J1318" s="19" t="s">
        <v>1461</v>
      </c>
      <c r="K1318" s="11">
        <v>4</v>
      </c>
      <c r="L1318" s="16" t="s">
        <v>496</v>
      </c>
      <c r="M1318" s="16" t="s">
        <v>1078</v>
      </c>
      <c r="N1318" s="16" t="s">
        <v>1078</v>
      </c>
      <c r="O1318" s="16" t="s">
        <v>1078</v>
      </c>
      <c r="P1318" s="16" t="s">
        <v>1078</v>
      </c>
      <c r="Q1318" s="16">
        <v>30</v>
      </c>
      <c r="S1318" s="16">
        <v>265.3</v>
      </c>
      <c r="T1318" s="16">
        <v>6.31</v>
      </c>
      <c r="U1318" s="16">
        <f t="shared" si="174"/>
        <v>258.99</v>
      </c>
      <c r="V1318" s="16">
        <v>1.35</v>
      </c>
      <c r="W1318" s="20">
        <f t="shared" si="170"/>
        <v>171.76657833502196</v>
      </c>
      <c r="X1318" s="20">
        <v>2.5525832142127838</v>
      </c>
      <c r="Y1318" s="20">
        <f t="shared" si="171"/>
        <v>252.37906473351032</v>
      </c>
      <c r="Z1318" s="20">
        <f t="shared" si="172"/>
        <v>1.4693141540099717</v>
      </c>
      <c r="AA1318" s="20"/>
      <c r="AB1318" s="22" t="s">
        <v>531</v>
      </c>
      <c r="AC1318" s="16" t="s">
        <v>1668</v>
      </c>
      <c r="AD1318" s="19" t="s">
        <v>51</v>
      </c>
      <c r="AE1318" s="23">
        <v>208</v>
      </c>
      <c r="AF1318" s="23">
        <v>15</v>
      </c>
      <c r="AG1318" s="19" t="s">
        <v>102</v>
      </c>
      <c r="AH1318" s="11">
        <f t="shared" si="168"/>
        <v>0</v>
      </c>
      <c r="AI1318" s="19" t="s">
        <v>1461</v>
      </c>
      <c r="AJ1318" s="16" t="s">
        <v>802</v>
      </c>
      <c r="AK1318" s="16">
        <v>8.8499999999999995E-2</v>
      </c>
      <c r="AL1318" s="16">
        <v>0.96221999999999996</v>
      </c>
      <c r="AM1318" s="24"/>
    </row>
    <row r="1319" spans="1:39" ht="15" x14ac:dyDescent="0.25">
      <c r="A1319" s="16" t="str">
        <f t="shared" si="169"/>
        <v>CF08GPDuff_209:16-I_20-30</v>
      </c>
      <c r="B1319" s="11">
        <v>209</v>
      </c>
      <c r="C1319" s="11">
        <v>16</v>
      </c>
      <c r="D1319" s="19" t="s">
        <v>102</v>
      </c>
      <c r="E1319" s="20">
        <v>493671.92820000002</v>
      </c>
      <c r="F1319" s="20">
        <v>5180832.9049800001</v>
      </c>
      <c r="G1319" s="11">
        <v>2</v>
      </c>
      <c r="H1319" s="11" t="s">
        <v>44</v>
      </c>
      <c r="I1319" s="11" t="s">
        <v>150</v>
      </c>
      <c r="J1319" s="19" t="s">
        <v>1461</v>
      </c>
      <c r="K1319" s="11">
        <v>4</v>
      </c>
      <c r="L1319" s="16" t="s">
        <v>496</v>
      </c>
      <c r="M1319" s="16" t="s">
        <v>1078</v>
      </c>
      <c r="N1319" s="16" t="s">
        <v>1078</v>
      </c>
      <c r="O1319" s="16" t="s">
        <v>1078</v>
      </c>
      <c r="P1319" s="16" t="s">
        <v>1078</v>
      </c>
      <c r="Q1319" s="16">
        <v>30</v>
      </c>
      <c r="S1319" s="16">
        <v>248.47</v>
      </c>
      <c r="T1319" s="16">
        <v>6.31</v>
      </c>
      <c r="U1319" s="16">
        <f t="shared" si="174"/>
        <v>242.16</v>
      </c>
      <c r="V1319" s="16">
        <v>1.35</v>
      </c>
      <c r="W1319" s="20">
        <f t="shared" si="170"/>
        <v>171.76657833502196</v>
      </c>
      <c r="X1319" s="20">
        <v>2.5439127801332631</v>
      </c>
      <c r="Y1319" s="20">
        <f t="shared" si="171"/>
        <v>235.9996608116293</v>
      </c>
      <c r="Z1319" s="20">
        <f t="shared" si="172"/>
        <v>1.3739556501575294</v>
      </c>
      <c r="AA1319" s="20"/>
      <c r="AB1319" s="22" t="s">
        <v>531</v>
      </c>
      <c r="AC1319" s="16" t="s">
        <v>1669</v>
      </c>
      <c r="AD1319" s="19" t="s">
        <v>51</v>
      </c>
      <c r="AE1319" s="23">
        <v>209</v>
      </c>
      <c r="AF1319" s="23">
        <v>16</v>
      </c>
      <c r="AG1319" s="19" t="s">
        <v>102</v>
      </c>
      <c r="AH1319" s="11">
        <f t="shared" si="168"/>
        <v>0</v>
      </c>
      <c r="AI1319" s="19" t="s">
        <v>1461</v>
      </c>
      <c r="AJ1319" s="16" t="s">
        <v>149</v>
      </c>
      <c r="AK1319" s="16">
        <v>0.11005</v>
      </c>
      <c r="AL1319" s="16">
        <v>1.2119</v>
      </c>
      <c r="AM1319" s="24"/>
    </row>
    <row r="1320" spans="1:39" ht="15" x14ac:dyDescent="0.25">
      <c r="A1320" s="16" t="str">
        <f t="shared" si="169"/>
        <v>CF08GPDuff_210:17-I_20-30</v>
      </c>
      <c r="B1320" s="11">
        <v>210</v>
      </c>
      <c r="C1320" s="11">
        <v>17</v>
      </c>
      <c r="D1320" s="19" t="s">
        <v>102</v>
      </c>
      <c r="E1320" s="20">
        <v>493703.84080900002</v>
      </c>
      <c r="F1320" s="20">
        <v>5180836.9829399902</v>
      </c>
      <c r="G1320" s="11">
        <v>3</v>
      </c>
      <c r="H1320" s="11" t="s">
        <v>44</v>
      </c>
      <c r="I1320" s="11" t="s">
        <v>227</v>
      </c>
      <c r="J1320" s="19" t="s">
        <v>1461</v>
      </c>
      <c r="K1320" s="11">
        <v>4</v>
      </c>
      <c r="L1320" s="16" t="s">
        <v>496</v>
      </c>
      <c r="M1320" s="16" t="s">
        <v>1078</v>
      </c>
      <c r="N1320" s="16" t="s">
        <v>1078</v>
      </c>
      <c r="O1320" s="16" t="s">
        <v>1078</v>
      </c>
      <c r="P1320" s="16" t="s">
        <v>1078</v>
      </c>
      <c r="Q1320" s="16">
        <v>30</v>
      </c>
      <c r="S1320" s="16">
        <v>245.7</v>
      </c>
      <c r="T1320" s="16">
        <v>6.31</v>
      </c>
      <c r="U1320" s="16">
        <f t="shared" si="174"/>
        <v>239.39</v>
      </c>
      <c r="V1320" s="16">
        <v>1.35</v>
      </c>
      <c r="W1320" s="20">
        <f t="shared" si="170"/>
        <v>171.76657833502196</v>
      </c>
      <c r="X1320" s="20">
        <v>2.26904376012964</v>
      </c>
      <c r="Y1320" s="20">
        <f t="shared" si="171"/>
        <v>233.95813614262565</v>
      </c>
      <c r="Z1320" s="20">
        <f t="shared" si="172"/>
        <v>1.3620701908976858</v>
      </c>
      <c r="AA1320" s="20"/>
      <c r="AB1320" s="22" t="s">
        <v>531</v>
      </c>
      <c r="AC1320" s="16" t="s">
        <v>1670</v>
      </c>
      <c r="AD1320" s="19" t="s">
        <v>51</v>
      </c>
      <c r="AE1320" s="23">
        <v>210</v>
      </c>
      <c r="AF1320" s="23">
        <v>17</v>
      </c>
      <c r="AG1320" s="19" t="s">
        <v>102</v>
      </c>
      <c r="AH1320" s="11">
        <f t="shared" si="168"/>
        <v>0</v>
      </c>
      <c r="AI1320" s="19" t="s">
        <v>1461</v>
      </c>
      <c r="AJ1320" s="16" t="s">
        <v>366</v>
      </c>
      <c r="AK1320" s="16">
        <v>0.12736</v>
      </c>
      <c r="AL1320" s="16">
        <v>1.4316</v>
      </c>
      <c r="AM1320" s="24"/>
    </row>
    <row r="1321" spans="1:39" ht="15" x14ac:dyDescent="0.25">
      <c r="A1321" s="16" t="str">
        <f t="shared" si="169"/>
        <v>CF08GPDuff_211:18-I_20-30</v>
      </c>
      <c r="B1321" s="11">
        <v>211</v>
      </c>
      <c r="C1321" s="11">
        <v>18</v>
      </c>
      <c r="D1321" s="19" t="s">
        <v>102</v>
      </c>
      <c r="E1321" s="20">
        <v>493735.726117999</v>
      </c>
      <c r="F1321" s="20">
        <v>5180814.9473799802</v>
      </c>
      <c r="G1321" s="11">
        <v>4</v>
      </c>
      <c r="H1321" s="11" t="s">
        <v>44</v>
      </c>
      <c r="I1321" s="11" t="s">
        <v>46</v>
      </c>
      <c r="J1321" s="19" t="s">
        <v>1461</v>
      </c>
      <c r="K1321" s="11">
        <v>4</v>
      </c>
      <c r="L1321" s="16" t="s">
        <v>496</v>
      </c>
      <c r="M1321" s="16" t="s">
        <v>1078</v>
      </c>
      <c r="N1321" s="16" t="s">
        <v>1078</v>
      </c>
      <c r="O1321" s="16" t="s">
        <v>1078</v>
      </c>
      <c r="P1321" s="16" t="s">
        <v>1078</v>
      </c>
      <c r="Q1321" s="16">
        <v>30</v>
      </c>
      <c r="S1321" s="16">
        <v>257.45999999999998</v>
      </c>
      <c r="T1321" s="16">
        <v>6.31</v>
      </c>
      <c r="U1321" s="16">
        <f t="shared" si="174"/>
        <v>251.14999999999998</v>
      </c>
      <c r="V1321" s="16">
        <v>1.35</v>
      </c>
      <c r="W1321" s="20">
        <f t="shared" si="170"/>
        <v>171.76657833502196</v>
      </c>
      <c r="X1321" s="20">
        <v>2.9435813573180947</v>
      </c>
      <c r="Y1321" s="20">
        <f t="shared" si="171"/>
        <v>243.75719542109559</v>
      </c>
      <c r="Z1321" s="20">
        <f t="shared" si="172"/>
        <v>1.4191188867118234</v>
      </c>
      <c r="AA1321" s="20"/>
      <c r="AB1321" s="22" t="s">
        <v>531</v>
      </c>
      <c r="AC1321" s="16" t="s">
        <v>1671</v>
      </c>
      <c r="AD1321" s="19" t="s">
        <v>51</v>
      </c>
      <c r="AE1321" s="23">
        <v>211</v>
      </c>
      <c r="AF1321" s="23">
        <v>18</v>
      </c>
      <c r="AG1321" s="19" t="s">
        <v>102</v>
      </c>
      <c r="AH1321" s="11">
        <f t="shared" si="168"/>
        <v>0</v>
      </c>
      <c r="AI1321" s="19" t="s">
        <v>1461</v>
      </c>
      <c r="AJ1321" s="16" t="s">
        <v>821</v>
      </c>
      <c r="AK1321" s="16">
        <v>0.14807000000000001</v>
      </c>
      <c r="AL1321" s="16">
        <v>1.8568</v>
      </c>
      <c r="AM1321" s="24"/>
    </row>
    <row r="1322" spans="1:39" ht="15" x14ac:dyDescent="0.25">
      <c r="A1322" s="16" t="str">
        <f t="shared" si="169"/>
        <v>CF08GPDuff_212:19-I_20-30</v>
      </c>
      <c r="B1322" s="11">
        <v>212</v>
      </c>
      <c r="C1322" s="11">
        <v>19</v>
      </c>
      <c r="D1322" s="19" t="s">
        <v>102</v>
      </c>
      <c r="E1322" s="20">
        <v>493767.65054800001</v>
      </c>
      <c r="F1322" s="20">
        <v>5180830.3601299804</v>
      </c>
      <c r="G1322" s="11">
        <v>4</v>
      </c>
      <c r="H1322" s="11" t="s">
        <v>44</v>
      </c>
      <c r="I1322" s="11" t="s">
        <v>46</v>
      </c>
      <c r="J1322" s="19" t="s">
        <v>1461</v>
      </c>
      <c r="K1322" s="11">
        <v>4</v>
      </c>
      <c r="L1322" s="16" t="s">
        <v>496</v>
      </c>
      <c r="M1322" s="16" t="s">
        <v>1078</v>
      </c>
      <c r="N1322" s="16" t="s">
        <v>1078</v>
      </c>
      <c r="O1322" s="16" t="s">
        <v>1078</v>
      </c>
      <c r="P1322" s="16" t="s">
        <v>1078</v>
      </c>
      <c r="Q1322" s="16">
        <v>30</v>
      </c>
      <c r="S1322" s="16">
        <v>231.11</v>
      </c>
      <c r="T1322" s="16">
        <v>6.31</v>
      </c>
      <c r="U1322" s="16">
        <f t="shared" si="174"/>
        <v>224.8</v>
      </c>
      <c r="V1322" s="16">
        <v>1.35</v>
      </c>
      <c r="W1322" s="20">
        <f t="shared" si="170"/>
        <v>171.76657833502196</v>
      </c>
      <c r="X1322" s="20">
        <v>2.7093596059113452</v>
      </c>
      <c r="Y1322" s="20">
        <f t="shared" si="171"/>
        <v>218.70935960591132</v>
      </c>
      <c r="Z1322" s="20">
        <f t="shared" si="172"/>
        <v>1.2732940349974828</v>
      </c>
      <c r="AA1322" s="20"/>
      <c r="AB1322" s="22" t="s">
        <v>531</v>
      </c>
      <c r="AC1322" s="16" t="s">
        <v>1672</v>
      </c>
      <c r="AD1322" s="19" t="s">
        <v>51</v>
      </c>
      <c r="AE1322" s="23">
        <v>212</v>
      </c>
      <c r="AF1322" s="23">
        <v>19</v>
      </c>
      <c r="AG1322" s="19" t="s">
        <v>102</v>
      </c>
      <c r="AH1322" s="11">
        <f t="shared" si="168"/>
        <v>0</v>
      </c>
      <c r="AI1322" s="19" t="s">
        <v>1461</v>
      </c>
      <c r="AJ1322" s="16" t="s">
        <v>425</v>
      </c>
      <c r="AK1322" s="16">
        <v>0.19323000000000001</v>
      </c>
      <c r="AL1322" s="16">
        <v>2.4502999999999999</v>
      </c>
      <c r="AM1322" s="24"/>
    </row>
    <row r="1323" spans="1:39" ht="15" x14ac:dyDescent="0.25">
      <c r="A1323" s="16" t="str">
        <f t="shared" si="169"/>
        <v>CF08GPDuff_213:20-I_20-30</v>
      </c>
      <c r="B1323" s="11">
        <v>213</v>
      </c>
      <c r="C1323" s="11">
        <v>20</v>
      </c>
      <c r="D1323" s="19" t="s">
        <v>102</v>
      </c>
      <c r="E1323" s="20">
        <v>493799.55908699799</v>
      </c>
      <c r="F1323" s="20">
        <v>5180830.5493200002</v>
      </c>
      <c r="G1323" s="11">
        <v>5</v>
      </c>
      <c r="H1323" s="11" t="s">
        <v>44</v>
      </c>
      <c r="I1323" s="11" t="s">
        <v>432</v>
      </c>
      <c r="J1323" s="19" t="s">
        <v>1461</v>
      </c>
      <c r="K1323" s="11">
        <v>4</v>
      </c>
      <c r="L1323" s="16" t="s">
        <v>496</v>
      </c>
      <c r="M1323" s="16" t="s">
        <v>1078</v>
      </c>
      <c r="N1323" s="16" t="s">
        <v>1078</v>
      </c>
      <c r="O1323" s="16" t="s">
        <v>1078</v>
      </c>
      <c r="P1323" s="16" t="s">
        <v>1078</v>
      </c>
      <c r="Q1323" s="16">
        <v>30</v>
      </c>
      <c r="S1323" s="16">
        <v>258.89</v>
      </c>
      <c r="T1323" s="16">
        <v>6.31</v>
      </c>
      <c r="U1323" s="16">
        <f t="shared" si="174"/>
        <v>252.57999999999998</v>
      </c>
      <c r="V1323" s="16">
        <v>1.35</v>
      </c>
      <c r="W1323" s="20">
        <f t="shared" si="170"/>
        <v>171.76657833502196</v>
      </c>
      <c r="X1323" s="20">
        <v>2.1739130434782465</v>
      </c>
      <c r="Y1323" s="20">
        <f t="shared" si="171"/>
        <v>247.08913043478262</v>
      </c>
      <c r="Z1323" s="20">
        <f t="shared" si="172"/>
        <v>1.4385169270406484</v>
      </c>
      <c r="AA1323" s="20"/>
      <c r="AB1323" s="22" t="s">
        <v>531</v>
      </c>
      <c r="AC1323" s="16" t="s">
        <v>1673</v>
      </c>
      <c r="AD1323" s="19" t="s">
        <v>51</v>
      </c>
      <c r="AE1323" s="23">
        <v>213</v>
      </c>
      <c r="AF1323" s="23">
        <v>20</v>
      </c>
      <c r="AG1323" s="19" t="s">
        <v>102</v>
      </c>
      <c r="AH1323" s="11">
        <f t="shared" si="168"/>
        <v>0</v>
      </c>
      <c r="AI1323" s="19" t="s">
        <v>1461</v>
      </c>
      <c r="AJ1323" s="16" t="s">
        <v>653</v>
      </c>
      <c r="AK1323" s="16">
        <v>0.14696000000000001</v>
      </c>
      <c r="AL1323" s="16">
        <v>1.9432</v>
      </c>
      <c r="AM1323" s="24"/>
    </row>
    <row r="1324" spans="1:39" ht="15" x14ac:dyDescent="0.25">
      <c r="A1324" s="16" t="str">
        <f t="shared" si="169"/>
        <v>CF08GPDuff_214:21-I_20-30</v>
      </c>
      <c r="B1324" s="11">
        <v>214</v>
      </c>
      <c r="C1324" s="11">
        <v>21</v>
      </c>
      <c r="D1324" s="19" t="s">
        <v>102</v>
      </c>
      <c r="E1324" s="20">
        <v>493831.45094800001</v>
      </c>
      <c r="F1324" s="20">
        <v>5180814.5148600005</v>
      </c>
      <c r="G1324" s="11">
        <v>6</v>
      </c>
      <c r="H1324" s="11" t="s">
        <v>44</v>
      </c>
      <c r="I1324" s="11" t="s">
        <v>370</v>
      </c>
      <c r="J1324" s="19" t="s">
        <v>1461</v>
      </c>
      <c r="K1324" s="11">
        <v>4</v>
      </c>
      <c r="L1324" s="16" t="s">
        <v>496</v>
      </c>
      <c r="M1324" s="16" t="s">
        <v>1078</v>
      </c>
      <c r="N1324" s="16" t="s">
        <v>1078</v>
      </c>
      <c r="O1324" s="16" t="s">
        <v>1078</v>
      </c>
      <c r="P1324" s="16" t="s">
        <v>1078</v>
      </c>
      <c r="Q1324" s="16">
        <v>30</v>
      </c>
      <c r="S1324" s="16">
        <v>235.31</v>
      </c>
      <c r="T1324" s="16">
        <v>6.31</v>
      </c>
      <c r="U1324" s="16">
        <f t="shared" si="174"/>
        <v>229</v>
      </c>
      <c r="V1324" s="16">
        <v>1.35</v>
      </c>
      <c r="W1324" s="20">
        <f t="shared" si="170"/>
        <v>171.76657833502196</v>
      </c>
      <c r="X1324" s="20">
        <v>2.2009374363154639</v>
      </c>
      <c r="Y1324" s="20">
        <f t="shared" si="171"/>
        <v>223.95985327083758</v>
      </c>
      <c r="Z1324" s="20">
        <f t="shared" si="172"/>
        <v>1.3038616443416327</v>
      </c>
      <c r="AA1324" s="20"/>
      <c r="AB1324" s="22" t="s">
        <v>531</v>
      </c>
      <c r="AC1324" s="16" t="s">
        <v>1674</v>
      </c>
      <c r="AD1324" s="19" t="s">
        <v>51</v>
      </c>
      <c r="AE1324" s="23">
        <v>214</v>
      </c>
      <c r="AF1324" s="23">
        <v>21</v>
      </c>
      <c r="AG1324" s="19" t="s">
        <v>102</v>
      </c>
      <c r="AH1324" s="11">
        <f t="shared" si="168"/>
        <v>0</v>
      </c>
      <c r="AI1324" s="19" t="s">
        <v>1461</v>
      </c>
      <c r="AJ1324" s="16" t="s">
        <v>383</v>
      </c>
      <c r="AK1324" s="16">
        <v>0.14818000000000001</v>
      </c>
      <c r="AL1324" s="16">
        <v>1.7458</v>
      </c>
      <c r="AM1324" s="24"/>
    </row>
    <row r="1325" spans="1:39" ht="15" x14ac:dyDescent="0.25">
      <c r="A1325" s="16" t="str">
        <f t="shared" si="169"/>
        <v>CF08GPDuff_215:22-I_20-30</v>
      </c>
      <c r="B1325" s="11">
        <v>215</v>
      </c>
      <c r="C1325" s="11">
        <v>22</v>
      </c>
      <c r="D1325" s="19" t="s">
        <v>102</v>
      </c>
      <c r="E1325" s="20">
        <v>493859.74745999801</v>
      </c>
      <c r="F1325" s="20">
        <v>5180844.1624800004</v>
      </c>
      <c r="G1325" s="11">
        <v>6</v>
      </c>
      <c r="H1325" s="11" t="s">
        <v>44</v>
      </c>
      <c r="I1325" s="11" t="s">
        <v>370</v>
      </c>
      <c r="J1325" s="19" t="s">
        <v>1461</v>
      </c>
      <c r="K1325" s="11">
        <v>4</v>
      </c>
      <c r="L1325" s="16" t="s">
        <v>496</v>
      </c>
      <c r="M1325" s="16" t="s">
        <v>1078</v>
      </c>
      <c r="N1325" s="16" t="s">
        <v>1078</v>
      </c>
      <c r="O1325" s="16" t="s">
        <v>1078</v>
      </c>
      <c r="P1325" s="16" t="s">
        <v>1078</v>
      </c>
      <c r="Q1325" s="16">
        <v>30</v>
      </c>
      <c r="S1325" s="16">
        <v>258.07</v>
      </c>
      <c r="T1325" s="16">
        <v>6.31</v>
      </c>
      <c r="U1325" s="16">
        <f t="shared" si="174"/>
        <v>251.76</v>
      </c>
      <c r="V1325" s="16">
        <v>1.35</v>
      </c>
      <c r="W1325" s="20">
        <f t="shared" si="170"/>
        <v>171.76657833502196</v>
      </c>
      <c r="X1325" s="20">
        <v>1.6835699797160208</v>
      </c>
      <c r="Y1325" s="20">
        <f t="shared" si="171"/>
        <v>247.52144421906695</v>
      </c>
      <c r="Z1325" s="20">
        <f t="shared" si="172"/>
        <v>1.4410337949230669</v>
      </c>
      <c r="AA1325" s="20"/>
      <c r="AB1325" s="22" t="s">
        <v>531</v>
      </c>
      <c r="AC1325" s="16" t="s">
        <v>1675</v>
      </c>
      <c r="AD1325" s="19" t="s">
        <v>51</v>
      </c>
      <c r="AE1325" s="23">
        <v>215</v>
      </c>
      <c r="AF1325" s="23">
        <v>22</v>
      </c>
      <c r="AG1325" s="19" t="s">
        <v>102</v>
      </c>
      <c r="AH1325" s="11">
        <f t="shared" si="168"/>
        <v>0</v>
      </c>
      <c r="AI1325" s="19" t="s">
        <v>1461</v>
      </c>
      <c r="AJ1325" s="16" t="s">
        <v>128</v>
      </c>
      <c r="AK1325" s="16">
        <v>0.13324</v>
      </c>
      <c r="AL1325" s="16">
        <v>1.4589000000000001</v>
      </c>
      <c r="AM1325" s="24"/>
    </row>
    <row r="1326" spans="1:39" ht="15" x14ac:dyDescent="0.25">
      <c r="A1326" s="16" t="str">
        <f t="shared" si="169"/>
        <v>CF08GPDuff_216:23-I_20-30</v>
      </c>
      <c r="B1326" s="11">
        <v>216</v>
      </c>
      <c r="C1326" s="11">
        <v>23</v>
      </c>
      <c r="D1326" s="19" t="s">
        <v>102</v>
      </c>
      <c r="E1326" s="20">
        <v>493895.294181998</v>
      </c>
      <c r="F1326" s="20">
        <v>5180840.45218</v>
      </c>
      <c r="G1326" s="11">
        <v>1</v>
      </c>
      <c r="H1326" s="11" t="s">
        <v>58</v>
      </c>
      <c r="I1326" s="11" t="s">
        <v>227</v>
      </c>
      <c r="J1326" s="19" t="s">
        <v>1461</v>
      </c>
      <c r="K1326" s="11">
        <v>4</v>
      </c>
      <c r="L1326" s="16" t="str">
        <f t="shared" ref="L1326:L1334" si="175">IF(G1326=1, "Fallow", IF(G1326=4, "WT", IF(G1326 = 2, "CP",I1326)))</f>
        <v>Fallow</v>
      </c>
      <c r="M1326" s="16" t="s">
        <v>1078</v>
      </c>
      <c r="N1326" s="16" t="s">
        <v>1078</v>
      </c>
      <c r="O1326" s="16" t="s">
        <v>1078</v>
      </c>
      <c r="P1326" s="16" t="s">
        <v>1078</v>
      </c>
      <c r="Q1326" s="16">
        <v>30</v>
      </c>
      <c r="S1326" s="16">
        <v>230.73</v>
      </c>
      <c r="T1326" s="16">
        <v>6.31</v>
      </c>
      <c r="U1326" s="16">
        <f t="shared" si="174"/>
        <v>224.42</v>
      </c>
      <c r="V1326" s="16">
        <v>1.35</v>
      </c>
      <c r="W1326" s="20">
        <f t="shared" si="170"/>
        <v>171.76657833502196</v>
      </c>
      <c r="X1326" s="20">
        <v>2.0528455284552947</v>
      </c>
      <c r="Y1326" s="20">
        <f t="shared" si="171"/>
        <v>219.81300406504062</v>
      </c>
      <c r="Z1326" s="20">
        <f t="shared" si="172"/>
        <v>1.2797192922845941</v>
      </c>
      <c r="AA1326" s="20"/>
      <c r="AB1326" s="22" t="s">
        <v>850</v>
      </c>
      <c r="AC1326" s="16" t="s">
        <v>1676</v>
      </c>
      <c r="AD1326" s="19" t="s">
        <v>51</v>
      </c>
      <c r="AE1326" s="23">
        <v>216</v>
      </c>
      <c r="AF1326" s="23">
        <v>23</v>
      </c>
      <c r="AG1326" s="19" t="s">
        <v>102</v>
      </c>
      <c r="AH1326" s="11">
        <f t="shared" si="168"/>
        <v>0</v>
      </c>
      <c r="AI1326" s="19" t="s">
        <v>1461</v>
      </c>
      <c r="AJ1326" s="16" t="s">
        <v>199</v>
      </c>
      <c r="AK1326" s="16">
        <v>0.12433</v>
      </c>
      <c r="AL1326" s="16">
        <v>1.2701</v>
      </c>
      <c r="AM1326" s="24"/>
    </row>
    <row r="1327" spans="1:39" ht="15" x14ac:dyDescent="0.25">
      <c r="A1327" s="16" t="str">
        <f t="shared" si="169"/>
        <v>CF08GPDuff_217:24-I_20-30</v>
      </c>
      <c r="B1327" s="11">
        <v>217</v>
      </c>
      <c r="C1327" s="11">
        <v>24</v>
      </c>
      <c r="D1327" s="19" t="s">
        <v>102</v>
      </c>
      <c r="E1327" s="20">
        <v>493927.19838900003</v>
      </c>
      <c r="F1327" s="20">
        <v>5180836.4194099903</v>
      </c>
      <c r="G1327" s="11">
        <v>2</v>
      </c>
      <c r="H1327" s="11" t="s">
        <v>58</v>
      </c>
      <c r="I1327" s="11" t="s">
        <v>150</v>
      </c>
      <c r="J1327" s="19" t="s">
        <v>1461</v>
      </c>
      <c r="K1327" s="11">
        <v>4</v>
      </c>
      <c r="L1327" s="16" t="str">
        <f t="shared" si="175"/>
        <v>CP</v>
      </c>
      <c r="M1327" s="16" t="s">
        <v>1078</v>
      </c>
      <c r="N1327" s="16" t="s">
        <v>1078</v>
      </c>
      <c r="O1327" s="16" t="s">
        <v>1078</v>
      </c>
      <c r="P1327" s="16" t="s">
        <v>1078</v>
      </c>
      <c r="Q1327" s="16">
        <v>30</v>
      </c>
      <c r="S1327" s="16">
        <v>240.57</v>
      </c>
      <c r="T1327" s="16">
        <v>6.31</v>
      </c>
      <c r="U1327" s="16">
        <f t="shared" si="174"/>
        <v>234.26</v>
      </c>
      <c r="V1327" s="16">
        <v>1.35</v>
      </c>
      <c r="W1327" s="20">
        <f t="shared" si="170"/>
        <v>171.76657833502196</v>
      </c>
      <c r="X1327" s="20">
        <v>2.1792260692464214</v>
      </c>
      <c r="Y1327" s="20">
        <f t="shared" si="171"/>
        <v>229.15494501018333</v>
      </c>
      <c r="Z1327" s="20">
        <f t="shared" si="172"/>
        <v>1.3341067117447509</v>
      </c>
      <c r="AA1327" s="20"/>
      <c r="AB1327" s="22" t="s">
        <v>850</v>
      </c>
      <c r="AC1327" s="16" t="s">
        <v>1677</v>
      </c>
      <c r="AD1327" s="19" t="s">
        <v>51</v>
      </c>
      <c r="AE1327" s="23">
        <v>217</v>
      </c>
      <c r="AF1327" s="23">
        <v>24</v>
      </c>
      <c r="AG1327" s="19" t="s">
        <v>102</v>
      </c>
      <c r="AH1327" s="11">
        <f t="shared" si="168"/>
        <v>0</v>
      </c>
      <c r="AI1327" s="19" t="s">
        <v>1461</v>
      </c>
      <c r="AJ1327" s="16" t="s">
        <v>493</v>
      </c>
      <c r="AK1327" s="16">
        <v>0.12248000000000001</v>
      </c>
      <c r="AL1327" s="16">
        <v>1.3127</v>
      </c>
      <c r="AM1327" s="24"/>
    </row>
    <row r="1328" spans="1:39" ht="15" x14ac:dyDescent="0.25">
      <c r="A1328" s="16" t="str">
        <f t="shared" si="169"/>
        <v>CF08GPDuff_218:25-I_20-30</v>
      </c>
      <c r="B1328" s="11">
        <v>218</v>
      </c>
      <c r="C1328" s="11">
        <v>25</v>
      </c>
      <c r="D1328" s="19" t="s">
        <v>102</v>
      </c>
      <c r="E1328" s="20">
        <v>493959.097828998</v>
      </c>
      <c r="F1328" s="20">
        <v>5180827.6085700002</v>
      </c>
      <c r="G1328" s="11">
        <v>3</v>
      </c>
      <c r="H1328" s="11" t="s">
        <v>58</v>
      </c>
      <c r="I1328" s="11" t="s">
        <v>432</v>
      </c>
      <c r="J1328" s="19" t="s">
        <v>1461</v>
      </c>
      <c r="K1328" s="11">
        <v>4</v>
      </c>
      <c r="L1328" s="16" t="str">
        <f t="shared" si="175"/>
        <v>SB</v>
      </c>
      <c r="M1328" s="16" t="s">
        <v>1078</v>
      </c>
      <c r="N1328" s="16" t="s">
        <v>1078</v>
      </c>
      <c r="O1328" s="16" t="s">
        <v>1078</v>
      </c>
      <c r="P1328" s="16" t="s">
        <v>1078</v>
      </c>
      <c r="Q1328" s="16">
        <v>30</v>
      </c>
      <c r="S1328" s="16">
        <v>229.55</v>
      </c>
      <c r="T1328" s="16">
        <v>6.31</v>
      </c>
      <c r="U1328" s="16">
        <f t="shared" si="174"/>
        <v>223.24</v>
      </c>
      <c r="V1328" s="16">
        <v>1.35</v>
      </c>
      <c r="W1328" s="20">
        <f t="shared" si="170"/>
        <v>171.76657833502196</v>
      </c>
      <c r="X1328" s="20">
        <v>2.0370747606437161</v>
      </c>
      <c r="Y1328" s="20">
        <f t="shared" si="171"/>
        <v>218.69243430433897</v>
      </c>
      <c r="Z1328" s="20">
        <f t="shared" si="172"/>
        <v>1.2731954983570233</v>
      </c>
      <c r="AA1328" s="20"/>
      <c r="AB1328" s="22" t="s">
        <v>850</v>
      </c>
      <c r="AC1328" s="16" t="s">
        <v>1678</v>
      </c>
      <c r="AD1328" s="19" t="s">
        <v>51</v>
      </c>
      <c r="AE1328" s="23">
        <v>218</v>
      </c>
      <c r="AF1328" s="23">
        <v>25</v>
      </c>
      <c r="AG1328" s="19" t="s">
        <v>102</v>
      </c>
      <c r="AH1328" s="11">
        <f t="shared" si="168"/>
        <v>0</v>
      </c>
      <c r="AI1328" s="19" t="s">
        <v>1461</v>
      </c>
      <c r="AJ1328" s="16" t="s">
        <v>237</v>
      </c>
      <c r="AK1328" s="16">
        <v>0.13120999999999999</v>
      </c>
      <c r="AL1328" s="16">
        <v>1.3612</v>
      </c>
      <c r="AM1328" s="24"/>
    </row>
    <row r="1329" spans="1:39" ht="15" x14ac:dyDescent="0.25">
      <c r="A1329" s="16" t="str">
        <f t="shared" si="169"/>
        <v>CF08GPDuff_219:26-I_20-30</v>
      </c>
      <c r="B1329" s="11">
        <v>219</v>
      </c>
      <c r="C1329" s="11">
        <v>26</v>
      </c>
      <c r="D1329" s="19" t="s">
        <v>102</v>
      </c>
      <c r="E1329" s="20">
        <v>493991.00748700002</v>
      </c>
      <c r="F1329" s="20">
        <v>5180828.91</v>
      </c>
      <c r="G1329" s="11">
        <v>3</v>
      </c>
      <c r="H1329" s="11" t="s">
        <v>58</v>
      </c>
      <c r="I1329" s="11" t="s">
        <v>432</v>
      </c>
      <c r="J1329" s="19" t="s">
        <v>1461</v>
      </c>
      <c r="K1329" s="11">
        <v>4</v>
      </c>
      <c r="L1329" s="16" t="str">
        <f t="shared" si="175"/>
        <v>SB</v>
      </c>
      <c r="M1329" s="16" t="s">
        <v>1078</v>
      </c>
      <c r="N1329" s="16" t="s">
        <v>1078</v>
      </c>
      <c r="O1329" s="16" t="s">
        <v>1078</v>
      </c>
      <c r="P1329" s="16" t="s">
        <v>1078</v>
      </c>
      <c r="Q1329" s="16">
        <v>30</v>
      </c>
      <c r="S1329" s="16">
        <v>226.58</v>
      </c>
      <c r="T1329" s="16">
        <v>6.31</v>
      </c>
      <c r="U1329" s="16">
        <f t="shared" si="174"/>
        <v>220.27</v>
      </c>
      <c r="V1329" s="16">
        <v>1.35</v>
      </c>
      <c r="W1329" s="20">
        <f t="shared" si="170"/>
        <v>171.76657833502196</v>
      </c>
      <c r="X1329" s="20">
        <v>1.9699431356620607</v>
      </c>
      <c r="Y1329" s="20">
        <f t="shared" si="171"/>
        <v>215.93080625507719</v>
      </c>
      <c r="Z1329" s="20">
        <f t="shared" si="172"/>
        <v>1.2571177021056748</v>
      </c>
      <c r="AA1329" s="20"/>
      <c r="AB1329" s="22" t="s">
        <v>850</v>
      </c>
      <c r="AC1329" s="16" t="s">
        <v>1679</v>
      </c>
      <c r="AD1329" s="19" t="s">
        <v>51</v>
      </c>
      <c r="AE1329" s="23">
        <v>219</v>
      </c>
      <c r="AF1329" s="23">
        <v>26</v>
      </c>
      <c r="AG1329" s="19" t="s">
        <v>102</v>
      </c>
      <c r="AH1329" s="11">
        <f t="shared" si="168"/>
        <v>0</v>
      </c>
      <c r="AI1329" s="19" t="s">
        <v>1461</v>
      </c>
      <c r="AJ1329" s="16" t="s">
        <v>139</v>
      </c>
      <c r="AK1329" s="16">
        <v>0.13059000000000001</v>
      </c>
      <c r="AL1329" s="16">
        <v>1.2614000000000001</v>
      </c>
      <c r="AM1329" s="24"/>
    </row>
    <row r="1330" spans="1:39" ht="15" x14ac:dyDescent="0.25">
      <c r="A1330" s="16" t="str">
        <f t="shared" si="169"/>
        <v>CF08GPDuff_220:27-I_20-30</v>
      </c>
      <c r="B1330" s="11">
        <v>220</v>
      </c>
      <c r="C1330" s="11">
        <v>27</v>
      </c>
      <c r="D1330" s="19" t="s">
        <v>102</v>
      </c>
      <c r="E1330" s="20">
        <v>494022.916354999</v>
      </c>
      <c r="F1330" s="20">
        <v>5180829.4337499803</v>
      </c>
      <c r="G1330" s="11">
        <v>4</v>
      </c>
      <c r="H1330" s="11" t="s">
        <v>58</v>
      </c>
      <c r="I1330" s="11" t="s">
        <v>46</v>
      </c>
      <c r="J1330" s="19" t="s">
        <v>1461</v>
      </c>
      <c r="K1330" s="11">
        <v>4</v>
      </c>
      <c r="L1330" s="16" t="str">
        <f t="shared" si="175"/>
        <v>WT</v>
      </c>
      <c r="M1330" s="16" t="s">
        <v>1078</v>
      </c>
      <c r="N1330" s="16" t="s">
        <v>1078</v>
      </c>
      <c r="O1330" s="16" t="s">
        <v>1078</v>
      </c>
      <c r="P1330" s="16" t="s">
        <v>1078</v>
      </c>
      <c r="Q1330" s="16">
        <v>30</v>
      </c>
      <c r="S1330" s="16">
        <v>228.47</v>
      </c>
      <c r="T1330" s="16">
        <v>6.31</v>
      </c>
      <c r="U1330" s="16">
        <f t="shared" si="174"/>
        <v>222.16</v>
      </c>
      <c r="V1330" s="16">
        <v>1.35</v>
      </c>
      <c r="W1330" s="20">
        <f t="shared" si="170"/>
        <v>171.76657833502196</v>
      </c>
      <c r="X1330" s="20">
        <v>2.2453561951418832</v>
      </c>
      <c r="Y1330" s="20">
        <f t="shared" si="171"/>
        <v>217.17171667687279</v>
      </c>
      <c r="Z1330" s="20">
        <f t="shared" si="172"/>
        <v>1.2643421018336316</v>
      </c>
      <c r="AA1330" s="20"/>
      <c r="AB1330" s="22" t="s">
        <v>850</v>
      </c>
      <c r="AC1330" s="16" t="s">
        <v>1680</v>
      </c>
      <c r="AD1330" s="19" t="s">
        <v>51</v>
      </c>
      <c r="AE1330" s="23">
        <v>220</v>
      </c>
      <c r="AF1330" s="23">
        <v>27</v>
      </c>
      <c r="AG1330" s="19" t="s">
        <v>102</v>
      </c>
      <c r="AH1330" s="11">
        <f t="shared" si="168"/>
        <v>0</v>
      </c>
      <c r="AI1330" s="19" t="s">
        <v>1461</v>
      </c>
      <c r="AJ1330" s="16" t="s">
        <v>182</v>
      </c>
      <c r="AK1330" s="16">
        <v>0.14510000000000001</v>
      </c>
      <c r="AL1330" s="16">
        <v>1.6418999999999999</v>
      </c>
      <c r="AM1330" s="24"/>
    </row>
    <row r="1331" spans="1:39" ht="15" x14ac:dyDescent="0.25">
      <c r="A1331" s="16" t="str">
        <f t="shared" si="169"/>
        <v>CF08GPDuff_221:28-I_20-30</v>
      </c>
      <c r="B1331" s="11">
        <v>221</v>
      </c>
      <c r="C1331" s="11">
        <v>28</v>
      </c>
      <c r="D1331" s="19" t="s">
        <v>102</v>
      </c>
      <c r="E1331" s="20">
        <v>494054.817732998</v>
      </c>
      <c r="F1331" s="20">
        <v>5180822.4013599902</v>
      </c>
      <c r="G1331" s="11">
        <v>5</v>
      </c>
      <c r="H1331" s="11" t="s">
        <v>58</v>
      </c>
      <c r="I1331" s="11" t="s">
        <v>293</v>
      </c>
      <c r="J1331" s="19" t="s">
        <v>1461</v>
      </c>
      <c r="K1331" s="11">
        <v>4</v>
      </c>
      <c r="L1331" s="16" t="str">
        <f t="shared" si="175"/>
        <v>SC</v>
      </c>
      <c r="M1331" s="16" t="s">
        <v>1078</v>
      </c>
      <c r="N1331" s="16" t="s">
        <v>1078</v>
      </c>
      <c r="O1331" s="16" t="s">
        <v>1078</v>
      </c>
      <c r="P1331" s="16" t="s">
        <v>1078</v>
      </c>
      <c r="Q1331" s="16">
        <v>30</v>
      </c>
      <c r="S1331" s="16">
        <v>238.75</v>
      </c>
      <c r="T1331" s="16">
        <v>6.31</v>
      </c>
      <c r="U1331" s="16">
        <f t="shared" si="174"/>
        <v>232.44</v>
      </c>
      <c r="V1331" s="16">
        <v>1.35</v>
      </c>
      <c r="W1331" s="20">
        <f t="shared" si="170"/>
        <v>171.76657833502196</v>
      </c>
      <c r="X1331" s="20">
        <v>2.3709061683745074</v>
      </c>
      <c r="Y1331" s="20">
        <f t="shared" si="171"/>
        <v>226.9290657022303</v>
      </c>
      <c r="Z1331" s="20">
        <f t="shared" si="172"/>
        <v>1.3211479666295542</v>
      </c>
      <c r="AA1331" s="20"/>
      <c r="AB1331" s="22" t="s">
        <v>859</v>
      </c>
      <c r="AC1331" s="16" t="s">
        <v>1681</v>
      </c>
      <c r="AD1331" s="19" t="s">
        <v>51</v>
      </c>
      <c r="AE1331" s="23">
        <v>221</v>
      </c>
      <c r="AF1331" s="23">
        <v>28</v>
      </c>
      <c r="AG1331" s="19" t="s">
        <v>102</v>
      </c>
      <c r="AH1331" s="11">
        <f t="shared" si="168"/>
        <v>0</v>
      </c>
      <c r="AI1331" s="19" t="s">
        <v>1461</v>
      </c>
      <c r="AJ1331" s="16" t="s">
        <v>607</v>
      </c>
      <c r="AK1331" s="16">
        <v>0.22301000000000001</v>
      </c>
      <c r="AL1331" s="16">
        <v>2.7945000000000002</v>
      </c>
      <c r="AM1331" s="24"/>
    </row>
    <row r="1332" spans="1:39" ht="15" x14ac:dyDescent="0.25">
      <c r="A1332" s="16" t="str">
        <f t="shared" si="169"/>
        <v>CF08GPDuff_222:29-I_20-30</v>
      </c>
      <c r="B1332" s="11">
        <v>222</v>
      </c>
      <c r="C1332" s="11">
        <v>29</v>
      </c>
      <c r="D1332" s="19" t="s">
        <v>102</v>
      </c>
      <c r="E1332" s="20">
        <v>494086.744038</v>
      </c>
      <c r="F1332" s="20">
        <v>5180840.59387</v>
      </c>
      <c r="G1332" s="11">
        <v>5</v>
      </c>
      <c r="H1332" s="11" t="s">
        <v>58</v>
      </c>
      <c r="I1332" s="11" t="s">
        <v>293</v>
      </c>
      <c r="J1332" s="19" t="s">
        <v>1461</v>
      </c>
      <c r="K1332" s="11">
        <v>4</v>
      </c>
      <c r="L1332" s="16" t="str">
        <f t="shared" si="175"/>
        <v>SC</v>
      </c>
      <c r="M1332" s="16" t="s">
        <v>1078</v>
      </c>
      <c r="N1332" s="16" t="s">
        <v>1078</v>
      </c>
      <c r="O1332" s="16" t="s">
        <v>1078</v>
      </c>
      <c r="P1332" s="16" t="s">
        <v>1078</v>
      </c>
      <c r="Q1332" s="16">
        <v>30</v>
      </c>
      <c r="S1332" s="16">
        <v>255.06</v>
      </c>
      <c r="T1332" s="16">
        <v>6.31</v>
      </c>
      <c r="U1332" s="16">
        <f t="shared" si="174"/>
        <v>248.75</v>
      </c>
      <c r="V1332" s="16">
        <v>1.35</v>
      </c>
      <c r="W1332" s="20">
        <f t="shared" si="170"/>
        <v>171.76657833502196</v>
      </c>
      <c r="X1332" s="20">
        <v>1.9265868992090911</v>
      </c>
      <c r="Y1332" s="20">
        <f t="shared" si="171"/>
        <v>243.95761508821738</v>
      </c>
      <c r="Z1332" s="20">
        <f t="shared" si="172"/>
        <v>1.4202857008212069</v>
      </c>
      <c r="AA1332" s="20"/>
      <c r="AB1332" s="22" t="s">
        <v>859</v>
      </c>
      <c r="AC1332" s="16" t="s">
        <v>1682</v>
      </c>
      <c r="AD1332" s="19" t="s">
        <v>51</v>
      </c>
      <c r="AE1332" s="23">
        <v>222</v>
      </c>
      <c r="AF1332" s="23">
        <v>29</v>
      </c>
      <c r="AG1332" s="19" t="s">
        <v>102</v>
      </c>
      <c r="AH1332" s="11">
        <f t="shared" si="168"/>
        <v>0</v>
      </c>
      <c r="AI1332" s="19" t="s">
        <v>1461</v>
      </c>
      <c r="AJ1332" s="16" t="s">
        <v>1683</v>
      </c>
      <c r="AK1332" s="16">
        <v>0.12436999999999999</v>
      </c>
      <c r="AL1332" s="16">
        <v>1.2258</v>
      </c>
      <c r="AM1332" s="24"/>
    </row>
    <row r="1333" spans="1:39" ht="15" x14ac:dyDescent="0.25">
      <c r="A1333" s="16" t="str">
        <f t="shared" si="169"/>
        <v>CF08GPDuff_223:30-I_20-30</v>
      </c>
      <c r="B1333" s="11">
        <v>223</v>
      </c>
      <c r="C1333" s="11">
        <v>30</v>
      </c>
      <c r="D1333" s="19" t="s">
        <v>102</v>
      </c>
      <c r="E1333" s="20">
        <v>494118.627680998</v>
      </c>
      <c r="F1333" s="20">
        <v>5180815.4489200003</v>
      </c>
      <c r="G1333" s="11">
        <v>6</v>
      </c>
      <c r="H1333" s="11" t="s">
        <v>58</v>
      </c>
      <c r="I1333" s="11" t="s">
        <v>370</v>
      </c>
      <c r="J1333" s="19" t="s">
        <v>1461</v>
      </c>
      <c r="K1333" s="11">
        <v>4</v>
      </c>
      <c r="L1333" s="16" t="str">
        <f t="shared" si="175"/>
        <v>SP</v>
      </c>
      <c r="M1333" s="16" t="s">
        <v>1078</v>
      </c>
      <c r="N1333" s="16" t="s">
        <v>1078</v>
      </c>
      <c r="O1333" s="16" t="s">
        <v>1078</v>
      </c>
      <c r="P1333" s="16" t="s">
        <v>1078</v>
      </c>
      <c r="Q1333" s="16">
        <v>30</v>
      </c>
      <c r="S1333" s="16">
        <v>274.55</v>
      </c>
      <c r="T1333" s="16">
        <v>6.31</v>
      </c>
      <c r="U1333" s="16">
        <f t="shared" si="174"/>
        <v>268.24</v>
      </c>
      <c r="V1333" s="16">
        <v>1.35</v>
      </c>
      <c r="W1333" s="20">
        <f t="shared" si="170"/>
        <v>171.76657833502196</v>
      </c>
      <c r="X1333" s="20">
        <v>2.4801788981500277</v>
      </c>
      <c r="Y1333" s="20">
        <f t="shared" si="171"/>
        <v>261.5871681236024</v>
      </c>
      <c r="Z1333" s="20">
        <f t="shared" si="172"/>
        <v>1.5229223907190488</v>
      </c>
      <c r="AA1333" s="20"/>
      <c r="AB1333" s="22" t="s">
        <v>859</v>
      </c>
      <c r="AC1333" s="16" t="s">
        <v>1684</v>
      </c>
      <c r="AD1333" s="19" t="s">
        <v>51</v>
      </c>
      <c r="AE1333" s="23">
        <v>223</v>
      </c>
      <c r="AF1333" s="23">
        <v>30</v>
      </c>
      <c r="AG1333" s="19" t="s">
        <v>102</v>
      </c>
      <c r="AH1333" s="11">
        <f t="shared" si="168"/>
        <v>0</v>
      </c>
      <c r="AI1333" s="19" t="s">
        <v>1461</v>
      </c>
      <c r="AJ1333" s="16" t="s">
        <v>211</v>
      </c>
      <c r="AK1333" s="16">
        <v>0.12138</v>
      </c>
      <c r="AL1333" s="16">
        <v>1.1996</v>
      </c>
      <c r="AM1333" s="24"/>
    </row>
    <row r="1334" spans="1:39" ht="15" x14ac:dyDescent="0.25">
      <c r="A1334" s="16" t="str">
        <f t="shared" si="169"/>
        <v>CF08GPDuff_224:31-I_20-30</v>
      </c>
      <c r="B1334" s="11">
        <v>224</v>
      </c>
      <c r="C1334" s="11">
        <v>31</v>
      </c>
      <c r="D1334" s="19" t="s">
        <v>102</v>
      </c>
      <c r="E1334" s="20">
        <v>494150.549497</v>
      </c>
      <c r="F1334" s="20">
        <v>5180829.1968799904</v>
      </c>
      <c r="G1334" s="11">
        <v>7</v>
      </c>
      <c r="H1334" s="11" t="s">
        <v>58</v>
      </c>
      <c r="I1334" s="11" t="s">
        <v>370</v>
      </c>
      <c r="J1334" s="19" t="s">
        <v>1461</v>
      </c>
      <c r="K1334" s="11">
        <v>4</v>
      </c>
      <c r="L1334" s="16" t="str">
        <f t="shared" si="175"/>
        <v>SP</v>
      </c>
      <c r="M1334" s="16" t="s">
        <v>1078</v>
      </c>
      <c r="N1334" s="16" t="s">
        <v>1078</v>
      </c>
      <c r="O1334" s="16" t="s">
        <v>1078</v>
      </c>
      <c r="P1334" s="16" t="s">
        <v>1078</v>
      </c>
      <c r="Q1334" s="16">
        <v>30</v>
      </c>
      <c r="S1334" s="16">
        <v>265.57</v>
      </c>
      <c r="T1334" s="16">
        <v>6.31</v>
      </c>
      <c r="U1334" s="16">
        <f t="shared" si="174"/>
        <v>259.26</v>
      </c>
      <c r="V1334" s="16">
        <v>1.35</v>
      </c>
      <c r="W1334" s="20">
        <f t="shared" si="170"/>
        <v>171.76657833502196</v>
      </c>
      <c r="X1334" s="20">
        <v>1.7828200972447521</v>
      </c>
      <c r="Y1334" s="20">
        <f t="shared" si="171"/>
        <v>254.63786061588326</v>
      </c>
      <c r="Z1334" s="20">
        <f t="shared" si="172"/>
        <v>1.4824645346268999</v>
      </c>
      <c r="AA1334" s="20"/>
      <c r="AB1334" s="22" t="s">
        <v>859</v>
      </c>
      <c r="AC1334" s="16" t="s">
        <v>1685</v>
      </c>
      <c r="AD1334" s="19" t="s">
        <v>51</v>
      </c>
      <c r="AE1334" s="23">
        <v>224</v>
      </c>
      <c r="AF1334" s="23">
        <v>31</v>
      </c>
      <c r="AG1334" s="19" t="s">
        <v>102</v>
      </c>
      <c r="AH1334" s="11">
        <f t="shared" si="168"/>
        <v>0</v>
      </c>
      <c r="AI1334" s="19" t="s">
        <v>1461</v>
      </c>
      <c r="AJ1334" s="16" t="s">
        <v>617</v>
      </c>
      <c r="AK1334" s="16">
        <v>7.3319999999999996E-2</v>
      </c>
      <c r="AL1334" s="16">
        <v>0.60706000000000004</v>
      </c>
      <c r="AM1334" s="24"/>
    </row>
    <row r="1335" spans="1:39" ht="15" x14ac:dyDescent="0.25">
      <c r="A1335" s="16" t="str">
        <f t="shared" si="169"/>
        <v>CF08GPDuff_225:7-J_20-30</v>
      </c>
      <c r="B1335" s="11">
        <v>225</v>
      </c>
      <c r="C1335" s="11">
        <v>7</v>
      </c>
      <c r="D1335" s="19" t="s">
        <v>108</v>
      </c>
      <c r="E1335" s="20">
        <v>493412.658734</v>
      </c>
      <c r="F1335" s="20">
        <v>5180872.0767299803</v>
      </c>
      <c r="G1335" s="11">
        <v>1</v>
      </c>
      <c r="H1335" s="11" t="s">
        <v>45</v>
      </c>
      <c r="I1335" s="11" t="s">
        <v>46</v>
      </c>
      <c r="J1335" s="19" t="s">
        <v>1461</v>
      </c>
      <c r="K1335" s="11">
        <v>4</v>
      </c>
      <c r="L1335" s="16" t="s">
        <v>48</v>
      </c>
      <c r="M1335" s="16" t="s">
        <v>1078</v>
      </c>
      <c r="N1335" s="16" t="s">
        <v>1078</v>
      </c>
      <c r="O1335" s="16" t="s">
        <v>1078</v>
      </c>
      <c r="P1335" s="16" t="s">
        <v>1078</v>
      </c>
      <c r="Q1335" s="16">
        <v>30</v>
      </c>
      <c r="S1335" s="16">
        <v>253.85</v>
      </c>
      <c r="T1335" s="16">
        <v>6.31</v>
      </c>
      <c r="U1335" s="16">
        <f t="shared" si="174"/>
        <v>247.54</v>
      </c>
      <c r="V1335" s="16">
        <v>1.35</v>
      </c>
      <c r="W1335" s="20">
        <f t="shared" si="170"/>
        <v>171.76657833502196</v>
      </c>
      <c r="X1335" s="20">
        <v>1.6416700445885737</v>
      </c>
      <c r="Y1335" s="20">
        <f t="shared" si="171"/>
        <v>243.47620997162545</v>
      </c>
      <c r="Z1335" s="20">
        <f t="shared" si="172"/>
        <v>1.4174830303526074</v>
      </c>
      <c r="AA1335" s="20"/>
      <c r="AB1335" s="22" t="s">
        <v>105</v>
      </c>
      <c r="AC1335" s="16" t="s">
        <v>1686</v>
      </c>
      <c r="AD1335" s="19" t="s">
        <v>51</v>
      </c>
      <c r="AE1335" s="23">
        <v>225</v>
      </c>
      <c r="AF1335" s="23">
        <v>7</v>
      </c>
      <c r="AG1335" s="19" t="s">
        <v>108</v>
      </c>
      <c r="AH1335" s="11">
        <f t="shared" si="168"/>
        <v>0</v>
      </c>
      <c r="AI1335" s="19" t="s">
        <v>1461</v>
      </c>
      <c r="AJ1335" s="16">
        <v>0.23</v>
      </c>
      <c r="AK1335" s="16">
        <v>0.11758</v>
      </c>
      <c r="AL1335" s="16">
        <v>1.3303</v>
      </c>
      <c r="AM1335" s="24"/>
    </row>
    <row r="1336" spans="1:39" ht="15" x14ac:dyDescent="0.25">
      <c r="A1336" s="16" t="str">
        <f t="shared" si="169"/>
        <v>CF08GPDuff_226:8-J_20-30</v>
      </c>
      <c r="B1336" s="11">
        <v>226</v>
      </c>
      <c r="C1336" s="11">
        <v>8</v>
      </c>
      <c r="D1336" s="19" t="s">
        <v>108</v>
      </c>
      <c r="E1336" s="20">
        <v>493445.76270899799</v>
      </c>
      <c r="F1336" s="20">
        <v>5180867.1087600002</v>
      </c>
      <c r="G1336" s="11">
        <v>2</v>
      </c>
      <c r="H1336" s="11" t="s">
        <v>45</v>
      </c>
      <c r="I1336" s="11" t="s">
        <v>150</v>
      </c>
      <c r="J1336" s="19" t="s">
        <v>1461</v>
      </c>
      <c r="K1336" s="11">
        <v>4</v>
      </c>
      <c r="L1336" s="16" t="s">
        <v>48</v>
      </c>
      <c r="M1336" s="16" t="s">
        <v>1078</v>
      </c>
      <c r="N1336" s="16" t="s">
        <v>1078</v>
      </c>
      <c r="O1336" s="16" t="s">
        <v>1078</v>
      </c>
      <c r="P1336" s="16" t="s">
        <v>1078</v>
      </c>
      <c r="Q1336" s="16">
        <v>30</v>
      </c>
      <c r="S1336" s="16">
        <v>251.98</v>
      </c>
      <c r="T1336" s="16">
        <v>6.31</v>
      </c>
      <c r="U1336" s="16">
        <f t="shared" si="174"/>
        <v>245.67</v>
      </c>
      <c r="V1336" s="16">
        <v>1.35</v>
      </c>
      <c r="W1336" s="20">
        <f t="shared" si="170"/>
        <v>171.76657833502196</v>
      </c>
      <c r="X1336" s="20">
        <v>2.7386226339105901</v>
      </c>
      <c r="Y1336" s="20">
        <f t="shared" si="171"/>
        <v>238.94202577527184</v>
      </c>
      <c r="Z1336" s="20">
        <f t="shared" si="172"/>
        <v>1.3910856703987406</v>
      </c>
      <c r="AA1336" s="20"/>
      <c r="AB1336" s="22" t="s">
        <v>105</v>
      </c>
      <c r="AC1336" s="16" t="s">
        <v>1687</v>
      </c>
      <c r="AD1336" s="19" t="s">
        <v>51</v>
      </c>
      <c r="AE1336" s="23">
        <v>226</v>
      </c>
      <c r="AF1336" s="23">
        <v>8</v>
      </c>
      <c r="AG1336" s="19" t="s">
        <v>108</v>
      </c>
      <c r="AH1336" s="11">
        <f t="shared" si="168"/>
        <v>0</v>
      </c>
      <c r="AI1336" s="19" t="s">
        <v>1461</v>
      </c>
      <c r="AJ1336" s="16">
        <v>0.22</v>
      </c>
      <c r="AK1336" s="16">
        <v>0.14254</v>
      </c>
      <c r="AL1336" s="16">
        <v>1.6121000000000001</v>
      </c>
      <c r="AM1336" s="24"/>
    </row>
    <row r="1337" spans="1:39" ht="15" x14ac:dyDescent="0.25">
      <c r="A1337" s="16" t="str">
        <f t="shared" si="169"/>
        <v>CF08GPDuff_227:9-J_20-30</v>
      </c>
      <c r="B1337" s="11">
        <v>227</v>
      </c>
      <c r="C1337" s="11">
        <v>9</v>
      </c>
      <c r="D1337" s="19" t="s">
        <v>108</v>
      </c>
      <c r="E1337" s="20">
        <v>493478.459027</v>
      </c>
      <c r="F1337" s="20">
        <v>5180856.1175499903</v>
      </c>
      <c r="G1337" s="11">
        <v>3</v>
      </c>
      <c r="H1337" s="11" t="s">
        <v>45</v>
      </c>
      <c r="I1337" s="11" t="s">
        <v>227</v>
      </c>
      <c r="J1337" s="19" t="s">
        <v>1461</v>
      </c>
      <c r="K1337" s="11">
        <v>4</v>
      </c>
      <c r="L1337" s="16" t="s">
        <v>48</v>
      </c>
      <c r="M1337" s="16" t="s">
        <v>1078</v>
      </c>
      <c r="N1337" s="16" t="s">
        <v>1078</v>
      </c>
      <c r="O1337" s="16" t="s">
        <v>1078</v>
      </c>
      <c r="P1337" s="16" t="s">
        <v>1078</v>
      </c>
      <c r="Q1337" s="16">
        <v>30</v>
      </c>
      <c r="S1337" s="16">
        <v>265.72000000000003</v>
      </c>
      <c r="T1337" s="16">
        <v>6.31</v>
      </c>
      <c r="U1337" s="16">
        <f t="shared" si="174"/>
        <v>259.41000000000003</v>
      </c>
      <c r="V1337" s="16">
        <v>1.35</v>
      </c>
      <c r="W1337" s="20">
        <f t="shared" si="170"/>
        <v>171.76657833502196</v>
      </c>
      <c r="X1337" s="20">
        <v>2.9070949379955127</v>
      </c>
      <c r="Y1337" s="20">
        <f t="shared" si="171"/>
        <v>251.86870502134587</v>
      </c>
      <c r="Z1337" s="20">
        <f t="shared" si="172"/>
        <v>1.466342914103399</v>
      </c>
      <c r="AA1337" s="20"/>
      <c r="AB1337" s="22" t="s">
        <v>105</v>
      </c>
      <c r="AC1337" s="16" t="s">
        <v>1688</v>
      </c>
      <c r="AD1337" s="19" t="s">
        <v>51</v>
      </c>
      <c r="AE1337" s="23">
        <v>227</v>
      </c>
      <c r="AF1337" s="23">
        <v>9</v>
      </c>
      <c r="AG1337" s="19" t="s">
        <v>108</v>
      </c>
      <c r="AH1337" s="11">
        <f t="shared" si="168"/>
        <v>0</v>
      </c>
      <c r="AI1337" s="19" t="s">
        <v>1461</v>
      </c>
      <c r="AJ1337" s="16">
        <v>0.23150000000000001</v>
      </c>
      <c r="AK1337" s="16">
        <v>7.6160000000000005E-2</v>
      </c>
      <c r="AL1337" s="16">
        <v>0.64400999999999997</v>
      </c>
      <c r="AM1337" s="24"/>
    </row>
    <row r="1338" spans="1:39" ht="15" x14ac:dyDescent="0.25">
      <c r="A1338" s="16" t="str">
        <f t="shared" si="169"/>
        <v>CF08GPDuff_228:10-J_20-30</v>
      </c>
      <c r="B1338" s="11">
        <v>228</v>
      </c>
      <c r="C1338" s="11">
        <v>10</v>
      </c>
      <c r="D1338" s="19" t="s">
        <v>108</v>
      </c>
      <c r="E1338" s="20">
        <v>493508.38215899799</v>
      </c>
      <c r="F1338" s="20">
        <v>5180871.1945700003</v>
      </c>
      <c r="G1338" s="11">
        <v>3</v>
      </c>
      <c r="H1338" s="11" t="s">
        <v>45</v>
      </c>
      <c r="I1338" s="11" t="s">
        <v>227</v>
      </c>
      <c r="J1338" s="19" t="s">
        <v>1461</v>
      </c>
      <c r="K1338" s="11">
        <v>4</v>
      </c>
      <c r="L1338" s="16" t="s">
        <v>48</v>
      </c>
      <c r="M1338" s="16" t="s">
        <v>1078</v>
      </c>
      <c r="N1338" s="16" t="s">
        <v>1078</v>
      </c>
      <c r="O1338" s="16" t="s">
        <v>1078</v>
      </c>
      <c r="P1338" s="16" t="s">
        <v>1078</v>
      </c>
      <c r="Q1338" s="16">
        <v>30</v>
      </c>
      <c r="S1338" s="16">
        <v>260.31</v>
      </c>
      <c r="T1338" s="16">
        <v>6.31</v>
      </c>
      <c r="U1338" s="16">
        <f t="shared" si="174"/>
        <v>254</v>
      </c>
      <c r="V1338" s="16">
        <v>1.35</v>
      </c>
      <c r="W1338" s="20">
        <f t="shared" si="170"/>
        <v>171.76657833502196</v>
      </c>
      <c r="X1338" s="20">
        <v>2.789171452009843</v>
      </c>
      <c r="Y1338" s="20">
        <f t="shared" si="171"/>
        <v>246.91550451189499</v>
      </c>
      <c r="Z1338" s="20">
        <f t="shared" si="172"/>
        <v>1.4375061022074904</v>
      </c>
      <c r="AA1338" s="20"/>
      <c r="AB1338" s="22" t="s">
        <v>105</v>
      </c>
      <c r="AC1338" s="16" t="s">
        <v>1689</v>
      </c>
      <c r="AD1338" s="19" t="s">
        <v>51</v>
      </c>
      <c r="AE1338" s="23">
        <v>228</v>
      </c>
      <c r="AF1338" s="23">
        <v>10</v>
      </c>
      <c r="AG1338" s="19" t="s">
        <v>108</v>
      </c>
      <c r="AH1338" s="11">
        <f t="shared" si="168"/>
        <v>0</v>
      </c>
      <c r="AI1338" s="19" t="s">
        <v>1461</v>
      </c>
      <c r="AJ1338" s="16">
        <v>0.22770000000000001</v>
      </c>
      <c r="AK1338" s="16">
        <v>5.4280000000000002E-2</v>
      </c>
      <c r="AL1338" s="16">
        <v>0.49951000000000001</v>
      </c>
      <c r="AM1338" s="24"/>
    </row>
    <row r="1339" spans="1:39" ht="15" x14ac:dyDescent="0.25">
      <c r="A1339" s="16" t="str">
        <f t="shared" si="169"/>
        <v>CF08GPDuff_229:11-J_20-30</v>
      </c>
      <c r="B1339" s="11">
        <v>229</v>
      </c>
      <c r="C1339" s="11">
        <v>11</v>
      </c>
      <c r="D1339" s="19" t="s">
        <v>108</v>
      </c>
      <c r="E1339" s="20">
        <v>493540.27207200002</v>
      </c>
      <c r="F1339" s="20">
        <v>5180854.2695899904</v>
      </c>
      <c r="G1339" s="11">
        <v>4</v>
      </c>
      <c r="H1339" s="11" t="s">
        <v>45</v>
      </c>
      <c r="I1339" s="11" t="s">
        <v>293</v>
      </c>
      <c r="J1339" s="19" t="s">
        <v>1461</v>
      </c>
      <c r="K1339" s="11">
        <v>4</v>
      </c>
      <c r="L1339" s="16" t="s">
        <v>48</v>
      </c>
      <c r="M1339" s="16" t="s">
        <v>1078</v>
      </c>
      <c r="N1339" s="16" t="s">
        <v>1078</v>
      </c>
      <c r="O1339" s="16" t="s">
        <v>1078</v>
      </c>
      <c r="P1339" s="16" t="s">
        <v>1078</v>
      </c>
      <c r="Q1339" s="16">
        <v>30</v>
      </c>
      <c r="S1339" s="16">
        <v>253.88</v>
      </c>
      <c r="T1339" s="16">
        <v>6.31</v>
      </c>
      <c r="U1339" s="16">
        <f t="shared" si="174"/>
        <v>247.57</v>
      </c>
      <c r="V1339" s="16">
        <v>1.35</v>
      </c>
      <c r="W1339" s="20">
        <f t="shared" si="170"/>
        <v>171.76657833502196</v>
      </c>
      <c r="X1339" s="20">
        <v>2.2676655193358783</v>
      </c>
      <c r="Y1339" s="20">
        <f t="shared" si="171"/>
        <v>241.95594047378015</v>
      </c>
      <c r="Z1339" s="20">
        <f t="shared" si="172"/>
        <v>1.408632242774595</v>
      </c>
      <c r="AA1339" s="20"/>
      <c r="AB1339" s="22" t="s">
        <v>105</v>
      </c>
      <c r="AC1339" s="16" t="s">
        <v>1690</v>
      </c>
      <c r="AD1339" s="19" t="s">
        <v>51</v>
      </c>
      <c r="AE1339" s="23">
        <v>229</v>
      </c>
      <c r="AF1339" s="23">
        <v>11</v>
      </c>
      <c r="AG1339" s="19" t="s">
        <v>108</v>
      </c>
      <c r="AH1339" s="11">
        <f t="shared" si="168"/>
        <v>0</v>
      </c>
      <c r="AI1339" s="19" t="s">
        <v>1461</v>
      </c>
      <c r="AJ1339" s="16">
        <v>0.2235</v>
      </c>
      <c r="AK1339" s="16">
        <v>0.10580000000000001</v>
      </c>
      <c r="AL1339" s="16">
        <v>1.2296</v>
      </c>
      <c r="AM1339" s="24"/>
    </row>
    <row r="1340" spans="1:39" ht="15" x14ac:dyDescent="0.25">
      <c r="A1340" s="16" t="str">
        <f t="shared" si="169"/>
        <v>CF08GPDuff_230:12-J_20-30</v>
      </c>
      <c r="B1340" s="11">
        <v>230</v>
      </c>
      <c r="C1340" s="11">
        <v>12</v>
      </c>
      <c r="D1340" s="19" t="s">
        <v>108</v>
      </c>
      <c r="E1340" s="20">
        <v>493572.190846999</v>
      </c>
      <c r="F1340" s="20">
        <v>5180864.12519</v>
      </c>
      <c r="G1340" s="11">
        <v>5</v>
      </c>
      <c r="H1340" s="11" t="s">
        <v>45</v>
      </c>
      <c r="I1340" s="11" t="s">
        <v>370</v>
      </c>
      <c r="J1340" s="19" t="s">
        <v>1461</v>
      </c>
      <c r="K1340" s="11">
        <v>4</v>
      </c>
      <c r="L1340" s="16" t="s">
        <v>48</v>
      </c>
      <c r="M1340" s="16" t="s">
        <v>1078</v>
      </c>
      <c r="N1340" s="16" t="s">
        <v>1078</v>
      </c>
      <c r="O1340" s="16" t="s">
        <v>1078</v>
      </c>
      <c r="P1340" s="16" t="s">
        <v>1078</v>
      </c>
      <c r="Q1340" s="16">
        <v>30</v>
      </c>
      <c r="S1340" s="16">
        <v>256.98</v>
      </c>
      <c r="T1340" s="16">
        <v>6.31</v>
      </c>
      <c r="U1340" s="16">
        <f t="shared" si="174"/>
        <v>250.67000000000002</v>
      </c>
      <c r="V1340" s="16">
        <v>1.35</v>
      </c>
      <c r="W1340" s="20">
        <f t="shared" si="170"/>
        <v>171.76657833502196</v>
      </c>
      <c r="X1340" s="20">
        <v>3.3929673041332631</v>
      </c>
      <c r="Y1340" s="20">
        <f t="shared" si="171"/>
        <v>242.16484885872916</v>
      </c>
      <c r="Z1340" s="20">
        <f t="shared" si="172"/>
        <v>1.4098484769627242</v>
      </c>
      <c r="AA1340" s="20"/>
      <c r="AB1340" s="22" t="s">
        <v>105</v>
      </c>
      <c r="AC1340" s="16" t="s">
        <v>1691</v>
      </c>
      <c r="AD1340" s="19" t="s">
        <v>51</v>
      </c>
      <c r="AE1340" s="23">
        <v>230</v>
      </c>
      <c r="AF1340" s="23">
        <v>12</v>
      </c>
      <c r="AG1340" s="19" t="s">
        <v>108</v>
      </c>
      <c r="AH1340" s="11">
        <f t="shared" si="168"/>
        <v>0</v>
      </c>
      <c r="AI1340" s="19" t="s">
        <v>1461</v>
      </c>
      <c r="AJ1340" s="16">
        <v>0.2301</v>
      </c>
      <c r="AK1340" s="16">
        <v>7.4490000000000001E-2</v>
      </c>
      <c r="AL1340" s="16">
        <v>0.71050999999999997</v>
      </c>
      <c r="AM1340" s="24"/>
    </row>
    <row r="1341" spans="1:39" ht="15" x14ac:dyDescent="0.25">
      <c r="A1341" s="16" t="str">
        <f t="shared" si="169"/>
        <v>CF08GPDuff_231:13-J_20-30</v>
      </c>
      <c r="B1341" s="11">
        <v>231</v>
      </c>
      <c r="C1341" s="11">
        <v>13</v>
      </c>
      <c r="D1341" s="19" t="s">
        <v>108</v>
      </c>
      <c r="E1341" s="20">
        <v>493604.093411999</v>
      </c>
      <c r="F1341" s="20">
        <v>5180858.8683700003</v>
      </c>
      <c r="G1341" s="11">
        <v>6</v>
      </c>
      <c r="H1341" s="11" t="s">
        <v>45</v>
      </c>
      <c r="I1341" s="11" t="s">
        <v>432</v>
      </c>
      <c r="J1341" s="19" t="s">
        <v>1461</v>
      </c>
      <c r="K1341" s="11">
        <v>4</v>
      </c>
      <c r="L1341" s="16" t="s">
        <v>48</v>
      </c>
      <c r="M1341" s="16" t="s">
        <v>1078</v>
      </c>
      <c r="N1341" s="16" t="s">
        <v>1078</v>
      </c>
      <c r="O1341" s="16" t="s">
        <v>1078</v>
      </c>
      <c r="P1341" s="16" t="s">
        <v>1078</v>
      </c>
      <c r="Q1341" s="16">
        <v>30</v>
      </c>
      <c r="S1341" s="16">
        <v>259.89</v>
      </c>
      <c r="T1341" s="16">
        <v>6.31</v>
      </c>
      <c r="U1341" s="16">
        <f t="shared" si="174"/>
        <v>253.57999999999998</v>
      </c>
      <c r="V1341" s="16">
        <v>1.35</v>
      </c>
      <c r="W1341" s="20">
        <f t="shared" si="170"/>
        <v>171.76657833502196</v>
      </c>
      <c r="X1341" s="20">
        <v>3.1736281736281979</v>
      </c>
      <c r="Y1341" s="20">
        <f t="shared" si="171"/>
        <v>245.5323136773136</v>
      </c>
      <c r="Z1341" s="20">
        <f t="shared" si="172"/>
        <v>1.4294533666404843</v>
      </c>
      <c r="AA1341" s="20"/>
      <c r="AB1341" s="22" t="s">
        <v>105</v>
      </c>
      <c r="AC1341" s="16" t="s">
        <v>1692</v>
      </c>
      <c r="AD1341" s="19" t="s">
        <v>51</v>
      </c>
      <c r="AE1341" s="23">
        <v>231</v>
      </c>
      <c r="AF1341" s="23">
        <v>13</v>
      </c>
      <c r="AG1341" s="19" t="s">
        <v>108</v>
      </c>
      <c r="AH1341" s="11">
        <f t="shared" ref="AH1341:AH1404" si="176">C1341-AF1341</f>
        <v>0</v>
      </c>
      <c r="AI1341" s="19" t="s">
        <v>1461</v>
      </c>
      <c r="AJ1341" s="16">
        <v>0.22700000000000001</v>
      </c>
      <c r="AK1341" s="16">
        <v>8.337E-2</v>
      </c>
      <c r="AL1341" s="16">
        <v>0.79805000000000004</v>
      </c>
      <c r="AM1341" s="24"/>
    </row>
    <row r="1342" spans="1:39" ht="15" x14ac:dyDescent="0.25">
      <c r="A1342" s="16" t="str">
        <f t="shared" si="169"/>
        <v>CF08GPDuff_232:14-J_20-30</v>
      </c>
      <c r="B1342" s="11">
        <v>232</v>
      </c>
      <c r="C1342" s="11">
        <v>14</v>
      </c>
      <c r="D1342" s="19" t="s">
        <v>108</v>
      </c>
      <c r="E1342" s="20">
        <v>493642.625925</v>
      </c>
      <c r="F1342" s="20">
        <v>5180861.3212599903</v>
      </c>
      <c r="G1342" s="11">
        <v>1</v>
      </c>
      <c r="H1342" s="11" t="s">
        <v>44</v>
      </c>
      <c r="I1342" s="11" t="s">
        <v>293</v>
      </c>
      <c r="J1342" s="19" t="s">
        <v>1461</v>
      </c>
      <c r="K1342" s="11">
        <v>4</v>
      </c>
      <c r="L1342" s="16" t="s">
        <v>496</v>
      </c>
      <c r="M1342" s="16" t="s">
        <v>1078</v>
      </c>
      <c r="N1342" s="16" t="s">
        <v>1078</v>
      </c>
      <c r="O1342" s="16" t="s">
        <v>1078</v>
      </c>
      <c r="P1342" s="16" t="s">
        <v>1078</v>
      </c>
      <c r="Q1342" s="16">
        <v>30</v>
      </c>
      <c r="S1342" s="16">
        <v>227.05</v>
      </c>
      <c r="T1342" s="16">
        <v>6.31</v>
      </c>
      <c r="U1342" s="16">
        <f t="shared" si="174"/>
        <v>220.74</v>
      </c>
      <c r="V1342" s="16">
        <v>1.35</v>
      </c>
      <c r="W1342" s="20">
        <f t="shared" si="170"/>
        <v>171.76657833502196</v>
      </c>
      <c r="X1342" s="20">
        <v>1.9524100061012974</v>
      </c>
      <c r="Y1342" s="20">
        <f t="shared" si="171"/>
        <v>216.43025015253201</v>
      </c>
      <c r="Z1342" s="20">
        <f t="shared" si="172"/>
        <v>1.2600253917289768</v>
      </c>
      <c r="AA1342" s="20"/>
      <c r="AB1342" s="22" t="s">
        <v>531</v>
      </c>
      <c r="AC1342" s="16" t="s">
        <v>1693</v>
      </c>
      <c r="AD1342" s="19" t="s">
        <v>51</v>
      </c>
      <c r="AE1342" s="23">
        <v>232</v>
      </c>
      <c r="AF1342" s="23">
        <v>14</v>
      </c>
      <c r="AG1342" s="19" t="s">
        <v>108</v>
      </c>
      <c r="AH1342" s="11">
        <f t="shared" si="176"/>
        <v>0</v>
      </c>
      <c r="AI1342" s="19" t="s">
        <v>1461</v>
      </c>
      <c r="AJ1342" s="16" t="s">
        <v>1251</v>
      </c>
      <c r="AK1342" s="16">
        <v>0.12091</v>
      </c>
      <c r="AL1342" s="16">
        <v>1.2458</v>
      </c>
      <c r="AM1342" s="24"/>
    </row>
    <row r="1343" spans="1:39" ht="15" x14ac:dyDescent="0.25">
      <c r="A1343" s="16" t="str">
        <f t="shared" si="169"/>
        <v>CF08GPDuff_233:15-J_20-30</v>
      </c>
      <c r="B1343" s="11">
        <v>233</v>
      </c>
      <c r="C1343" s="11">
        <v>15</v>
      </c>
      <c r="D1343" s="19" t="s">
        <v>108</v>
      </c>
      <c r="E1343" s="20">
        <v>493667.907851998</v>
      </c>
      <c r="F1343" s="20">
        <v>5180857.0227399804</v>
      </c>
      <c r="G1343" s="11">
        <v>1</v>
      </c>
      <c r="H1343" s="11" t="s">
        <v>44</v>
      </c>
      <c r="I1343" s="11" t="s">
        <v>293</v>
      </c>
      <c r="J1343" s="19" t="s">
        <v>1461</v>
      </c>
      <c r="K1343" s="11">
        <v>4</v>
      </c>
      <c r="L1343" s="16" t="s">
        <v>496</v>
      </c>
      <c r="M1343" s="16" t="s">
        <v>1078</v>
      </c>
      <c r="N1343" s="16" t="s">
        <v>1078</v>
      </c>
      <c r="O1343" s="16" t="s">
        <v>1078</v>
      </c>
      <c r="P1343" s="16" t="s">
        <v>1078</v>
      </c>
      <c r="Q1343" s="16">
        <v>30</v>
      </c>
      <c r="S1343" s="16">
        <v>240.36</v>
      </c>
      <c r="T1343" s="16">
        <v>6.31</v>
      </c>
      <c r="U1343" s="16">
        <f t="shared" si="174"/>
        <v>234.05</v>
      </c>
      <c r="V1343" s="16">
        <v>1.35</v>
      </c>
      <c r="W1343" s="20">
        <f t="shared" si="170"/>
        <v>171.76657833502196</v>
      </c>
      <c r="X1343" s="20">
        <v>2.4811877160870721</v>
      </c>
      <c r="Y1343" s="20">
        <f t="shared" si="171"/>
        <v>228.24278015049822</v>
      </c>
      <c r="Z1343" s="20">
        <f t="shared" si="172"/>
        <v>1.3287962207951904</v>
      </c>
      <c r="AA1343" s="20"/>
      <c r="AB1343" s="22" t="s">
        <v>531</v>
      </c>
      <c r="AC1343" s="16" t="s">
        <v>1694</v>
      </c>
      <c r="AD1343" s="19" t="s">
        <v>51</v>
      </c>
      <c r="AE1343" s="23">
        <v>233</v>
      </c>
      <c r="AF1343" s="23">
        <v>15</v>
      </c>
      <c r="AG1343" s="19" t="s">
        <v>108</v>
      </c>
      <c r="AH1343" s="11">
        <f t="shared" si="176"/>
        <v>0</v>
      </c>
      <c r="AI1343" s="19" t="s">
        <v>1461</v>
      </c>
      <c r="AJ1343" s="16" t="s">
        <v>668</v>
      </c>
      <c r="AK1343" s="16">
        <v>0.10989</v>
      </c>
      <c r="AL1343" s="16">
        <v>1.1916</v>
      </c>
      <c r="AM1343" s="24"/>
    </row>
    <row r="1344" spans="1:39" ht="15" x14ac:dyDescent="0.25">
      <c r="A1344" s="16" t="str">
        <f t="shared" si="169"/>
        <v>CF08GPDuff_234:16-J_20-30</v>
      </c>
      <c r="B1344" s="11">
        <v>234</v>
      </c>
      <c r="C1344" s="11">
        <v>16</v>
      </c>
      <c r="D1344" s="19" t="s">
        <v>108</v>
      </c>
      <c r="E1344" s="20">
        <v>493699.82406800002</v>
      </c>
      <c r="F1344" s="20">
        <v>5180864.6565899802</v>
      </c>
      <c r="G1344" s="11">
        <v>2</v>
      </c>
      <c r="H1344" s="11" t="s">
        <v>44</v>
      </c>
      <c r="I1344" s="11" t="s">
        <v>150</v>
      </c>
      <c r="J1344" s="19" t="s">
        <v>1461</v>
      </c>
      <c r="K1344" s="11">
        <v>4</v>
      </c>
      <c r="L1344" s="16" t="s">
        <v>496</v>
      </c>
      <c r="M1344" s="16" t="s">
        <v>1078</v>
      </c>
      <c r="N1344" s="16" t="s">
        <v>1078</v>
      </c>
      <c r="O1344" s="16" t="s">
        <v>1078</v>
      </c>
      <c r="P1344" s="16" t="s">
        <v>1078</v>
      </c>
      <c r="Q1344" s="16">
        <v>30</v>
      </c>
      <c r="S1344" s="16">
        <v>218.73</v>
      </c>
      <c r="T1344" s="16">
        <v>6.31</v>
      </c>
      <c r="U1344" s="16">
        <f t="shared" si="174"/>
        <v>212.42</v>
      </c>
      <c r="V1344" s="16">
        <v>1.35</v>
      </c>
      <c r="W1344" s="20">
        <f t="shared" si="170"/>
        <v>171.76657833502196</v>
      </c>
      <c r="X1344" s="20">
        <v>2.1960146400975971</v>
      </c>
      <c r="Y1344" s="20">
        <f t="shared" si="171"/>
        <v>207.75522570150468</v>
      </c>
      <c r="Z1344" s="20">
        <f t="shared" si="172"/>
        <v>1.2095206629562631</v>
      </c>
      <c r="AA1344" s="20"/>
      <c r="AB1344" s="22" t="s">
        <v>531</v>
      </c>
      <c r="AC1344" s="16" t="s">
        <v>1695</v>
      </c>
      <c r="AD1344" s="19" t="s">
        <v>51</v>
      </c>
      <c r="AE1344" s="23">
        <v>234</v>
      </c>
      <c r="AF1344" s="23">
        <v>16</v>
      </c>
      <c r="AG1344" s="19" t="s">
        <v>108</v>
      </c>
      <c r="AH1344" s="11">
        <f t="shared" si="176"/>
        <v>0</v>
      </c>
      <c r="AI1344" s="19" t="s">
        <v>1461</v>
      </c>
      <c r="AJ1344" s="16" t="s">
        <v>71</v>
      </c>
      <c r="AK1344" s="16">
        <v>0.13275000000000001</v>
      </c>
      <c r="AL1344" s="16">
        <v>1.609</v>
      </c>
      <c r="AM1344" s="24"/>
    </row>
    <row r="1345" spans="1:39" ht="15" x14ac:dyDescent="0.25">
      <c r="A1345" s="16" t="str">
        <f t="shared" si="169"/>
        <v>CF08GPDuff_235:17-J_20-30</v>
      </c>
      <c r="B1345" s="11">
        <v>235</v>
      </c>
      <c r="C1345" s="11">
        <v>17</v>
      </c>
      <c r="D1345" s="19" t="s">
        <v>108</v>
      </c>
      <c r="E1345" s="20">
        <v>493731.73648899799</v>
      </c>
      <c r="F1345" s="20">
        <v>5180868.7346999804</v>
      </c>
      <c r="G1345" s="11">
        <v>3</v>
      </c>
      <c r="H1345" s="11" t="s">
        <v>44</v>
      </c>
      <c r="I1345" s="11" t="s">
        <v>227</v>
      </c>
      <c r="J1345" s="19" t="s">
        <v>1461</v>
      </c>
      <c r="K1345" s="11">
        <v>4</v>
      </c>
      <c r="L1345" s="16" t="s">
        <v>496</v>
      </c>
      <c r="M1345" s="16" t="s">
        <v>1078</v>
      </c>
      <c r="N1345" s="16" t="s">
        <v>1078</v>
      </c>
      <c r="O1345" s="16" t="s">
        <v>1078</v>
      </c>
      <c r="P1345" s="16" t="s">
        <v>1078</v>
      </c>
      <c r="Q1345" s="16">
        <v>30</v>
      </c>
      <c r="S1345" s="16">
        <v>251.48</v>
      </c>
      <c r="T1345" s="16">
        <v>6.31</v>
      </c>
      <c r="U1345" s="16">
        <f t="shared" si="174"/>
        <v>245.17</v>
      </c>
      <c r="V1345" s="16">
        <v>1.35</v>
      </c>
      <c r="W1345" s="20">
        <f t="shared" si="170"/>
        <v>171.76657833502196</v>
      </c>
      <c r="X1345" s="20">
        <v>2.8926461601140794</v>
      </c>
      <c r="Y1345" s="20">
        <f t="shared" si="171"/>
        <v>238.0780994092483</v>
      </c>
      <c r="Z1345" s="20">
        <f t="shared" si="172"/>
        <v>1.3860560169329861</v>
      </c>
      <c r="AA1345" s="20"/>
      <c r="AB1345" s="22" t="s">
        <v>531</v>
      </c>
      <c r="AC1345" s="16" t="s">
        <v>1696</v>
      </c>
      <c r="AD1345" s="19" t="s">
        <v>51</v>
      </c>
      <c r="AE1345" s="23">
        <v>235</v>
      </c>
      <c r="AF1345" s="23">
        <v>17</v>
      </c>
      <c r="AG1345" s="19" t="s">
        <v>108</v>
      </c>
      <c r="AH1345" s="11">
        <f t="shared" si="176"/>
        <v>0</v>
      </c>
      <c r="AI1345" s="19" t="s">
        <v>1461</v>
      </c>
      <c r="AJ1345" s="16" t="s">
        <v>734</v>
      </c>
      <c r="AK1345" s="16">
        <v>0.13969999999999999</v>
      </c>
      <c r="AL1345" s="16">
        <v>1.5492999999999999</v>
      </c>
      <c r="AM1345" s="24"/>
    </row>
    <row r="1346" spans="1:39" ht="15" x14ac:dyDescent="0.25">
      <c r="A1346" s="16" t="str">
        <f t="shared" si="169"/>
        <v>CF08GPDuff_236:18-J_20-30</v>
      </c>
      <c r="B1346" s="11">
        <v>236</v>
      </c>
      <c r="C1346" s="11">
        <v>18</v>
      </c>
      <c r="D1346" s="19" t="s">
        <v>108</v>
      </c>
      <c r="E1346" s="20">
        <v>493763.62173200003</v>
      </c>
      <c r="F1346" s="20">
        <v>5180846.6992800003</v>
      </c>
      <c r="G1346" s="11">
        <v>4</v>
      </c>
      <c r="H1346" s="11" t="s">
        <v>44</v>
      </c>
      <c r="I1346" s="11" t="s">
        <v>46</v>
      </c>
      <c r="J1346" s="19" t="s">
        <v>1461</v>
      </c>
      <c r="K1346" s="11">
        <v>4</v>
      </c>
      <c r="L1346" s="16" t="s">
        <v>496</v>
      </c>
      <c r="M1346" s="16" t="s">
        <v>1078</v>
      </c>
      <c r="N1346" s="16" t="s">
        <v>1078</v>
      </c>
      <c r="O1346" s="16" t="s">
        <v>1078</v>
      </c>
      <c r="P1346" s="16" t="s">
        <v>1078</v>
      </c>
      <c r="Q1346" s="16">
        <v>30</v>
      </c>
      <c r="S1346" s="16">
        <v>225.82</v>
      </c>
      <c r="T1346" s="16">
        <v>6.31</v>
      </c>
      <c r="U1346" s="16">
        <f t="shared" si="174"/>
        <v>219.51</v>
      </c>
      <c r="V1346" s="16">
        <v>1.35</v>
      </c>
      <c r="W1346" s="20">
        <f t="shared" si="170"/>
        <v>171.76657833502196</v>
      </c>
      <c r="X1346" s="20">
        <v>2.0117862223125274</v>
      </c>
      <c r="Y1346" s="20">
        <f t="shared" si="171"/>
        <v>215.09392806340176</v>
      </c>
      <c r="Z1346" s="20">
        <f t="shared" si="172"/>
        <v>1.2522455191712092</v>
      </c>
      <c r="AA1346" s="20"/>
      <c r="AB1346" s="22" t="s">
        <v>531</v>
      </c>
      <c r="AC1346" s="16" t="s">
        <v>1697</v>
      </c>
      <c r="AD1346" s="19" t="s">
        <v>51</v>
      </c>
      <c r="AE1346" s="23">
        <v>236</v>
      </c>
      <c r="AF1346" s="23">
        <v>18</v>
      </c>
      <c r="AG1346" s="19" t="s">
        <v>108</v>
      </c>
      <c r="AH1346" s="11">
        <f t="shared" si="176"/>
        <v>0</v>
      </c>
      <c r="AI1346" s="19" t="s">
        <v>1461</v>
      </c>
      <c r="AJ1346" s="16" t="s">
        <v>596</v>
      </c>
      <c r="AK1346" s="16">
        <v>0.13965</v>
      </c>
      <c r="AL1346" s="16">
        <v>1.6022000000000001</v>
      </c>
      <c r="AM1346" s="24"/>
    </row>
    <row r="1347" spans="1:39" ht="15" x14ac:dyDescent="0.25">
      <c r="A1347" s="16" t="str">
        <f t="shared" si="169"/>
        <v>CF08GPDuff_237:19-J_20-30</v>
      </c>
      <c r="B1347" s="11">
        <v>237</v>
      </c>
      <c r="C1347" s="11">
        <v>19</v>
      </c>
      <c r="D1347" s="19" t="s">
        <v>108</v>
      </c>
      <c r="E1347" s="20">
        <v>493798.241069999</v>
      </c>
      <c r="F1347" s="20">
        <v>5180860.3842399903</v>
      </c>
      <c r="G1347" s="11">
        <v>5</v>
      </c>
      <c r="H1347" s="11" t="s">
        <v>44</v>
      </c>
      <c r="I1347" s="11" t="s">
        <v>432</v>
      </c>
      <c r="J1347" s="19" t="s">
        <v>1461</v>
      </c>
      <c r="K1347" s="11">
        <v>4</v>
      </c>
      <c r="L1347" s="16" t="s">
        <v>496</v>
      </c>
      <c r="M1347" s="16" t="s">
        <v>1078</v>
      </c>
      <c r="N1347" s="16" t="s">
        <v>1078</v>
      </c>
      <c r="O1347" s="16" t="s">
        <v>1078</v>
      </c>
      <c r="P1347" s="16" t="s">
        <v>1078</v>
      </c>
      <c r="Q1347" s="16">
        <v>30</v>
      </c>
      <c r="S1347" s="16">
        <v>248.52</v>
      </c>
      <c r="T1347" s="16">
        <v>6.31</v>
      </c>
      <c r="U1347" s="16">
        <f t="shared" si="174"/>
        <v>242.21</v>
      </c>
      <c r="V1347" s="16">
        <v>1.35</v>
      </c>
      <c r="W1347" s="20">
        <f t="shared" si="170"/>
        <v>171.76657833502196</v>
      </c>
      <c r="X1347" s="20">
        <v>2.030456852791878</v>
      </c>
      <c r="Y1347" s="20">
        <f t="shared" si="171"/>
        <v>237.29203045685281</v>
      </c>
      <c r="Z1347" s="20">
        <f t="shared" si="172"/>
        <v>1.3814796379888687</v>
      </c>
      <c r="AA1347" s="20"/>
      <c r="AB1347" s="22" t="s">
        <v>531</v>
      </c>
      <c r="AC1347" s="16" t="s">
        <v>1698</v>
      </c>
      <c r="AD1347" s="19" t="s">
        <v>51</v>
      </c>
      <c r="AE1347" s="23">
        <v>237</v>
      </c>
      <c r="AF1347" s="23">
        <v>19</v>
      </c>
      <c r="AG1347" s="19" t="s">
        <v>108</v>
      </c>
      <c r="AH1347" s="11">
        <f t="shared" si="176"/>
        <v>0</v>
      </c>
      <c r="AI1347" s="19" t="s">
        <v>1461</v>
      </c>
      <c r="AJ1347" s="16" t="s">
        <v>575</v>
      </c>
      <c r="AK1347" s="16">
        <v>0.11126</v>
      </c>
      <c r="AL1347" s="16">
        <v>1.2115</v>
      </c>
      <c r="AM1347" s="24"/>
    </row>
    <row r="1348" spans="1:39" ht="15" x14ac:dyDescent="0.25">
      <c r="A1348" s="16" t="str">
        <f t="shared" ref="A1348:A1411" si="177">"CF08GPDuff_"&amp;B1348&amp;":"&amp;C1348&amp;"-"&amp;D1348&amp;"_"&amp;J1348</f>
        <v>CF08GPDuff_238:20-J_20-30</v>
      </c>
      <c r="B1348" s="11">
        <v>238</v>
      </c>
      <c r="C1348" s="11">
        <v>20</v>
      </c>
      <c r="D1348" s="19" t="s">
        <v>108</v>
      </c>
      <c r="E1348" s="20">
        <v>493827.45429000002</v>
      </c>
      <c r="F1348" s="20">
        <v>5180862.3015200002</v>
      </c>
      <c r="G1348" s="11">
        <v>5</v>
      </c>
      <c r="H1348" s="11" t="s">
        <v>44</v>
      </c>
      <c r="I1348" s="11" t="s">
        <v>432</v>
      </c>
      <c r="J1348" s="19" t="s">
        <v>1461</v>
      </c>
      <c r="K1348" s="11">
        <v>4</v>
      </c>
      <c r="L1348" s="16" t="s">
        <v>496</v>
      </c>
      <c r="M1348" s="16" t="s">
        <v>1078</v>
      </c>
      <c r="N1348" s="16" t="s">
        <v>1078</v>
      </c>
      <c r="O1348" s="16" t="s">
        <v>1078</v>
      </c>
      <c r="P1348" s="16" t="s">
        <v>1078</v>
      </c>
      <c r="Q1348" s="16">
        <v>30</v>
      </c>
      <c r="S1348" s="16">
        <v>245.84</v>
      </c>
      <c r="T1348" s="16">
        <v>6.31</v>
      </c>
      <c r="U1348" s="16">
        <f t="shared" si="174"/>
        <v>239.53</v>
      </c>
      <c r="V1348" s="16">
        <v>1.35</v>
      </c>
      <c r="W1348" s="20">
        <f t="shared" si="170"/>
        <v>171.76657833502196</v>
      </c>
      <c r="X1348" s="20">
        <v>1.823338735818459</v>
      </c>
      <c r="Y1348" s="20">
        <f t="shared" si="171"/>
        <v>235.16255672609404</v>
      </c>
      <c r="Z1348" s="20">
        <f t="shared" si="172"/>
        <v>1.369082152101915</v>
      </c>
      <c r="AA1348" s="20"/>
      <c r="AB1348" s="22" t="s">
        <v>531</v>
      </c>
      <c r="AC1348" s="16" t="s">
        <v>1699</v>
      </c>
      <c r="AD1348" s="19" t="s">
        <v>51</v>
      </c>
      <c r="AE1348" s="23">
        <v>238</v>
      </c>
      <c r="AF1348" s="23">
        <v>20</v>
      </c>
      <c r="AG1348" s="19" t="s">
        <v>108</v>
      </c>
      <c r="AH1348" s="11">
        <f t="shared" si="176"/>
        <v>0</v>
      </c>
      <c r="AI1348" s="19" t="s">
        <v>1461</v>
      </c>
      <c r="AJ1348" s="16" t="s">
        <v>526</v>
      </c>
      <c r="AK1348" s="16">
        <v>0.1439</v>
      </c>
      <c r="AL1348" s="16">
        <v>1.8634999999999999</v>
      </c>
      <c r="AM1348" s="24"/>
    </row>
    <row r="1349" spans="1:39" ht="15" x14ac:dyDescent="0.25">
      <c r="A1349" s="16" t="str">
        <f t="shared" si="177"/>
        <v>CF08GPDuff_239:21-J_20-30</v>
      </c>
      <c r="B1349" s="11">
        <v>239</v>
      </c>
      <c r="C1349" s="11">
        <v>21</v>
      </c>
      <c r="D1349" s="19" t="s">
        <v>108</v>
      </c>
      <c r="E1349" s="20">
        <v>493858.43561599799</v>
      </c>
      <c r="F1349" s="20">
        <v>5180848.0880899904</v>
      </c>
      <c r="G1349" s="11">
        <v>6</v>
      </c>
      <c r="H1349" s="11" t="s">
        <v>44</v>
      </c>
      <c r="I1349" s="11" t="s">
        <v>370</v>
      </c>
      <c r="J1349" s="19" t="s">
        <v>1461</v>
      </c>
      <c r="K1349" s="11">
        <v>4</v>
      </c>
      <c r="L1349" s="16" t="s">
        <v>496</v>
      </c>
      <c r="M1349" s="16" t="s">
        <v>1078</v>
      </c>
      <c r="N1349" s="16" t="s">
        <v>1078</v>
      </c>
      <c r="O1349" s="16" t="s">
        <v>1078</v>
      </c>
      <c r="P1349" s="16" t="s">
        <v>1078</v>
      </c>
      <c r="Q1349" s="16">
        <v>30</v>
      </c>
      <c r="S1349" s="16">
        <v>256.57</v>
      </c>
      <c r="T1349" s="16">
        <v>6.31</v>
      </c>
      <c r="U1349" s="16">
        <f t="shared" si="174"/>
        <v>250.26</v>
      </c>
      <c r="V1349" s="16">
        <v>1.35</v>
      </c>
      <c r="W1349" s="20">
        <f t="shared" si="170"/>
        <v>171.76657833502196</v>
      </c>
      <c r="X1349" s="20">
        <v>1.9938962360121864</v>
      </c>
      <c r="Y1349" s="20">
        <f t="shared" si="171"/>
        <v>245.2700752797559</v>
      </c>
      <c r="Z1349" s="20">
        <f t="shared" si="172"/>
        <v>1.4279266528868562</v>
      </c>
      <c r="AA1349" s="20"/>
      <c r="AB1349" s="22" t="s">
        <v>531</v>
      </c>
      <c r="AC1349" s="16" t="s">
        <v>1700</v>
      </c>
      <c r="AD1349" s="19" t="s">
        <v>51</v>
      </c>
      <c r="AE1349" s="23">
        <v>239</v>
      </c>
      <c r="AF1349" s="23">
        <v>21</v>
      </c>
      <c r="AG1349" s="19" t="s">
        <v>108</v>
      </c>
      <c r="AH1349" s="11">
        <f t="shared" si="176"/>
        <v>0</v>
      </c>
      <c r="AI1349" s="19" t="s">
        <v>1461</v>
      </c>
      <c r="AJ1349" s="16" t="s">
        <v>936</v>
      </c>
      <c r="AK1349" s="16">
        <v>0.12639</v>
      </c>
      <c r="AL1349" s="16">
        <v>1.4556</v>
      </c>
      <c r="AM1349" s="24"/>
    </row>
    <row r="1350" spans="1:39" ht="15" x14ac:dyDescent="0.25">
      <c r="A1350" s="16" t="str">
        <f t="shared" si="177"/>
        <v>CF08GPDuff_240:22-J_20-30</v>
      </c>
      <c r="B1350" s="11">
        <v>240</v>
      </c>
      <c r="C1350" s="11">
        <v>22</v>
      </c>
      <c r="D1350" s="19" t="s">
        <v>108</v>
      </c>
      <c r="E1350" s="20">
        <v>493884.760519</v>
      </c>
      <c r="F1350" s="20">
        <v>5180880.6179999802</v>
      </c>
      <c r="G1350" s="11">
        <v>6</v>
      </c>
      <c r="H1350" s="11" t="s">
        <v>44</v>
      </c>
      <c r="I1350" s="11" t="s">
        <v>370</v>
      </c>
      <c r="J1350" s="19" t="s">
        <v>1461</v>
      </c>
      <c r="K1350" s="11">
        <v>4</v>
      </c>
      <c r="L1350" s="16" t="s">
        <v>496</v>
      </c>
      <c r="M1350" s="16" t="s">
        <v>1078</v>
      </c>
      <c r="N1350" s="16" t="s">
        <v>1078</v>
      </c>
      <c r="O1350" s="16" t="s">
        <v>1078</v>
      </c>
      <c r="P1350" s="16" t="s">
        <v>1078</v>
      </c>
      <c r="Q1350" s="16">
        <v>30</v>
      </c>
      <c r="S1350" s="16">
        <v>271.89</v>
      </c>
      <c r="T1350" s="16">
        <v>6.31</v>
      </c>
      <c r="U1350" s="16">
        <f t="shared" si="174"/>
        <v>265.58</v>
      </c>
      <c r="V1350" s="16">
        <v>1.35</v>
      </c>
      <c r="W1350" s="20">
        <f t="shared" si="170"/>
        <v>171.76657833502196</v>
      </c>
      <c r="X1350" s="20">
        <v>3.021582733812977</v>
      </c>
      <c r="Y1350" s="20">
        <f t="shared" si="171"/>
        <v>257.55528057553948</v>
      </c>
      <c r="Z1350" s="20">
        <f t="shared" si="172"/>
        <v>1.4994493286883261</v>
      </c>
      <c r="AA1350" s="20"/>
      <c r="AB1350" s="22" t="s">
        <v>541</v>
      </c>
      <c r="AC1350" s="16" t="s">
        <v>1701</v>
      </c>
      <c r="AD1350" s="19" t="s">
        <v>51</v>
      </c>
      <c r="AE1350" s="23">
        <v>240</v>
      </c>
      <c r="AF1350" s="23">
        <v>22</v>
      </c>
      <c r="AG1350" s="19" t="s">
        <v>108</v>
      </c>
      <c r="AH1350" s="11">
        <f t="shared" si="176"/>
        <v>0</v>
      </c>
      <c r="AI1350" s="19" t="s">
        <v>1461</v>
      </c>
      <c r="AJ1350" s="16" t="s">
        <v>653</v>
      </c>
      <c r="AK1350" s="16">
        <v>9.6089999999999995E-2</v>
      </c>
      <c r="AL1350" s="16">
        <v>0.83291000000000004</v>
      </c>
      <c r="AM1350" s="24"/>
    </row>
    <row r="1351" spans="1:39" ht="15" x14ac:dyDescent="0.25">
      <c r="A1351" s="16" t="str">
        <f t="shared" si="177"/>
        <v>CF08GPDuff_241:23-J_20-30</v>
      </c>
      <c r="B1351" s="11">
        <v>241</v>
      </c>
      <c r="C1351" s="11">
        <v>23</v>
      </c>
      <c r="D1351" s="19" t="s">
        <v>108</v>
      </c>
      <c r="E1351" s="20">
        <v>493923.18883200001</v>
      </c>
      <c r="F1351" s="20">
        <v>5180872.2048300002</v>
      </c>
      <c r="G1351" s="11">
        <v>1</v>
      </c>
      <c r="H1351" s="11" t="s">
        <v>58</v>
      </c>
      <c r="I1351" s="11" t="s">
        <v>227</v>
      </c>
      <c r="J1351" s="19" t="s">
        <v>1461</v>
      </c>
      <c r="K1351" s="11">
        <v>4</v>
      </c>
      <c r="L1351" s="16" t="str">
        <f t="shared" ref="L1351:L1358" si="178">IF(G1351=1, "Fallow", IF(G1351=4, "WT", IF(G1351 = 2, "CP",I1351)))</f>
        <v>Fallow</v>
      </c>
      <c r="M1351" s="16" t="s">
        <v>1078</v>
      </c>
      <c r="N1351" s="16" t="s">
        <v>1078</v>
      </c>
      <c r="O1351" s="16" t="s">
        <v>1078</v>
      </c>
      <c r="P1351" s="16" t="s">
        <v>1078</v>
      </c>
      <c r="Q1351" s="16">
        <v>30</v>
      </c>
      <c r="S1351" s="16">
        <v>211.08</v>
      </c>
      <c r="T1351" s="16">
        <v>6.31</v>
      </c>
      <c r="U1351" s="16">
        <f t="shared" si="174"/>
        <v>204.77</v>
      </c>
      <c r="V1351" s="16">
        <v>1.35</v>
      </c>
      <c r="W1351" s="20">
        <f t="shared" ref="W1351:W1414" si="179">PI()*(V1351^2)*Q1351</f>
        <v>171.76657833502196</v>
      </c>
      <c r="X1351" s="20">
        <v>2.3378735515348765</v>
      </c>
      <c r="Y1351" s="20">
        <f t="shared" ref="Y1351:Y1414" si="180">U1351-(U1351*(X1351/100))</f>
        <v>199.98273632852204</v>
      </c>
      <c r="Z1351" s="20">
        <f t="shared" ref="Z1351:Z1414" si="181">Y1351/W1351</f>
        <v>1.1642703619470482</v>
      </c>
      <c r="AA1351" s="20"/>
      <c r="AB1351" s="22" t="s">
        <v>859</v>
      </c>
      <c r="AC1351" s="16" t="s">
        <v>1702</v>
      </c>
      <c r="AD1351" s="19" t="s">
        <v>51</v>
      </c>
      <c r="AE1351" s="23">
        <v>241</v>
      </c>
      <c r="AF1351" s="23">
        <v>23</v>
      </c>
      <c r="AG1351" s="19" t="s">
        <v>108</v>
      </c>
      <c r="AH1351" s="11">
        <f t="shared" si="176"/>
        <v>0</v>
      </c>
      <c r="AI1351" s="19" t="s">
        <v>1461</v>
      </c>
      <c r="AJ1351" s="16" t="s">
        <v>133</v>
      </c>
      <c r="AK1351" s="16">
        <v>0.12342</v>
      </c>
      <c r="AL1351" s="16">
        <v>1.2403999999999999</v>
      </c>
      <c r="AM1351" s="24"/>
    </row>
    <row r="1352" spans="1:39" ht="15" x14ac:dyDescent="0.25">
      <c r="A1352" s="16" t="str">
        <f t="shared" si="177"/>
        <v>CF08GPDuff_242:24-J_20-30</v>
      </c>
      <c r="B1352" s="11">
        <v>242</v>
      </c>
      <c r="C1352" s="11">
        <v>24</v>
      </c>
      <c r="D1352" s="19" t="s">
        <v>108</v>
      </c>
      <c r="E1352" s="20">
        <v>493955.09288900002</v>
      </c>
      <c r="F1352" s="20">
        <v>5180868.1722100005</v>
      </c>
      <c r="G1352" s="11">
        <v>2</v>
      </c>
      <c r="H1352" s="11" t="s">
        <v>58</v>
      </c>
      <c r="I1352" s="11" t="s">
        <v>150</v>
      </c>
      <c r="J1352" s="19" t="s">
        <v>1461</v>
      </c>
      <c r="K1352" s="11">
        <v>4</v>
      </c>
      <c r="L1352" s="16" t="str">
        <f t="shared" si="178"/>
        <v>CP</v>
      </c>
      <c r="M1352" s="16" t="s">
        <v>1078</v>
      </c>
      <c r="N1352" s="16" t="s">
        <v>1078</v>
      </c>
      <c r="O1352" s="16" t="s">
        <v>1078</v>
      </c>
      <c r="P1352" s="16" t="s">
        <v>1078</v>
      </c>
      <c r="Q1352" s="16">
        <v>30</v>
      </c>
      <c r="S1352" s="16">
        <v>233.33</v>
      </c>
      <c r="T1352" s="16">
        <v>6.31</v>
      </c>
      <c r="U1352" s="16">
        <f t="shared" si="174"/>
        <v>227.02</v>
      </c>
      <c r="V1352" s="16">
        <v>1.35</v>
      </c>
      <c r="W1352" s="20">
        <f t="shared" si="179"/>
        <v>171.76657833502196</v>
      </c>
      <c r="X1352" s="20">
        <v>2.1142508639967601</v>
      </c>
      <c r="Y1352" s="20">
        <f t="shared" si="180"/>
        <v>222.22022768855456</v>
      </c>
      <c r="Z1352" s="20">
        <f t="shared" si="181"/>
        <v>1.2937337975908523</v>
      </c>
      <c r="AA1352" s="20"/>
      <c r="AB1352" s="22" t="s">
        <v>859</v>
      </c>
      <c r="AC1352" s="16" t="s">
        <v>1703</v>
      </c>
      <c r="AD1352" s="19" t="s">
        <v>51</v>
      </c>
      <c r="AE1352" s="23">
        <v>242</v>
      </c>
      <c r="AF1352" s="23">
        <v>24</v>
      </c>
      <c r="AG1352" s="19" t="s">
        <v>108</v>
      </c>
      <c r="AH1352" s="11">
        <f t="shared" si="176"/>
        <v>0</v>
      </c>
      <c r="AI1352" s="19" t="s">
        <v>1461</v>
      </c>
      <c r="AJ1352" s="16" t="s">
        <v>162</v>
      </c>
      <c r="AK1352" s="16">
        <v>0.13900999999999999</v>
      </c>
      <c r="AL1352" s="16">
        <v>1.5311999999999999</v>
      </c>
      <c r="AM1352" s="24"/>
    </row>
    <row r="1353" spans="1:39" ht="15" x14ac:dyDescent="0.25">
      <c r="A1353" s="16" t="str">
        <f t="shared" si="177"/>
        <v>CF08GPDuff_243:25-J_20-30</v>
      </c>
      <c r="B1353" s="11">
        <v>243</v>
      </c>
      <c r="C1353" s="11">
        <v>25</v>
      </c>
      <c r="D1353" s="19" t="s">
        <v>108</v>
      </c>
      <c r="E1353" s="20">
        <v>493986.992199998</v>
      </c>
      <c r="F1353" s="20">
        <v>5180859.3615100002</v>
      </c>
      <c r="G1353" s="11">
        <v>3</v>
      </c>
      <c r="H1353" s="11" t="s">
        <v>58</v>
      </c>
      <c r="I1353" s="11" t="s">
        <v>432</v>
      </c>
      <c r="J1353" s="19" t="s">
        <v>1461</v>
      </c>
      <c r="K1353" s="11">
        <v>4</v>
      </c>
      <c r="L1353" s="16" t="str">
        <f t="shared" si="178"/>
        <v>SB</v>
      </c>
      <c r="M1353" s="16" t="s">
        <v>1078</v>
      </c>
      <c r="N1353" s="16" t="s">
        <v>1078</v>
      </c>
      <c r="O1353" s="16" t="s">
        <v>1078</v>
      </c>
      <c r="P1353" s="16" t="s">
        <v>1078</v>
      </c>
      <c r="Q1353" s="16">
        <v>30</v>
      </c>
      <c r="S1353" s="16">
        <v>231.27</v>
      </c>
      <c r="T1353" s="16">
        <v>6.31</v>
      </c>
      <c r="U1353" s="16">
        <f t="shared" si="174"/>
        <v>224.96</v>
      </c>
      <c r="V1353" s="16">
        <v>1.35</v>
      </c>
      <c r="W1353" s="20">
        <f t="shared" si="179"/>
        <v>171.76657833502196</v>
      </c>
      <c r="X1353" s="20">
        <v>2.1132540008206835</v>
      </c>
      <c r="Y1353" s="20">
        <f t="shared" si="180"/>
        <v>220.20602379975381</v>
      </c>
      <c r="Z1353" s="20">
        <f t="shared" si="181"/>
        <v>1.2820073959338771</v>
      </c>
      <c r="AA1353" s="20"/>
      <c r="AB1353" s="22" t="s">
        <v>859</v>
      </c>
      <c r="AC1353" s="16" t="s">
        <v>1704</v>
      </c>
      <c r="AD1353" s="19" t="s">
        <v>51</v>
      </c>
      <c r="AE1353" s="23">
        <v>243</v>
      </c>
      <c r="AF1353" s="23">
        <v>25</v>
      </c>
      <c r="AG1353" s="19" t="s">
        <v>108</v>
      </c>
      <c r="AH1353" s="11">
        <f t="shared" si="176"/>
        <v>0</v>
      </c>
      <c r="AI1353" s="19" t="s">
        <v>1461</v>
      </c>
      <c r="AJ1353" s="16" t="s">
        <v>505</v>
      </c>
      <c r="AK1353" s="16">
        <v>0.10458000000000001</v>
      </c>
      <c r="AL1353" s="16">
        <v>0.96825000000000006</v>
      </c>
      <c r="AM1353" s="24"/>
    </row>
    <row r="1354" spans="1:39" ht="15" x14ac:dyDescent="0.25">
      <c r="A1354" s="16" t="str">
        <f t="shared" si="177"/>
        <v>CF08GPDuff_244:26-J_20-30</v>
      </c>
      <c r="B1354" s="11">
        <v>244</v>
      </c>
      <c r="C1354" s="11">
        <v>26</v>
      </c>
      <c r="D1354" s="19" t="s">
        <v>108</v>
      </c>
      <c r="E1354" s="20">
        <v>494016.170361</v>
      </c>
      <c r="F1354" s="20">
        <v>5180863.3944100002</v>
      </c>
      <c r="G1354" s="11">
        <v>3</v>
      </c>
      <c r="H1354" s="11" t="s">
        <v>58</v>
      </c>
      <c r="I1354" s="11" t="s">
        <v>432</v>
      </c>
      <c r="J1354" s="19" t="s">
        <v>1461</v>
      </c>
      <c r="K1354" s="11">
        <v>4</v>
      </c>
      <c r="L1354" s="16" t="str">
        <f t="shared" si="178"/>
        <v>SB</v>
      </c>
      <c r="M1354" s="16" t="s">
        <v>1078</v>
      </c>
      <c r="N1354" s="16" t="s">
        <v>1078</v>
      </c>
      <c r="O1354" s="16" t="s">
        <v>1078</v>
      </c>
      <c r="P1354" s="16" t="s">
        <v>1078</v>
      </c>
      <c r="Q1354" s="16">
        <v>30</v>
      </c>
      <c r="S1354" s="16">
        <v>227.26</v>
      </c>
      <c r="T1354" s="16">
        <v>6.31</v>
      </c>
      <c r="U1354" s="16">
        <f t="shared" si="174"/>
        <v>220.95</v>
      </c>
      <c r="V1354" s="16">
        <v>1.35</v>
      </c>
      <c r="W1354" s="20">
        <f t="shared" si="179"/>
        <v>171.76657833502196</v>
      </c>
      <c r="X1354" s="20">
        <v>2.746464439434317</v>
      </c>
      <c r="Y1354" s="20">
        <f t="shared" si="180"/>
        <v>214.88168682106988</v>
      </c>
      <c r="Z1354" s="20">
        <f t="shared" si="181"/>
        <v>1.2510098815728523</v>
      </c>
      <c r="AA1354" s="20"/>
      <c r="AB1354" s="22" t="s">
        <v>859</v>
      </c>
      <c r="AC1354" s="16" t="s">
        <v>1705</v>
      </c>
      <c r="AD1354" s="19" t="s">
        <v>51</v>
      </c>
      <c r="AE1354" s="23">
        <v>244</v>
      </c>
      <c r="AF1354" s="23">
        <v>26</v>
      </c>
      <c r="AG1354" s="19" t="s">
        <v>108</v>
      </c>
      <c r="AH1354" s="11">
        <f t="shared" si="176"/>
        <v>0</v>
      </c>
      <c r="AI1354" s="19" t="s">
        <v>1461</v>
      </c>
      <c r="AJ1354" s="16" t="s">
        <v>284</v>
      </c>
      <c r="AK1354" s="16">
        <v>0.16209999999999999</v>
      </c>
      <c r="AL1354" s="16">
        <v>1.8958999999999999</v>
      </c>
      <c r="AM1354" s="24"/>
    </row>
    <row r="1355" spans="1:39" ht="15" x14ac:dyDescent="0.25">
      <c r="A1355" s="16" t="str">
        <f t="shared" si="177"/>
        <v>CF08GPDuff_245:27-J_20-30</v>
      </c>
      <c r="B1355" s="11">
        <v>245</v>
      </c>
      <c r="C1355" s="11">
        <v>27</v>
      </c>
      <c r="D1355" s="19" t="s">
        <v>108</v>
      </c>
      <c r="E1355" s="20">
        <v>494050.810379998</v>
      </c>
      <c r="F1355" s="20">
        <v>5180861.1869900003</v>
      </c>
      <c r="G1355" s="11">
        <v>4</v>
      </c>
      <c r="H1355" s="11" t="s">
        <v>58</v>
      </c>
      <c r="I1355" s="11" t="s">
        <v>46</v>
      </c>
      <c r="J1355" s="19" t="s">
        <v>1461</v>
      </c>
      <c r="K1355" s="11">
        <v>4</v>
      </c>
      <c r="L1355" s="16" t="str">
        <f t="shared" si="178"/>
        <v>WT</v>
      </c>
      <c r="M1355" s="16" t="s">
        <v>1078</v>
      </c>
      <c r="N1355" s="16" t="s">
        <v>1078</v>
      </c>
      <c r="O1355" s="16" t="s">
        <v>1078</v>
      </c>
      <c r="P1355" s="16" t="s">
        <v>1078</v>
      </c>
      <c r="Q1355" s="16">
        <v>30</v>
      </c>
      <c r="S1355" s="16">
        <v>248.54</v>
      </c>
      <c r="T1355" s="16">
        <v>6.31</v>
      </c>
      <c r="U1355" s="16">
        <f t="shared" si="174"/>
        <v>242.23</v>
      </c>
      <c r="V1355" s="16">
        <v>1.35</v>
      </c>
      <c r="W1355" s="20">
        <f t="shared" si="179"/>
        <v>171.76657833502196</v>
      </c>
      <c r="X1355" s="20">
        <v>2.1964612568639379</v>
      </c>
      <c r="Y1355" s="20">
        <f t="shared" si="180"/>
        <v>236.90951189749848</v>
      </c>
      <c r="Z1355" s="20">
        <f t="shared" si="181"/>
        <v>1.3792526706529518</v>
      </c>
      <c r="AA1355" s="20"/>
      <c r="AB1355" s="22" t="s">
        <v>859</v>
      </c>
      <c r="AC1355" s="16" t="s">
        <v>1706</v>
      </c>
      <c r="AD1355" s="19" t="s">
        <v>51</v>
      </c>
      <c r="AE1355" s="23">
        <v>245</v>
      </c>
      <c r="AF1355" s="23">
        <v>27</v>
      </c>
      <c r="AG1355" s="19" t="s">
        <v>108</v>
      </c>
      <c r="AH1355" s="11">
        <f t="shared" si="176"/>
        <v>0</v>
      </c>
      <c r="AI1355" s="19" t="s">
        <v>1461</v>
      </c>
      <c r="AJ1355" s="16" t="s">
        <v>879</v>
      </c>
      <c r="AK1355" s="16">
        <v>0.16696</v>
      </c>
      <c r="AL1355" s="16">
        <v>1.9704999999999999</v>
      </c>
      <c r="AM1355" s="24"/>
    </row>
    <row r="1356" spans="1:39" ht="15" x14ac:dyDescent="0.25">
      <c r="A1356" s="16" t="str">
        <f t="shared" si="177"/>
        <v>CF08GPDuff_246:28-J_20-30</v>
      </c>
      <c r="B1356" s="11">
        <v>246</v>
      </c>
      <c r="C1356" s="11">
        <v>28</v>
      </c>
      <c r="D1356" s="19" t="s">
        <v>108</v>
      </c>
      <c r="E1356" s="20">
        <v>494082.71162100002</v>
      </c>
      <c r="F1356" s="20">
        <v>5180854.1547499904</v>
      </c>
      <c r="G1356" s="11">
        <v>5</v>
      </c>
      <c r="H1356" s="11" t="s">
        <v>58</v>
      </c>
      <c r="I1356" s="11" t="s">
        <v>293</v>
      </c>
      <c r="J1356" s="19" t="s">
        <v>1461</v>
      </c>
      <c r="K1356" s="11">
        <v>4</v>
      </c>
      <c r="L1356" s="16" t="str">
        <f t="shared" si="178"/>
        <v>SC</v>
      </c>
      <c r="M1356" s="16" t="s">
        <v>1078</v>
      </c>
      <c r="N1356" s="16" t="s">
        <v>1078</v>
      </c>
      <c r="O1356" s="16" t="s">
        <v>1078</v>
      </c>
      <c r="P1356" s="16" t="s">
        <v>1078</v>
      </c>
      <c r="Q1356" s="16">
        <v>30</v>
      </c>
      <c r="S1356" s="16">
        <v>242.74</v>
      </c>
      <c r="T1356" s="16">
        <v>6.31</v>
      </c>
      <c r="U1356" s="16">
        <f t="shared" si="174"/>
        <v>236.43</v>
      </c>
      <c r="V1356" s="16">
        <v>1.35</v>
      </c>
      <c r="W1356" s="20">
        <f t="shared" si="179"/>
        <v>171.76657833502196</v>
      </c>
      <c r="X1356" s="20">
        <v>1.930501930501936</v>
      </c>
      <c r="Y1356" s="20">
        <f t="shared" si="180"/>
        <v>231.86571428571429</v>
      </c>
      <c r="Z1356" s="20">
        <f t="shared" si="181"/>
        <v>1.3498884156233935</v>
      </c>
      <c r="AA1356" s="20"/>
      <c r="AB1356" s="22" t="s">
        <v>859</v>
      </c>
      <c r="AC1356" s="16" t="s">
        <v>1707</v>
      </c>
      <c r="AD1356" s="19" t="s">
        <v>51</v>
      </c>
      <c r="AE1356" s="23">
        <v>246</v>
      </c>
      <c r="AF1356" s="23">
        <v>28</v>
      </c>
      <c r="AG1356" s="19" t="s">
        <v>108</v>
      </c>
      <c r="AH1356" s="11">
        <f t="shared" si="176"/>
        <v>0</v>
      </c>
      <c r="AI1356" s="19" t="s">
        <v>1461</v>
      </c>
      <c r="AJ1356" s="16" t="s">
        <v>579</v>
      </c>
      <c r="AK1356" s="16">
        <v>0.15196999999999999</v>
      </c>
      <c r="AL1356" s="16">
        <v>1.7062999999999999</v>
      </c>
      <c r="AM1356" s="24"/>
    </row>
    <row r="1357" spans="1:39" ht="15" x14ac:dyDescent="0.25">
      <c r="A1357" s="16" t="str">
        <f t="shared" si="177"/>
        <v>CF08GPDuff_247:29-J_20-30</v>
      </c>
      <c r="B1357" s="11">
        <v>247</v>
      </c>
      <c r="C1357" s="11">
        <v>29</v>
      </c>
      <c r="D1357" s="19" t="s">
        <v>108</v>
      </c>
      <c r="E1357" s="20">
        <v>494114.637672999</v>
      </c>
      <c r="F1357" s="20">
        <v>5180872.3474000003</v>
      </c>
      <c r="G1357" s="11">
        <v>5</v>
      </c>
      <c r="H1357" s="11" t="s">
        <v>58</v>
      </c>
      <c r="I1357" s="11" t="s">
        <v>293</v>
      </c>
      <c r="J1357" s="19" t="s">
        <v>1461</v>
      </c>
      <c r="K1357" s="11">
        <v>4</v>
      </c>
      <c r="L1357" s="16" t="str">
        <f t="shared" si="178"/>
        <v>SC</v>
      </c>
      <c r="M1357" s="16" t="s">
        <v>1078</v>
      </c>
      <c r="N1357" s="16" t="s">
        <v>1078</v>
      </c>
      <c r="O1357" s="16" t="s">
        <v>1078</v>
      </c>
      <c r="P1357" s="16" t="s">
        <v>1078</v>
      </c>
      <c r="Q1357" s="16">
        <v>30</v>
      </c>
      <c r="S1357" s="16">
        <v>261.18</v>
      </c>
      <c r="T1357" s="16">
        <v>6.31</v>
      </c>
      <c r="U1357" s="16">
        <f t="shared" si="174"/>
        <v>254.87</v>
      </c>
      <c r="V1357" s="16">
        <v>1.35</v>
      </c>
      <c r="W1357" s="20">
        <f t="shared" si="179"/>
        <v>171.76657833502196</v>
      </c>
      <c r="X1357" s="20">
        <v>2.0693852708460345</v>
      </c>
      <c r="Y1357" s="20">
        <f t="shared" si="180"/>
        <v>249.59575776019472</v>
      </c>
      <c r="Z1357" s="20">
        <f t="shared" si="181"/>
        <v>1.4531101462204765</v>
      </c>
      <c r="AA1357" s="20"/>
      <c r="AB1357" s="22" t="s">
        <v>859</v>
      </c>
      <c r="AC1357" s="16" t="s">
        <v>1708</v>
      </c>
      <c r="AD1357" s="19" t="s">
        <v>51</v>
      </c>
      <c r="AE1357" s="23">
        <v>247</v>
      </c>
      <c r="AF1357" s="23">
        <v>29</v>
      </c>
      <c r="AG1357" s="19" t="s">
        <v>108</v>
      </c>
      <c r="AH1357" s="11">
        <f t="shared" si="176"/>
        <v>0</v>
      </c>
      <c r="AI1357" s="19" t="s">
        <v>1461</v>
      </c>
      <c r="AJ1357" s="16" t="s">
        <v>732</v>
      </c>
      <c r="AK1357" s="16">
        <v>0.10624</v>
      </c>
      <c r="AL1357" s="16">
        <v>1.0157</v>
      </c>
      <c r="AM1357" s="24"/>
    </row>
    <row r="1358" spans="1:39" ht="15" x14ac:dyDescent="0.25">
      <c r="A1358" s="16" t="str">
        <f t="shared" si="177"/>
        <v>CF08GPDuff_248:30-J_20-30</v>
      </c>
      <c r="B1358" s="11">
        <v>248</v>
      </c>
      <c r="C1358" s="11">
        <v>30</v>
      </c>
      <c r="D1358" s="19" t="s">
        <v>108</v>
      </c>
      <c r="E1358" s="20">
        <v>494145.15560300002</v>
      </c>
      <c r="F1358" s="20">
        <v>5180849.02348</v>
      </c>
      <c r="G1358" s="11">
        <v>6</v>
      </c>
      <c r="H1358" s="11" t="s">
        <v>58</v>
      </c>
      <c r="I1358" s="11" t="s">
        <v>370</v>
      </c>
      <c r="J1358" s="19" t="s">
        <v>1461</v>
      </c>
      <c r="K1358" s="11">
        <v>4</v>
      </c>
      <c r="L1358" s="16" t="str">
        <f t="shared" si="178"/>
        <v>SP</v>
      </c>
      <c r="M1358" s="16" t="s">
        <v>1078</v>
      </c>
      <c r="N1358" s="16" t="s">
        <v>1078</v>
      </c>
      <c r="O1358" s="16" t="s">
        <v>1078</v>
      </c>
      <c r="P1358" s="16" t="s">
        <v>1078</v>
      </c>
      <c r="Q1358" s="16">
        <v>30</v>
      </c>
      <c r="S1358" s="16">
        <v>278.98</v>
      </c>
      <c r="T1358" s="16">
        <v>6.31</v>
      </c>
      <c r="U1358" s="16">
        <f t="shared" si="174"/>
        <v>272.67</v>
      </c>
      <c r="V1358" s="16">
        <v>1.35</v>
      </c>
      <c r="W1358" s="20">
        <f t="shared" si="179"/>
        <v>171.76657833502196</v>
      </c>
      <c r="X1358" s="20">
        <v>2.1544715447154519</v>
      </c>
      <c r="Y1358" s="20">
        <f t="shared" si="180"/>
        <v>266.79540243902437</v>
      </c>
      <c r="Z1358" s="20">
        <f t="shared" si="181"/>
        <v>1.5532439722857698</v>
      </c>
      <c r="AA1358" s="20"/>
      <c r="AB1358" s="22" t="s">
        <v>859</v>
      </c>
      <c r="AC1358" s="16" t="s">
        <v>1709</v>
      </c>
      <c r="AD1358" s="19" t="s">
        <v>51</v>
      </c>
      <c r="AE1358" s="23">
        <v>248</v>
      </c>
      <c r="AF1358" s="23">
        <v>30</v>
      </c>
      <c r="AG1358" s="19" t="s">
        <v>108</v>
      </c>
      <c r="AH1358" s="11">
        <f t="shared" si="176"/>
        <v>0</v>
      </c>
      <c r="AI1358" s="19" t="s">
        <v>1461</v>
      </c>
      <c r="AJ1358" s="16" t="s">
        <v>425</v>
      </c>
      <c r="AK1358" s="16">
        <v>0.21056</v>
      </c>
      <c r="AL1358" s="16">
        <v>2.5070999999999999</v>
      </c>
      <c r="AM1358" s="24"/>
    </row>
    <row r="1359" spans="1:39" ht="15" x14ac:dyDescent="0.25">
      <c r="A1359" s="16" t="str">
        <f t="shared" si="177"/>
        <v>CF08GPDuff_249:9-K_20-30</v>
      </c>
      <c r="B1359" s="11">
        <v>249</v>
      </c>
      <c r="C1359" s="11">
        <v>9</v>
      </c>
      <c r="D1359" s="19" t="s">
        <v>115</v>
      </c>
      <c r="E1359" s="20">
        <v>493445.578717998</v>
      </c>
      <c r="F1359" s="20">
        <v>5180889.9313700004</v>
      </c>
      <c r="G1359" s="11">
        <v>1</v>
      </c>
      <c r="H1359" s="11" t="s">
        <v>45</v>
      </c>
      <c r="I1359" s="11" t="s">
        <v>46</v>
      </c>
      <c r="J1359" s="19" t="s">
        <v>1461</v>
      </c>
      <c r="K1359" s="11">
        <v>4</v>
      </c>
      <c r="L1359" s="16" t="s">
        <v>48</v>
      </c>
      <c r="M1359" s="16" t="s">
        <v>1078</v>
      </c>
      <c r="N1359" s="16" t="s">
        <v>1078</v>
      </c>
      <c r="O1359" s="16" t="s">
        <v>1078</v>
      </c>
      <c r="P1359" s="16" t="s">
        <v>1078</v>
      </c>
      <c r="Q1359" s="16">
        <v>30</v>
      </c>
      <c r="S1359" s="16">
        <v>247.25</v>
      </c>
      <c r="T1359" s="16">
        <v>6.31</v>
      </c>
      <c r="U1359" s="16">
        <f t="shared" si="174"/>
        <v>240.94</v>
      </c>
      <c r="V1359" s="16">
        <v>1.35</v>
      </c>
      <c r="W1359" s="20">
        <f t="shared" si="179"/>
        <v>171.76657833502196</v>
      </c>
      <c r="X1359" s="20">
        <v>1.758286176232831</v>
      </c>
      <c r="Y1359" s="20">
        <f t="shared" si="180"/>
        <v>236.70358528698461</v>
      </c>
      <c r="Z1359" s="20">
        <f t="shared" si="181"/>
        <v>1.3780537959212666</v>
      </c>
      <c r="AA1359" s="20"/>
      <c r="AB1359" s="22" t="s">
        <v>105</v>
      </c>
      <c r="AC1359" s="16" t="s">
        <v>1710</v>
      </c>
      <c r="AD1359" s="19" t="s">
        <v>51</v>
      </c>
      <c r="AE1359" s="23">
        <v>249</v>
      </c>
      <c r="AF1359" s="23">
        <v>9</v>
      </c>
      <c r="AG1359" s="19" t="s">
        <v>115</v>
      </c>
      <c r="AH1359" s="11">
        <f t="shared" si="176"/>
        <v>0</v>
      </c>
      <c r="AI1359" s="19" t="s">
        <v>1461</v>
      </c>
      <c r="AJ1359" s="16">
        <v>0.22359999999999999</v>
      </c>
      <c r="AK1359" s="16">
        <v>0.1328</v>
      </c>
      <c r="AL1359" s="16">
        <v>1.6354</v>
      </c>
      <c r="AM1359" s="24"/>
    </row>
    <row r="1360" spans="1:39" ht="15" x14ac:dyDescent="0.25">
      <c r="A1360" s="16" t="str">
        <f t="shared" si="177"/>
        <v>CF08GPDuff_250:10-K_20-30</v>
      </c>
      <c r="B1360" s="11">
        <v>250</v>
      </c>
      <c r="C1360" s="11">
        <v>10</v>
      </c>
      <c r="D1360" s="19" t="s">
        <v>115</v>
      </c>
      <c r="E1360" s="20">
        <v>493477.500961999</v>
      </c>
      <c r="F1360" s="20">
        <v>5180903.0090199905</v>
      </c>
      <c r="G1360" s="11">
        <v>2</v>
      </c>
      <c r="H1360" s="11" t="s">
        <v>45</v>
      </c>
      <c r="I1360" s="11" t="s">
        <v>150</v>
      </c>
      <c r="J1360" s="19" t="s">
        <v>1461</v>
      </c>
      <c r="K1360" s="11">
        <v>4</v>
      </c>
      <c r="L1360" s="16" t="s">
        <v>48</v>
      </c>
      <c r="M1360" s="16" t="s">
        <v>1078</v>
      </c>
      <c r="N1360" s="16" t="s">
        <v>1078</v>
      </c>
      <c r="O1360" s="16" t="s">
        <v>1078</v>
      </c>
      <c r="P1360" s="16" t="s">
        <v>1078</v>
      </c>
      <c r="Q1360" s="16">
        <v>30</v>
      </c>
      <c r="S1360" s="16">
        <v>218.74</v>
      </c>
      <c r="T1360" s="16">
        <v>6.31</v>
      </c>
      <c r="U1360" s="16">
        <f t="shared" si="174"/>
        <v>212.43</v>
      </c>
      <c r="V1360" s="16">
        <v>1.35</v>
      </c>
      <c r="W1360" s="20">
        <f t="shared" si="179"/>
        <v>171.76657833502196</v>
      </c>
      <c r="X1360" s="20">
        <v>1.9595959595959573</v>
      </c>
      <c r="Y1360" s="20">
        <f t="shared" si="180"/>
        <v>208.26723030303032</v>
      </c>
      <c r="Z1360" s="20">
        <f t="shared" si="181"/>
        <v>1.2125014791691064</v>
      </c>
      <c r="AA1360" s="20"/>
      <c r="AB1360" s="22" t="s">
        <v>105</v>
      </c>
      <c r="AC1360" s="16" t="s">
        <v>1711</v>
      </c>
      <c r="AD1360" s="19" t="s">
        <v>51</v>
      </c>
      <c r="AE1360" s="23">
        <v>250</v>
      </c>
      <c r="AF1360" s="23">
        <v>10</v>
      </c>
      <c r="AG1360" s="19" t="s">
        <v>115</v>
      </c>
      <c r="AH1360" s="11">
        <f t="shared" si="176"/>
        <v>0</v>
      </c>
      <c r="AI1360" s="19" t="s">
        <v>1461</v>
      </c>
      <c r="AJ1360" s="16">
        <v>0.22639999999999999</v>
      </c>
      <c r="AK1360" s="16">
        <v>0.12472999999999999</v>
      </c>
      <c r="AL1360" s="16">
        <v>1.3715999999999999</v>
      </c>
      <c r="AM1360" s="24"/>
    </row>
    <row r="1361" spans="1:39" ht="15" x14ac:dyDescent="0.25">
      <c r="A1361" s="16" t="str">
        <f t="shared" si="177"/>
        <v>CF08GPDuff_251:11-K_20-30</v>
      </c>
      <c r="B1361" s="11">
        <v>251</v>
      </c>
      <c r="C1361" s="11">
        <v>11</v>
      </c>
      <c r="D1361" s="19" t="s">
        <v>115</v>
      </c>
      <c r="E1361" s="20">
        <v>493509.39061900001</v>
      </c>
      <c r="F1361" s="20">
        <v>5180886.0838599904</v>
      </c>
      <c r="G1361" s="11">
        <v>3</v>
      </c>
      <c r="H1361" s="11" t="s">
        <v>45</v>
      </c>
      <c r="I1361" s="11" t="s">
        <v>227</v>
      </c>
      <c r="J1361" s="19" t="s">
        <v>1461</v>
      </c>
      <c r="K1361" s="11">
        <v>4</v>
      </c>
      <c r="L1361" s="16" t="s">
        <v>48</v>
      </c>
      <c r="M1361" s="16" t="s">
        <v>1078</v>
      </c>
      <c r="N1361" s="16" t="s">
        <v>1078</v>
      </c>
      <c r="O1361" s="16" t="s">
        <v>1078</v>
      </c>
      <c r="P1361" s="16" t="s">
        <v>1078</v>
      </c>
      <c r="Q1361" s="16">
        <v>30</v>
      </c>
      <c r="S1361" s="16">
        <v>231.85</v>
      </c>
      <c r="T1361" s="16">
        <v>6.31</v>
      </c>
      <c r="U1361" s="16">
        <f t="shared" si="174"/>
        <v>225.54</v>
      </c>
      <c r="V1361" s="16">
        <v>1.35</v>
      </c>
      <c r="W1361" s="20">
        <f t="shared" si="179"/>
        <v>171.76657833502196</v>
      </c>
      <c r="X1361" s="20">
        <v>2.2847817217462061</v>
      </c>
      <c r="Y1361" s="20">
        <f t="shared" si="180"/>
        <v>220.3869033047736</v>
      </c>
      <c r="Z1361" s="20">
        <f t="shared" si="181"/>
        <v>1.2830604500656708</v>
      </c>
      <c r="AA1361" s="20"/>
      <c r="AB1361" s="22" t="s">
        <v>105</v>
      </c>
      <c r="AC1361" s="16" t="s">
        <v>1712</v>
      </c>
      <c r="AD1361" s="19" t="s">
        <v>51</v>
      </c>
      <c r="AE1361" s="23">
        <v>251</v>
      </c>
      <c r="AF1361" s="23">
        <v>11</v>
      </c>
      <c r="AG1361" s="19" t="s">
        <v>115</v>
      </c>
      <c r="AH1361" s="11">
        <f t="shared" si="176"/>
        <v>0</v>
      </c>
      <c r="AI1361" s="19" t="s">
        <v>1461</v>
      </c>
      <c r="AJ1361" s="16">
        <v>0.22869999999999999</v>
      </c>
      <c r="AK1361" s="16">
        <v>7.8020000000000006E-2</v>
      </c>
      <c r="AL1361" s="16">
        <v>1.052</v>
      </c>
      <c r="AM1361" s="24"/>
    </row>
    <row r="1362" spans="1:39" ht="15" x14ac:dyDescent="0.25">
      <c r="A1362" s="16" t="str">
        <f t="shared" si="177"/>
        <v>CF08GPDuff_252:12-K_20-30</v>
      </c>
      <c r="B1362" s="11">
        <v>252</v>
      </c>
      <c r="C1362" s="11">
        <v>12</v>
      </c>
      <c r="D1362" s="19" t="s">
        <v>115</v>
      </c>
      <c r="E1362" s="20">
        <v>493543.70833300002</v>
      </c>
      <c r="F1362" s="20">
        <v>5180893.1404100005</v>
      </c>
      <c r="G1362" s="11">
        <v>4</v>
      </c>
      <c r="H1362" s="11" t="s">
        <v>45</v>
      </c>
      <c r="I1362" s="11" t="s">
        <v>293</v>
      </c>
      <c r="J1362" s="19" t="s">
        <v>1461</v>
      </c>
      <c r="K1362" s="11">
        <v>4</v>
      </c>
      <c r="L1362" s="16" t="s">
        <v>48</v>
      </c>
      <c r="M1362" s="16" t="s">
        <v>1078</v>
      </c>
      <c r="N1362" s="16" t="s">
        <v>1078</v>
      </c>
      <c r="O1362" s="16" t="s">
        <v>1078</v>
      </c>
      <c r="P1362" s="16" t="s">
        <v>1078</v>
      </c>
      <c r="Q1362" s="16">
        <v>30</v>
      </c>
      <c r="S1362" s="16">
        <v>245.05</v>
      </c>
      <c r="T1362" s="16">
        <v>6.31</v>
      </c>
      <c r="U1362" s="16">
        <f t="shared" si="174"/>
        <v>238.74</v>
      </c>
      <c r="V1362" s="16">
        <v>1.35</v>
      </c>
      <c r="W1362" s="20">
        <f t="shared" si="179"/>
        <v>171.76657833502196</v>
      </c>
      <c r="X1362" s="20">
        <v>2.2430668841762005</v>
      </c>
      <c r="Y1362" s="20">
        <f t="shared" si="180"/>
        <v>233.38490212071775</v>
      </c>
      <c r="Z1362" s="20">
        <f t="shared" si="181"/>
        <v>1.3587329059178928</v>
      </c>
      <c r="AA1362" s="20"/>
      <c r="AB1362" s="22" t="s">
        <v>123</v>
      </c>
      <c r="AC1362" s="16" t="s">
        <v>1713</v>
      </c>
      <c r="AD1362" s="19" t="s">
        <v>51</v>
      </c>
      <c r="AE1362" s="23">
        <v>252</v>
      </c>
      <c r="AF1362" s="23">
        <v>12</v>
      </c>
      <c r="AG1362" s="19" t="s">
        <v>115</v>
      </c>
      <c r="AH1362" s="11">
        <f t="shared" si="176"/>
        <v>0</v>
      </c>
      <c r="AI1362" s="19" t="s">
        <v>1461</v>
      </c>
      <c r="AJ1362" s="16" t="s">
        <v>767</v>
      </c>
      <c r="AK1362" s="16">
        <v>7.3130000000000001E-2</v>
      </c>
      <c r="AL1362" s="16">
        <v>0.86650000000000005</v>
      </c>
      <c r="AM1362" s="24"/>
    </row>
    <row r="1363" spans="1:39" ht="15" x14ac:dyDescent="0.25">
      <c r="A1363" s="16" t="str">
        <f t="shared" si="177"/>
        <v>CF08GPDuff_253:13-K_20-30</v>
      </c>
      <c r="B1363" s="11">
        <v>253</v>
      </c>
      <c r="C1363" s="11">
        <v>13</v>
      </c>
      <c r="D1363" s="19" t="s">
        <v>115</v>
      </c>
      <c r="E1363" s="20">
        <v>493573.21164499799</v>
      </c>
      <c r="F1363" s="20">
        <v>5180890.6823100001</v>
      </c>
      <c r="G1363" s="11">
        <v>4</v>
      </c>
      <c r="H1363" s="11" t="s">
        <v>45</v>
      </c>
      <c r="I1363" s="11" t="s">
        <v>293</v>
      </c>
      <c r="J1363" s="19" t="s">
        <v>1461</v>
      </c>
      <c r="K1363" s="11">
        <v>4</v>
      </c>
      <c r="L1363" s="16" t="s">
        <v>48</v>
      </c>
      <c r="M1363" s="16" t="s">
        <v>1078</v>
      </c>
      <c r="N1363" s="16" t="s">
        <v>1078</v>
      </c>
      <c r="O1363" s="16" t="s">
        <v>1078</v>
      </c>
      <c r="P1363" s="16" t="s">
        <v>1078</v>
      </c>
      <c r="Q1363" s="16">
        <v>30</v>
      </c>
      <c r="S1363" s="16">
        <v>249.53</v>
      </c>
      <c r="T1363" s="16">
        <v>6.31</v>
      </c>
      <c r="U1363" s="16">
        <f t="shared" si="174"/>
        <v>243.22</v>
      </c>
      <c r="V1363" s="16">
        <v>1.35</v>
      </c>
      <c r="W1363" s="20">
        <f t="shared" si="179"/>
        <v>171.76657833502196</v>
      </c>
      <c r="X1363" s="20">
        <v>2.258392675483214</v>
      </c>
      <c r="Y1363" s="20">
        <f t="shared" si="180"/>
        <v>237.72713733468973</v>
      </c>
      <c r="Z1363" s="20">
        <f t="shared" si="181"/>
        <v>1.3840127668551159</v>
      </c>
      <c r="AA1363" s="20"/>
      <c r="AB1363" s="22" t="s">
        <v>123</v>
      </c>
      <c r="AC1363" s="16" t="s">
        <v>1714</v>
      </c>
      <c r="AD1363" s="19" t="s">
        <v>51</v>
      </c>
      <c r="AE1363" s="23">
        <v>253</v>
      </c>
      <c r="AF1363" s="23">
        <v>13</v>
      </c>
      <c r="AG1363" s="19" t="s">
        <v>115</v>
      </c>
      <c r="AH1363" s="11">
        <f t="shared" si="176"/>
        <v>0</v>
      </c>
      <c r="AI1363" s="19" t="s">
        <v>1461</v>
      </c>
      <c r="AJ1363" s="16" t="s">
        <v>1308</v>
      </c>
      <c r="AK1363" s="16">
        <v>6.4939999999999998E-2</v>
      </c>
      <c r="AL1363" s="16">
        <v>0.75219999999999998</v>
      </c>
      <c r="AM1363" s="24"/>
    </row>
    <row r="1364" spans="1:39" ht="15" x14ac:dyDescent="0.25">
      <c r="A1364" s="16" t="str">
        <f t="shared" si="177"/>
        <v>CF08GPDuff_254:14-K_20-30</v>
      </c>
      <c r="B1364" s="11">
        <v>254</v>
      </c>
      <c r="C1364" s="11">
        <v>14</v>
      </c>
      <c r="D1364" s="19" t="s">
        <v>115</v>
      </c>
      <c r="E1364" s="20">
        <v>493605.127092999</v>
      </c>
      <c r="F1364" s="20">
        <v>5180897.6489199903</v>
      </c>
      <c r="G1364" s="11">
        <v>5</v>
      </c>
      <c r="H1364" s="11" t="s">
        <v>45</v>
      </c>
      <c r="I1364" s="11" t="s">
        <v>370</v>
      </c>
      <c r="J1364" s="19" t="s">
        <v>1461</v>
      </c>
      <c r="K1364" s="11">
        <v>4</v>
      </c>
      <c r="L1364" s="16" t="s">
        <v>48</v>
      </c>
      <c r="M1364" s="16" t="s">
        <v>1078</v>
      </c>
      <c r="N1364" s="16" t="s">
        <v>1078</v>
      </c>
      <c r="O1364" s="16" t="s">
        <v>1078</v>
      </c>
      <c r="P1364" s="16" t="s">
        <v>1078</v>
      </c>
      <c r="Q1364" s="16">
        <v>30</v>
      </c>
      <c r="S1364" s="16">
        <v>230.8</v>
      </c>
      <c r="T1364" s="16">
        <v>6.31</v>
      </c>
      <c r="U1364" s="16">
        <f t="shared" si="174"/>
        <v>224.49</v>
      </c>
      <c r="V1364" s="16">
        <v>1.35</v>
      </c>
      <c r="W1364" s="20">
        <f t="shared" si="179"/>
        <v>171.76657833502196</v>
      </c>
      <c r="X1364" s="20">
        <v>2.4913212170716741</v>
      </c>
      <c r="Y1364" s="20">
        <f t="shared" si="180"/>
        <v>218.89723299979582</v>
      </c>
      <c r="Z1364" s="20">
        <f t="shared" si="181"/>
        <v>1.2743878065315355</v>
      </c>
      <c r="AA1364" s="20"/>
      <c r="AB1364" s="22" t="s">
        <v>123</v>
      </c>
      <c r="AC1364" s="16" t="s">
        <v>1715</v>
      </c>
      <c r="AD1364" s="19" t="s">
        <v>51</v>
      </c>
      <c r="AE1364" s="23">
        <v>254</v>
      </c>
      <c r="AF1364" s="23">
        <v>14</v>
      </c>
      <c r="AG1364" s="19" t="s">
        <v>115</v>
      </c>
      <c r="AH1364" s="11">
        <f t="shared" si="176"/>
        <v>0</v>
      </c>
      <c r="AI1364" s="19" t="s">
        <v>1461</v>
      </c>
      <c r="AJ1364" s="16" t="s">
        <v>417</v>
      </c>
      <c r="AK1364" s="16">
        <v>0.14993000000000001</v>
      </c>
      <c r="AL1364" s="16">
        <v>1.9923999999999999</v>
      </c>
      <c r="AM1364" s="24"/>
    </row>
    <row r="1365" spans="1:39" ht="15" x14ac:dyDescent="0.25">
      <c r="A1365" s="16" t="str">
        <f t="shared" si="177"/>
        <v>CF08GPDuff_255:15-K_20-30</v>
      </c>
      <c r="B1365" s="11">
        <v>255</v>
      </c>
      <c r="C1365" s="11">
        <v>15</v>
      </c>
      <c r="D1365" s="19" t="s">
        <v>115</v>
      </c>
      <c r="E1365" s="20">
        <v>493637.025738</v>
      </c>
      <c r="F1365" s="20">
        <v>5180888.8363600001</v>
      </c>
      <c r="G1365" s="11">
        <v>6</v>
      </c>
      <c r="H1365" s="11" t="s">
        <v>45</v>
      </c>
      <c r="I1365" s="11" t="s">
        <v>432</v>
      </c>
      <c r="J1365" s="19" t="s">
        <v>1461</v>
      </c>
      <c r="K1365" s="11">
        <v>4</v>
      </c>
      <c r="L1365" s="16" t="s">
        <v>48</v>
      </c>
      <c r="M1365" s="16" t="s">
        <v>1078</v>
      </c>
      <c r="N1365" s="16" t="s">
        <v>1078</v>
      </c>
      <c r="O1365" s="16" t="s">
        <v>1078</v>
      </c>
      <c r="P1365" s="16" t="s">
        <v>1078</v>
      </c>
      <c r="Q1365" s="16">
        <v>30</v>
      </c>
      <c r="S1365" s="16">
        <v>234.55</v>
      </c>
      <c r="T1365" s="16">
        <v>6.31</v>
      </c>
      <c r="U1365" s="16">
        <f t="shared" si="174"/>
        <v>228.24</v>
      </c>
      <c r="V1365" s="16">
        <v>1.35</v>
      </c>
      <c r="W1365" s="20">
        <f t="shared" si="179"/>
        <v>171.76657833502196</v>
      </c>
      <c r="X1365" s="20">
        <v>2.5368248772503992</v>
      </c>
      <c r="Y1365" s="20">
        <f t="shared" si="180"/>
        <v>222.44995090016369</v>
      </c>
      <c r="Z1365" s="20">
        <f t="shared" si="181"/>
        <v>1.2950712126679638</v>
      </c>
      <c r="AA1365" s="20"/>
      <c r="AB1365" s="22" t="s">
        <v>123</v>
      </c>
      <c r="AC1365" s="16" t="s">
        <v>1716</v>
      </c>
      <c r="AD1365" s="19" t="s">
        <v>51</v>
      </c>
      <c r="AE1365" s="23">
        <v>255</v>
      </c>
      <c r="AF1365" s="23">
        <v>15</v>
      </c>
      <c r="AG1365" s="19" t="s">
        <v>115</v>
      </c>
      <c r="AH1365" s="11">
        <f t="shared" si="176"/>
        <v>0</v>
      </c>
      <c r="AI1365" s="19" t="s">
        <v>1461</v>
      </c>
      <c r="AJ1365" s="16" t="s">
        <v>408</v>
      </c>
      <c r="AK1365" s="16">
        <v>0.14187</v>
      </c>
      <c r="AL1365" s="16">
        <v>1.6979</v>
      </c>
      <c r="AM1365" s="24"/>
    </row>
    <row r="1366" spans="1:39" ht="15" x14ac:dyDescent="0.25">
      <c r="A1366" s="16" t="str">
        <f t="shared" si="177"/>
        <v>CF08GPDuff_256:16-K_20-30</v>
      </c>
      <c r="B1366" s="11">
        <v>256</v>
      </c>
      <c r="C1366" s="11">
        <v>16</v>
      </c>
      <c r="D1366" s="19" t="s">
        <v>115</v>
      </c>
      <c r="E1366" s="20">
        <v>493668.941824999</v>
      </c>
      <c r="F1366" s="20">
        <v>5180896.47004</v>
      </c>
      <c r="G1366" s="11">
        <v>1</v>
      </c>
      <c r="H1366" s="11" t="s">
        <v>44</v>
      </c>
      <c r="I1366" s="11" t="s">
        <v>293</v>
      </c>
      <c r="J1366" s="19" t="s">
        <v>1461</v>
      </c>
      <c r="K1366" s="11">
        <v>4</v>
      </c>
      <c r="L1366" s="16" t="s">
        <v>496</v>
      </c>
      <c r="M1366" s="16" t="s">
        <v>1078</v>
      </c>
      <c r="N1366" s="16" t="s">
        <v>1078</v>
      </c>
      <c r="O1366" s="16" t="s">
        <v>1078</v>
      </c>
      <c r="P1366" s="16" t="s">
        <v>1078</v>
      </c>
      <c r="Q1366" s="16">
        <v>30</v>
      </c>
      <c r="S1366" s="16">
        <v>242.27</v>
      </c>
      <c r="T1366" s="16">
        <v>6.31</v>
      </c>
      <c r="U1366" s="16">
        <f t="shared" si="174"/>
        <v>235.96</v>
      </c>
      <c r="V1366" s="16">
        <v>1.35</v>
      </c>
      <c r="W1366" s="20">
        <f t="shared" si="179"/>
        <v>171.76657833502196</v>
      </c>
      <c r="X1366" s="20">
        <v>2.3683135973866816</v>
      </c>
      <c r="Y1366" s="20">
        <f t="shared" si="180"/>
        <v>230.37172723560639</v>
      </c>
      <c r="Z1366" s="20">
        <f t="shared" si="181"/>
        <v>1.3411906406278762</v>
      </c>
      <c r="AA1366" s="20"/>
      <c r="AB1366" s="22" t="s">
        <v>541</v>
      </c>
      <c r="AC1366" s="16" t="s">
        <v>1717</v>
      </c>
      <c r="AD1366" s="19" t="s">
        <v>51</v>
      </c>
      <c r="AE1366" s="23">
        <v>256</v>
      </c>
      <c r="AF1366" s="23">
        <v>16</v>
      </c>
      <c r="AG1366" s="19" t="s">
        <v>115</v>
      </c>
      <c r="AH1366" s="11">
        <f t="shared" si="176"/>
        <v>0</v>
      </c>
      <c r="AI1366" s="19" t="s">
        <v>1461</v>
      </c>
      <c r="AJ1366" s="16" t="s">
        <v>510</v>
      </c>
      <c r="AK1366" s="16">
        <v>0.14699999999999999</v>
      </c>
      <c r="AL1366" s="16">
        <v>1.6017999999999999</v>
      </c>
      <c r="AM1366" s="24"/>
    </row>
    <row r="1367" spans="1:39" ht="15" x14ac:dyDescent="0.25">
      <c r="A1367" s="16" t="str">
        <f t="shared" si="177"/>
        <v>CF08GPDuff_257:17-K_20-30</v>
      </c>
      <c r="B1367" s="11">
        <v>257</v>
      </c>
      <c r="C1367" s="11">
        <v>17</v>
      </c>
      <c r="D1367" s="19" t="s">
        <v>115</v>
      </c>
      <c r="E1367" s="20">
        <v>493700.854097998</v>
      </c>
      <c r="F1367" s="20">
        <v>5180900.5479899803</v>
      </c>
      <c r="G1367" s="11">
        <v>1</v>
      </c>
      <c r="H1367" s="11" t="s">
        <v>44</v>
      </c>
      <c r="I1367" s="11" t="s">
        <v>293</v>
      </c>
      <c r="J1367" s="19" t="s">
        <v>1461</v>
      </c>
      <c r="K1367" s="11">
        <v>4</v>
      </c>
      <c r="L1367" s="16" t="s">
        <v>496</v>
      </c>
      <c r="M1367" s="16" t="s">
        <v>1078</v>
      </c>
      <c r="N1367" s="16" t="s">
        <v>1078</v>
      </c>
      <c r="O1367" s="16" t="s">
        <v>1078</v>
      </c>
      <c r="P1367" s="16" t="s">
        <v>1078</v>
      </c>
      <c r="Q1367" s="16">
        <v>30</v>
      </c>
      <c r="S1367" s="16">
        <v>257.77999999999997</v>
      </c>
      <c r="T1367" s="16">
        <v>6.31</v>
      </c>
      <c r="U1367" s="16">
        <f t="shared" si="174"/>
        <v>251.46999999999997</v>
      </c>
      <c r="V1367" s="16">
        <v>1.35</v>
      </c>
      <c r="W1367" s="20">
        <f t="shared" si="179"/>
        <v>171.76657833502196</v>
      </c>
      <c r="X1367" s="20">
        <v>2.368797222789456</v>
      </c>
      <c r="Y1367" s="20">
        <f t="shared" si="180"/>
        <v>245.51318562385131</v>
      </c>
      <c r="Z1367" s="20">
        <f t="shared" si="181"/>
        <v>1.4293420058993687</v>
      </c>
      <c r="AA1367" s="20"/>
      <c r="AB1367" s="22" t="s">
        <v>541</v>
      </c>
      <c r="AC1367" s="16" t="s">
        <v>1718</v>
      </c>
      <c r="AD1367" s="19" t="s">
        <v>51</v>
      </c>
      <c r="AE1367" s="23">
        <v>257</v>
      </c>
      <c r="AF1367" s="23">
        <v>17</v>
      </c>
      <c r="AG1367" s="19" t="s">
        <v>115</v>
      </c>
      <c r="AH1367" s="11">
        <f t="shared" si="176"/>
        <v>0</v>
      </c>
      <c r="AI1367" s="19" t="s">
        <v>1461</v>
      </c>
      <c r="AJ1367" s="16" t="s">
        <v>1163</v>
      </c>
      <c r="AK1367" s="16">
        <v>9.9589999999999998E-2</v>
      </c>
      <c r="AL1367" s="16">
        <v>1.1482000000000001</v>
      </c>
      <c r="AM1367" s="24"/>
    </row>
    <row r="1368" spans="1:39" ht="15" x14ac:dyDescent="0.25">
      <c r="A1368" s="16" t="str">
        <f t="shared" si="177"/>
        <v>CF08GPDuff_258:18-K_20-30</v>
      </c>
      <c r="B1368" s="11">
        <v>258</v>
      </c>
      <c r="C1368" s="11">
        <v>18</v>
      </c>
      <c r="D1368" s="19" t="s">
        <v>115</v>
      </c>
      <c r="E1368" s="20">
        <v>493732.739057998</v>
      </c>
      <c r="F1368" s="20">
        <v>5180878.5124000004</v>
      </c>
      <c r="G1368" s="11">
        <v>3</v>
      </c>
      <c r="H1368" s="11" t="s">
        <v>44</v>
      </c>
      <c r="I1368" s="11" t="s">
        <v>227</v>
      </c>
      <c r="J1368" s="19" t="s">
        <v>1461</v>
      </c>
      <c r="K1368" s="11">
        <v>4</v>
      </c>
      <c r="L1368" s="16" t="s">
        <v>496</v>
      </c>
      <c r="M1368" s="16" t="s">
        <v>1078</v>
      </c>
      <c r="N1368" s="16" t="s">
        <v>1078</v>
      </c>
      <c r="O1368" s="16" t="s">
        <v>1078</v>
      </c>
      <c r="P1368" s="16" t="s">
        <v>1078</v>
      </c>
      <c r="Q1368" s="16">
        <v>30</v>
      </c>
      <c r="S1368" s="16">
        <v>244.78</v>
      </c>
      <c r="T1368" s="16">
        <v>6.31</v>
      </c>
      <c r="U1368" s="16">
        <f t="shared" si="174"/>
        <v>238.47</v>
      </c>
      <c r="V1368" s="16">
        <v>1.35</v>
      </c>
      <c r="W1368" s="20">
        <f t="shared" si="179"/>
        <v>171.76657833502196</v>
      </c>
      <c r="X1368" s="20">
        <v>2.1084337349397821</v>
      </c>
      <c r="Y1368" s="20">
        <f t="shared" si="180"/>
        <v>233.4420180722891</v>
      </c>
      <c r="Z1368" s="20">
        <f t="shared" si="181"/>
        <v>1.3590654266685824</v>
      </c>
      <c r="AA1368" s="20"/>
      <c r="AB1368" s="22" t="s">
        <v>541</v>
      </c>
      <c r="AC1368" s="16" t="s">
        <v>1719</v>
      </c>
      <c r="AD1368" s="19" t="s">
        <v>51</v>
      </c>
      <c r="AE1368" s="23">
        <v>258</v>
      </c>
      <c r="AF1368" s="23">
        <v>18</v>
      </c>
      <c r="AG1368" s="19" t="s">
        <v>115</v>
      </c>
      <c r="AH1368" s="11">
        <f t="shared" si="176"/>
        <v>0</v>
      </c>
      <c r="AI1368" s="19" t="s">
        <v>1461</v>
      </c>
      <c r="AJ1368" s="16" t="s">
        <v>653</v>
      </c>
      <c r="AK1368" s="16">
        <v>0.12304</v>
      </c>
      <c r="AL1368" s="16">
        <v>1.413</v>
      </c>
      <c r="AM1368" s="24"/>
    </row>
    <row r="1369" spans="1:39" ht="15" x14ac:dyDescent="0.25">
      <c r="A1369" s="16" t="str">
        <f t="shared" si="177"/>
        <v>CF08GPDuff_259:19-K_20-30</v>
      </c>
      <c r="B1369" s="11">
        <v>259</v>
      </c>
      <c r="C1369" s="11">
        <v>19</v>
      </c>
      <c r="D1369" s="19" t="s">
        <v>115</v>
      </c>
      <c r="E1369" s="20">
        <v>493764.663158999</v>
      </c>
      <c r="F1369" s="20">
        <v>5180893.9251399804</v>
      </c>
      <c r="G1369" s="11">
        <v>3</v>
      </c>
      <c r="H1369" s="11" t="s">
        <v>44</v>
      </c>
      <c r="I1369" s="11" t="s">
        <v>227</v>
      </c>
      <c r="J1369" s="19" t="s">
        <v>1461</v>
      </c>
      <c r="K1369" s="11">
        <v>4</v>
      </c>
      <c r="L1369" s="16" t="s">
        <v>496</v>
      </c>
      <c r="M1369" s="16" t="s">
        <v>1078</v>
      </c>
      <c r="N1369" s="16" t="s">
        <v>1078</v>
      </c>
      <c r="O1369" s="16" t="s">
        <v>1078</v>
      </c>
      <c r="P1369" s="16" t="s">
        <v>1078</v>
      </c>
      <c r="Q1369" s="16">
        <v>30</v>
      </c>
      <c r="S1369" s="16">
        <v>245.88</v>
      </c>
      <c r="T1369" s="16">
        <v>6.31</v>
      </c>
      <c r="U1369" s="16">
        <f t="shared" si="174"/>
        <v>239.57</v>
      </c>
      <c r="V1369" s="16">
        <v>1.35</v>
      </c>
      <c r="W1369" s="20">
        <f t="shared" si="179"/>
        <v>171.76657833502196</v>
      </c>
      <c r="X1369" s="20">
        <v>2.5536261491317669</v>
      </c>
      <c r="Y1369" s="20">
        <f t="shared" si="180"/>
        <v>233.45227783452501</v>
      </c>
      <c r="Z1369" s="20">
        <f t="shared" si="181"/>
        <v>1.3591251575099099</v>
      </c>
      <c r="AA1369" s="20"/>
      <c r="AB1369" s="22" t="s">
        <v>541</v>
      </c>
      <c r="AC1369" s="16" t="s">
        <v>1720</v>
      </c>
      <c r="AD1369" s="19" t="s">
        <v>51</v>
      </c>
      <c r="AE1369" s="23">
        <v>259</v>
      </c>
      <c r="AF1369" s="23">
        <v>19</v>
      </c>
      <c r="AG1369" s="19" t="s">
        <v>115</v>
      </c>
      <c r="AH1369" s="11">
        <f t="shared" si="176"/>
        <v>0</v>
      </c>
      <c r="AI1369" s="19" t="s">
        <v>1461</v>
      </c>
      <c r="AJ1369" s="16" t="s">
        <v>383</v>
      </c>
      <c r="AK1369" s="16">
        <v>0.11070000000000001</v>
      </c>
      <c r="AL1369" s="16">
        <v>1.1211</v>
      </c>
      <c r="AM1369" s="24"/>
    </row>
    <row r="1370" spans="1:39" ht="15" x14ac:dyDescent="0.25">
      <c r="A1370" s="16" t="str">
        <f t="shared" si="177"/>
        <v>CF08GPDuff_260:20-K_20-30</v>
      </c>
      <c r="B1370" s="11">
        <v>260</v>
      </c>
      <c r="C1370" s="11">
        <v>20</v>
      </c>
      <c r="D1370" s="19" t="s">
        <v>115</v>
      </c>
      <c r="E1370" s="20">
        <v>493796.571358999</v>
      </c>
      <c r="F1370" s="20">
        <v>5180894.1143199904</v>
      </c>
      <c r="G1370" s="11">
        <v>4</v>
      </c>
      <c r="H1370" s="11" t="s">
        <v>44</v>
      </c>
      <c r="I1370" s="11" t="s">
        <v>46</v>
      </c>
      <c r="J1370" s="19" t="s">
        <v>1461</v>
      </c>
      <c r="K1370" s="11">
        <v>4</v>
      </c>
      <c r="L1370" s="16" t="s">
        <v>496</v>
      </c>
      <c r="M1370" s="16" t="s">
        <v>1078</v>
      </c>
      <c r="N1370" s="16" t="s">
        <v>1078</v>
      </c>
      <c r="O1370" s="16" t="s">
        <v>1078</v>
      </c>
      <c r="P1370" s="16" t="s">
        <v>1078</v>
      </c>
      <c r="Q1370" s="16">
        <v>30</v>
      </c>
      <c r="S1370" s="16">
        <v>246.63</v>
      </c>
      <c r="T1370" s="16">
        <v>6.31</v>
      </c>
      <c r="U1370" s="16">
        <f t="shared" si="174"/>
        <v>240.32</v>
      </c>
      <c r="V1370" s="16">
        <v>1.35</v>
      </c>
      <c r="W1370" s="20">
        <f t="shared" si="179"/>
        <v>171.76657833502196</v>
      </c>
      <c r="X1370" s="20">
        <v>3.2602009432027956</v>
      </c>
      <c r="Y1370" s="20">
        <f t="shared" si="180"/>
        <v>232.48508509329503</v>
      </c>
      <c r="Z1370" s="20">
        <f t="shared" si="181"/>
        <v>1.3534943022492112</v>
      </c>
      <c r="AA1370" s="20"/>
      <c r="AB1370" s="22" t="s">
        <v>541</v>
      </c>
      <c r="AC1370" s="16" t="s">
        <v>1721</v>
      </c>
      <c r="AD1370" s="19" t="s">
        <v>51</v>
      </c>
      <c r="AE1370" s="23">
        <v>260</v>
      </c>
      <c r="AF1370" s="23">
        <v>20</v>
      </c>
      <c r="AG1370" s="19" t="s">
        <v>115</v>
      </c>
      <c r="AH1370" s="11">
        <f t="shared" si="176"/>
        <v>0</v>
      </c>
      <c r="AI1370" s="19" t="s">
        <v>1461</v>
      </c>
      <c r="AJ1370" s="16" t="s">
        <v>366</v>
      </c>
      <c r="AK1370" s="16">
        <v>0.12161</v>
      </c>
      <c r="AL1370" s="16">
        <v>1.3242</v>
      </c>
      <c r="AM1370" s="24"/>
    </row>
    <row r="1371" spans="1:39" ht="15" x14ac:dyDescent="0.25">
      <c r="A1371" s="16" t="str">
        <f t="shared" si="177"/>
        <v>CF08GPDuff_261:21-K_20-30</v>
      </c>
      <c r="B1371" s="11">
        <v>261</v>
      </c>
      <c r="C1371" s="11">
        <v>21</v>
      </c>
      <c r="D1371" s="19" t="s">
        <v>115</v>
      </c>
      <c r="E1371" s="20">
        <v>493828.46287400002</v>
      </c>
      <c r="F1371" s="20">
        <v>5180878.0798399802</v>
      </c>
      <c r="G1371" s="11">
        <v>5</v>
      </c>
      <c r="H1371" s="11" t="s">
        <v>44</v>
      </c>
      <c r="I1371" s="11" t="s">
        <v>432</v>
      </c>
      <c r="J1371" s="19" t="s">
        <v>1461</v>
      </c>
      <c r="K1371" s="11">
        <v>4</v>
      </c>
      <c r="L1371" s="16" t="s">
        <v>496</v>
      </c>
      <c r="M1371" s="16" t="s">
        <v>1078</v>
      </c>
      <c r="N1371" s="16" t="s">
        <v>1078</v>
      </c>
      <c r="O1371" s="16" t="s">
        <v>1078</v>
      </c>
      <c r="P1371" s="16" t="s">
        <v>1078</v>
      </c>
      <c r="Q1371" s="16">
        <v>30</v>
      </c>
      <c r="S1371" s="16">
        <v>229.87</v>
      </c>
      <c r="T1371" s="16">
        <v>6.31</v>
      </c>
      <c r="U1371" s="16">
        <f t="shared" si="174"/>
        <v>223.56</v>
      </c>
      <c r="V1371" s="16">
        <v>1.35</v>
      </c>
      <c r="W1371" s="20">
        <f t="shared" si="179"/>
        <v>171.76657833502196</v>
      </c>
      <c r="X1371" s="20">
        <v>2.6833265055304953</v>
      </c>
      <c r="Y1371" s="20">
        <f t="shared" si="180"/>
        <v>217.56115526423602</v>
      </c>
      <c r="Z1371" s="20">
        <f t="shared" si="181"/>
        <v>1.2666093565646634</v>
      </c>
      <c r="AA1371" s="20"/>
      <c r="AB1371" s="22" t="s">
        <v>541</v>
      </c>
      <c r="AC1371" s="16" t="s">
        <v>1722</v>
      </c>
      <c r="AD1371" s="19" t="s">
        <v>51</v>
      </c>
      <c r="AE1371" s="23">
        <v>261</v>
      </c>
      <c r="AF1371" s="23">
        <v>21</v>
      </c>
      <c r="AG1371" s="19" t="s">
        <v>115</v>
      </c>
      <c r="AH1371" s="11">
        <f t="shared" si="176"/>
        <v>0</v>
      </c>
      <c r="AI1371" s="19" t="s">
        <v>1461</v>
      </c>
      <c r="AJ1371" s="16" t="s">
        <v>680</v>
      </c>
      <c r="AK1371" s="16">
        <v>0.14287</v>
      </c>
      <c r="AL1371" s="16">
        <v>1.571</v>
      </c>
      <c r="AM1371" s="24"/>
    </row>
    <row r="1372" spans="1:39" ht="15" x14ac:dyDescent="0.25">
      <c r="A1372" s="16" t="str">
        <f t="shared" si="177"/>
        <v>CF08GPDuff_262:22-K_20-30</v>
      </c>
      <c r="B1372" s="11">
        <v>262</v>
      </c>
      <c r="C1372" s="11">
        <v>22</v>
      </c>
      <c r="D1372" s="19" t="s">
        <v>115</v>
      </c>
      <c r="E1372" s="20">
        <v>493860.40082600003</v>
      </c>
      <c r="F1372" s="20">
        <v>5180907.2722300002</v>
      </c>
      <c r="G1372" s="11">
        <v>5</v>
      </c>
      <c r="H1372" s="11" t="s">
        <v>44</v>
      </c>
      <c r="I1372" s="11" t="s">
        <v>432</v>
      </c>
      <c r="J1372" s="19" t="s">
        <v>1461</v>
      </c>
      <c r="K1372" s="11">
        <v>4</v>
      </c>
      <c r="L1372" s="16" t="s">
        <v>496</v>
      </c>
      <c r="M1372" s="16" t="s">
        <v>1078</v>
      </c>
      <c r="N1372" s="16" t="s">
        <v>1078</v>
      </c>
      <c r="O1372" s="16" t="s">
        <v>1078</v>
      </c>
      <c r="P1372" s="16" t="s">
        <v>1078</v>
      </c>
      <c r="Q1372" s="16">
        <v>30</v>
      </c>
      <c r="S1372" s="16">
        <v>264.33999999999997</v>
      </c>
      <c r="T1372" s="16">
        <v>6.31</v>
      </c>
      <c r="U1372" s="16">
        <f t="shared" si="174"/>
        <v>258.02999999999997</v>
      </c>
      <c r="V1372" s="16">
        <v>1.35</v>
      </c>
      <c r="W1372" s="20">
        <f t="shared" si="179"/>
        <v>171.76657833502196</v>
      </c>
      <c r="X1372" s="20">
        <v>2.9532403609516247</v>
      </c>
      <c r="Y1372" s="20">
        <f t="shared" si="180"/>
        <v>250.40975389663649</v>
      </c>
      <c r="Z1372" s="20">
        <f t="shared" si="181"/>
        <v>1.4578491131623115</v>
      </c>
      <c r="AA1372" s="20"/>
      <c r="AB1372" s="22" t="s">
        <v>541</v>
      </c>
      <c r="AC1372" s="16" t="s">
        <v>1723</v>
      </c>
      <c r="AD1372" s="19" t="s">
        <v>51</v>
      </c>
      <c r="AE1372" s="23">
        <v>262</v>
      </c>
      <c r="AF1372" s="23">
        <v>22</v>
      </c>
      <c r="AG1372" s="19" t="s">
        <v>115</v>
      </c>
      <c r="AH1372" s="11">
        <f t="shared" si="176"/>
        <v>0</v>
      </c>
      <c r="AI1372" s="19" t="s">
        <v>1461</v>
      </c>
      <c r="AJ1372" s="16" t="s">
        <v>1163</v>
      </c>
      <c r="AK1372" s="16">
        <v>8.5620000000000002E-2</v>
      </c>
      <c r="AL1372" s="16">
        <v>0.80401</v>
      </c>
      <c r="AM1372" s="24"/>
    </row>
    <row r="1373" spans="1:39" ht="15" x14ac:dyDescent="0.25">
      <c r="A1373" s="16" t="str">
        <f t="shared" si="177"/>
        <v>CF08GPDuff_263:23-K_20-30</v>
      </c>
      <c r="B1373" s="11">
        <v>263</v>
      </c>
      <c r="C1373" s="11">
        <v>23</v>
      </c>
      <c r="D1373" s="19" t="s">
        <v>115</v>
      </c>
      <c r="E1373" s="20">
        <v>493892.30544600001</v>
      </c>
      <c r="F1373" s="20">
        <v>5180904.0171299903</v>
      </c>
      <c r="G1373" s="11">
        <v>6</v>
      </c>
      <c r="H1373" s="11" t="s">
        <v>44</v>
      </c>
      <c r="I1373" s="11" t="s">
        <v>370</v>
      </c>
      <c r="J1373" s="19" t="s">
        <v>1461</v>
      </c>
      <c r="K1373" s="11">
        <v>4</v>
      </c>
      <c r="L1373" s="16" t="s">
        <v>496</v>
      </c>
      <c r="M1373" s="16" t="s">
        <v>1078</v>
      </c>
      <c r="N1373" s="16" t="s">
        <v>1078</v>
      </c>
      <c r="O1373" s="16" t="s">
        <v>1078</v>
      </c>
      <c r="P1373" s="16" t="s">
        <v>1078</v>
      </c>
      <c r="Q1373" s="16">
        <v>30</v>
      </c>
      <c r="S1373" s="16">
        <v>246.12</v>
      </c>
      <c r="T1373" s="16">
        <v>6.31</v>
      </c>
      <c r="U1373" s="16">
        <f t="shared" si="174"/>
        <v>239.81</v>
      </c>
      <c r="V1373" s="16">
        <v>1.35</v>
      </c>
      <c r="W1373" s="20">
        <f t="shared" si="179"/>
        <v>171.76657833502196</v>
      </c>
      <c r="X1373" s="20">
        <v>2.2690437601296689</v>
      </c>
      <c r="Y1373" s="20">
        <f t="shared" si="180"/>
        <v>234.36860615883305</v>
      </c>
      <c r="Z1373" s="20">
        <f t="shared" si="181"/>
        <v>1.3644598875440659</v>
      </c>
      <c r="AA1373" s="20"/>
      <c r="AB1373" s="22" t="s">
        <v>541</v>
      </c>
      <c r="AC1373" s="16" t="s">
        <v>1724</v>
      </c>
      <c r="AD1373" s="19" t="s">
        <v>51</v>
      </c>
      <c r="AE1373" s="23">
        <v>263</v>
      </c>
      <c r="AF1373" s="23">
        <v>23</v>
      </c>
      <c r="AG1373" s="19" t="s">
        <v>115</v>
      </c>
      <c r="AH1373" s="11">
        <f t="shared" si="176"/>
        <v>0</v>
      </c>
      <c r="AI1373" s="19" t="s">
        <v>1461</v>
      </c>
      <c r="AJ1373" s="16" t="s">
        <v>593</v>
      </c>
      <c r="AK1373" s="16">
        <v>8.3890000000000006E-2</v>
      </c>
      <c r="AL1373" s="16">
        <v>0.70913999999999999</v>
      </c>
      <c r="AM1373" s="24"/>
    </row>
    <row r="1374" spans="1:39" ht="15" x14ac:dyDescent="0.25">
      <c r="A1374" s="16" t="str">
        <f t="shared" si="177"/>
        <v>CF08GPDuff_264:24-K_20-30</v>
      </c>
      <c r="B1374" s="11">
        <v>264</v>
      </c>
      <c r="C1374" s="11">
        <v>24</v>
      </c>
      <c r="D1374" s="19" t="s">
        <v>115</v>
      </c>
      <c r="E1374" s="20">
        <v>493924.20931300003</v>
      </c>
      <c r="F1374" s="20">
        <v>5180899.9843499903</v>
      </c>
      <c r="G1374" s="11">
        <v>1</v>
      </c>
      <c r="H1374" s="11" t="s">
        <v>58</v>
      </c>
      <c r="I1374" s="11" t="s">
        <v>227</v>
      </c>
      <c r="J1374" s="19" t="s">
        <v>1461</v>
      </c>
      <c r="K1374" s="11">
        <v>4</v>
      </c>
      <c r="L1374" s="16" t="str">
        <f t="shared" ref="L1374:L1381" si="182">IF(G1374=1, "Fallow", IF(G1374=4, "WT", IF(G1374 = 2, "CP",I1374)))</f>
        <v>Fallow</v>
      </c>
      <c r="M1374" s="16" t="s">
        <v>1078</v>
      </c>
      <c r="N1374" s="16" t="s">
        <v>1078</v>
      </c>
      <c r="O1374" s="16" t="s">
        <v>1078</v>
      </c>
      <c r="P1374" s="16" t="s">
        <v>1078</v>
      </c>
      <c r="Q1374" s="16">
        <v>30</v>
      </c>
      <c r="S1374" s="16">
        <v>236.79</v>
      </c>
      <c r="T1374" s="16">
        <v>6.31</v>
      </c>
      <c r="U1374" s="16">
        <f t="shared" si="174"/>
        <v>230.48</v>
      </c>
      <c r="V1374" s="16">
        <v>1.35</v>
      </c>
      <c r="W1374" s="20">
        <f t="shared" si="179"/>
        <v>171.76657833502196</v>
      </c>
      <c r="X1374" s="20">
        <v>1.9543973941368242</v>
      </c>
      <c r="Y1374" s="20">
        <f t="shared" si="180"/>
        <v>225.97550488599344</v>
      </c>
      <c r="Z1374" s="20">
        <f t="shared" si="181"/>
        <v>1.3155964744505753</v>
      </c>
      <c r="AA1374" s="20"/>
      <c r="AB1374" s="22" t="s">
        <v>859</v>
      </c>
      <c r="AC1374" s="16" t="s">
        <v>1725</v>
      </c>
      <c r="AD1374" s="19" t="s">
        <v>51</v>
      </c>
      <c r="AE1374" s="23">
        <v>264</v>
      </c>
      <c r="AF1374" s="23">
        <v>24</v>
      </c>
      <c r="AG1374" s="19" t="s">
        <v>115</v>
      </c>
      <c r="AH1374" s="11">
        <f t="shared" si="176"/>
        <v>0</v>
      </c>
      <c r="AI1374" s="19" t="s">
        <v>1461</v>
      </c>
      <c r="AJ1374" s="16" t="s">
        <v>411</v>
      </c>
      <c r="AK1374" s="16">
        <v>9.9140000000000006E-2</v>
      </c>
      <c r="AL1374" s="16">
        <v>0.79668000000000005</v>
      </c>
      <c r="AM1374" s="24"/>
    </row>
    <row r="1375" spans="1:39" ht="15" x14ac:dyDescent="0.25">
      <c r="A1375" s="16" t="str">
        <f t="shared" si="177"/>
        <v>CF08GPDuff_265:25-K_20-30</v>
      </c>
      <c r="B1375" s="11">
        <v>265</v>
      </c>
      <c r="C1375" s="11">
        <v>25</v>
      </c>
      <c r="D1375" s="19" t="s">
        <v>115</v>
      </c>
      <c r="E1375" s="20">
        <v>493957.474071</v>
      </c>
      <c r="F1375" s="20">
        <v>5180890.2630399903</v>
      </c>
      <c r="G1375" s="11">
        <v>2</v>
      </c>
      <c r="H1375" s="11" t="s">
        <v>58</v>
      </c>
      <c r="I1375" s="11" t="s">
        <v>150</v>
      </c>
      <c r="J1375" s="19" t="s">
        <v>1461</v>
      </c>
      <c r="K1375" s="11">
        <v>4</v>
      </c>
      <c r="L1375" s="16" t="str">
        <f t="shared" si="182"/>
        <v>CP</v>
      </c>
      <c r="M1375" s="16" t="s">
        <v>1078</v>
      </c>
      <c r="N1375" s="16" t="s">
        <v>1078</v>
      </c>
      <c r="O1375" s="16" t="s">
        <v>1078</v>
      </c>
      <c r="P1375" s="16" t="s">
        <v>1078</v>
      </c>
      <c r="Q1375" s="16">
        <v>30</v>
      </c>
      <c r="S1375" s="16">
        <v>229.01</v>
      </c>
      <c r="T1375" s="16">
        <v>6.31</v>
      </c>
      <c r="U1375" s="16">
        <f t="shared" si="174"/>
        <v>222.7</v>
      </c>
      <c r="V1375" s="16">
        <v>1.35</v>
      </c>
      <c r="W1375" s="20">
        <f t="shared" si="179"/>
        <v>171.76657833502196</v>
      </c>
      <c r="X1375" s="20">
        <v>2.282453637660494</v>
      </c>
      <c r="Y1375" s="20">
        <f t="shared" si="180"/>
        <v>217.61697574893006</v>
      </c>
      <c r="Z1375" s="20">
        <f t="shared" si="181"/>
        <v>1.2669343352958877</v>
      </c>
      <c r="AA1375" s="20"/>
      <c r="AB1375" s="22" t="s">
        <v>859</v>
      </c>
      <c r="AC1375" s="16" t="s">
        <v>1726</v>
      </c>
      <c r="AD1375" s="19" t="s">
        <v>51</v>
      </c>
      <c r="AE1375" s="23">
        <v>265</v>
      </c>
      <c r="AF1375" s="23">
        <v>25</v>
      </c>
      <c r="AG1375" s="19" t="s">
        <v>115</v>
      </c>
      <c r="AH1375" s="11">
        <f t="shared" si="176"/>
        <v>0</v>
      </c>
      <c r="AI1375" s="19" t="s">
        <v>1461</v>
      </c>
      <c r="AJ1375" s="16" t="s">
        <v>493</v>
      </c>
      <c r="AK1375" s="16">
        <v>0.16134999999999999</v>
      </c>
      <c r="AL1375" s="16">
        <v>1.7266999999999999</v>
      </c>
      <c r="AM1375" s="24"/>
    </row>
    <row r="1376" spans="1:39" ht="15" x14ac:dyDescent="0.25">
      <c r="A1376" s="16" t="str">
        <f t="shared" si="177"/>
        <v>CF08GPDuff_266:26-K_20-30</v>
      </c>
      <c r="B1376" s="11">
        <v>266</v>
      </c>
      <c r="C1376" s="11">
        <v>26</v>
      </c>
      <c r="D1376" s="19" t="s">
        <v>115</v>
      </c>
      <c r="E1376" s="20">
        <v>493988.01773100003</v>
      </c>
      <c r="F1376" s="20">
        <v>5180892.4748999802</v>
      </c>
      <c r="G1376" s="11">
        <v>2</v>
      </c>
      <c r="H1376" s="11" t="s">
        <v>58</v>
      </c>
      <c r="I1376" s="11" t="s">
        <v>150</v>
      </c>
      <c r="J1376" s="19" t="s">
        <v>1461</v>
      </c>
      <c r="K1376" s="11">
        <v>4</v>
      </c>
      <c r="L1376" s="16" t="str">
        <f t="shared" si="182"/>
        <v>CP</v>
      </c>
      <c r="M1376" s="16" t="s">
        <v>1078</v>
      </c>
      <c r="N1376" s="16" t="s">
        <v>1078</v>
      </c>
      <c r="O1376" s="16" t="s">
        <v>1078</v>
      </c>
      <c r="P1376" s="16" t="s">
        <v>1078</v>
      </c>
      <c r="Q1376" s="16">
        <v>30</v>
      </c>
      <c r="S1376" s="16">
        <v>256.45999999999998</v>
      </c>
      <c r="T1376" s="16">
        <v>6.31</v>
      </c>
      <c r="U1376" s="16">
        <f t="shared" si="174"/>
        <v>250.14999999999998</v>
      </c>
      <c r="V1376" s="16">
        <v>1.35</v>
      </c>
      <c r="W1376" s="20">
        <f t="shared" si="179"/>
        <v>171.76657833502196</v>
      </c>
      <c r="X1376" s="20">
        <v>2.1739130434782759</v>
      </c>
      <c r="Y1376" s="20">
        <f t="shared" si="180"/>
        <v>244.71195652173907</v>
      </c>
      <c r="Z1376" s="20">
        <f t="shared" si="181"/>
        <v>1.4246773667717876</v>
      </c>
      <c r="AA1376" s="20"/>
      <c r="AB1376" s="22" t="s">
        <v>859</v>
      </c>
      <c r="AC1376" s="16" t="s">
        <v>1727</v>
      </c>
      <c r="AD1376" s="19" t="s">
        <v>51</v>
      </c>
      <c r="AE1376" s="23">
        <v>266</v>
      </c>
      <c r="AF1376" s="23">
        <v>26</v>
      </c>
      <c r="AG1376" s="19" t="s">
        <v>115</v>
      </c>
      <c r="AH1376" s="11">
        <f t="shared" si="176"/>
        <v>0</v>
      </c>
      <c r="AI1376" s="19" t="s">
        <v>1461</v>
      </c>
      <c r="AJ1376" s="16" t="s">
        <v>425</v>
      </c>
      <c r="AK1376" s="16">
        <v>8.8599999999999998E-2</v>
      </c>
      <c r="AL1376" s="16">
        <v>0.82667999999999997</v>
      </c>
      <c r="AM1376" s="24"/>
    </row>
    <row r="1377" spans="1:39" ht="15" x14ac:dyDescent="0.25">
      <c r="A1377" s="16" t="str">
        <f t="shared" si="177"/>
        <v>CF08GPDuff_267:27-K_20-30</v>
      </c>
      <c r="B1377" s="11">
        <v>267</v>
      </c>
      <c r="C1377" s="11">
        <v>27</v>
      </c>
      <c r="D1377" s="19" t="s">
        <v>115</v>
      </c>
      <c r="E1377" s="20">
        <v>494019.926261999</v>
      </c>
      <c r="F1377" s="20">
        <v>5180892.9986300003</v>
      </c>
      <c r="G1377" s="11">
        <v>3</v>
      </c>
      <c r="H1377" s="11" t="s">
        <v>58</v>
      </c>
      <c r="I1377" s="11" t="s">
        <v>432</v>
      </c>
      <c r="J1377" s="19" t="s">
        <v>1461</v>
      </c>
      <c r="K1377" s="11">
        <v>4</v>
      </c>
      <c r="L1377" s="16" t="str">
        <f t="shared" si="182"/>
        <v>SB</v>
      </c>
      <c r="M1377" s="16" t="s">
        <v>1078</v>
      </c>
      <c r="N1377" s="16" t="s">
        <v>1078</v>
      </c>
      <c r="O1377" s="16" t="s">
        <v>1078</v>
      </c>
      <c r="P1377" s="16" t="s">
        <v>1078</v>
      </c>
      <c r="Q1377" s="16">
        <v>30</v>
      </c>
      <c r="S1377" s="16">
        <v>244.96</v>
      </c>
      <c r="T1377" s="16">
        <v>6.31</v>
      </c>
      <c r="U1377" s="16">
        <f t="shared" si="174"/>
        <v>238.65</v>
      </c>
      <c r="V1377" s="16">
        <v>1.35</v>
      </c>
      <c r="W1377" s="20">
        <f t="shared" si="179"/>
        <v>171.76657833502196</v>
      </c>
      <c r="X1377" s="20">
        <v>1.9902518277822991</v>
      </c>
      <c r="Y1377" s="20">
        <f t="shared" si="180"/>
        <v>233.90026401299755</v>
      </c>
      <c r="Z1377" s="20">
        <f t="shared" si="181"/>
        <v>1.3617332677884926</v>
      </c>
      <c r="AA1377" s="20"/>
      <c r="AB1377" s="22" t="s">
        <v>859</v>
      </c>
      <c r="AC1377" s="16" t="s">
        <v>1728</v>
      </c>
      <c r="AD1377" s="19" t="s">
        <v>51</v>
      </c>
      <c r="AE1377" s="23">
        <v>267</v>
      </c>
      <c r="AF1377" s="23">
        <v>27</v>
      </c>
      <c r="AG1377" s="19" t="s">
        <v>115</v>
      </c>
      <c r="AH1377" s="11">
        <f t="shared" si="176"/>
        <v>0</v>
      </c>
      <c r="AI1377" s="19" t="s">
        <v>1461</v>
      </c>
      <c r="AJ1377" s="16" t="s">
        <v>641</v>
      </c>
      <c r="AK1377" s="16">
        <v>0.13303000000000001</v>
      </c>
      <c r="AL1377" s="16">
        <v>1.3611</v>
      </c>
      <c r="AM1377" s="24"/>
    </row>
    <row r="1378" spans="1:39" ht="15" x14ac:dyDescent="0.25">
      <c r="A1378" s="16" t="str">
        <f t="shared" si="177"/>
        <v>CF08GPDuff_268:28-K_20-30</v>
      </c>
      <c r="B1378" s="11">
        <v>268</v>
      </c>
      <c r="C1378" s="11">
        <v>28</v>
      </c>
      <c r="D1378" s="19" t="s">
        <v>115</v>
      </c>
      <c r="E1378" s="20">
        <v>494051.827297999</v>
      </c>
      <c r="F1378" s="20">
        <v>5180885.9662300004</v>
      </c>
      <c r="G1378" s="11">
        <v>4</v>
      </c>
      <c r="H1378" s="11" t="s">
        <v>58</v>
      </c>
      <c r="I1378" s="11" t="s">
        <v>46</v>
      </c>
      <c r="J1378" s="19" t="s">
        <v>1461</v>
      </c>
      <c r="K1378" s="11">
        <v>4</v>
      </c>
      <c r="L1378" s="16" t="str">
        <f t="shared" si="182"/>
        <v>WT</v>
      </c>
      <c r="M1378" s="16" t="s">
        <v>1078</v>
      </c>
      <c r="N1378" s="16" t="s">
        <v>1078</v>
      </c>
      <c r="O1378" s="16" t="s">
        <v>1078</v>
      </c>
      <c r="P1378" s="16" t="s">
        <v>1078</v>
      </c>
      <c r="Q1378" s="16">
        <v>30</v>
      </c>
      <c r="S1378" s="16">
        <v>251.72</v>
      </c>
      <c r="T1378" s="16">
        <v>6.31</v>
      </c>
      <c r="U1378" s="16">
        <f t="shared" si="174"/>
        <v>245.41</v>
      </c>
      <c r="V1378" s="16">
        <v>1.35</v>
      </c>
      <c r="W1378" s="20">
        <f t="shared" si="179"/>
        <v>171.76657833502196</v>
      </c>
      <c r="X1378" s="20">
        <v>2.1601793356429635</v>
      </c>
      <c r="Y1378" s="20">
        <f t="shared" si="180"/>
        <v>240.10870389239861</v>
      </c>
      <c r="Z1378" s="20">
        <f t="shared" si="181"/>
        <v>1.3978779004613973</v>
      </c>
      <c r="AA1378" s="20"/>
      <c r="AB1378" s="22" t="s">
        <v>859</v>
      </c>
      <c r="AC1378" s="16" t="s">
        <v>1729</v>
      </c>
      <c r="AD1378" s="19" t="s">
        <v>51</v>
      </c>
      <c r="AE1378" s="23">
        <v>268</v>
      </c>
      <c r="AF1378" s="23">
        <v>28</v>
      </c>
      <c r="AG1378" s="19" t="s">
        <v>115</v>
      </c>
      <c r="AH1378" s="11">
        <f t="shared" si="176"/>
        <v>0</v>
      </c>
      <c r="AI1378" s="19" t="s">
        <v>1461</v>
      </c>
      <c r="AJ1378" s="16" t="s">
        <v>422</v>
      </c>
      <c r="AK1378" s="16">
        <v>0.15462000000000001</v>
      </c>
      <c r="AL1378" s="16">
        <v>1.8858999999999999</v>
      </c>
      <c r="AM1378" s="24"/>
    </row>
    <row r="1379" spans="1:39" ht="15" x14ac:dyDescent="0.25">
      <c r="A1379" s="16" t="str">
        <f t="shared" si="177"/>
        <v>CF08GPDuff_269:29-K_20-30</v>
      </c>
      <c r="B1379" s="11">
        <v>269</v>
      </c>
      <c r="C1379" s="11">
        <v>29</v>
      </c>
      <c r="D1379" s="19" t="s">
        <v>115</v>
      </c>
      <c r="E1379" s="20">
        <v>494083.75327500002</v>
      </c>
      <c r="F1379" s="20">
        <v>5180904.1587199904</v>
      </c>
      <c r="G1379" s="11">
        <v>4</v>
      </c>
      <c r="H1379" s="11" t="s">
        <v>58</v>
      </c>
      <c r="I1379" s="11" t="s">
        <v>46</v>
      </c>
      <c r="J1379" s="19" t="s">
        <v>1461</v>
      </c>
      <c r="K1379" s="11">
        <v>4</v>
      </c>
      <c r="L1379" s="16" t="str">
        <f t="shared" si="182"/>
        <v>WT</v>
      </c>
      <c r="M1379" s="16" t="s">
        <v>1078</v>
      </c>
      <c r="N1379" s="16" t="s">
        <v>1078</v>
      </c>
      <c r="O1379" s="16" t="s">
        <v>1078</v>
      </c>
      <c r="P1379" s="16" t="s">
        <v>1078</v>
      </c>
      <c r="Q1379" s="16">
        <v>30</v>
      </c>
      <c r="S1379" s="16">
        <v>274.99</v>
      </c>
      <c r="T1379" s="16">
        <v>6.31</v>
      </c>
      <c r="U1379" s="16">
        <f t="shared" si="174"/>
        <v>268.68</v>
      </c>
      <c r="V1379" s="16">
        <v>1.35</v>
      </c>
      <c r="W1379" s="20">
        <f t="shared" si="179"/>
        <v>171.76657833502196</v>
      </c>
      <c r="X1379" s="20">
        <v>2.9291274068004762</v>
      </c>
      <c r="Y1379" s="20">
        <f t="shared" si="180"/>
        <v>260.81002048340849</v>
      </c>
      <c r="Z1379" s="20">
        <f t="shared" si="181"/>
        <v>1.5183979503551142</v>
      </c>
      <c r="AA1379" s="20"/>
      <c r="AB1379" s="22" t="s">
        <v>859</v>
      </c>
      <c r="AC1379" s="16" t="s">
        <v>1730</v>
      </c>
      <c r="AD1379" s="19" t="s">
        <v>51</v>
      </c>
      <c r="AE1379" s="23">
        <v>269</v>
      </c>
      <c r="AF1379" s="23">
        <v>29</v>
      </c>
      <c r="AG1379" s="19" t="s">
        <v>115</v>
      </c>
      <c r="AH1379" s="11">
        <f t="shared" si="176"/>
        <v>0</v>
      </c>
      <c r="AI1379" s="19" t="s">
        <v>1461</v>
      </c>
      <c r="AJ1379" s="16" t="s">
        <v>1042</v>
      </c>
      <c r="AK1379" s="16">
        <v>0.15126999999999999</v>
      </c>
      <c r="AL1379" s="16">
        <v>1.8512999999999999</v>
      </c>
      <c r="AM1379" s="24"/>
    </row>
    <row r="1380" spans="1:39" ht="15" x14ac:dyDescent="0.25">
      <c r="A1380" s="16" t="str">
        <f t="shared" si="177"/>
        <v>CF08GPDuff_270:30-K_20-30</v>
      </c>
      <c r="B1380" s="11">
        <v>270</v>
      </c>
      <c r="C1380" s="11">
        <v>30</v>
      </c>
      <c r="D1380" s="19" t="s">
        <v>115</v>
      </c>
      <c r="E1380" s="20">
        <v>494115.63656700001</v>
      </c>
      <c r="F1380" s="20">
        <v>5180879.0137499804</v>
      </c>
      <c r="G1380" s="11">
        <v>5</v>
      </c>
      <c r="H1380" s="11" t="s">
        <v>58</v>
      </c>
      <c r="I1380" s="11" t="s">
        <v>293</v>
      </c>
      <c r="J1380" s="19" t="s">
        <v>1461</v>
      </c>
      <c r="K1380" s="11">
        <v>4</v>
      </c>
      <c r="L1380" s="16" t="str">
        <f t="shared" si="182"/>
        <v>SC</v>
      </c>
      <c r="M1380" s="16" t="s">
        <v>1078</v>
      </c>
      <c r="N1380" s="16" t="s">
        <v>1078</v>
      </c>
      <c r="O1380" s="16" t="s">
        <v>1078</v>
      </c>
      <c r="P1380" s="16" t="s">
        <v>1078</v>
      </c>
      <c r="Q1380" s="16">
        <v>30</v>
      </c>
      <c r="S1380" s="16">
        <v>250.05</v>
      </c>
      <c r="T1380" s="16">
        <v>6.31</v>
      </c>
      <c r="U1380" s="16">
        <f t="shared" si="174"/>
        <v>243.74</v>
      </c>
      <c r="V1380" s="16">
        <v>1.35</v>
      </c>
      <c r="W1380" s="20">
        <f t="shared" si="179"/>
        <v>171.76657833502196</v>
      </c>
      <c r="X1380" s="20">
        <v>2.2829188748471063</v>
      </c>
      <c r="Y1380" s="20">
        <f t="shared" si="180"/>
        <v>238.17561353444768</v>
      </c>
      <c r="Z1380" s="20">
        <f t="shared" si="181"/>
        <v>1.3866237299662469</v>
      </c>
      <c r="AA1380" s="20"/>
      <c r="AB1380" s="22" t="s">
        <v>859</v>
      </c>
      <c r="AC1380" s="16" t="s">
        <v>1731</v>
      </c>
      <c r="AD1380" s="19" t="s">
        <v>51</v>
      </c>
      <c r="AE1380" s="23">
        <v>270</v>
      </c>
      <c r="AF1380" s="23">
        <v>30</v>
      </c>
      <c r="AG1380" s="19" t="s">
        <v>115</v>
      </c>
      <c r="AH1380" s="11">
        <f t="shared" si="176"/>
        <v>0</v>
      </c>
      <c r="AI1380" s="19" t="s">
        <v>1461</v>
      </c>
      <c r="AJ1380" s="16" t="s">
        <v>927</v>
      </c>
      <c r="AK1380" s="16">
        <v>0.12092</v>
      </c>
      <c r="AL1380" s="16">
        <v>1.1777</v>
      </c>
      <c r="AM1380" s="24"/>
    </row>
    <row r="1381" spans="1:39" ht="15" x14ac:dyDescent="0.25">
      <c r="A1381" s="16" t="str">
        <f t="shared" si="177"/>
        <v>CF08GPDuff_271:31-K_20-30</v>
      </c>
      <c r="B1381" s="11">
        <v>271</v>
      </c>
      <c r="C1381" s="11">
        <v>31</v>
      </c>
      <c r="D1381" s="19" t="s">
        <v>115</v>
      </c>
      <c r="E1381" s="20">
        <v>494147.55805200001</v>
      </c>
      <c r="F1381" s="20">
        <v>5180892.7616900001</v>
      </c>
      <c r="G1381" s="11">
        <v>6</v>
      </c>
      <c r="H1381" s="11" t="s">
        <v>58</v>
      </c>
      <c r="I1381" s="11" t="s">
        <v>370</v>
      </c>
      <c r="J1381" s="19" t="s">
        <v>1461</v>
      </c>
      <c r="K1381" s="11">
        <v>4</v>
      </c>
      <c r="L1381" s="16" t="str">
        <f t="shared" si="182"/>
        <v>SP</v>
      </c>
      <c r="M1381" s="16" t="s">
        <v>1078</v>
      </c>
      <c r="N1381" s="16" t="s">
        <v>1078</v>
      </c>
      <c r="O1381" s="16" t="s">
        <v>1078</v>
      </c>
      <c r="P1381" s="16" t="s">
        <v>1078</v>
      </c>
      <c r="Q1381" s="16">
        <v>30</v>
      </c>
      <c r="S1381" s="16">
        <v>248.02</v>
      </c>
      <c r="T1381" s="16">
        <v>6.31</v>
      </c>
      <c r="U1381" s="16">
        <f t="shared" ref="U1381:U1444" si="183">S1381-T1381</f>
        <v>241.71</v>
      </c>
      <c r="V1381" s="16">
        <v>1.35</v>
      </c>
      <c r="W1381" s="20">
        <f t="shared" si="179"/>
        <v>171.76657833502196</v>
      </c>
      <c r="X1381" s="20">
        <v>2.5578064252097401</v>
      </c>
      <c r="Y1381" s="20">
        <f t="shared" si="180"/>
        <v>235.52752608962555</v>
      </c>
      <c r="Z1381" s="20">
        <f t="shared" si="181"/>
        <v>1.3712069505759212</v>
      </c>
      <c r="AA1381" s="20"/>
      <c r="AB1381" s="22" t="s">
        <v>864</v>
      </c>
      <c r="AC1381" s="16" t="s">
        <v>1732</v>
      </c>
      <c r="AD1381" s="19" t="s">
        <v>51</v>
      </c>
      <c r="AE1381" s="23">
        <v>271</v>
      </c>
      <c r="AF1381" s="23">
        <v>31</v>
      </c>
      <c r="AG1381" s="19" t="s">
        <v>115</v>
      </c>
      <c r="AH1381" s="11">
        <f t="shared" si="176"/>
        <v>0</v>
      </c>
      <c r="AI1381" s="19" t="s">
        <v>1461</v>
      </c>
      <c r="AJ1381" s="16" t="s">
        <v>1294</v>
      </c>
      <c r="AK1381" s="16">
        <v>0.14982999999999999</v>
      </c>
      <c r="AL1381" s="16">
        <v>1.9151</v>
      </c>
      <c r="AM1381" s="24"/>
    </row>
    <row r="1382" spans="1:39" ht="15" x14ac:dyDescent="0.25">
      <c r="A1382" s="16" t="str">
        <f t="shared" si="177"/>
        <v>CF08GPDuff_272:9-L_20-30</v>
      </c>
      <c r="B1382" s="11">
        <v>272</v>
      </c>
      <c r="C1382" s="11">
        <v>9</v>
      </c>
      <c r="D1382" s="19" t="s">
        <v>120</v>
      </c>
      <c r="E1382" s="20">
        <v>493466.52908200002</v>
      </c>
      <c r="F1382" s="20">
        <v>5180921.6894899802</v>
      </c>
      <c r="G1382" s="11">
        <v>1</v>
      </c>
      <c r="H1382" s="11" t="s">
        <v>45</v>
      </c>
      <c r="I1382" s="11" t="s">
        <v>46</v>
      </c>
      <c r="J1382" s="19" t="s">
        <v>1461</v>
      </c>
      <c r="K1382" s="11">
        <v>4</v>
      </c>
      <c r="L1382" s="16" t="s">
        <v>48</v>
      </c>
      <c r="M1382" s="16" t="s">
        <v>1078</v>
      </c>
      <c r="N1382" s="16" t="s">
        <v>1078</v>
      </c>
      <c r="O1382" s="16" t="s">
        <v>1078</v>
      </c>
      <c r="P1382" s="16" t="s">
        <v>1078</v>
      </c>
      <c r="Q1382" s="16">
        <v>30</v>
      </c>
      <c r="S1382" s="16">
        <v>271.58999999999997</v>
      </c>
      <c r="T1382" s="16">
        <v>6.31</v>
      </c>
      <c r="U1382" s="16">
        <f t="shared" si="183"/>
        <v>265.27999999999997</v>
      </c>
      <c r="V1382" s="16">
        <v>1.35</v>
      </c>
      <c r="W1382" s="20">
        <f t="shared" si="179"/>
        <v>171.76657833502196</v>
      </c>
      <c r="X1382" s="20">
        <v>2.5357873210633843</v>
      </c>
      <c r="Y1382" s="20">
        <f t="shared" si="180"/>
        <v>258.55306339468302</v>
      </c>
      <c r="Z1382" s="20">
        <f t="shared" si="181"/>
        <v>1.5052582749269676</v>
      </c>
      <c r="AA1382" s="20"/>
      <c r="AB1382" s="22" t="s">
        <v>123</v>
      </c>
      <c r="AC1382" s="16" t="s">
        <v>1733</v>
      </c>
      <c r="AD1382" s="19" t="s">
        <v>51</v>
      </c>
      <c r="AE1382" s="23">
        <v>272</v>
      </c>
      <c r="AF1382" s="23">
        <v>9</v>
      </c>
      <c r="AG1382" s="19" t="s">
        <v>120</v>
      </c>
      <c r="AH1382" s="11">
        <f t="shared" si="176"/>
        <v>0</v>
      </c>
      <c r="AI1382" s="19" t="s">
        <v>1461</v>
      </c>
      <c r="AJ1382" s="16" t="s">
        <v>668</v>
      </c>
      <c r="AK1382" s="16">
        <v>0.13552</v>
      </c>
      <c r="AL1382" s="16">
        <v>1.776</v>
      </c>
      <c r="AM1382" s="24"/>
    </row>
    <row r="1383" spans="1:39" ht="15" x14ac:dyDescent="0.25">
      <c r="A1383" s="16" t="str">
        <f t="shared" si="177"/>
        <v>CF08GPDuff_273:10-L_20-30</v>
      </c>
      <c r="B1383" s="11">
        <v>273</v>
      </c>
      <c r="C1383" s="11">
        <v>10</v>
      </c>
      <c r="D1383" s="19" t="s">
        <v>120</v>
      </c>
      <c r="E1383" s="20">
        <v>493498.45111099799</v>
      </c>
      <c r="F1383" s="20">
        <v>5180934.76724</v>
      </c>
      <c r="G1383" s="11">
        <v>2</v>
      </c>
      <c r="H1383" s="11" t="s">
        <v>45</v>
      </c>
      <c r="I1383" s="11" t="s">
        <v>150</v>
      </c>
      <c r="J1383" s="19" t="s">
        <v>1461</v>
      </c>
      <c r="K1383" s="11">
        <v>4</v>
      </c>
      <c r="L1383" s="16" t="s">
        <v>48</v>
      </c>
      <c r="M1383" s="16" t="s">
        <v>1078</v>
      </c>
      <c r="N1383" s="16" t="s">
        <v>1078</v>
      </c>
      <c r="O1383" s="16" t="s">
        <v>1078</v>
      </c>
      <c r="P1383" s="16" t="s">
        <v>1078</v>
      </c>
      <c r="Q1383" s="16">
        <v>30</v>
      </c>
      <c r="S1383" s="16">
        <v>242.34</v>
      </c>
      <c r="T1383" s="16">
        <v>6.31</v>
      </c>
      <c r="U1383" s="16">
        <f t="shared" si="183"/>
        <v>236.03</v>
      </c>
      <c r="V1383" s="16">
        <v>1.35</v>
      </c>
      <c r="W1383" s="20">
        <f t="shared" si="179"/>
        <v>171.76657833502196</v>
      </c>
      <c r="X1383" s="20">
        <v>1.8890920170627514</v>
      </c>
      <c r="Y1383" s="20">
        <f t="shared" si="180"/>
        <v>231.57117611212678</v>
      </c>
      <c r="Z1383" s="20">
        <f t="shared" si="181"/>
        <v>1.34817365727842</v>
      </c>
      <c r="AA1383" s="20"/>
      <c r="AB1383" s="22" t="s">
        <v>123</v>
      </c>
      <c r="AC1383" s="16" t="s">
        <v>1734</v>
      </c>
      <c r="AD1383" s="19" t="s">
        <v>51</v>
      </c>
      <c r="AE1383" s="23">
        <v>273</v>
      </c>
      <c r="AF1383" s="23">
        <v>10</v>
      </c>
      <c r="AG1383" s="19" t="s">
        <v>120</v>
      </c>
      <c r="AH1383" s="11">
        <f t="shared" si="176"/>
        <v>0</v>
      </c>
      <c r="AI1383" s="19" t="s">
        <v>1461</v>
      </c>
      <c r="AJ1383" s="16" t="s">
        <v>607</v>
      </c>
      <c r="AK1383" s="16">
        <v>0.10415000000000001</v>
      </c>
      <c r="AL1383" s="16">
        <v>1.2430000000000001</v>
      </c>
      <c r="AM1383" s="24"/>
    </row>
    <row r="1384" spans="1:39" ht="15" x14ac:dyDescent="0.25">
      <c r="A1384" s="16" t="str">
        <f t="shared" si="177"/>
        <v>CF08GPDuff_274:11-L_20-30</v>
      </c>
      <c r="B1384" s="11">
        <v>274</v>
      </c>
      <c r="C1384" s="11">
        <v>11</v>
      </c>
      <c r="D1384" s="19" t="s">
        <v>120</v>
      </c>
      <c r="E1384" s="20">
        <v>493530.34065799799</v>
      </c>
      <c r="F1384" s="20">
        <v>5180917.8421999803</v>
      </c>
      <c r="G1384" s="11">
        <v>3</v>
      </c>
      <c r="H1384" s="11" t="s">
        <v>45</v>
      </c>
      <c r="I1384" s="11" t="s">
        <v>227</v>
      </c>
      <c r="J1384" s="19" t="s">
        <v>1461</v>
      </c>
      <c r="K1384" s="11">
        <v>4</v>
      </c>
      <c r="L1384" s="16" t="s">
        <v>48</v>
      </c>
      <c r="M1384" s="16" t="s">
        <v>1078</v>
      </c>
      <c r="N1384" s="16" t="s">
        <v>1078</v>
      </c>
      <c r="O1384" s="16" t="s">
        <v>1078</v>
      </c>
      <c r="P1384" s="16" t="s">
        <v>1078</v>
      </c>
      <c r="Q1384" s="16">
        <v>30</v>
      </c>
      <c r="S1384" s="16">
        <v>227.52</v>
      </c>
      <c r="T1384" s="16">
        <v>6.31</v>
      </c>
      <c r="U1384" s="16">
        <f t="shared" si="183"/>
        <v>221.21</v>
      </c>
      <c r="V1384" s="16">
        <v>1.35</v>
      </c>
      <c r="W1384" s="20">
        <f t="shared" si="179"/>
        <v>171.76657833502196</v>
      </c>
      <c r="X1384" s="20">
        <v>2.6019258348699248</v>
      </c>
      <c r="Y1384" s="20">
        <f t="shared" si="180"/>
        <v>215.45427986068424</v>
      </c>
      <c r="Z1384" s="20">
        <f t="shared" si="181"/>
        <v>1.2543434348470961</v>
      </c>
      <c r="AA1384" s="20"/>
      <c r="AB1384" s="22" t="s">
        <v>123</v>
      </c>
      <c r="AC1384" s="16" t="s">
        <v>1735</v>
      </c>
      <c r="AD1384" s="19" t="s">
        <v>51</v>
      </c>
      <c r="AE1384" s="23">
        <v>274</v>
      </c>
      <c r="AF1384" s="23">
        <v>11</v>
      </c>
      <c r="AG1384" s="19" t="s">
        <v>120</v>
      </c>
      <c r="AH1384" s="11">
        <f t="shared" si="176"/>
        <v>0</v>
      </c>
      <c r="AI1384" s="19" t="s">
        <v>1461</v>
      </c>
      <c r="AJ1384" s="16" t="s">
        <v>761</v>
      </c>
      <c r="AK1384" s="16">
        <v>8.3809999999999996E-2</v>
      </c>
      <c r="AL1384" s="16">
        <v>1.0226999999999999</v>
      </c>
      <c r="AM1384" s="24"/>
    </row>
    <row r="1385" spans="1:39" ht="15" x14ac:dyDescent="0.25">
      <c r="A1385" s="16" t="str">
        <f t="shared" si="177"/>
        <v>CF08GPDuff_275:12-L_20-30</v>
      </c>
      <c r="B1385" s="11">
        <v>275</v>
      </c>
      <c r="C1385" s="11">
        <v>12</v>
      </c>
      <c r="D1385" s="19" t="s">
        <v>120</v>
      </c>
      <c r="E1385" s="20">
        <v>493560.659740998</v>
      </c>
      <c r="F1385" s="20">
        <v>5180928.8972899904</v>
      </c>
      <c r="G1385" s="11">
        <v>3</v>
      </c>
      <c r="H1385" s="11" t="s">
        <v>45</v>
      </c>
      <c r="I1385" s="11" t="s">
        <v>227</v>
      </c>
      <c r="J1385" s="19" t="s">
        <v>1461</v>
      </c>
      <c r="K1385" s="11">
        <v>4</v>
      </c>
      <c r="L1385" s="16" t="s">
        <v>48</v>
      </c>
      <c r="M1385" s="16" t="s">
        <v>1078</v>
      </c>
      <c r="N1385" s="16" t="s">
        <v>1078</v>
      </c>
      <c r="O1385" s="16" t="s">
        <v>1078</v>
      </c>
      <c r="P1385" s="16" t="s">
        <v>1078</v>
      </c>
      <c r="Q1385" s="16">
        <v>30</v>
      </c>
      <c r="S1385" s="16">
        <v>220.64</v>
      </c>
      <c r="T1385" s="16">
        <v>6.31</v>
      </c>
      <c r="U1385" s="16">
        <f t="shared" si="183"/>
        <v>214.32999999999998</v>
      </c>
      <c r="V1385" s="16">
        <v>1.35</v>
      </c>
      <c r="W1385" s="20">
        <f t="shared" si="179"/>
        <v>171.76657833502196</v>
      </c>
      <c r="X1385" s="20">
        <v>2.3241590214067287</v>
      </c>
      <c r="Y1385" s="20">
        <f t="shared" si="180"/>
        <v>209.34862996941894</v>
      </c>
      <c r="Z1385" s="20">
        <f t="shared" si="181"/>
        <v>1.2187972305129995</v>
      </c>
      <c r="AA1385" s="20"/>
      <c r="AB1385" s="22" t="s">
        <v>123</v>
      </c>
      <c r="AC1385" s="16" t="s">
        <v>1736</v>
      </c>
      <c r="AD1385" s="19" t="s">
        <v>51</v>
      </c>
      <c r="AE1385" s="23">
        <v>275</v>
      </c>
      <c r="AF1385" s="23">
        <v>12</v>
      </c>
      <c r="AG1385" s="19" t="s">
        <v>120</v>
      </c>
      <c r="AH1385" s="11">
        <f t="shared" si="176"/>
        <v>0</v>
      </c>
      <c r="AI1385" s="19" t="s">
        <v>1461</v>
      </c>
      <c r="AJ1385" s="16" t="s">
        <v>396</v>
      </c>
      <c r="AK1385" s="16">
        <v>0.14161000000000001</v>
      </c>
      <c r="AL1385" s="16">
        <v>1.8001</v>
      </c>
      <c r="AM1385" s="24"/>
    </row>
    <row r="1386" spans="1:39" ht="15" x14ac:dyDescent="0.25">
      <c r="A1386" s="16" t="str">
        <f t="shared" si="177"/>
        <v>CF08GPDuff_276:13-L_20-30</v>
      </c>
      <c r="B1386" s="11">
        <v>276</v>
      </c>
      <c r="C1386" s="11">
        <v>13</v>
      </c>
      <c r="D1386" s="19" t="s">
        <v>120</v>
      </c>
      <c r="E1386" s="20">
        <v>493594.16132999799</v>
      </c>
      <c r="F1386" s="20">
        <v>5180922.4408799903</v>
      </c>
      <c r="G1386" s="11">
        <v>4</v>
      </c>
      <c r="H1386" s="11" t="s">
        <v>45</v>
      </c>
      <c r="I1386" s="11" t="s">
        <v>293</v>
      </c>
      <c r="J1386" s="19" t="s">
        <v>1461</v>
      </c>
      <c r="K1386" s="11">
        <v>4</v>
      </c>
      <c r="L1386" s="16" t="s">
        <v>48</v>
      </c>
      <c r="M1386" s="16" t="s">
        <v>1078</v>
      </c>
      <c r="N1386" s="16" t="s">
        <v>1078</v>
      </c>
      <c r="O1386" s="16" t="s">
        <v>1078</v>
      </c>
      <c r="P1386" s="16" t="s">
        <v>1078</v>
      </c>
      <c r="Q1386" s="16">
        <v>30</v>
      </c>
      <c r="S1386" s="16">
        <v>242.89</v>
      </c>
      <c r="T1386" s="16">
        <v>6.31</v>
      </c>
      <c r="U1386" s="16">
        <f t="shared" si="183"/>
        <v>236.57999999999998</v>
      </c>
      <c r="V1386" s="16">
        <v>1.35</v>
      </c>
      <c r="W1386" s="20">
        <f t="shared" si="179"/>
        <v>171.76657833502196</v>
      </c>
      <c r="X1386" s="20">
        <v>2.0117862223125567</v>
      </c>
      <c r="Y1386" s="20">
        <f t="shared" si="180"/>
        <v>231.82051615525293</v>
      </c>
      <c r="Z1386" s="20">
        <f t="shared" si="181"/>
        <v>1.3496252786912879</v>
      </c>
      <c r="AA1386" s="20"/>
      <c r="AB1386" s="22" t="s">
        <v>123</v>
      </c>
      <c r="AC1386" s="16" t="s">
        <v>1737</v>
      </c>
      <c r="AD1386" s="19" t="s">
        <v>51</v>
      </c>
      <c r="AE1386" s="23">
        <v>276</v>
      </c>
      <c r="AF1386" s="23">
        <v>13</v>
      </c>
      <c r="AG1386" s="19" t="s">
        <v>120</v>
      </c>
      <c r="AH1386" s="11">
        <f t="shared" si="176"/>
        <v>0</v>
      </c>
      <c r="AI1386" s="19" t="s">
        <v>1461</v>
      </c>
      <c r="AJ1386" s="16" t="s">
        <v>536</v>
      </c>
      <c r="AK1386" s="16">
        <v>6.6780000000000006E-2</v>
      </c>
      <c r="AL1386" s="16">
        <v>1.0710999999999999</v>
      </c>
      <c r="AM1386" s="24"/>
    </row>
    <row r="1387" spans="1:39" ht="15" x14ac:dyDescent="0.25">
      <c r="A1387" s="16" t="str">
        <f t="shared" si="177"/>
        <v>CF08GPDuff_277:14-L_20-30</v>
      </c>
      <c r="B1387" s="11">
        <v>277</v>
      </c>
      <c r="C1387" s="11">
        <v>14</v>
      </c>
      <c r="D1387" s="19" t="s">
        <v>120</v>
      </c>
      <c r="E1387" s="20">
        <v>493626.07658499799</v>
      </c>
      <c r="F1387" s="20">
        <v>5180929.4075999903</v>
      </c>
      <c r="G1387" s="11">
        <v>5</v>
      </c>
      <c r="H1387" s="11" t="s">
        <v>45</v>
      </c>
      <c r="I1387" s="11" t="s">
        <v>370</v>
      </c>
      <c r="J1387" s="19" t="s">
        <v>1461</v>
      </c>
      <c r="K1387" s="11">
        <v>4</v>
      </c>
      <c r="L1387" s="16" t="s">
        <v>48</v>
      </c>
      <c r="M1387" s="16" t="s">
        <v>1078</v>
      </c>
      <c r="N1387" s="16" t="s">
        <v>1078</v>
      </c>
      <c r="O1387" s="16" t="s">
        <v>1078</v>
      </c>
      <c r="P1387" s="16" t="s">
        <v>1078</v>
      </c>
      <c r="Q1387" s="16">
        <v>30</v>
      </c>
      <c r="S1387" s="16">
        <v>258.27999999999997</v>
      </c>
      <c r="T1387" s="16">
        <v>6.31</v>
      </c>
      <c r="U1387" s="16">
        <f t="shared" si="183"/>
        <v>251.96999999999997</v>
      </c>
      <c r="V1387" s="16">
        <v>1.35</v>
      </c>
      <c r="W1387" s="20">
        <f t="shared" si="179"/>
        <v>171.76657833502196</v>
      </c>
      <c r="X1387" s="20">
        <v>2.9032917603762045</v>
      </c>
      <c r="Y1387" s="20">
        <f t="shared" si="180"/>
        <v>244.65457575138004</v>
      </c>
      <c r="Z1387" s="20">
        <f t="shared" si="181"/>
        <v>1.4243433042846889</v>
      </c>
      <c r="AA1387" s="20"/>
      <c r="AB1387" s="22" t="s">
        <v>123</v>
      </c>
      <c r="AC1387" s="16" t="s">
        <v>1738</v>
      </c>
      <c r="AD1387" s="19" t="s">
        <v>51</v>
      </c>
      <c r="AE1387" s="23">
        <v>277</v>
      </c>
      <c r="AF1387" s="23">
        <v>14</v>
      </c>
      <c r="AG1387" s="19" t="s">
        <v>120</v>
      </c>
      <c r="AH1387" s="11">
        <f t="shared" si="176"/>
        <v>0</v>
      </c>
      <c r="AI1387" s="19" t="s">
        <v>1461</v>
      </c>
      <c r="AJ1387" s="16" t="s">
        <v>288</v>
      </c>
      <c r="AK1387" s="16">
        <v>4.3499999999999997E-2</v>
      </c>
      <c r="AL1387" s="16">
        <v>0.51575000000000004</v>
      </c>
      <c r="AM1387" s="24"/>
    </row>
    <row r="1388" spans="1:39" ht="15" x14ac:dyDescent="0.25">
      <c r="A1388" s="16" t="str">
        <f t="shared" si="177"/>
        <v>CF08GPDuff_278:15-L_20-30</v>
      </c>
      <c r="B1388" s="11">
        <v>278</v>
      </c>
      <c r="C1388" s="11">
        <v>15</v>
      </c>
      <c r="D1388" s="19" t="s">
        <v>120</v>
      </c>
      <c r="E1388" s="20">
        <v>493657.97509099799</v>
      </c>
      <c r="F1388" s="20">
        <v>5180920.5951500004</v>
      </c>
      <c r="G1388" s="11">
        <v>6</v>
      </c>
      <c r="H1388" s="11" t="s">
        <v>45</v>
      </c>
      <c r="I1388" s="11" t="s">
        <v>432</v>
      </c>
      <c r="J1388" s="19" t="s">
        <v>1461</v>
      </c>
      <c r="K1388" s="11">
        <v>4</v>
      </c>
      <c r="L1388" s="16" t="s">
        <v>48</v>
      </c>
      <c r="M1388" s="16" t="s">
        <v>1078</v>
      </c>
      <c r="N1388" s="16" t="s">
        <v>1078</v>
      </c>
      <c r="O1388" s="16" t="s">
        <v>1078</v>
      </c>
      <c r="P1388" s="16" t="s">
        <v>1078</v>
      </c>
      <c r="Q1388" s="16">
        <v>30</v>
      </c>
      <c r="S1388" s="16">
        <v>239.73</v>
      </c>
      <c r="T1388" s="16">
        <v>6.31</v>
      </c>
      <c r="U1388" s="16">
        <f t="shared" si="183"/>
        <v>233.42</v>
      </c>
      <c r="V1388" s="16">
        <v>1.35</v>
      </c>
      <c r="W1388" s="20">
        <f t="shared" si="179"/>
        <v>171.76657833502196</v>
      </c>
      <c r="X1388" s="20">
        <v>2.4229074889868003</v>
      </c>
      <c r="Y1388" s="20">
        <f t="shared" si="180"/>
        <v>227.764449339207</v>
      </c>
      <c r="Z1388" s="20">
        <f t="shared" si="181"/>
        <v>1.3260114484842567</v>
      </c>
      <c r="AA1388" s="20"/>
      <c r="AB1388" s="22" t="s">
        <v>123</v>
      </c>
      <c r="AC1388" s="16" t="s">
        <v>1739</v>
      </c>
      <c r="AD1388" s="19" t="s">
        <v>51</v>
      </c>
      <c r="AE1388" s="23">
        <v>278</v>
      </c>
      <c r="AF1388" s="23">
        <v>15</v>
      </c>
      <c r="AG1388" s="19" t="s">
        <v>120</v>
      </c>
      <c r="AH1388" s="11">
        <f t="shared" si="176"/>
        <v>0</v>
      </c>
      <c r="AI1388" s="19" t="s">
        <v>1461</v>
      </c>
      <c r="AJ1388" s="16" t="s">
        <v>536</v>
      </c>
      <c r="AK1388" s="16">
        <v>9.6379999999999993E-2</v>
      </c>
      <c r="AL1388" s="16">
        <v>1.0674999999999999</v>
      </c>
      <c r="AM1388" s="24"/>
    </row>
    <row r="1389" spans="1:39" ht="15" x14ac:dyDescent="0.25">
      <c r="A1389" s="16" t="str">
        <f t="shared" si="177"/>
        <v>CF08GPDuff_279:16-L_20-30</v>
      </c>
      <c r="B1389" s="11">
        <v>279</v>
      </c>
      <c r="C1389" s="11">
        <v>16</v>
      </c>
      <c r="D1389" s="19" t="s">
        <v>120</v>
      </c>
      <c r="E1389" s="20">
        <v>493690.95224100002</v>
      </c>
      <c r="F1389" s="20">
        <v>5180926.7128600003</v>
      </c>
      <c r="G1389" s="11">
        <v>1</v>
      </c>
      <c r="H1389" s="11" t="s">
        <v>44</v>
      </c>
      <c r="I1389" s="11" t="s">
        <v>293</v>
      </c>
      <c r="J1389" s="19" t="s">
        <v>1461</v>
      </c>
      <c r="K1389" s="11">
        <v>4</v>
      </c>
      <c r="L1389" s="16" t="s">
        <v>496</v>
      </c>
      <c r="M1389" s="16" t="s">
        <v>1078</v>
      </c>
      <c r="N1389" s="16" t="s">
        <v>1078</v>
      </c>
      <c r="O1389" s="16" t="s">
        <v>1078</v>
      </c>
      <c r="P1389" s="16" t="s">
        <v>1078</v>
      </c>
      <c r="Q1389" s="16">
        <v>30</v>
      </c>
      <c r="S1389" s="16">
        <v>239.76</v>
      </c>
      <c r="T1389" s="16">
        <v>6.31</v>
      </c>
      <c r="U1389" s="16">
        <f t="shared" si="183"/>
        <v>233.45</v>
      </c>
      <c r="V1389" s="16">
        <v>1.35</v>
      </c>
      <c r="W1389" s="20">
        <f t="shared" si="179"/>
        <v>171.76657833502196</v>
      </c>
      <c r="X1389" s="20">
        <v>2.0960520960520981</v>
      </c>
      <c r="Y1389" s="20">
        <f t="shared" si="180"/>
        <v>228.55676638176635</v>
      </c>
      <c r="Z1389" s="20">
        <f t="shared" si="181"/>
        <v>1.3306242028992277</v>
      </c>
      <c r="AA1389" s="20"/>
      <c r="AB1389" s="22" t="s">
        <v>541</v>
      </c>
      <c r="AC1389" s="16" t="s">
        <v>1740</v>
      </c>
      <c r="AD1389" s="19" t="s">
        <v>51</v>
      </c>
      <c r="AE1389" s="23">
        <v>279</v>
      </c>
      <c r="AF1389" s="23">
        <v>16</v>
      </c>
      <c r="AG1389" s="19" t="s">
        <v>120</v>
      </c>
      <c r="AH1389" s="11">
        <f t="shared" si="176"/>
        <v>0</v>
      </c>
      <c r="AI1389" s="19" t="s">
        <v>1461</v>
      </c>
      <c r="AJ1389" s="16" t="s">
        <v>347</v>
      </c>
      <c r="AK1389" s="16">
        <v>0.11087</v>
      </c>
      <c r="AL1389" s="16">
        <v>1.1838</v>
      </c>
      <c r="AM1389" s="24"/>
    </row>
    <row r="1390" spans="1:39" ht="15" x14ac:dyDescent="0.25">
      <c r="A1390" s="16" t="str">
        <f t="shared" si="177"/>
        <v>CF08GPDuff_280:17-L_20-30</v>
      </c>
      <c r="B1390" s="11">
        <v>280</v>
      </c>
      <c r="C1390" s="11">
        <v>17</v>
      </c>
      <c r="D1390" s="19" t="s">
        <v>120</v>
      </c>
      <c r="E1390" s="20">
        <v>493721.803071998</v>
      </c>
      <c r="F1390" s="20">
        <v>5180932.3069900004</v>
      </c>
      <c r="G1390" s="11">
        <v>1</v>
      </c>
      <c r="H1390" s="11" t="s">
        <v>44</v>
      </c>
      <c r="I1390" s="11" t="s">
        <v>293</v>
      </c>
      <c r="J1390" s="19" t="s">
        <v>1461</v>
      </c>
      <c r="K1390" s="11">
        <v>4</v>
      </c>
      <c r="L1390" s="16" t="s">
        <v>496</v>
      </c>
      <c r="M1390" s="16" t="s">
        <v>1078</v>
      </c>
      <c r="N1390" s="16" t="s">
        <v>1078</v>
      </c>
      <c r="O1390" s="16" t="s">
        <v>1078</v>
      </c>
      <c r="P1390" s="16" t="s">
        <v>1078</v>
      </c>
      <c r="Q1390" s="16">
        <v>30</v>
      </c>
      <c r="S1390" s="16">
        <v>240.07</v>
      </c>
      <c r="T1390" s="16">
        <v>6.31</v>
      </c>
      <c r="U1390" s="16">
        <f t="shared" si="183"/>
        <v>233.76</v>
      </c>
      <c r="V1390" s="16">
        <v>1.35</v>
      </c>
      <c r="W1390" s="20">
        <f t="shared" si="179"/>
        <v>171.76657833502196</v>
      </c>
      <c r="X1390" s="20">
        <v>2.1911138161899224</v>
      </c>
      <c r="Y1390" s="20">
        <f t="shared" si="180"/>
        <v>228.63805234327444</v>
      </c>
      <c r="Z1390" s="20">
        <f t="shared" si="181"/>
        <v>1.3310974379272291</v>
      </c>
      <c r="AA1390" s="20"/>
      <c r="AB1390" s="22" t="s">
        <v>541</v>
      </c>
      <c r="AC1390" s="16" t="s">
        <v>1741</v>
      </c>
      <c r="AD1390" s="19" t="s">
        <v>51</v>
      </c>
      <c r="AE1390" s="23">
        <v>280</v>
      </c>
      <c r="AF1390" s="23">
        <v>17</v>
      </c>
      <c r="AG1390" s="19" t="s">
        <v>120</v>
      </c>
      <c r="AH1390" s="11">
        <f t="shared" si="176"/>
        <v>0</v>
      </c>
      <c r="AI1390" s="19" t="s">
        <v>1461</v>
      </c>
      <c r="AJ1390" s="16" t="s">
        <v>459</v>
      </c>
      <c r="AK1390" s="16">
        <v>0.12106</v>
      </c>
      <c r="AL1390" s="16">
        <v>1.1611</v>
      </c>
      <c r="AM1390" s="24"/>
    </row>
    <row r="1391" spans="1:39" ht="15" x14ac:dyDescent="0.25">
      <c r="A1391" s="16" t="str">
        <f t="shared" si="177"/>
        <v>CF08GPDuff_281:18-L_20-30</v>
      </c>
      <c r="B1391" s="11">
        <v>281</v>
      </c>
      <c r="C1391" s="11">
        <v>18</v>
      </c>
      <c r="D1391" s="19" t="s">
        <v>120</v>
      </c>
      <c r="E1391" s="20">
        <v>493754.887468</v>
      </c>
      <c r="F1391" s="20">
        <v>5180909.4718399802</v>
      </c>
      <c r="G1391" s="11">
        <v>3</v>
      </c>
      <c r="H1391" s="11" t="s">
        <v>44</v>
      </c>
      <c r="I1391" s="11" t="s">
        <v>227</v>
      </c>
      <c r="J1391" s="19" t="s">
        <v>1461</v>
      </c>
      <c r="K1391" s="11">
        <v>4</v>
      </c>
      <c r="L1391" s="16" t="s">
        <v>496</v>
      </c>
      <c r="M1391" s="16" t="s">
        <v>1078</v>
      </c>
      <c r="N1391" s="16" t="s">
        <v>1078</v>
      </c>
      <c r="O1391" s="16" t="s">
        <v>1078</v>
      </c>
      <c r="P1391" s="16" t="s">
        <v>1078</v>
      </c>
      <c r="Q1391" s="16">
        <v>30</v>
      </c>
      <c r="S1391" s="16">
        <v>232.04</v>
      </c>
      <c r="T1391" s="16">
        <v>6.31</v>
      </c>
      <c r="U1391" s="16">
        <f t="shared" si="183"/>
        <v>225.73</v>
      </c>
      <c r="V1391" s="16">
        <v>1.35</v>
      </c>
      <c r="W1391" s="20">
        <f t="shared" si="179"/>
        <v>171.76657833502196</v>
      </c>
      <c r="X1391" s="20">
        <v>2.3065931822821186</v>
      </c>
      <c r="Y1391" s="20">
        <f t="shared" si="180"/>
        <v>220.52332720963457</v>
      </c>
      <c r="Z1391" s="20">
        <f t="shared" si="181"/>
        <v>1.2838546901686256</v>
      </c>
      <c r="AA1391" s="20"/>
      <c r="AB1391" s="22" t="s">
        <v>541</v>
      </c>
      <c r="AC1391" s="16" t="s">
        <v>1742</v>
      </c>
      <c r="AD1391" s="19" t="s">
        <v>51</v>
      </c>
      <c r="AE1391" s="23">
        <v>281</v>
      </c>
      <c r="AF1391" s="23">
        <v>18</v>
      </c>
      <c r="AG1391" s="19" t="s">
        <v>120</v>
      </c>
      <c r="AH1391" s="11">
        <f t="shared" si="176"/>
        <v>0</v>
      </c>
      <c r="AI1391" s="19" t="s">
        <v>1461</v>
      </c>
      <c r="AJ1391" s="16" t="s">
        <v>761</v>
      </c>
      <c r="AK1391" s="16">
        <v>9.8470000000000002E-2</v>
      </c>
      <c r="AL1391" s="16">
        <v>0.87007000000000001</v>
      </c>
      <c r="AM1391" s="24"/>
    </row>
    <row r="1392" spans="1:39" ht="15" x14ac:dyDescent="0.25">
      <c r="A1392" s="16" t="str">
        <f t="shared" si="177"/>
        <v>CF08GPDuff_282:19-L_20-30</v>
      </c>
      <c r="B1392" s="11">
        <v>282</v>
      </c>
      <c r="C1392" s="11">
        <v>19</v>
      </c>
      <c r="D1392" s="19" t="s">
        <v>120</v>
      </c>
      <c r="E1392" s="20">
        <v>493785.611817998</v>
      </c>
      <c r="F1392" s="20">
        <v>5180925.6843699804</v>
      </c>
      <c r="G1392" s="11">
        <v>3</v>
      </c>
      <c r="H1392" s="11" t="s">
        <v>44</v>
      </c>
      <c r="I1392" s="11" t="s">
        <v>227</v>
      </c>
      <c r="J1392" s="19" t="s">
        <v>1461</v>
      </c>
      <c r="K1392" s="11">
        <v>4</v>
      </c>
      <c r="L1392" s="16" t="s">
        <v>496</v>
      </c>
      <c r="M1392" s="16" t="s">
        <v>1078</v>
      </c>
      <c r="N1392" s="16" t="s">
        <v>1078</v>
      </c>
      <c r="O1392" s="16" t="s">
        <v>1078</v>
      </c>
      <c r="P1392" s="16" t="s">
        <v>1078</v>
      </c>
      <c r="Q1392" s="16">
        <v>30</v>
      </c>
      <c r="S1392" s="16">
        <v>233.87</v>
      </c>
      <c r="T1392" s="16">
        <v>6.31</v>
      </c>
      <c r="U1392" s="16">
        <f t="shared" si="183"/>
        <v>227.56</v>
      </c>
      <c r="V1392" s="16">
        <v>1.35</v>
      </c>
      <c r="W1392" s="20">
        <f t="shared" si="179"/>
        <v>171.76657833502196</v>
      </c>
      <c r="X1392" s="20">
        <v>2.3901940755873374</v>
      </c>
      <c r="Y1392" s="20">
        <f t="shared" si="180"/>
        <v>222.12087436159345</v>
      </c>
      <c r="Z1392" s="20">
        <f t="shared" si="181"/>
        <v>1.2931553769928281</v>
      </c>
      <c r="AA1392" s="20"/>
      <c r="AB1392" s="22" t="s">
        <v>541</v>
      </c>
      <c r="AC1392" s="16" t="s">
        <v>1743</v>
      </c>
      <c r="AD1392" s="19" t="s">
        <v>51</v>
      </c>
      <c r="AE1392" s="23">
        <v>282</v>
      </c>
      <c r="AF1392" s="23">
        <v>19</v>
      </c>
      <c r="AG1392" s="19" t="s">
        <v>120</v>
      </c>
      <c r="AH1392" s="11">
        <f t="shared" si="176"/>
        <v>0</v>
      </c>
      <c r="AI1392" s="19" t="s">
        <v>1461</v>
      </c>
      <c r="AJ1392" s="16" t="s">
        <v>417</v>
      </c>
      <c r="AK1392" s="16">
        <v>0.11815000000000001</v>
      </c>
      <c r="AL1392" s="16">
        <v>1.1055999999999999</v>
      </c>
      <c r="AM1392" s="24"/>
    </row>
    <row r="1393" spans="1:39" ht="15" x14ac:dyDescent="0.25">
      <c r="A1393" s="16" t="str">
        <f t="shared" si="177"/>
        <v>CF08GPDuff_283:20-L_20-30</v>
      </c>
      <c r="B1393" s="11">
        <v>283</v>
      </c>
      <c r="C1393" s="11">
        <v>20</v>
      </c>
      <c r="D1393" s="19" t="s">
        <v>120</v>
      </c>
      <c r="E1393" s="20">
        <v>493817.519848998</v>
      </c>
      <c r="F1393" s="20">
        <v>5180925.87366</v>
      </c>
      <c r="G1393" s="11">
        <v>4</v>
      </c>
      <c r="H1393" s="11" t="s">
        <v>44</v>
      </c>
      <c r="I1393" s="11" t="s">
        <v>46</v>
      </c>
      <c r="J1393" s="19" t="s">
        <v>1461</v>
      </c>
      <c r="K1393" s="11">
        <v>4</v>
      </c>
      <c r="L1393" s="16" t="s">
        <v>496</v>
      </c>
      <c r="M1393" s="16" t="s">
        <v>1078</v>
      </c>
      <c r="N1393" s="16" t="s">
        <v>1078</v>
      </c>
      <c r="O1393" s="16" t="s">
        <v>1078</v>
      </c>
      <c r="P1393" s="16" t="s">
        <v>1078</v>
      </c>
      <c r="Q1393" s="16">
        <v>30</v>
      </c>
      <c r="S1393" s="16">
        <v>238.84</v>
      </c>
      <c r="T1393" s="16">
        <v>6.31</v>
      </c>
      <c r="U1393" s="16">
        <f t="shared" si="183"/>
        <v>232.53</v>
      </c>
      <c r="V1393" s="16">
        <v>1.35</v>
      </c>
      <c r="W1393" s="20">
        <f t="shared" si="179"/>
        <v>171.76657833502196</v>
      </c>
      <c r="X1393" s="20">
        <v>2.8413736713000826</v>
      </c>
      <c r="Y1393" s="20">
        <f t="shared" si="180"/>
        <v>225.92295380212593</v>
      </c>
      <c r="Z1393" s="20">
        <f t="shared" si="181"/>
        <v>1.3152905296947508</v>
      </c>
      <c r="AA1393" s="20"/>
      <c r="AB1393" s="22" t="s">
        <v>541</v>
      </c>
      <c r="AC1393" s="16" t="s">
        <v>1744</v>
      </c>
      <c r="AD1393" s="19" t="s">
        <v>51</v>
      </c>
      <c r="AE1393" s="23">
        <v>283</v>
      </c>
      <c r="AF1393" s="23">
        <v>20</v>
      </c>
      <c r="AG1393" s="19" t="s">
        <v>120</v>
      </c>
      <c r="AH1393" s="11">
        <f t="shared" si="176"/>
        <v>0</v>
      </c>
      <c r="AI1393" s="19" t="s">
        <v>1461</v>
      </c>
      <c r="AJ1393" s="16" t="s">
        <v>1308</v>
      </c>
      <c r="AK1393" s="16">
        <v>0.10477</v>
      </c>
      <c r="AL1393" s="16">
        <v>1.0878000000000001</v>
      </c>
      <c r="AM1393" s="24"/>
    </row>
    <row r="1394" spans="1:39" ht="15" x14ac:dyDescent="0.25">
      <c r="A1394" s="16" t="str">
        <f t="shared" si="177"/>
        <v>CF08GPDuff_284:21-L_20-30</v>
      </c>
      <c r="B1394" s="11">
        <v>284</v>
      </c>
      <c r="C1394" s="11">
        <v>21</v>
      </c>
      <c r="D1394" s="19" t="s">
        <v>120</v>
      </c>
      <c r="E1394" s="20">
        <v>493849.41125</v>
      </c>
      <c r="F1394" s="20">
        <v>5180909.8392899903</v>
      </c>
      <c r="G1394" s="11">
        <v>5</v>
      </c>
      <c r="H1394" s="11" t="s">
        <v>44</v>
      </c>
      <c r="I1394" s="11" t="s">
        <v>432</v>
      </c>
      <c r="J1394" s="19" t="s">
        <v>1461</v>
      </c>
      <c r="K1394" s="11">
        <v>4</v>
      </c>
      <c r="L1394" s="16" t="s">
        <v>496</v>
      </c>
      <c r="M1394" s="16" t="s">
        <v>1078</v>
      </c>
      <c r="N1394" s="16" t="s">
        <v>1078</v>
      </c>
      <c r="O1394" s="16" t="s">
        <v>1078</v>
      </c>
      <c r="P1394" s="16" t="s">
        <v>1078</v>
      </c>
      <c r="Q1394" s="16">
        <v>30</v>
      </c>
      <c r="S1394" s="16">
        <v>257.02999999999997</v>
      </c>
      <c r="T1394" s="16">
        <v>6.31</v>
      </c>
      <c r="U1394" s="16">
        <f t="shared" si="183"/>
        <v>250.71999999999997</v>
      </c>
      <c r="V1394" s="16">
        <v>1.35</v>
      </c>
      <c r="W1394" s="20">
        <f t="shared" si="179"/>
        <v>171.76657833502196</v>
      </c>
      <c r="X1394" s="20">
        <v>3.3856317093311326</v>
      </c>
      <c r="Y1394" s="20">
        <f t="shared" si="180"/>
        <v>242.23154417836497</v>
      </c>
      <c r="Z1394" s="20">
        <f t="shared" si="181"/>
        <v>1.4102367673989795</v>
      </c>
      <c r="AA1394" s="20"/>
      <c r="AB1394" s="22" t="s">
        <v>541</v>
      </c>
      <c r="AC1394" s="16" t="s">
        <v>1745</v>
      </c>
      <c r="AD1394" s="19" t="s">
        <v>51</v>
      </c>
      <c r="AE1394" s="23">
        <v>284</v>
      </c>
      <c r="AF1394" s="23">
        <v>21</v>
      </c>
      <c r="AG1394" s="19" t="s">
        <v>120</v>
      </c>
      <c r="AH1394" s="11">
        <f t="shared" si="176"/>
        <v>0</v>
      </c>
      <c r="AI1394" s="19" t="s">
        <v>1461</v>
      </c>
      <c r="AJ1394" s="16" t="s">
        <v>533</v>
      </c>
      <c r="AK1394" s="16">
        <v>7.6719999999999997E-2</v>
      </c>
      <c r="AL1394" s="16">
        <v>0.67220000000000002</v>
      </c>
      <c r="AM1394" s="24"/>
    </row>
    <row r="1395" spans="1:39" ht="15" x14ac:dyDescent="0.25">
      <c r="A1395" s="16" t="str">
        <f t="shared" si="177"/>
        <v>CF08GPDuff_285:22-L_20-30</v>
      </c>
      <c r="B1395" s="11">
        <v>285</v>
      </c>
      <c r="C1395" s="11">
        <v>22</v>
      </c>
      <c r="D1395" s="19" t="s">
        <v>120</v>
      </c>
      <c r="E1395" s="20">
        <v>493881.348931999</v>
      </c>
      <c r="F1395" s="20">
        <v>5180939.0317900004</v>
      </c>
      <c r="G1395" s="11">
        <v>5</v>
      </c>
      <c r="H1395" s="11" t="s">
        <v>44</v>
      </c>
      <c r="I1395" s="11" t="s">
        <v>432</v>
      </c>
      <c r="J1395" s="19" t="s">
        <v>1461</v>
      </c>
      <c r="K1395" s="11">
        <v>4</v>
      </c>
      <c r="L1395" s="16" t="s">
        <v>496</v>
      </c>
      <c r="M1395" s="16" t="s">
        <v>1078</v>
      </c>
      <c r="N1395" s="16" t="s">
        <v>1078</v>
      </c>
      <c r="O1395" s="16" t="s">
        <v>1078</v>
      </c>
      <c r="P1395" s="16" t="s">
        <v>1078</v>
      </c>
      <c r="Q1395" s="16">
        <v>30</v>
      </c>
      <c r="S1395" s="16">
        <v>219.27</v>
      </c>
      <c r="T1395" s="16">
        <v>6.31</v>
      </c>
      <c r="U1395" s="16">
        <f t="shared" si="183"/>
        <v>212.96</v>
      </c>
      <c r="V1395" s="16">
        <v>1.35</v>
      </c>
      <c r="W1395" s="20">
        <f t="shared" si="179"/>
        <v>171.76657833502196</v>
      </c>
      <c r="X1395" s="20">
        <v>2.1946758788864309</v>
      </c>
      <c r="Y1395" s="20">
        <f t="shared" si="180"/>
        <v>208.28621824832345</v>
      </c>
      <c r="Z1395" s="20">
        <f t="shared" si="181"/>
        <v>1.2126120242208691</v>
      </c>
      <c r="AA1395" s="20"/>
      <c r="AB1395" s="22" t="s">
        <v>541</v>
      </c>
      <c r="AC1395" s="16" t="s">
        <v>1746</v>
      </c>
      <c r="AD1395" s="19" t="s">
        <v>51</v>
      </c>
      <c r="AE1395" s="23">
        <v>285</v>
      </c>
      <c r="AF1395" s="23">
        <v>22</v>
      </c>
      <c r="AG1395" s="19" t="s">
        <v>120</v>
      </c>
      <c r="AH1395" s="11">
        <f t="shared" si="176"/>
        <v>0</v>
      </c>
      <c r="AI1395" s="19" t="s">
        <v>1461</v>
      </c>
      <c r="AJ1395" s="16" t="s">
        <v>1163</v>
      </c>
      <c r="AK1395" s="16">
        <v>0.11169</v>
      </c>
      <c r="AL1395" s="16">
        <v>1.1254999999999999</v>
      </c>
      <c r="AM1395" s="24"/>
    </row>
    <row r="1396" spans="1:39" ht="15" x14ac:dyDescent="0.25">
      <c r="A1396" s="16" t="str">
        <f t="shared" si="177"/>
        <v>CF08GPDuff_286:23-L_20-30</v>
      </c>
      <c r="B1396" s="11">
        <v>286</v>
      </c>
      <c r="C1396" s="11">
        <v>23</v>
      </c>
      <c r="D1396" s="19" t="s">
        <v>120</v>
      </c>
      <c r="E1396" s="20">
        <v>493913.253394</v>
      </c>
      <c r="F1396" s="20">
        <v>5180935.7768099904</v>
      </c>
      <c r="G1396" s="11">
        <v>6</v>
      </c>
      <c r="H1396" s="11" t="s">
        <v>44</v>
      </c>
      <c r="I1396" s="11" t="s">
        <v>370</v>
      </c>
      <c r="J1396" s="19" t="s">
        <v>1461</v>
      </c>
      <c r="K1396" s="11">
        <v>4</v>
      </c>
      <c r="L1396" s="16" t="s">
        <v>496</v>
      </c>
      <c r="M1396" s="16" t="s">
        <v>1078</v>
      </c>
      <c r="N1396" s="16" t="s">
        <v>1078</v>
      </c>
      <c r="O1396" s="16" t="s">
        <v>1078</v>
      </c>
      <c r="P1396" s="16" t="s">
        <v>1078</v>
      </c>
      <c r="Q1396" s="16">
        <v>30</v>
      </c>
      <c r="S1396" s="16">
        <v>224.77</v>
      </c>
      <c r="T1396" s="16">
        <v>6.31</v>
      </c>
      <c r="U1396" s="16">
        <f t="shared" si="183"/>
        <v>218.46</v>
      </c>
      <c r="V1396" s="16">
        <v>1.35</v>
      </c>
      <c r="W1396" s="20">
        <f t="shared" si="179"/>
        <v>171.76657833502196</v>
      </c>
      <c r="X1396" s="20">
        <v>3.0426791913416276</v>
      </c>
      <c r="Y1396" s="20">
        <f t="shared" si="180"/>
        <v>211.81296303859509</v>
      </c>
      <c r="Z1396" s="20">
        <f t="shared" si="181"/>
        <v>1.2331442186934916</v>
      </c>
      <c r="AA1396" s="20"/>
      <c r="AB1396" s="22" t="s">
        <v>541</v>
      </c>
      <c r="AC1396" s="16" t="s">
        <v>1747</v>
      </c>
      <c r="AD1396" s="19" t="s">
        <v>51</v>
      </c>
      <c r="AE1396" s="23">
        <v>286</v>
      </c>
      <c r="AF1396" s="23">
        <v>23</v>
      </c>
      <c r="AG1396" s="19" t="s">
        <v>120</v>
      </c>
      <c r="AH1396" s="11">
        <f t="shared" si="176"/>
        <v>0</v>
      </c>
      <c r="AI1396" s="19" t="s">
        <v>1461</v>
      </c>
      <c r="AJ1396" s="16" t="s">
        <v>1112</v>
      </c>
      <c r="AK1396" s="16">
        <v>0.1411</v>
      </c>
      <c r="AL1396" s="16">
        <v>1.534</v>
      </c>
      <c r="AM1396" s="24"/>
    </row>
    <row r="1397" spans="1:39" ht="15" x14ac:dyDescent="0.25">
      <c r="A1397" s="16" t="str">
        <f t="shared" si="177"/>
        <v>CF08GPDuff_287:24-L_20-30</v>
      </c>
      <c r="B1397" s="11">
        <v>287</v>
      </c>
      <c r="C1397" s="11">
        <v>24</v>
      </c>
      <c r="D1397" s="19" t="s">
        <v>120</v>
      </c>
      <c r="E1397" s="20">
        <v>493945.157106</v>
      </c>
      <c r="F1397" s="20">
        <v>5180931.7441299902</v>
      </c>
      <c r="G1397" s="11">
        <v>1</v>
      </c>
      <c r="H1397" s="11" t="s">
        <v>58</v>
      </c>
      <c r="I1397" s="11" t="s">
        <v>227</v>
      </c>
      <c r="J1397" s="19" t="s">
        <v>1461</v>
      </c>
      <c r="K1397" s="11">
        <v>4</v>
      </c>
      <c r="L1397" s="16" t="str">
        <f t="shared" ref="L1397:L1403" si="184">IF(G1397=1, "Fallow", IF(G1397=4, "WT", IF(G1397 = 2, "CP",I1397)))</f>
        <v>Fallow</v>
      </c>
      <c r="M1397" s="16" t="s">
        <v>1078</v>
      </c>
      <c r="N1397" s="16" t="s">
        <v>1078</v>
      </c>
      <c r="O1397" s="16" t="s">
        <v>1078</v>
      </c>
      <c r="P1397" s="16" t="s">
        <v>1078</v>
      </c>
      <c r="Q1397" s="16">
        <v>30</v>
      </c>
      <c r="S1397" s="16">
        <v>201.79</v>
      </c>
      <c r="T1397" s="16">
        <v>6.31</v>
      </c>
      <c r="U1397" s="16">
        <f t="shared" si="183"/>
        <v>195.48</v>
      </c>
      <c r="V1397" s="16">
        <v>1.35</v>
      </c>
      <c r="W1397" s="20">
        <f t="shared" si="179"/>
        <v>171.76657833502196</v>
      </c>
      <c r="X1397" s="20">
        <v>2.2122995737771536</v>
      </c>
      <c r="Y1397" s="20">
        <f t="shared" si="180"/>
        <v>191.15539679318042</v>
      </c>
      <c r="Z1397" s="20">
        <f t="shared" si="181"/>
        <v>1.1128788769392701</v>
      </c>
      <c r="AA1397" s="20"/>
      <c r="AB1397" s="22" t="s">
        <v>864</v>
      </c>
      <c r="AC1397" s="16" t="s">
        <v>1748</v>
      </c>
      <c r="AD1397" s="19" t="s">
        <v>51</v>
      </c>
      <c r="AE1397" s="23">
        <v>287</v>
      </c>
      <c r="AF1397" s="23">
        <v>24</v>
      </c>
      <c r="AG1397" s="19" t="s">
        <v>120</v>
      </c>
      <c r="AH1397" s="11">
        <f t="shared" si="176"/>
        <v>0</v>
      </c>
      <c r="AI1397" s="19" t="s">
        <v>1461</v>
      </c>
      <c r="AJ1397" s="16" t="s">
        <v>1308</v>
      </c>
      <c r="AK1397" s="16">
        <v>0.16874</v>
      </c>
      <c r="AL1397" s="16">
        <v>1.9039999999999999</v>
      </c>
      <c r="AM1397" s="24"/>
    </row>
    <row r="1398" spans="1:39" ht="15" x14ac:dyDescent="0.25">
      <c r="A1398" s="16" t="str">
        <f t="shared" si="177"/>
        <v>CF08GPDuff_288:25-L_20-30</v>
      </c>
      <c r="B1398" s="11">
        <v>288</v>
      </c>
      <c r="C1398" s="11">
        <v>25</v>
      </c>
      <c r="D1398" s="19" t="s">
        <v>120</v>
      </c>
      <c r="E1398" s="20">
        <v>493979.78699200001</v>
      </c>
      <c r="F1398" s="20">
        <v>5180920.0508399904</v>
      </c>
      <c r="G1398" s="11">
        <v>2</v>
      </c>
      <c r="H1398" s="11" t="s">
        <v>58</v>
      </c>
      <c r="I1398" s="11" t="s">
        <v>150</v>
      </c>
      <c r="J1398" s="19" t="s">
        <v>1461</v>
      </c>
      <c r="K1398" s="11">
        <v>4</v>
      </c>
      <c r="L1398" s="16" t="str">
        <f t="shared" si="184"/>
        <v>CP</v>
      </c>
      <c r="M1398" s="16" t="s">
        <v>1078</v>
      </c>
      <c r="N1398" s="16" t="s">
        <v>1078</v>
      </c>
      <c r="O1398" s="16" t="s">
        <v>1078</v>
      </c>
      <c r="P1398" s="16" t="s">
        <v>1078</v>
      </c>
      <c r="Q1398" s="16">
        <v>30</v>
      </c>
      <c r="S1398" s="16">
        <v>235.47</v>
      </c>
      <c r="T1398" s="16">
        <v>6.31</v>
      </c>
      <c r="U1398" s="16">
        <f t="shared" si="183"/>
        <v>229.16</v>
      </c>
      <c r="V1398" s="16">
        <v>1.35</v>
      </c>
      <c r="W1398" s="20">
        <f t="shared" si="179"/>
        <v>171.76657833502196</v>
      </c>
      <c r="X1398" s="20">
        <v>2.2871145599346634</v>
      </c>
      <c r="Y1398" s="20">
        <f t="shared" si="180"/>
        <v>223.91884827445372</v>
      </c>
      <c r="Z1398" s="20">
        <f t="shared" si="181"/>
        <v>1.3036229192253654</v>
      </c>
      <c r="AA1398" s="20"/>
      <c r="AB1398" s="22" t="s">
        <v>864</v>
      </c>
      <c r="AC1398" s="16" t="s">
        <v>1749</v>
      </c>
      <c r="AD1398" s="19" t="s">
        <v>51</v>
      </c>
      <c r="AE1398" s="23">
        <v>288</v>
      </c>
      <c r="AF1398" s="23">
        <v>25</v>
      </c>
      <c r="AG1398" s="19" t="s">
        <v>120</v>
      </c>
      <c r="AH1398" s="11">
        <f t="shared" si="176"/>
        <v>0</v>
      </c>
      <c r="AI1398" s="19" t="s">
        <v>1461</v>
      </c>
      <c r="AJ1398" s="16" t="s">
        <v>284</v>
      </c>
      <c r="AK1398" s="16">
        <v>0.16217000000000001</v>
      </c>
      <c r="AL1398" s="16">
        <v>1.702</v>
      </c>
      <c r="AM1398" s="24"/>
    </row>
    <row r="1399" spans="1:39" ht="15" x14ac:dyDescent="0.25">
      <c r="A1399" s="16" t="str">
        <f t="shared" si="177"/>
        <v>CF08GPDuff_289:26-L_20-30</v>
      </c>
      <c r="B1399" s="11">
        <v>289</v>
      </c>
      <c r="C1399" s="11">
        <v>26</v>
      </c>
      <c r="D1399" s="19" t="s">
        <v>120</v>
      </c>
      <c r="E1399" s="20">
        <v>494008.965211</v>
      </c>
      <c r="F1399" s="20">
        <v>5180924.2349100001</v>
      </c>
      <c r="G1399" s="11">
        <v>2</v>
      </c>
      <c r="H1399" s="11" t="s">
        <v>58</v>
      </c>
      <c r="I1399" s="11" t="s">
        <v>150</v>
      </c>
      <c r="J1399" s="19" t="s">
        <v>1461</v>
      </c>
      <c r="K1399" s="11">
        <v>4</v>
      </c>
      <c r="L1399" s="16" t="str">
        <f t="shared" si="184"/>
        <v>CP</v>
      </c>
      <c r="M1399" s="16" t="s">
        <v>1078</v>
      </c>
      <c r="N1399" s="16" t="s">
        <v>1078</v>
      </c>
      <c r="O1399" s="16" t="s">
        <v>1078</v>
      </c>
      <c r="P1399" s="16" t="s">
        <v>1078</v>
      </c>
      <c r="Q1399" s="16">
        <v>30</v>
      </c>
      <c r="S1399" s="16">
        <v>234.11</v>
      </c>
      <c r="T1399" s="16">
        <v>6.31</v>
      </c>
      <c r="U1399" s="16">
        <f t="shared" si="183"/>
        <v>227.8</v>
      </c>
      <c r="V1399" s="16">
        <v>1.35</v>
      </c>
      <c r="W1399" s="20">
        <f t="shared" si="179"/>
        <v>171.76657833502196</v>
      </c>
      <c r="X1399" s="20">
        <v>2.274111675126913</v>
      </c>
      <c r="Y1399" s="20">
        <f t="shared" si="180"/>
        <v>222.61957360406092</v>
      </c>
      <c r="Z1399" s="20">
        <f t="shared" si="181"/>
        <v>1.2960587313432581</v>
      </c>
      <c r="AA1399" s="20"/>
      <c r="AB1399" s="22" t="s">
        <v>864</v>
      </c>
      <c r="AC1399" s="16" t="s">
        <v>1750</v>
      </c>
      <c r="AD1399" s="19" t="s">
        <v>51</v>
      </c>
      <c r="AE1399" s="23">
        <v>289</v>
      </c>
      <c r="AF1399" s="23">
        <v>26</v>
      </c>
      <c r="AG1399" s="19" t="s">
        <v>120</v>
      </c>
      <c r="AH1399" s="11">
        <f t="shared" si="176"/>
        <v>0</v>
      </c>
      <c r="AI1399" s="19" t="s">
        <v>1461</v>
      </c>
      <c r="AJ1399" s="16" t="s">
        <v>1112</v>
      </c>
      <c r="AK1399" s="16">
        <v>0.14798</v>
      </c>
      <c r="AL1399" s="16">
        <v>1.5925</v>
      </c>
      <c r="AM1399" s="24"/>
    </row>
    <row r="1400" spans="1:39" ht="15" x14ac:dyDescent="0.25">
      <c r="A1400" s="16" t="str">
        <f t="shared" si="177"/>
        <v>CF08GPDuff_290:27-L_20-30</v>
      </c>
      <c r="B1400" s="11">
        <v>290</v>
      </c>
      <c r="C1400" s="11">
        <v>27</v>
      </c>
      <c r="D1400" s="19" t="s">
        <v>120</v>
      </c>
      <c r="E1400" s="20">
        <v>494040.87357200001</v>
      </c>
      <c r="F1400" s="20">
        <v>5180924.75875</v>
      </c>
      <c r="G1400" s="11">
        <v>3</v>
      </c>
      <c r="H1400" s="11" t="s">
        <v>58</v>
      </c>
      <c r="I1400" s="11" t="s">
        <v>432</v>
      </c>
      <c r="J1400" s="19" t="s">
        <v>1461</v>
      </c>
      <c r="K1400" s="11">
        <v>4</v>
      </c>
      <c r="L1400" s="16" t="str">
        <f t="shared" si="184"/>
        <v>SB</v>
      </c>
      <c r="M1400" s="16" t="s">
        <v>1078</v>
      </c>
      <c r="N1400" s="16" t="s">
        <v>1078</v>
      </c>
      <c r="O1400" s="16" t="s">
        <v>1078</v>
      </c>
      <c r="P1400" s="16" t="s">
        <v>1078</v>
      </c>
      <c r="Q1400" s="16">
        <v>30</v>
      </c>
      <c r="S1400" s="16">
        <v>266.3</v>
      </c>
      <c r="T1400" s="16">
        <v>6.31</v>
      </c>
      <c r="U1400" s="16">
        <f t="shared" si="183"/>
        <v>259.99</v>
      </c>
      <c r="V1400" s="16">
        <v>1.35</v>
      </c>
      <c r="W1400" s="20">
        <f t="shared" si="179"/>
        <v>171.76657833502196</v>
      </c>
      <c r="X1400" s="20">
        <v>2.2362268753811634</v>
      </c>
      <c r="Y1400" s="20">
        <f t="shared" si="180"/>
        <v>254.17603374669653</v>
      </c>
      <c r="Z1400" s="20">
        <f t="shared" si="181"/>
        <v>1.4797758458629777</v>
      </c>
      <c r="AA1400" s="20"/>
      <c r="AB1400" s="22" t="s">
        <v>864</v>
      </c>
      <c r="AC1400" s="16" t="s">
        <v>1751</v>
      </c>
      <c r="AD1400" s="19" t="s">
        <v>51</v>
      </c>
      <c r="AE1400" s="23">
        <v>290</v>
      </c>
      <c r="AF1400" s="23">
        <v>27</v>
      </c>
      <c r="AG1400" s="19" t="s">
        <v>120</v>
      </c>
      <c r="AH1400" s="11">
        <f t="shared" si="176"/>
        <v>0</v>
      </c>
      <c r="AI1400" s="19" t="s">
        <v>1461</v>
      </c>
      <c r="AJ1400" s="16" t="s">
        <v>593</v>
      </c>
      <c r="AK1400" s="16">
        <v>9.5130000000000006E-2</v>
      </c>
      <c r="AL1400" s="16">
        <v>0.99182999999999999</v>
      </c>
      <c r="AM1400" s="24"/>
    </row>
    <row r="1401" spans="1:39" ht="15" x14ac:dyDescent="0.25">
      <c r="A1401" s="16" t="str">
        <f t="shared" si="177"/>
        <v>CF08GPDuff_291:28-L_20-30</v>
      </c>
      <c r="B1401" s="11">
        <v>291</v>
      </c>
      <c r="C1401" s="11">
        <v>28</v>
      </c>
      <c r="D1401" s="19" t="s">
        <v>120</v>
      </c>
      <c r="E1401" s="20">
        <v>494072.77446300001</v>
      </c>
      <c r="F1401" s="20">
        <v>5180917.7264599903</v>
      </c>
      <c r="G1401" s="11">
        <v>4</v>
      </c>
      <c r="H1401" s="11" t="s">
        <v>58</v>
      </c>
      <c r="I1401" s="11" t="s">
        <v>46</v>
      </c>
      <c r="J1401" s="19" t="s">
        <v>1461</v>
      </c>
      <c r="K1401" s="11">
        <v>4</v>
      </c>
      <c r="L1401" s="16" t="str">
        <f t="shared" si="184"/>
        <v>WT</v>
      </c>
      <c r="M1401" s="16" t="s">
        <v>1078</v>
      </c>
      <c r="N1401" s="16" t="s">
        <v>1078</v>
      </c>
      <c r="O1401" s="16" t="s">
        <v>1078</v>
      </c>
      <c r="P1401" s="16" t="s">
        <v>1078</v>
      </c>
      <c r="Q1401" s="16">
        <v>30</v>
      </c>
      <c r="S1401" s="16">
        <v>292.37</v>
      </c>
      <c r="T1401" s="16">
        <v>6.31</v>
      </c>
      <c r="U1401" s="16">
        <f t="shared" si="183"/>
        <v>286.06</v>
      </c>
      <c r="V1401" s="16">
        <v>1.35</v>
      </c>
      <c r="W1401" s="20">
        <f t="shared" si="179"/>
        <v>171.76657833502196</v>
      </c>
      <c r="X1401" s="20">
        <v>2.3625254582484652</v>
      </c>
      <c r="Y1401" s="20">
        <f t="shared" si="180"/>
        <v>279.30175967413442</v>
      </c>
      <c r="Z1401" s="20">
        <f t="shared" si="181"/>
        <v>1.6260541624655906</v>
      </c>
      <c r="AA1401" s="20"/>
      <c r="AB1401" s="22" t="s">
        <v>864</v>
      </c>
      <c r="AC1401" s="16" t="s">
        <v>1752</v>
      </c>
      <c r="AD1401" s="19" t="s">
        <v>51</v>
      </c>
      <c r="AE1401" s="23">
        <v>291</v>
      </c>
      <c r="AF1401" s="23">
        <v>28</v>
      </c>
      <c r="AG1401" s="19" t="s">
        <v>120</v>
      </c>
      <c r="AH1401" s="11">
        <f t="shared" si="176"/>
        <v>0</v>
      </c>
      <c r="AI1401" s="19" t="s">
        <v>1461</v>
      </c>
      <c r="AJ1401" s="16" t="s">
        <v>596</v>
      </c>
      <c r="AK1401" s="16">
        <v>8.8700000000000001E-2</v>
      </c>
      <c r="AL1401" s="16">
        <v>0.88597999999999999</v>
      </c>
      <c r="AM1401" s="24"/>
    </row>
    <row r="1402" spans="1:39" ht="15" x14ac:dyDescent="0.25">
      <c r="A1402" s="16" t="str">
        <f t="shared" si="177"/>
        <v>CF08GPDuff_292:29-L_20-30</v>
      </c>
      <c r="B1402" s="11">
        <v>292</v>
      </c>
      <c r="C1402" s="11">
        <v>29</v>
      </c>
      <c r="D1402" s="19" t="s">
        <v>120</v>
      </c>
      <c r="E1402" s="20">
        <v>494104.70020800002</v>
      </c>
      <c r="F1402" s="20">
        <v>5180935.9190600002</v>
      </c>
      <c r="G1402" s="11">
        <v>4</v>
      </c>
      <c r="H1402" s="11" t="s">
        <v>58</v>
      </c>
      <c r="I1402" s="11" t="s">
        <v>46</v>
      </c>
      <c r="J1402" s="19" t="s">
        <v>1461</v>
      </c>
      <c r="K1402" s="11">
        <v>4</v>
      </c>
      <c r="L1402" s="16" t="str">
        <f t="shared" si="184"/>
        <v>WT</v>
      </c>
      <c r="M1402" s="16" t="s">
        <v>1078</v>
      </c>
      <c r="N1402" s="16" t="s">
        <v>1078</v>
      </c>
      <c r="O1402" s="16" t="s">
        <v>1078</v>
      </c>
      <c r="P1402" s="16" t="s">
        <v>1078</v>
      </c>
      <c r="Q1402" s="16">
        <v>30</v>
      </c>
      <c r="S1402" s="16">
        <v>248.73</v>
      </c>
      <c r="T1402" s="16">
        <v>6.31</v>
      </c>
      <c r="U1402" s="16">
        <f t="shared" si="183"/>
        <v>242.42</v>
      </c>
      <c r="V1402" s="16">
        <v>1.35</v>
      </c>
      <c r="W1402" s="20">
        <f t="shared" si="179"/>
        <v>171.76657833502196</v>
      </c>
      <c r="X1402" s="20">
        <v>2.2375915378356268</v>
      </c>
      <c r="Y1402" s="20">
        <f t="shared" si="180"/>
        <v>236.99563059397886</v>
      </c>
      <c r="Z1402" s="20">
        <f t="shared" si="181"/>
        <v>1.3797540411600384</v>
      </c>
      <c r="AA1402" s="20"/>
      <c r="AB1402" s="22" t="s">
        <v>864</v>
      </c>
      <c r="AC1402" s="16" t="s">
        <v>1753</v>
      </c>
      <c r="AD1402" s="19" t="s">
        <v>51</v>
      </c>
      <c r="AE1402" s="23">
        <v>292</v>
      </c>
      <c r="AF1402" s="23">
        <v>29</v>
      </c>
      <c r="AG1402" s="19" t="s">
        <v>120</v>
      </c>
      <c r="AH1402" s="11">
        <f t="shared" si="176"/>
        <v>0</v>
      </c>
      <c r="AI1402" s="19" t="s">
        <v>1461</v>
      </c>
      <c r="AJ1402" s="16" t="s">
        <v>369</v>
      </c>
      <c r="AK1402" s="16">
        <v>0.1386</v>
      </c>
      <c r="AL1402" s="16">
        <v>1.7833000000000001</v>
      </c>
      <c r="AM1402" s="24"/>
    </row>
    <row r="1403" spans="1:39" ht="15" x14ac:dyDescent="0.25">
      <c r="A1403" s="16" t="str">
        <f t="shared" si="177"/>
        <v>CF08GPDuff_293:30-L_20-30</v>
      </c>
      <c r="B1403" s="11">
        <v>293</v>
      </c>
      <c r="C1403" s="11">
        <v>30</v>
      </c>
      <c r="D1403" s="19" t="s">
        <v>120</v>
      </c>
      <c r="E1403" s="20">
        <v>494136.58341800002</v>
      </c>
      <c r="F1403" s="20">
        <v>5180910.7742100004</v>
      </c>
      <c r="G1403" s="11">
        <v>5</v>
      </c>
      <c r="H1403" s="11" t="s">
        <v>58</v>
      </c>
      <c r="I1403" s="11" t="s">
        <v>293</v>
      </c>
      <c r="J1403" s="19" t="s">
        <v>1461</v>
      </c>
      <c r="K1403" s="11">
        <v>4</v>
      </c>
      <c r="L1403" s="16" t="str">
        <f t="shared" si="184"/>
        <v>SC</v>
      </c>
      <c r="M1403" s="16" t="s">
        <v>1078</v>
      </c>
      <c r="N1403" s="16" t="s">
        <v>1078</v>
      </c>
      <c r="O1403" s="16" t="s">
        <v>1078</v>
      </c>
      <c r="P1403" s="16" t="s">
        <v>1078</v>
      </c>
      <c r="Q1403" s="16">
        <v>30</v>
      </c>
      <c r="S1403" s="16">
        <v>271.07</v>
      </c>
      <c r="T1403" s="16">
        <v>6.31</v>
      </c>
      <c r="U1403" s="16">
        <f t="shared" si="183"/>
        <v>264.76</v>
      </c>
      <c r="V1403" s="16">
        <v>1.35</v>
      </c>
      <c r="W1403" s="20">
        <f t="shared" si="179"/>
        <v>171.76657833502196</v>
      </c>
      <c r="X1403" s="20">
        <v>2.4125945614393922</v>
      </c>
      <c r="Y1403" s="20">
        <f t="shared" si="180"/>
        <v>258.37241463913307</v>
      </c>
      <c r="Z1403" s="20">
        <f t="shared" si="181"/>
        <v>1.5042065641849769</v>
      </c>
      <c r="AA1403" s="20"/>
      <c r="AB1403" s="22" t="s">
        <v>864</v>
      </c>
      <c r="AC1403" s="16" t="s">
        <v>1754</v>
      </c>
      <c r="AD1403" s="19" t="s">
        <v>51</v>
      </c>
      <c r="AE1403" s="23">
        <v>293</v>
      </c>
      <c r="AF1403" s="23">
        <v>30</v>
      </c>
      <c r="AG1403" s="19" t="s">
        <v>120</v>
      </c>
      <c r="AH1403" s="11">
        <f t="shared" si="176"/>
        <v>0</v>
      </c>
      <c r="AI1403" s="19" t="s">
        <v>1461</v>
      </c>
      <c r="AJ1403" s="16" t="s">
        <v>675</v>
      </c>
      <c r="AK1403" s="16">
        <v>0.11863</v>
      </c>
      <c r="AL1403" s="16">
        <v>1.2626999999999999</v>
      </c>
      <c r="AM1403" s="24"/>
    </row>
    <row r="1404" spans="1:39" ht="15" x14ac:dyDescent="0.25">
      <c r="A1404" s="16" t="str">
        <f t="shared" si="177"/>
        <v>CF08GPDuff_297:9-M_20-30</v>
      </c>
      <c r="B1404" s="11">
        <v>297</v>
      </c>
      <c r="C1404" s="11">
        <v>9</v>
      </c>
      <c r="D1404" s="19" t="s">
        <v>126</v>
      </c>
      <c r="E1404" s="20">
        <v>493470.68572100002</v>
      </c>
      <c r="F1404" s="20">
        <v>5180953.4659200003</v>
      </c>
      <c r="G1404" s="11">
        <v>1</v>
      </c>
      <c r="H1404" s="11" t="s">
        <v>45</v>
      </c>
      <c r="I1404" s="11" t="s">
        <v>46</v>
      </c>
      <c r="J1404" s="19" t="s">
        <v>1461</v>
      </c>
      <c r="K1404" s="11">
        <v>4</v>
      </c>
      <c r="L1404" s="16" t="s">
        <v>48</v>
      </c>
      <c r="M1404" s="16" t="s">
        <v>1078</v>
      </c>
      <c r="N1404" s="16" t="s">
        <v>1078</v>
      </c>
      <c r="O1404" s="16" t="s">
        <v>1078</v>
      </c>
      <c r="P1404" s="16" t="s">
        <v>1078</v>
      </c>
      <c r="Q1404" s="16">
        <v>30</v>
      </c>
      <c r="S1404" s="16">
        <v>281.93</v>
      </c>
      <c r="T1404" s="16">
        <v>6.31</v>
      </c>
      <c r="U1404" s="16">
        <f t="shared" si="183"/>
        <v>275.62</v>
      </c>
      <c r="V1404" s="16">
        <v>1.35</v>
      </c>
      <c r="W1404" s="20">
        <f t="shared" si="179"/>
        <v>171.76657833502196</v>
      </c>
      <c r="X1404" s="20">
        <v>2.21679886109417</v>
      </c>
      <c r="Y1404" s="20">
        <f t="shared" si="180"/>
        <v>269.51005897905225</v>
      </c>
      <c r="Z1404" s="20">
        <f t="shared" si="181"/>
        <v>1.5690483072521046</v>
      </c>
      <c r="AA1404" s="20"/>
      <c r="AB1404" s="22" t="s">
        <v>123</v>
      </c>
      <c r="AC1404" s="16" t="s">
        <v>1755</v>
      </c>
      <c r="AD1404" s="19" t="s">
        <v>51</v>
      </c>
      <c r="AE1404" s="23">
        <v>297</v>
      </c>
      <c r="AF1404" s="23">
        <v>9</v>
      </c>
      <c r="AG1404" s="19" t="s">
        <v>126</v>
      </c>
      <c r="AH1404" s="11">
        <f t="shared" si="176"/>
        <v>0</v>
      </c>
      <c r="AI1404" s="19" t="s">
        <v>1461</v>
      </c>
      <c r="AJ1404" s="16" t="s">
        <v>182</v>
      </c>
      <c r="AK1404" s="16">
        <v>0.11747</v>
      </c>
      <c r="AL1404" s="16">
        <v>1.3126</v>
      </c>
      <c r="AM1404" s="24"/>
    </row>
    <row r="1405" spans="1:39" ht="15" x14ac:dyDescent="0.25">
      <c r="A1405" s="16" t="str">
        <f t="shared" si="177"/>
        <v>CF08GPDuff_298:10-M_20-30</v>
      </c>
      <c r="B1405" s="11">
        <v>298</v>
      </c>
      <c r="C1405" s="11">
        <v>10</v>
      </c>
      <c r="D1405" s="19" t="s">
        <v>126</v>
      </c>
      <c r="E1405" s="20">
        <v>493502.60757300002</v>
      </c>
      <c r="F1405" s="20">
        <v>5180966.5437000003</v>
      </c>
      <c r="G1405" s="11">
        <v>1</v>
      </c>
      <c r="H1405" s="11" t="s">
        <v>45</v>
      </c>
      <c r="I1405" s="11" t="s">
        <v>46</v>
      </c>
      <c r="J1405" s="19" t="s">
        <v>1461</v>
      </c>
      <c r="K1405" s="11">
        <v>4</v>
      </c>
      <c r="L1405" s="16" t="s">
        <v>48</v>
      </c>
      <c r="M1405" s="16" t="s">
        <v>1078</v>
      </c>
      <c r="N1405" s="16" t="s">
        <v>1078</v>
      </c>
      <c r="O1405" s="16" t="s">
        <v>1078</v>
      </c>
      <c r="P1405" s="16" t="s">
        <v>1078</v>
      </c>
      <c r="Q1405" s="16">
        <v>30</v>
      </c>
      <c r="S1405" s="16">
        <v>249.97</v>
      </c>
      <c r="T1405" s="16">
        <v>6.31</v>
      </c>
      <c r="U1405" s="16">
        <f t="shared" si="183"/>
        <v>243.66</v>
      </c>
      <c r="V1405" s="16">
        <v>1.35</v>
      </c>
      <c r="W1405" s="20">
        <f t="shared" si="179"/>
        <v>171.76657833502196</v>
      </c>
      <c r="X1405" s="20">
        <v>2.9453876048271579</v>
      </c>
      <c r="Y1405" s="20">
        <f t="shared" si="180"/>
        <v>236.48326856207814</v>
      </c>
      <c r="Z1405" s="20">
        <f t="shared" si="181"/>
        <v>1.3767711440396138</v>
      </c>
      <c r="AA1405" s="20"/>
      <c r="AB1405" s="22" t="s">
        <v>123</v>
      </c>
      <c r="AC1405" s="16" t="s">
        <v>1756</v>
      </c>
      <c r="AD1405" s="19" t="s">
        <v>51</v>
      </c>
      <c r="AE1405" s="23">
        <v>298</v>
      </c>
      <c r="AF1405" s="23">
        <v>10</v>
      </c>
      <c r="AG1405" s="19" t="s">
        <v>126</v>
      </c>
      <c r="AH1405" s="11">
        <f t="shared" ref="AH1405:AH1455" si="185">C1405-AF1405</f>
        <v>0</v>
      </c>
      <c r="AI1405" s="19" t="s">
        <v>1461</v>
      </c>
      <c r="AJ1405" s="16" t="s">
        <v>644</v>
      </c>
      <c r="AK1405" s="16">
        <v>0.14104</v>
      </c>
      <c r="AL1405" s="16">
        <v>1.6176999999999999</v>
      </c>
      <c r="AM1405" s="24"/>
    </row>
    <row r="1406" spans="1:39" ht="15" x14ac:dyDescent="0.25">
      <c r="A1406" s="16" t="str">
        <f t="shared" si="177"/>
        <v>CF08GPDuff_299:11-M_20-30</v>
      </c>
      <c r="B1406" s="11">
        <v>299</v>
      </c>
      <c r="C1406" s="11">
        <v>11</v>
      </c>
      <c r="D1406" s="19" t="s">
        <v>126</v>
      </c>
      <c r="E1406" s="20">
        <v>493534.496961998</v>
      </c>
      <c r="F1406" s="20">
        <v>5180949.6186800003</v>
      </c>
      <c r="G1406" s="11">
        <v>2</v>
      </c>
      <c r="H1406" s="11" t="s">
        <v>45</v>
      </c>
      <c r="I1406" s="11" t="s">
        <v>150</v>
      </c>
      <c r="J1406" s="19" t="s">
        <v>1461</v>
      </c>
      <c r="K1406" s="11">
        <v>4</v>
      </c>
      <c r="L1406" s="16" t="s">
        <v>48</v>
      </c>
      <c r="M1406" s="16" t="s">
        <v>1078</v>
      </c>
      <c r="N1406" s="16" t="s">
        <v>1078</v>
      </c>
      <c r="O1406" s="16" t="s">
        <v>1078</v>
      </c>
      <c r="P1406" s="16" t="s">
        <v>1078</v>
      </c>
      <c r="Q1406" s="16">
        <v>30</v>
      </c>
      <c r="S1406" s="16">
        <v>234.29</v>
      </c>
      <c r="T1406" s="16">
        <v>6.31</v>
      </c>
      <c r="U1406" s="16">
        <f t="shared" si="183"/>
        <v>227.98</v>
      </c>
      <c r="V1406" s="16">
        <v>1.35</v>
      </c>
      <c r="W1406" s="20">
        <f t="shared" si="179"/>
        <v>171.76657833502196</v>
      </c>
      <c r="X1406" s="20">
        <v>2.8623629719853763</v>
      </c>
      <c r="Y1406" s="20">
        <f t="shared" si="180"/>
        <v>221.45438489646773</v>
      </c>
      <c r="Z1406" s="20">
        <f t="shared" si="181"/>
        <v>1.2892751724059626</v>
      </c>
      <c r="AA1406" s="20"/>
      <c r="AB1406" s="22" t="s">
        <v>123</v>
      </c>
      <c r="AC1406" s="16" t="s">
        <v>1757</v>
      </c>
      <c r="AD1406" s="19" t="s">
        <v>51</v>
      </c>
      <c r="AE1406" s="23">
        <v>299</v>
      </c>
      <c r="AF1406" s="23">
        <v>11</v>
      </c>
      <c r="AG1406" s="19" t="s">
        <v>126</v>
      </c>
      <c r="AH1406" s="11">
        <f t="shared" si="185"/>
        <v>0</v>
      </c>
      <c r="AI1406" s="19" t="s">
        <v>1461</v>
      </c>
      <c r="AJ1406" s="16" t="s">
        <v>199</v>
      </c>
      <c r="AK1406" s="16">
        <v>0.15129000000000001</v>
      </c>
      <c r="AL1406" s="16">
        <v>1.7191000000000001</v>
      </c>
      <c r="AM1406" s="24"/>
    </row>
    <row r="1407" spans="1:39" ht="15" x14ac:dyDescent="0.25">
      <c r="A1407" s="16" t="str">
        <f t="shared" si="177"/>
        <v>CF08GPDuff_300:12-M_20-30</v>
      </c>
      <c r="B1407" s="11">
        <v>300</v>
      </c>
      <c r="C1407" s="11">
        <v>12</v>
      </c>
      <c r="D1407" s="19" t="s">
        <v>126</v>
      </c>
      <c r="E1407" s="20">
        <v>493566.41524</v>
      </c>
      <c r="F1407" s="20">
        <v>5180959.4742599903</v>
      </c>
      <c r="G1407" s="11">
        <v>3</v>
      </c>
      <c r="H1407" s="11" t="s">
        <v>45</v>
      </c>
      <c r="I1407" s="11" t="s">
        <v>227</v>
      </c>
      <c r="J1407" s="19" t="s">
        <v>1461</v>
      </c>
      <c r="K1407" s="11">
        <v>4</v>
      </c>
      <c r="L1407" s="16" t="s">
        <v>48</v>
      </c>
      <c r="M1407" s="16" t="s">
        <v>1078</v>
      </c>
      <c r="N1407" s="16" t="s">
        <v>1078</v>
      </c>
      <c r="O1407" s="16" t="s">
        <v>1078</v>
      </c>
      <c r="P1407" s="16" t="s">
        <v>1078</v>
      </c>
      <c r="Q1407" s="16">
        <v>30</v>
      </c>
      <c r="S1407" s="16">
        <v>255.56</v>
      </c>
      <c r="T1407" s="16">
        <v>6.31</v>
      </c>
      <c r="U1407" s="16">
        <f t="shared" si="183"/>
        <v>249.25</v>
      </c>
      <c r="V1407" s="16">
        <v>1.35</v>
      </c>
      <c r="W1407" s="20">
        <f t="shared" si="179"/>
        <v>171.76657833502196</v>
      </c>
      <c r="X1407" s="20">
        <v>2.2398696803094977</v>
      </c>
      <c r="Y1407" s="20">
        <f t="shared" si="180"/>
        <v>243.66712482182857</v>
      </c>
      <c r="Z1407" s="20">
        <f t="shared" si="181"/>
        <v>1.4185945088023366</v>
      </c>
      <c r="AA1407" s="20"/>
      <c r="AB1407" s="22" t="s">
        <v>123</v>
      </c>
      <c r="AC1407" s="16" t="s">
        <v>1758</v>
      </c>
      <c r="AD1407" s="19" t="s">
        <v>51</v>
      </c>
      <c r="AE1407" s="23">
        <v>300</v>
      </c>
      <c r="AF1407" s="23">
        <v>12</v>
      </c>
      <c r="AG1407" s="19" t="s">
        <v>126</v>
      </c>
      <c r="AH1407" s="11">
        <f t="shared" si="185"/>
        <v>0</v>
      </c>
      <c r="AI1407" s="19" t="s">
        <v>1461</v>
      </c>
      <c r="AJ1407" s="16" t="s">
        <v>149</v>
      </c>
      <c r="AK1407" s="16">
        <v>0.15726000000000001</v>
      </c>
      <c r="AL1407" s="16">
        <v>1.9321999999999999</v>
      </c>
      <c r="AM1407" s="24"/>
    </row>
    <row r="1408" spans="1:39" ht="15" x14ac:dyDescent="0.25">
      <c r="A1408" s="16" t="str">
        <f t="shared" si="177"/>
        <v>CF08GPDuff_301:13-M_20-30</v>
      </c>
      <c r="B1408" s="11">
        <v>301</v>
      </c>
      <c r="C1408" s="11">
        <v>13</v>
      </c>
      <c r="D1408" s="19" t="s">
        <v>126</v>
      </c>
      <c r="E1408" s="20">
        <v>493598.317293</v>
      </c>
      <c r="F1408" s="20">
        <v>5180954.2174000004</v>
      </c>
      <c r="G1408" s="11">
        <v>4</v>
      </c>
      <c r="H1408" s="11" t="s">
        <v>45</v>
      </c>
      <c r="I1408" s="11" t="s">
        <v>293</v>
      </c>
      <c r="J1408" s="19" t="s">
        <v>1461</v>
      </c>
      <c r="K1408" s="11">
        <v>4</v>
      </c>
      <c r="L1408" s="16" t="s">
        <v>48</v>
      </c>
      <c r="M1408" s="16" t="s">
        <v>1078</v>
      </c>
      <c r="N1408" s="16" t="s">
        <v>1078</v>
      </c>
      <c r="O1408" s="16" t="s">
        <v>1078</v>
      </c>
      <c r="P1408" s="16" t="s">
        <v>1078</v>
      </c>
      <c r="Q1408" s="16">
        <v>30</v>
      </c>
      <c r="S1408" s="16">
        <v>222.34</v>
      </c>
      <c r="T1408" s="16">
        <v>6.31</v>
      </c>
      <c r="U1408" s="16">
        <f t="shared" si="183"/>
        <v>216.03</v>
      </c>
      <c r="V1408" s="16">
        <v>1.35</v>
      </c>
      <c r="W1408" s="20">
        <f t="shared" si="179"/>
        <v>171.76657833502196</v>
      </c>
      <c r="X1408" s="20">
        <v>2.1805583859791993</v>
      </c>
      <c r="Y1408" s="20">
        <f t="shared" si="180"/>
        <v>211.31933971876913</v>
      </c>
      <c r="Z1408" s="20">
        <f t="shared" si="181"/>
        <v>1.230270415625335</v>
      </c>
      <c r="AA1408" s="20"/>
      <c r="AB1408" s="22" t="s">
        <v>123</v>
      </c>
      <c r="AC1408" s="16" t="s">
        <v>1759</v>
      </c>
      <c r="AD1408" s="19" t="s">
        <v>51</v>
      </c>
      <c r="AE1408" s="23">
        <v>301</v>
      </c>
      <c r="AF1408" s="23">
        <v>13</v>
      </c>
      <c r="AG1408" s="19" t="s">
        <v>126</v>
      </c>
      <c r="AH1408" s="11">
        <f t="shared" si="185"/>
        <v>0</v>
      </c>
      <c r="AI1408" s="19" t="s">
        <v>1461</v>
      </c>
      <c r="AJ1408" s="16" t="s">
        <v>162</v>
      </c>
      <c r="AK1408" s="16">
        <v>0.14374999999999999</v>
      </c>
      <c r="AL1408" s="16">
        <v>1.6479999999999999</v>
      </c>
      <c r="AM1408" s="24"/>
    </row>
    <row r="1409" spans="1:39" ht="15" x14ac:dyDescent="0.25">
      <c r="A1409" s="16" t="str">
        <f t="shared" si="177"/>
        <v>CF08GPDuff_302:14-M_20-30</v>
      </c>
      <c r="B1409" s="11">
        <v>302</v>
      </c>
      <c r="C1409" s="11">
        <v>14</v>
      </c>
      <c r="D1409" s="19" t="s">
        <v>126</v>
      </c>
      <c r="E1409" s="20">
        <v>493631.431901998</v>
      </c>
      <c r="F1409" s="20">
        <v>5180959.5847699903</v>
      </c>
      <c r="G1409" s="11">
        <v>5</v>
      </c>
      <c r="H1409" s="11" t="s">
        <v>45</v>
      </c>
      <c r="I1409" s="11" t="s">
        <v>370</v>
      </c>
      <c r="J1409" s="19" t="s">
        <v>1461</v>
      </c>
      <c r="K1409" s="11">
        <v>4</v>
      </c>
      <c r="L1409" s="16" t="s">
        <v>48</v>
      </c>
      <c r="M1409" s="16" t="s">
        <v>1078</v>
      </c>
      <c r="N1409" s="16" t="s">
        <v>1078</v>
      </c>
      <c r="O1409" s="16" t="s">
        <v>1078</v>
      </c>
      <c r="P1409" s="16" t="s">
        <v>1078</v>
      </c>
      <c r="Q1409" s="16">
        <v>30</v>
      </c>
      <c r="S1409" s="16">
        <v>229.12</v>
      </c>
      <c r="T1409" s="16">
        <v>6.31</v>
      </c>
      <c r="U1409" s="16">
        <f t="shared" si="183"/>
        <v>222.81</v>
      </c>
      <c r="V1409" s="16">
        <v>1.35</v>
      </c>
      <c r="W1409" s="20">
        <f t="shared" si="179"/>
        <v>171.76657833502196</v>
      </c>
      <c r="X1409" s="20">
        <v>2.0735921935352635</v>
      </c>
      <c r="Y1409" s="20">
        <f t="shared" si="180"/>
        <v>218.18982923358408</v>
      </c>
      <c r="Z1409" s="20">
        <f t="shared" si="181"/>
        <v>1.2702694048432166</v>
      </c>
      <c r="AA1409" s="20"/>
      <c r="AB1409" s="22" t="s">
        <v>123</v>
      </c>
      <c r="AC1409" s="16" t="s">
        <v>1760</v>
      </c>
      <c r="AD1409" s="19" t="s">
        <v>51</v>
      </c>
      <c r="AE1409" s="23">
        <v>302</v>
      </c>
      <c r="AF1409" s="23">
        <v>14</v>
      </c>
      <c r="AG1409" s="19" t="s">
        <v>126</v>
      </c>
      <c r="AH1409" s="11">
        <f t="shared" si="185"/>
        <v>0</v>
      </c>
      <c r="AI1409" s="19" t="s">
        <v>1461</v>
      </c>
      <c r="AJ1409" s="16" t="s">
        <v>408</v>
      </c>
      <c r="AK1409" s="16">
        <v>0.15015000000000001</v>
      </c>
      <c r="AL1409" s="16">
        <v>1.61</v>
      </c>
      <c r="AM1409" s="24"/>
    </row>
    <row r="1410" spans="1:39" ht="15" x14ac:dyDescent="0.25">
      <c r="A1410" s="16" t="str">
        <f t="shared" si="177"/>
        <v>CF08GPDuff_303:15-M_20-30</v>
      </c>
      <c r="B1410" s="11">
        <v>303</v>
      </c>
      <c r="C1410" s="11">
        <v>15</v>
      </c>
      <c r="D1410" s="19" t="s">
        <v>126</v>
      </c>
      <c r="E1410" s="20">
        <v>493663.33024500002</v>
      </c>
      <c r="F1410" s="20">
        <v>5180951.1721900003</v>
      </c>
      <c r="G1410" s="11">
        <v>6</v>
      </c>
      <c r="H1410" s="11" t="s">
        <v>45</v>
      </c>
      <c r="I1410" s="11" t="s">
        <v>432</v>
      </c>
      <c r="J1410" s="19" t="s">
        <v>1461</v>
      </c>
      <c r="K1410" s="11">
        <v>4</v>
      </c>
      <c r="L1410" s="16" t="s">
        <v>48</v>
      </c>
      <c r="M1410" s="16" t="s">
        <v>1078</v>
      </c>
      <c r="N1410" s="16" t="s">
        <v>1078</v>
      </c>
      <c r="O1410" s="16" t="s">
        <v>1078</v>
      </c>
      <c r="P1410" s="16" t="s">
        <v>1078</v>
      </c>
      <c r="Q1410" s="16">
        <v>30</v>
      </c>
      <c r="S1410" s="16">
        <v>245.46</v>
      </c>
      <c r="T1410" s="16">
        <v>6.31</v>
      </c>
      <c r="U1410" s="16">
        <f t="shared" si="183"/>
        <v>239.15</v>
      </c>
      <c r="V1410" s="16">
        <v>1.35</v>
      </c>
      <c r="W1410" s="20">
        <f t="shared" si="179"/>
        <v>171.76657833502196</v>
      </c>
      <c r="X1410" s="20">
        <v>2.028397565922921</v>
      </c>
      <c r="Y1410" s="20">
        <f t="shared" si="180"/>
        <v>234.29908722109533</v>
      </c>
      <c r="Z1410" s="20">
        <f t="shared" si="181"/>
        <v>1.364055158414502</v>
      </c>
      <c r="AA1410" s="20"/>
      <c r="AB1410" s="22" t="s">
        <v>123</v>
      </c>
      <c r="AC1410" s="16" t="s">
        <v>1761</v>
      </c>
      <c r="AD1410" s="19" t="s">
        <v>51</v>
      </c>
      <c r="AE1410" s="23">
        <v>303</v>
      </c>
      <c r="AF1410" s="23">
        <v>15</v>
      </c>
      <c r="AG1410" s="19" t="s">
        <v>126</v>
      </c>
      <c r="AH1410" s="11">
        <f t="shared" si="185"/>
        <v>0</v>
      </c>
      <c r="AI1410" s="19" t="s">
        <v>1461</v>
      </c>
      <c r="AJ1410" s="16" t="s">
        <v>139</v>
      </c>
      <c r="AK1410" s="16">
        <v>8.5970000000000005E-2</v>
      </c>
      <c r="AL1410" s="16">
        <v>0.89522999999999997</v>
      </c>
      <c r="AM1410" s="24"/>
    </row>
    <row r="1411" spans="1:39" ht="15" x14ac:dyDescent="0.25">
      <c r="A1411" s="16" t="str">
        <f t="shared" si="177"/>
        <v>CF08GPDuff_304:16-M_20-30</v>
      </c>
      <c r="B1411" s="11">
        <v>304</v>
      </c>
      <c r="C1411" s="11">
        <v>16</v>
      </c>
      <c r="D1411" s="19" t="s">
        <v>126</v>
      </c>
      <c r="E1411" s="20">
        <v>493694.04643400002</v>
      </c>
      <c r="F1411" s="20">
        <v>5180960.0055299904</v>
      </c>
      <c r="G1411" s="11">
        <v>6</v>
      </c>
      <c r="H1411" s="11" t="s">
        <v>45</v>
      </c>
      <c r="I1411" s="11" t="s">
        <v>432</v>
      </c>
      <c r="J1411" s="19" t="s">
        <v>1461</v>
      </c>
      <c r="K1411" s="11">
        <v>4</v>
      </c>
      <c r="L1411" s="16" t="s">
        <v>48</v>
      </c>
      <c r="M1411" s="16" t="s">
        <v>1078</v>
      </c>
      <c r="N1411" s="16" t="s">
        <v>1078</v>
      </c>
      <c r="O1411" s="16" t="s">
        <v>1078</v>
      </c>
      <c r="P1411" s="16" t="s">
        <v>1078</v>
      </c>
      <c r="Q1411" s="16">
        <v>30</v>
      </c>
      <c r="S1411" s="16">
        <v>261.77999999999997</v>
      </c>
      <c r="T1411" s="16">
        <v>6.31</v>
      </c>
      <c r="U1411" s="16">
        <f t="shared" si="183"/>
        <v>255.46999999999997</v>
      </c>
      <c r="V1411" s="16">
        <v>1.35</v>
      </c>
      <c r="W1411" s="20">
        <f t="shared" si="179"/>
        <v>171.76657833502196</v>
      </c>
      <c r="X1411" s="20">
        <v>2.1315468940316924</v>
      </c>
      <c r="Y1411" s="20">
        <f t="shared" si="180"/>
        <v>250.02453714981721</v>
      </c>
      <c r="Z1411" s="20">
        <f t="shared" si="181"/>
        <v>1.4556064373719844</v>
      </c>
      <c r="AA1411" s="20"/>
      <c r="AB1411" s="22" t="s">
        <v>123</v>
      </c>
      <c r="AC1411" s="16" t="s">
        <v>1762</v>
      </c>
      <c r="AD1411" s="19" t="s">
        <v>51</v>
      </c>
      <c r="AE1411" s="23">
        <v>304</v>
      </c>
      <c r="AF1411" s="23">
        <v>16</v>
      </c>
      <c r="AG1411" s="19" t="s">
        <v>126</v>
      </c>
      <c r="AH1411" s="11">
        <f t="shared" si="185"/>
        <v>0</v>
      </c>
      <c r="AI1411" s="19" t="s">
        <v>1461</v>
      </c>
      <c r="AJ1411" s="16" t="s">
        <v>1244</v>
      </c>
      <c r="AK1411" s="16">
        <v>7.1360000000000007E-2</v>
      </c>
      <c r="AL1411" s="16">
        <v>0.63939000000000001</v>
      </c>
      <c r="AM1411" s="24"/>
    </row>
    <row r="1412" spans="1:39" ht="15" x14ac:dyDescent="0.25">
      <c r="A1412" s="16" t="str">
        <f t="shared" ref="A1412:A1475" si="186">"CF08GPDuff_"&amp;B1412&amp;":"&amp;C1412&amp;"-"&amp;D1412&amp;"_"&amp;J1412</f>
        <v>CF08GPDuff_305:17-M_20-30</v>
      </c>
      <c r="B1412" s="11">
        <v>305</v>
      </c>
      <c r="C1412" s="11">
        <v>17</v>
      </c>
      <c r="D1412" s="19" t="s">
        <v>126</v>
      </c>
      <c r="E1412" s="20">
        <v>493725.95835299901</v>
      </c>
      <c r="F1412" s="20">
        <v>5180964.0836100001</v>
      </c>
      <c r="G1412" s="11">
        <v>1</v>
      </c>
      <c r="H1412" s="11" t="s">
        <v>44</v>
      </c>
      <c r="I1412" s="11" t="s">
        <v>293</v>
      </c>
      <c r="J1412" s="19" t="s">
        <v>1461</v>
      </c>
      <c r="K1412" s="11">
        <v>4</v>
      </c>
      <c r="L1412" s="16" t="s">
        <v>496</v>
      </c>
      <c r="M1412" s="16" t="s">
        <v>1078</v>
      </c>
      <c r="N1412" s="16" t="s">
        <v>1078</v>
      </c>
      <c r="O1412" s="16" t="s">
        <v>1078</v>
      </c>
      <c r="P1412" s="16" t="s">
        <v>1078</v>
      </c>
      <c r="Q1412" s="16">
        <v>30</v>
      </c>
      <c r="S1412" s="16">
        <v>264.58999999999997</v>
      </c>
      <c r="T1412" s="16">
        <v>6.31</v>
      </c>
      <c r="U1412" s="16">
        <f t="shared" si="183"/>
        <v>258.27999999999997</v>
      </c>
      <c r="V1412" s="16">
        <v>1.35</v>
      </c>
      <c r="W1412" s="20">
        <f t="shared" si="179"/>
        <v>171.76657833502196</v>
      </c>
      <c r="X1412" s="20">
        <v>1.993556182037876</v>
      </c>
      <c r="Y1412" s="20">
        <f t="shared" si="180"/>
        <v>253.13104309303256</v>
      </c>
      <c r="Z1412" s="20">
        <f t="shared" si="181"/>
        <v>1.4736920624879268</v>
      </c>
      <c r="AA1412" s="20"/>
      <c r="AB1412" s="22" t="s">
        <v>541</v>
      </c>
      <c r="AC1412" s="16" t="s">
        <v>1763</v>
      </c>
      <c r="AD1412" s="19" t="s">
        <v>51</v>
      </c>
      <c r="AE1412" s="23">
        <v>305</v>
      </c>
      <c r="AF1412" s="23">
        <v>17</v>
      </c>
      <c r="AG1412" s="19" t="s">
        <v>126</v>
      </c>
      <c r="AH1412" s="11">
        <f t="shared" si="185"/>
        <v>0</v>
      </c>
      <c r="AI1412" s="19" t="s">
        <v>1461</v>
      </c>
      <c r="AJ1412" s="16" t="s">
        <v>379</v>
      </c>
      <c r="AK1412" s="16">
        <v>9.622E-2</v>
      </c>
      <c r="AL1412" s="16">
        <v>0.87687000000000004</v>
      </c>
      <c r="AM1412" s="24"/>
    </row>
    <row r="1413" spans="1:39" ht="15" x14ac:dyDescent="0.25">
      <c r="A1413" s="16" t="str">
        <f t="shared" si="186"/>
        <v>CF08GPDuff_306:18-M_20-30</v>
      </c>
      <c r="B1413" s="11">
        <v>306</v>
      </c>
      <c r="C1413" s="11">
        <v>18</v>
      </c>
      <c r="D1413" s="19" t="s">
        <v>126</v>
      </c>
      <c r="E1413" s="20">
        <v>493757.84306599799</v>
      </c>
      <c r="F1413" s="20">
        <v>5180942.0481599905</v>
      </c>
      <c r="G1413" s="11">
        <v>2</v>
      </c>
      <c r="H1413" s="11" t="s">
        <v>44</v>
      </c>
      <c r="I1413" s="11" t="s">
        <v>150</v>
      </c>
      <c r="J1413" s="19" t="s">
        <v>1461</v>
      </c>
      <c r="K1413" s="11">
        <v>4</v>
      </c>
      <c r="L1413" s="16" t="s">
        <v>496</v>
      </c>
      <c r="M1413" s="16" t="s">
        <v>1078</v>
      </c>
      <c r="N1413" s="16" t="s">
        <v>1078</v>
      </c>
      <c r="O1413" s="16" t="s">
        <v>1078</v>
      </c>
      <c r="P1413" s="16" t="s">
        <v>1078</v>
      </c>
      <c r="Q1413" s="16">
        <v>30</v>
      </c>
      <c r="S1413" s="16">
        <v>218.05</v>
      </c>
      <c r="T1413" s="16">
        <v>6.31</v>
      </c>
      <c r="U1413" s="16">
        <f t="shared" si="183"/>
        <v>211.74</v>
      </c>
      <c r="V1413" s="16">
        <v>1.35</v>
      </c>
      <c r="W1413" s="20">
        <f t="shared" si="179"/>
        <v>171.76657833502196</v>
      </c>
      <c r="X1413" s="20">
        <v>2.2465088038858516</v>
      </c>
      <c r="Y1413" s="20">
        <f t="shared" si="180"/>
        <v>206.9832422586521</v>
      </c>
      <c r="Z1413" s="20">
        <f t="shared" si="181"/>
        <v>1.2050262877970463</v>
      </c>
      <c r="AA1413" s="20"/>
      <c r="AB1413" s="22" t="s">
        <v>541</v>
      </c>
      <c r="AC1413" s="16" t="s">
        <v>1764</v>
      </c>
      <c r="AD1413" s="19" t="s">
        <v>51</v>
      </c>
      <c r="AE1413" s="23">
        <v>306</v>
      </c>
      <c r="AF1413" s="23">
        <v>18</v>
      </c>
      <c r="AG1413" s="19" t="s">
        <v>126</v>
      </c>
      <c r="AH1413" s="11">
        <f t="shared" si="185"/>
        <v>0</v>
      </c>
      <c r="AI1413" s="19" t="s">
        <v>1461</v>
      </c>
      <c r="AJ1413" s="16" t="s">
        <v>936</v>
      </c>
      <c r="AK1413" s="16">
        <v>0.28845999999999999</v>
      </c>
      <c r="AL1413" s="16">
        <v>3.5878000000000001</v>
      </c>
      <c r="AM1413" s="24"/>
    </row>
    <row r="1414" spans="1:39" ht="15" x14ac:dyDescent="0.25">
      <c r="A1414" s="16" t="str">
        <f t="shared" si="186"/>
        <v>CF08GPDuff_307:19-M_20-30</v>
      </c>
      <c r="B1414" s="11">
        <v>307</v>
      </c>
      <c r="C1414" s="11">
        <v>19</v>
      </c>
      <c r="D1414" s="19" t="s">
        <v>126</v>
      </c>
      <c r="E1414" s="20">
        <v>493789.76676500001</v>
      </c>
      <c r="F1414" s="20">
        <v>5180957.4610299803</v>
      </c>
      <c r="G1414" s="11">
        <v>3</v>
      </c>
      <c r="H1414" s="11" t="s">
        <v>44</v>
      </c>
      <c r="I1414" s="11" t="s">
        <v>227</v>
      </c>
      <c r="J1414" s="19" t="s">
        <v>1461</v>
      </c>
      <c r="K1414" s="11">
        <v>4</v>
      </c>
      <c r="L1414" s="16" t="s">
        <v>496</v>
      </c>
      <c r="M1414" s="16" t="s">
        <v>1078</v>
      </c>
      <c r="N1414" s="16" t="s">
        <v>1078</v>
      </c>
      <c r="O1414" s="16" t="s">
        <v>1078</v>
      </c>
      <c r="P1414" s="16" t="s">
        <v>1078</v>
      </c>
      <c r="Q1414" s="16">
        <v>30</v>
      </c>
      <c r="S1414" s="16">
        <v>238.51</v>
      </c>
      <c r="T1414" s="16">
        <v>6.31</v>
      </c>
      <c r="U1414" s="16">
        <f t="shared" si="183"/>
        <v>232.2</v>
      </c>
      <c r="V1414" s="16">
        <v>1.35</v>
      </c>
      <c r="W1414" s="20">
        <f t="shared" si="179"/>
        <v>171.76657833502196</v>
      </c>
      <c r="X1414" s="20">
        <v>2.2022838499184303</v>
      </c>
      <c r="Y1414" s="20">
        <f t="shared" si="180"/>
        <v>227.0862969004894</v>
      </c>
      <c r="Z1414" s="20">
        <f t="shared" si="181"/>
        <v>1.3220633437639373</v>
      </c>
      <c r="AA1414" s="20"/>
      <c r="AB1414" s="22" t="s">
        <v>556</v>
      </c>
      <c r="AC1414" s="16" t="s">
        <v>1765</v>
      </c>
      <c r="AD1414" s="19" t="s">
        <v>51</v>
      </c>
      <c r="AE1414" s="23">
        <v>307</v>
      </c>
      <c r="AF1414" s="23">
        <v>19</v>
      </c>
      <c r="AG1414" s="19" t="s">
        <v>126</v>
      </c>
      <c r="AH1414" s="11">
        <f t="shared" si="185"/>
        <v>0</v>
      </c>
      <c r="AI1414" s="19" t="s">
        <v>1461</v>
      </c>
      <c r="AJ1414" s="16" t="s">
        <v>324</v>
      </c>
      <c r="AK1414" s="16">
        <v>0.10394</v>
      </c>
      <c r="AL1414" s="16">
        <v>0.97377000000000002</v>
      </c>
      <c r="AM1414" s="24"/>
    </row>
    <row r="1415" spans="1:39" ht="15" x14ac:dyDescent="0.25">
      <c r="A1415" s="16" t="str">
        <f t="shared" si="186"/>
        <v>CF08GPDuff_308:20-M_20-30</v>
      </c>
      <c r="B1415" s="11">
        <v>308</v>
      </c>
      <c r="C1415" s="11">
        <v>20</v>
      </c>
      <c r="D1415" s="19" t="s">
        <v>126</v>
      </c>
      <c r="E1415" s="20">
        <v>493821.674625999</v>
      </c>
      <c r="F1415" s="20">
        <v>5180957.6503400002</v>
      </c>
      <c r="G1415" s="11">
        <v>3</v>
      </c>
      <c r="H1415" s="11" t="s">
        <v>44</v>
      </c>
      <c r="I1415" s="11" t="s">
        <v>227</v>
      </c>
      <c r="J1415" s="19" t="s">
        <v>1461</v>
      </c>
      <c r="K1415" s="11">
        <v>4</v>
      </c>
      <c r="L1415" s="16" t="s">
        <v>496</v>
      </c>
      <c r="M1415" s="16" t="s">
        <v>1078</v>
      </c>
      <c r="N1415" s="16" t="s">
        <v>1078</v>
      </c>
      <c r="O1415" s="16" t="s">
        <v>1078</v>
      </c>
      <c r="P1415" s="16" t="s">
        <v>1078</v>
      </c>
      <c r="Q1415" s="16">
        <v>30</v>
      </c>
      <c r="S1415" s="16">
        <v>229.5</v>
      </c>
      <c r="T1415" s="16">
        <v>6.31</v>
      </c>
      <c r="U1415" s="16">
        <f t="shared" si="183"/>
        <v>223.19</v>
      </c>
      <c r="V1415" s="16">
        <v>1.35</v>
      </c>
      <c r="W1415" s="20">
        <f t="shared" ref="W1415:W1478" si="187">PI()*(V1415^2)*Q1415</f>
        <v>171.76657833502196</v>
      </c>
      <c r="X1415" s="20">
        <v>2.4295630869742704</v>
      </c>
      <c r="Y1415" s="20">
        <f t="shared" ref="Y1415:Y1478" si="188">U1415-(U1415*(X1415/100))</f>
        <v>217.76745814618212</v>
      </c>
      <c r="Z1415" s="20">
        <f t="shared" ref="Z1415:Z1478" si="189">Y1415/W1415</f>
        <v>1.2678104218938202</v>
      </c>
      <c r="AA1415" s="20"/>
      <c r="AB1415" s="22" t="s">
        <v>556</v>
      </c>
      <c r="AC1415" s="16" t="s">
        <v>1766</v>
      </c>
      <c r="AD1415" s="19" t="s">
        <v>51</v>
      </c>
      <c r="AE1415" s="23">
        <v>308</v>
      </c>
      <c r="AF1415" s="23">
        <v>20</v>
      </c>
      <c r="AG1415" s="19" t="s">
        <v>126</v>
      </c>
      <c r="AH1415" s="11">
        <f t="shared" si="185"/>
        <v>0</v>
      </c>
      <c r="AI1415" s="19" t="s">
        <v>1461</v>
      </c>
      <c r="AJ1415" s="16" t="s">
        <v>369</v>
      </c>
      <c r="AK1415" s="16">
        <v>0.12764</v>
      </c>
      <c r="AL1415" s="16">
        <v>1.1669</v>
      </c>
      <c r="AM1415" s="24"/>
    </row>
    <row r="1416" spans="1:39" ht="15" x14ac:dyDescent="0.25">
      <c r="A1416" s="16" t="str">
        <f t="shared" si="186"/>
        <v>CF08GPDuff_309:21-M_20-30</v>
      </c>
      <c r="B1416" s="11">
        <v>309</v>
      </c>
      <c r="C1416" s="11">
        <v>21</v>
      </c>
      <c r="D1416" s="19" t="s">
        <v>126</v>
      </c>
      <c r="E1416" s="20">
        <v>493855.16524100001</v>
      </c>
      <c r="F1416" s="20">
        <v>5180939.6167799802</v>
      </c>
      <c r="G1416" s="11">
        <v>5</v>
      </c>
      <c r="H1416" s="11" t="s">
        <v>44</v>
      </c>
      <c r="I1416" s="11" t="s">
        <v>432</v>
      </c>
      <c r="J1416" s="19" t="s">
        <v>1461</v>
      </c>
      <c r="K1416" s="11">
        <v>4</v>
      </c>
      <c r="L1416" s="16" t="s">
        <v>496</v>
      </c>
      <c r="M1416" s="16" t="s">
        <v>1078</v>
      </c>
      <c r="N1416" s="16" t="s">
        <v>1078</v>
      </c>
      <c r="O1416" s="16" t="s">
        <v>1078</v>
      </c>
      <c r="P1416" s="16" t="s">
        <v>1078</v>
      </c>
      <c r="Q1416" s="16">
        <v>30</v>
      </c>
      <c r="S1416" s="16">
        <v>219.57</v>
      </c>
      <c r="T1416" s="16">
        <v>6.31</v>
      </c>
      <c r="U1416" s="16">
        <f t="shared" si="183"/>
        <v>213.26</v>
      </c>
      <c r="V1416" s="16">
        <v>1.35</v>
      </c>
      <c r="W1416" s="20">
        <f t="shared" si="187"/>
        <v>171.76657833502196</v>
      </c>
      <c r="X1416" s="20">
        <v>1.8997574777687911</v>
      </c>
      <c r="Y1416" s="20">
        <f t="shared" si="188"/>
        <v>209.20857720291028</v>
      </c>
      <c r="Z1416" s="20">
        <f t="shared" si="189"/>
        <v>1.2179818637061024</v>
      </c>
      <c r="AA1416" s="20"/>
      <c r="AB1416" s="22" t="s">
        <v>556</v>
      </c>
      <c r="AC1416" s="16" t="s">
        <v>1767</v>
      </c>
      <c r="AD1416" s="19" t="s">
        <v>51</v>
      </c>
      <c r="AE1416" s="23">
        <v>309</v>
      </c>
      <c r="AF1416" s="23">
        <v>21</v>
      </c>
      <c r="AG1416" s="19" t="s">
        <v>126</v>
      </c>
      <c r="AH1416" s="11">
        <f t="shared" si="185"/>
        <v>0</v>
      </c>
      <c r="AI1416" s="19" t="s">
        <v>1461</v>
      </c>
      <c r="AJ1416" s="16" t="s">
        <v>425</v>
      </c>
      <c r="AK1416" s="16">
        <v>0.12017</v>
      </c>
      <c r="AL1416" s="16">
        <v>1.0692999999999999</v>
      </c>
      <c r="AM1416" s="24"/>
    </row>
    <row r="1417" spans="1:39" ht="15" x14ac:dyDescent="0.25">
      <c r="A1417" s="16" t="str">
        <f t="shared" si="186"/>
        <v>CF08GPDuff_310:22-M_20-30</v>
      </c>
      <c r="B1417" s="11">
        <v>310</v>
      </c>
      <c r="C1417" s="11">
        <v>22</v>
      </c>
      <c r="D1417" s="19" t="s">
        <v>126</v>
      </c>
      <c r="E1417" s="20">
        <v>493885.503361999</v>
      </c>
      <c r="F1417" s="20">
        <v>5180970.8085200004</v>
      </c>
      <c r="G1417" s="11">
        <v>5</v>
      </c>
      <c r="H1417" s="11" t="s">
        <v>44</v>
      </c>
      <c r="I1417" s="11" t="s">
        <v>432</v>
      </c>
      <c r="J1417" s="19" t="s">
        <v>1461</v>
      </c>
      <c r="K1417" s="11">
        <v>4</v>
      </c>
      <c r="L1417" s="16" t="s">
        <v>496</v>
      </c>
      <c r="M1417" s="16" t="s">
        <v>1078</v>
      </c>
      <c r="N1417" s="16" t="s">
        <v>1078</v>
      </c>
      <c r="O1417" s="16" t="s">
        <v>1078</v>
      </c>
      <c r="P1417" s="16" t="s">
        <v>1078</v>
      </c>
      <c r="Q1417" s="16">
        <v>30</v>
      </c>
      <c r="S1417" s="16">
        <v>226.26</v>
      </c>
      <c r="T1417" s="16">
        <v>6.31</v>
      </c>
      <c r="U1417" s="16">
        <f t="shared" si="183"/>
        <v>219.95</v>
      </c>
      <c r="V1417" s="16">
        <v>1.35</v>
      </c>
      <c r="W1417" s="20">
        <f t="shared" si="187"/>
        <v>171.76657833502196</v>
      </c>
      <c r="X1417" s="20">
        <v>2.5316455696202422</v>
      </c>
      <c r="Y1417" s="20">
        <f t="shared" si="188"/>
        <v>214.38164556962028</v>
      </c>
      <c r="Z1417" s="20">
        <f t="shared" si="189"/>
        <v>1.2480987142416018</v>
      </c>
      <c r="AA1417" s="20"/>
      <c r="AB1417" s="22" t="s">
        <v>556</v>
      </c>
      <c r="AC1417" s="16" t="s">
        <v>1768</v>
      </c>
      <c r="AD1417" s="19" t="s">
        <v>51</v>
      </c>
      <c r="AE1417" s="23">
        <v>310</v>
      </c>
      <c r="AF1417" s="23">
        <v>22</v>
      </c>
      <c r="AG1417" s="19" t="s">
        <v>126</v>
      </c>
      <c r="AH1417" s="11">
        <f t="shared" si="185"/>
        <v>0</v>
      </c>
      <c r="AI1417" s="19" t="s">
        <v>1461</v>
      </c>
      <c r="AJ1417" s="16" t="s">
        <v>366</v>
      </c>
      <c r="AK1417" s="16">
        <v>0.17102000000000001</v>
      </c>
      <c r="AL1417" s="16">
        <v>2.1074000000000002</v>
      </c>
      <c r="AM1417" s="24"/>
    </row>
    <row r="1418" spans="1:39" ht="15" x14ac:dyDescent="0.25">
      <c r="A1418" s="16" t="str">
        <f t="shared" si="186"/>
        <v>CF08GPDuff_311:23-M_20-30</v>
      </c>
      <c r="B1418" s="11">
        <v>311</v>
      </c>
      <c r="C1418" s="11">
        <v>23</v>
      </c>
      <c r="D1418" s="19" t="s">
        <v>126</v>
      </c>
      <c r="E1418" s="20">
        <v>493917.40765800001</v>
      </c>
      <c r="F1418" s="20">
        <v>5180967.5535500003</v>
      </c>
      <c r="G1418" s="11">
        <v>6</v>
      </c>
      <c r="H1418" s="11" t="s">
        <v>44</v>
      </c>
      <c r="I1418" s="11" t="s">
        <v>370</v>
      </c>
      <c r="J1418" s="19" t="s">
        <v>1461</v>
      </c>
      <c r="K1418" s="11">
        <v>4</v>
      </c>
      <c r="L1418" s="16" t="s">
        <v>496</v>
      </c>
      <c r="M1418" s="16" t="s">
        <v>1078</v>
      </c>
      <c r="N1418" s="16" t="s">
        <v>1078</v>
      </c>
      <c r="O1418" s="16" t="s">
        <v>1078</v>
      </c>
      <c r="P1418" s="16" t="s">
        <v>1078</v>
      </c>
      <c r="Q1418" s="16">
        <v>30</v>
      </c>
      <c r="S1418" s="16">
        <v>227.12</v>
      </c>
      <c r="T1418" s="16">
        <v>6.31</v>
      </c>
      <c r="U1418" s="16">
        <f t="shared" si="183"/>
        <v>220.81</v>
      </c>
      <c r="V1418" s="16">
        <v>1.35</v>
      </c>
      <c r="W1418" s="20">
        <f t="shared" si="187"/>
        <v>171.76657833502196</v>
      </c>
      <c r="X1418" s="20">
        <v>3.5574748097882054</v>
      </c>
      <c r="Y1418" s="20">
        <f t="shared" si="188"/>
        <v>212.95473987250668</v>
      </c>
      <c r="Z1418" s="20">
        <f t="shared" si="189"/>
        <v>1.2397914771123246</v>
      </c>
      <c r="AA1418" s="20"/>
      <c r="AB1418" s="22" t="s">
        <v>556</v>
      </c>
      <c r="AC1418" s="16" t="s">
        <v>1769</v>
      </c>
      <c r="AD1418" s="19" t="s">
        <v>51</v>
      </c>
      <c r="AE1418" s="23">
        <v>311</v>
      </c>
      <c r="AF1418" s="23">
        <v>23</v>
      </c>
      <c r="AG1418" s="19" t="s">
        <v>126</v>
      </c>
      <c r="AH1418" s="11">
        <f t="shared" si="185"/>
        <v>0</v>
      </c>
      <c r="AI1418" s="19" t="s">
        <v>1461</v>
      </c>
      <c r="AJ1418" s="16" t="s">
        <v>1516</v>
      </c>
      <c r="AK1418" s="16">
        <v>0.14344000000000001</v>
      </c>
      <c r="AL1418" s="16">
        <v>1.6154999999999999</v>
      </c>
      <c r="AM1418" s="24"/>
    </row>
    <row r="1419" spans="1:39" ht="15" x14ac:dyDescent="0.25">
      <c r="A1419" s="16" t="str">
        <f t="shared" si="186"/>
        <v>CF08GPDuff_312:24-M_20-30</v>
      </c>
      <c r="B1419" s="11">
        <v>312</v>
      </c>
      <c r="C1419" s="11">
        <v>24</v>
      </c>
      <c r="D1419" s="19" t="s">
        <v>126</v>
      </c>
      <c r="E1419" s="20">
        <v>493946.579880998</v>
      </c>
      <c r="F1419" s="20">
        <v>5180965.7970000003</v>
      </c>
      <c r="G1419" s="11">
        <v>6</v>
      </c>
      <c r="H1419" s="11" t="s">
        <v>44</v>
      </c>
      <c r="I1419" s="11" t="s">
        <v>370</v>
      </c>
      <c r="J1419" s="19" t="s">
        <v>1461</v>
      </c>
      <c r="K1419" s="11">
        <v>4</v>
      </c>
      <c r="L1419" s="16" t="s">
        <v>496</v>
      </c>
      <c r="M1419" s="16" t="s">
        <v>1078</v>
      </c>
      <c r="N1419" s="16" t="s">
        <v>1078</v>
      </c>
      <c r="O1419" s="16" t="s">
        <v>1078</v>
      </c>
      <c r="P1419" s="16" t="s">
        <v>1078</v>
      </c>
      <c r="Q1419" s="16">
        <v>30</v>
      </c>
      <c r="S1419" s="16">
        <v>221.07</v>
      </c>
      <c r="T1419" s="16">
        <v>6.31</v>
      </c>
      <c r="U1419" s="16">
        <f t="shared" si="183"/>
        <v>214.76</v>
      </c>
      <c r="V1419" s="16">
        <v>1.35</v>
      </c>
      <c r="W1419" s="20">
        <f t="shared" si="187"/>
        <v>171.76657833502196</v>
      </c>
      <c r="X1419" s="20">
        <v>2.1052631578947203</v>
      </c>
      <c r="Y1419" s="20">
        <f t="shared" si="188"/>
        <v>210.23873684210528</v>
      </c>
      <c r="Z1419" s="20">
        <f t="shared" si="189"/>
        <v>1.2239793030751613</v>
      </c>
      <c r="AA1419" s="20"/>
      <c r="AB1419" s="22" t="s">
        <v>556</v>
      </c>
      <c r="AC1419" s="16" t="s">
        <v>1770</v>
      </c>
      <c r="AD1419" s="19" t="s">
        <v>51</v>
      </c>
      <c r="AE1419" s="23">
        <v>312</v>
      </c>
      <c r="AF1419" s="23">
        <v>24</v>
      </c>
      <c r="AG1419" s="19" t="s">
        <v>126</v>
      </c>
      <c r="AH1419" s="11">
        <f t="shared" si="185"/>
        <v>0</v>
      </c>
      <c r="AI1419" s="19" t="s">
        <v>1461</v>
      </c>
      <c r="AJ1419" s="16" t="s">
        <v>680</v>
      </c>
      <c r="AK1419" s="16">
        <v>0.14932999999999999</v>
      </c>
      <c r="AL1419" s="16">
        <v>1.5449999999999999</v>
      </c>
      <c r="AM1419" s="24"/>
    </row>
    <row r="1420" spans="1:39" ht="15" x14ac:dyDescent="0.25">
      <c r="A1420" s="16" t="str">
        <f t="shared" si="186"/>
        <v>CF08GPDuff_313:25-M_20-30</v>
      </c>
      <c r="B1420" s="11">
        <v>313</v>
      </c>
      <c r="C1420" s="11">
        <v>25</v>
      </c>
      <c r="D1420" s="19" t="s">
        <v>126</v>
      </c>
      <c r="E1420" s="20">
        <v>493981.20999900001</v>
      </c>
      <c r="F1420" s="20">
        <v>5180954.7101699803</v>
      </c>
      <c r="G1420" s="11">
        <v>1</v>
      </c>
      <c r="H1420" s="11" t="s">
        <v>58</v>
      </c>
      <c r="I1420" s="11" t="s">
        <v>227</v>
      </c>
      <c r="J1420" s="19" t="s">
        <v>1461</v>
      </c>
      <c r="K1420" s="11">
        <v>4</v>
      </c>
      <c r="L1420" s="16" t="str">
        <f>IF(G1420=1, "Fallow", IF(G1420=4, "WT", IF(G1420 = 2, "CP",I1420)))</f>
        <v>Fallow</v>
      </c>
      <c r="M1420" s="16" t="s">
        <v>1078</v>
      </c>
      <c r="N1420" s="16" t="s">
        <v>1078</v>
      </c>
      <c r="O1420" s="16" t="s">
        <v>1078</v>
      </c>
      <c r="P1420" s="16" t="s">
        <v>1078</v>
      </c>
      <c r="Q1420" s="16">
        <v>30</v>
      </c>
      <c r="S1420" s="16">
        <v>239.52</v>
      </c>
      <c r="T1420" s="16">
        <v>6.31</v>
      </c>
      <c r="U1420" s="16">
        <f t="shared" si="183"/>
        <v>233.21</v>
      </c>
      <c r="V1420" s="16">
        <v>1.35</v>
      </c>
      <c r="W1420" s="20">
        <f t="shared" si="187"/>
        <v>171.76657833502196</v>
      </c>
      <c r="X1420" s="20">
        <v>2.6380368098159641</v>
      </c>
      <c r="Y1420" s="20">
        <f t="shared" si="188"/>
        <v>227.05783435582819</v>
      </c>
      <c r="Z1420" s="20">
        <f t="shared" si="189"/>
        <v>1.3218976389746988</v>
      </c>
      <c r="AA1420" s="20"/>
      <c r="AB1420" s="22" t="s">
        <v>864</v>
      </c>
      <c r="AC1420" s="16" t="s">
        <v>1771</v>
      </c>
      <c r="AD1420" s="19" t="s">
        <v>51</v>
      </c>
      <c r="AE1420" s="23">
        <v>313</v>
      </c>
      <c r="AF1420" s="23">
        <v>25</v>
      </c>
      <c r="AG1420" s="19" t="s">
        <v>126</v>
      </c>
      <c r="AH1420" s="11">
        <f t="shared" si="185"/>
        <v>0</v>
      </c>
      <c r="AI1420" s="19" t="s">
        <v>1461</v>
      </c>
      <c r="AJ1420" s="16" t="s">
        <v>767</v>
      </c>
      <c r="AK1420" s="16">
        <v>0.13630999999999999</v>
      </c>
      <c r="AL1420" s="16">
        <v>1.55</v>
      </c>
      <c r="AM1420" s="24"/>
    </row>
    <row r="1421" spans="1:39" ht="15" x14ac:dyDescent="0.25">
      <c r="A1421" s="16" t="str">
        <f t="shared" si="186"/>
        <v>CF08GPDuff_314:26-M_20-30</v>
      </c>
      <c r="B1421" s="11">
        <v>314</v>
      </c>
      <c r="C1421" s="11">
        <v>26</v>
      </c>
      <c r="D1421" s="19" t="s">
        <v>126</v>
      </c>
      <c r="E1421" s="20">
        <v>494013.118976</v>
      </c>
      <c r="F1421" s="20">
        <v>5180956.0117199803</v>
      </c>
      <c r="G1421" s="11">
        <v>2</v>
      </c>
      <c r="H1421" s="11" t="s">
        <v>58</v>
      </c>
      <c r="I1421" s="11" t="s">
        <v>150</v>
      </c>
      <c r="J1421" s="19" t="s">
        <v>1461</v>
      </c>
      <c r="K1421" s="11">
        <v>4</v>
      </c>
      <c r="L1421" s="16" t="str">
        <f>IF(G1421=1, "Fallow", IF(G1421=4, "WT", IF(G1421 = 2, "CP",I1421)))</f>
        <v>CP</v>
      </c>
      <c r="M1421" s="16" t="s">
        <v>1078</v>
      </c>
      <c r="N1421" s="16" t="s">
        <v>1078</v>
      </c>
      <c r="O1421" s="16" t="s">
        <v>1078</v>
      </c>
      <c r="P1421" s="16" t="s">
        <v>1078</v>
      </c>
      <c r="Q1421" s="16">
        <v>30</v>
      </c>
      <c r="S1421" s="16">
        <v>261.23</v>
      </c>
      <c r="T1421" s="16">
        <v>6.31</v>
      </c>
      <c r="U1421" s="16">
        <f t="shared" si="183"/>
        <v>254.92000000000002</v>
      </c>
      <c r="V1421" s="16">
        <v>1.35</v>
      </c>
      <c r="W1421" s="20">
        <f t="shared" si="187"/>
        <v>171.76657833502196</v>
      </c>
      <c r="X1421" s="20">
        <v>2.044948370115419</v>
      </c>
      <c r="Y1421" s="20">
        <f t="shared" si="188"/>
        <v>249.70701761490179</v>
      </c>
      <c r="Z1421" s="20">
        <f t="shared" si="189"/>
        <v>1.4537578848887645</v>
      </c>
      <c r="AA1421" s="20"/>
      <c r="AB1421" s="22" t="s">
        <v>864</v>
      </c>
      <c r="AC1421" s="16" t="s">
        <v>1772</v>
      </c>
      <c r="AD1421" s="19" t="s">
        <v>51</v>
      </c>
      <c r="AE1421" s="23">
        <v>314</v>
      </c>
      <c r="AF1421" s="23">
        <v>26</v>
      </c>
      <c r="AG1421" s="19" t="s">
        <v>126</v>
      </c>
      <c r="AH1421" s="11">
        <f t="shared" si="185"/>
        <v>0</v>
      </c>
      <c r="AI1421" s="19" t="s">
        <v>1461</v>
      </c>
      <c r="AJ1421" s="16" t="s">
        <v>653</v>
      </c>
      <c r="AK1421" s="16">
        <v>0.1182</v>
      </c>
      <c r="AL1421" s="16">
        <v>1.2156</v>
      </c>
      <c r="AM1421" s="24"/>
    </row>
    <row r="1422" spans="1:39" ht="15" x14ac:dyDescent="0.25">
      <c r="A1422" s="16" t="str">
        <f t="shared" si="186"/>
        <v>CF08GPDuff_315:27-M_20-30</v>
      </c>
      <c r="B1422" s="11">
        <v>315</v>
      </c>
      <c r="C1422" s="11">
        <v>27</v>
      </c>
      <c r="D1422" s="19" t="s">
        <v>126</v>
      </c>
      <c r="E1422" s="20">
        <v>494042.75106500002</v>
      </c>
      <c r="F1422" s="20">
        <v>5180958.35647</v>
      </c>
      <c r="G1422" s="11">
        <v>2</v>
      </c>
      <c r="H1422" s="11" t="s">
        <v>58</v>
      </c>
      <c r="I1422" s="11" t="s">
        <v>150</v>
      </c>
      <c r="J1422" s="19" t="s">
        <v>1461</v>
      </c>
      <c r="K1422" s="11">
        <v>4</v>
      </c>
      <c r="L1422" s="16" t="str">
        <f>IF(G1422=1, "Fallow", IF(G1422=4, "WT", IF(G1422 = 2, "CP",I1422)))</f>
        <v>CP</v>
      </c>
      <c r="M1422" s="16" t="s">
        <v>1078</v>
      </c>
      <c r="N1422" s="16" t="s">
        <v>1078</v>
      </c>
      <c r="O1422" s="16" t="s">
        <v>1078</v>
      </c>
      <c r="P1422" s="16" t="s">
        <v>1078</v>
      </c>
      <c r="Q1422" s="16">
        <v>30</v>
      </c>
      <c r="S1422" s="16">
        <v>268.27</v>
      </c>
      <c r="T1422" s="16">
        <v>6.31</v>
      </c>
      <c r="U1422" s="16">
        <f t="shared" si="183"/>
        <v>261.95999999999998</v>
      </c>
      <c r="V1422" s="16">
        <v>1.35</v>
      </c>
      <c r="W1422" s="20">
        <f t="shared" si="187"/>
        <v>171.76657833502196</v>
      </c>
      <c r="X1422" s="20">
        <v>2.5719534598897842</v>
      </c>
      <c r="Y1422" s="20">
        <f t="shared" si="188"/>
        <v>255.2225107164727</v>
      </c>
      <c r="Z1422" s="20">
        <f t="shared" si="189"/>
        <v>1.4858682823539409</v>
      </c>
      <c r="AA1422" s="20"/>
      <c r="AB1422" s="22" t="s">
        <v>864</v>
      </c>
      <c r="AC1422" s="16" t="s">
        <v>1773</v>
      </c>
      <c r="AD1422" s="19" t="s">
        <v>51</v>
      </c>
      <c r="AE1422" s="23">
        <v>315</v>
      </c>
      <c r="AF1422" s="23">
        <v>27</v>
      </c>
      <c r="AG1422" s="19" t="s">
        <v>126</v>
      </c>
      <c r="AH1422" s="11">
        <f t="shared" si="185"/>
        <v>0</v>
      </c>
      <c r="AI1422" s="19" t="s">
        <v>1461</v>
      </c>
      <c r="AJ1422" s="16" t="s">
        <v>635</v>
      </c>
      <c r="AK1422" s="16">
        <v>0.14538999999999999</v>
      </c>
      <c r="AL1422" s="16">
        <v>1.6971000000000001</v>
      </c>
      <c r="AM1422" s="24"/>
    </row>
    <row r="1423" spans="1:39" ht="15" x14ac:dyDescent="0.25">
      <c r="A1423" s="16" t="str">
        <f t="shared" si="186"/>
        <v>CF08GPDuff_316:28-M_20-30</v>
      </c>
      <c r="B1423" s="11">
        <v>316</v>
      </c>
      <c r="C1423" s="11">
        <v>28</v>
      </c>
      <c r="D1423" s="19" t="s">
        <v>126</v>
      </c>
      <c r="E1423" s="20">
        <v>494076.92789499799</v>
      </c>
      <c r="F1423" s="20">
        <v>5180949.5033200001</v>
      </c>
      <c r="G1423" s="11">
        <v>3</v>
      </c>
      <c r="H1423" s="11" t="s">
        <v>58</v>
      </c>
      <c r="I1423" s="11" t="s">
        <v>432</v>
      </c>
      <c r="J1423" s="19" t="s">
        <v>1461</v>
      </c>
      <c r="K1423" s="11">
        <v>4</v>
      </c>
      <c r="L1423" s="16" t="str">
        <f>IF(G1423=1, "Fallow", IF(G1423=4, "WT", IF(G1423 = 2, "CP",I1423)))</f>
        <v>SB</v>
      </c>
      <c r="M1423" s="16" t="s">
        <v>1078</v>
      </c>
      <c r="N1423" s="16" t="s">
        <v>1078</v>
      </c>
      <c r="O1423" s="16" t="s">
        <v>1078</v>
      </c>
      <c r="P1423" s="16" t="s">
        <v>1078</v>
      </c>
      <c r="Q1423" s="16">
        <v>30</v>
      </c>
      <c r="S1423" s="16">
        <v>254.91</v>
      </c>
      <c r="T1423" s="16">
        <v>6.31</v>
      </c>
      <c r="U1423" s="16">
        <f t="shared" si="183"/>
        <v>248.6</v>
      </c>
      <c r="V1423" s="16">
        <v>1.35</v>
      </c>
      <c r="W1423" s="20">
        <f t="shared" si="187"/>
        <v>171.76657833502196</v>
      </c>
      <c r="X1423" s="20">
        <v>2.2662889518413687</v>
      </c>
      <c r="Y1423" s="20">
        <f t="shared" si="188"/>
        <v>242.96600566572235</v>
      </c>
      <c r="Z1423" s="20">
        <f t="shared" si="189"/>
        <v>1.4145126951986522</v>
      </c>
      <c r="AA1423" s="20"/>
      <c r="AB1423" s="22" t="s">
        <v>864</v>
      </c>
      <c r="AC1423" s="16" t="s">
        <v>1774</v>
      </c>
      <c r="AD1423" s="19" t="s">
        <v>51</v>
      </c>
      <c r="AE1423" s="23">
        <v>316</v>
      </c>
      <c r="AF1423" s="23">
        <v>28</v>
      </c>
      <c r="AG1423" s="19" t="s">
        <v>126</v>
      </c>
      <c r="AH1423" s="11">
        <f t="shared" si="185"/>
        <v>0</v>
      </c>
      <c r="AI1423" s="19" t="s">
        <v>1461</v>
      </c>
      <c r="AJ1423" s="16" t="s">
        <v>160</v>
      </c>
      <c r="AK1423" s="16">
        <v>0.14601</v>
      </c>
      <c r="AL1423" s="16">
        <v>1.7271000000000001</v>
      </c>
      <c r="AM1423" s="24"/>
    </row>
    <row r="1424" spans="1:39" ht="15" x14ac:dyDescent="0.25">
      <c r="A1424" s="16" t="str">
        <f t="shared" si="186"/>
        <v>CF08GPDuff_323:10-N_20-30</v>
      </c>
      <c r="B1424" s="11">
        <v>323</v>
      </c>
      <c r="C1424" s="11">
        <v>10</v>
      </c>
      <c r="D1424" s="19" t="s">
        <v>134</v>
      </c>
      <c r="E1424" s="20">
        <v>493501.32631400001</v>
      </c>
      <c r="F1424" s="20">
        <v>5180997.2675900003</v>
      </c>
      <c r="G1424" s="11">
        <v>1</v>
      </c>
      <c r="H1424" s="11" t="s">
        <v>45</v>
      </c>
      <c r="I1424" s="11" t="s">
        <v>46</v>
      </c>
      <c r="J1424" s="19" t="s">
        <v>1461</v>
      </c>
      <c r="K1424" s="11">
        <v>4</v>
      </c>
      <c r="L1424" s="16" t="s">
        <v>48</v>
      </c>
      <c r="M1424" s="16" t="s">
        <v>1078</v>
      </c>
      <c r="N1424" s="16" t="s">
        <v>1078</v>
      </c>
      <c r="O1424" s="16" t="s">
        <v>1078</v>
      </c>
      <c r="P1424" s="16" t="s">
        <v>1078</v>
      </c>
      <c r="Q1424" s="16">
        <v>30</v>
      </c>
      <c r="S1424" s="16">
        <v>272.45</v>
      </c>
      <c r="T1424" s="16">
        <v>6.31</v>
      </c>
      <c r="U1424" s="16">
        <f t="shared" si="183"/>
        <v>266.14</v>
      </c>
      <c r="V1424" s="16">
        <v>1.35</v>
      </c>
      <c r="W1424" s="20">
        <f t="shared" si="187"/>
        <v>171.76657833502196</v>
      </c>
      <c r="X1424" s="20">
        <v>1.9043760129659595</v>
      </c>
      <c r="Y1424" s="20">
        <f t="shared" si="188"/>
        <v>261.07169367909239</v>
      </c>
      <c r="Z1424" s="20">
        <f t="shared" si="189"/>
        <v>1.5199213735857586</v>
      </c>
      <c r="AA1424" s="20"/>
      <c r="AB1424" s="22" t="s">
        <v>137</v>
      </c>
      <c r="AC1424" s="16" t="s">
        <v>1775</v>
      </c>
      <c r="AD1424" s="19" t="s">
        <v>51</v>
      </c>
      <c r="AE1424" s="23">
        <v>323</v>
      </c>
      <c r="AF1424" s="23">
        <v>10</v>
      </c>
      <c r="AG1424" s="19" t="s">
        <v>134</v>
      </c>
      <c r="AH1424" s="11">
        <f t="shared" si="185"/>
        <v>0</v>
      </c>
      <c r="AI1424" s="19" t="s">
        <v>1461</v>
      </c>
      <c r="AJ1424" s="16" t="s">
        <v>927</v>
      </c>
      <c r="AK1424" s="16">
        <v>0.14585000000000001</v>
      </c>
      <c r="AL1424" s="16">
        <v>1.7885</v>
      </c>
      <c r="AM1424" s="24"/>
    </row>
    <row r="1425" spans="1:39" ht="15" x14ac:dyDescent="0.25">
      <c r="A1425" s="16" t="str">
        <f t="shared" si="186"/>
        <v>CF08GPDuff_324:11-N_20-30</v>
      </c>
      <c r="B1425" s="11">
        <v>324</v>
      </c>
      <c r="C1425" s="11">
        <v>11</v>
      </c>
      <c r="D1425" s="19" t="s">
        <v>134</v>
      </c>
      <c r="E1425" s="20">
        <v>493530.638179</v>
      </c>
      <c r="F1425" s="20">
        <v>5180981.4038000004</v>
      </c>
      <c r="G1425" s="11">
        <v>2</v>
      </c>
      <c r="H1425" s="11" t="s">
        <v>45</v>
      </c>
      <c r="I1425" s="11" t="s">
        <v>150</v>
      </c>
      <c r="J1425" s="19" t="s">
        <v>1461</v>
      </c>
      <c r="K1425" s="11">
        <v>4</v>
      </c>
      <c r="L1425" s="16" t="s">
        <v>48</v>
      </c>
      <c r="M1425" s="16" t="s">
        <v>1078</v>
      </c>
      <c r="N1425" s="16" t="s">
        <v>1078</v>
      </c>
      <c r="O1425" s="16" t="s">
        <v>1078</v>
      </c>
      <c r="P1425" s="16" t="s">
        <v>1078</v>
      </c>
      <c r="Q1425" s="16">
        <v>30</v>
      </c>
      <c r="S1425" s="16">
        <v>268.85000000000002</v>
      </c>
      <c r="T1425" s="16">
        <v>6.31</v>
      </c>
      <c r="U1425" s="16">
        <f t="shared" si="183"/>
        <v>262.54000000000002</v>
      </c>
      <c r="V1425" s="16">
        <v>1.35</v>
      </c>
      <c r="W1425" s="20">
        <f t="shared" si="187"/>
        <v>171.76657833502196</v>
      </c>
      <c r="X1425" s="20">
        <v>3.3967669326785277</v>
      </c>
      <c r="Y1425" s="20">
        <f t="shared" si="188"/>
        <v>253.62212809494582</v>
      </c>
      <c r="Z1425" s="20">
        <f t="shared" si="189"/>
        <v>1.4765510878389205</v>
      </c>
      <c r="AA1425" s="20"/>
      <c r="AB1425" s="22" t="s">
        <v>137</v>
      </c>
      <c r="AC1425" s="16" t="s">
        <v>1776</v>
      </c>
      <c r="AD1425" s="19" t="s">
        <v>51</v>
      </c>
      <c r="AE1425" s="23">
        <v>324</v>
      </c>
      <c r="AF1425" s="23">
        <v>11</v>
      </c>
      <c r="AG1425" s="19" t="s">
        <v>134</v>
      </c>
      <c r="AH1425" s="11">
        <f t="shared" si="185"/>
        <v>0</v>
      </c>
      <c r="AI1425" s="19" t="s">
        <v>1461</v>
      </c>
      <c r="AJ1425" s="16" t="s">
        <v>635</v>
      </c>
      <c r="AK1425" s="16">
        <v>0.10006</v>
      </c>
      <c r="AL1425" s="16">
        <v>1.0544</v>
      </c>
      <c r="AM1425" s="24"/>
    </row>
    <row r="1426" spans="1:39" ht="15" x14ac:dyDescent="0.25">
      <c r="A1426" s="16" t="str">
        <f t="shared" si="186"/>
        <v>CF08GPDuff_325:12-N_20-30</v>
      </c>
      <c r="B1426" s="11">
        <v>325</v>
      </c>
      <c r="C1426" s="11">
        <v>12</v>
      </c>
      <c r="D1426" s="19" t="s">
        <v>134</v>
      </c>
      <c r="E1426" s="20">
        <v>493562.55629500002</v>
      </c>
      <c r="F1426" s="20">
        <v>5180991.2593599902</v>
      </c>
      <c r="G1426" s="11">
        <v>2</v>
      </c>
      <c r="H1426" s="11" t="s">
        <v>45</v>
      </c>
      <c r="I1426" s="11" t="s">
        <v>150</v>
      </c>
      <c r="J1426" s="19" t="s">
        <v>1461</v>
      </c>
      <c r="K1426" s="11">
        <v>4</v>
      </c>
      <c r="L1426" s="16" t="s">
        <v>48</v>
      </c>
      <c r="M1426" s="16" t="s">
        <v>1078</v>
      </c>
      <c r="N1426" s="16" t="s">
        <v>1078</v>
      </c>
      <c r="O1426" s="16" t="s">
        <v>1078</v>
      </c>
      <c r="P1426" s="16" t="s">
        <v>1078</v>
      </c>
      <c r="Q1426" s="16">
        <v>30</v>
      </c>
      <c r="S1426" s="16">
        <v>239.44</v>
      </c>
      <c r="T1426" s="16">
        <v>6.31</v>
      </c>
      <c r="U1426" s="16">
        <f t="shared" si="183"/>
        <v>233.13</v>
      </c>
      <c r="V1426" s="16">
        <v>1.35</v>
      </c>
      <c r="W1426" s="20">
        <f t="shared" si="187"/>
        <v>171.76657833502196</v>
      </c>
      <c r="X1426" s="20">
        <v>3.3730974907445503</v>
      </c>
      <c r="Y1426" s="20">
        <f t="shared" si="188"/>
        <v>225.26629781982723</v>
      </c>
      <c r="Z1426" s="20">
        <f t="shared" si="189"/>
        <v>1.3114675742125852</v>
      </c>
      <c r="AA1426" s="20"/>
      <c r="AB1426" s="22" t="s">
        <v>137</v>
      </c>
      <c r="AC1426" s="16" t="s">
        <v>1777</v>
      </c>
      <c r="AD1426" s="19" t="s">
        <v>51</v>
      </c>
      <c r="AE1426" s="23">
        <v>325</v>
      </c>
      <c r="AF1426" s="23">
        <v>12</v>
      </c>
      <c r="AG1426" s="19" t="s">
        <v>134</v>
      </c>
      <c r="AH1426" s="11">
        <f t="shared" si="185"/>
        <v>0</v>
      </c>
      <c r="AI1426" s="19" t="s">
        <v>1461</v>
      </c>
      <c r="AJ1426" s="16" t="s">
        <v>526</v>
      </c>
      <c r="AK1426" s="16">
        <v>0.13729</v>
      </c>
      <c r="AL1426" s="16">
        <v>1.6919999999999999</v>
      </c>
      <c r="AM1426" s="24"/>
    </row>
    <row r="1427" spans="1:39" ht="15" x14ac:dyDescent="0.25">
      <c r="A1427" s="16" t="str">
        <f t="shared" si="186"/>
        <v>CF08GPDuff_326:13-N_20-30</v>
      </c>
      <c r="B1427" s="11">
        <v>326</v>
      </c>
      <c r="C1427" s="11">
        <v>13</v>
      </c>
      <c r="D1427" s="19" t="s">
        <v>134</v>
      </c>
      <c r="E1427" s="20">
        <v>493594.458174998</v>
      </c>
      <c r="F1427" s="20">
        <v>5180986.0024800003</v>
      </c>
      <c r="G1427" s="11">
        <v>3</v>
      </c>
      <c r="H1427" s="11" t="s">
        <v>45</v>
      </c>
      <c r="I1427" s="11" t="s">
        <v>227</v>
      </c>
      <c r="J1427" s="19" t="s">
        <v>1461</v>
      </c>
      <c r="K1427" s="11">
        <v>4</v>
      </c>
      <c r="L1427" s="16" t="s">
        <v>48</v>
      </c>
      <c r="M1427" s="16" t="s">
        <v>1078</v>
      </c>
      <c r="N1427" s="16" t="s">
        <v>1078</v>
      </c>
      <c r="O1427" s="16" t="s">
        <v>1078</v>
      </c>
      <c r="P1427" s="16" t="s">
        <v>1078</v>
      </c>
      <c r="Q1427" s="16">
        <v>30</v>
      </c>
      <c r="S1427" s="16">
        <v>230.63</v>
      </c>
      <c r="T1427" s="16">
        <v>6.31</v>
      </c>
      <c r="U1427" s="16">
        <f t="shared" si="183"/>
        <v>224.32</v>
      </c>
      <c r="V1427" s="16">
        <v>1.35</v>
      </c>
      <c r="W1427" s="20">
        <f t="shared" si="187"/>
        <v>171.76657833502196</v>
      </c>
      <c r="X1427" s="20">
        <v>2.0557704050478431</v>
      </c>
      <c r="Y1427" s="20">
        <f t="shared" si="188"/>
        <v>219.70849582739666</v>
      </c>
      <c r="Z1427" s="20">
        <f t="shared" si="189"/>
        <v>1.2791108605474253</v>
      </c>
      <c r="AA1427" s="20"/>
      <c r="AB1427" s="22" t="s">
        <v>137</v>
      </c>
      <c r="AC1427" s="16" t="s">
        <v>1778</v>
      </c>
      <c r="AD1427" s="19" t="s">
        <v>51</v>
      </c>
      <c r="AE1427" s="23">
        <v>326</v>
      </c>
      <c r="AF1427" s="23">
        <v>13</v>
      </c>
      <c r="AG1427" s="19" t="s">
        <v>134</v>
      </c>
      <c r="AH1427" s="11">
        <f t="shared" si="185"/>
        <v>0</v>
      </c>
      <c r="AI1427" s="19" t="s">
        <v>1461</v>
      </c>
      <c r="AJ1427" s="16" t="s">
        <v>641</v>
      </c>
      <c r="AK1427" s="16">
        <v>0.14663999999999999</v>
      </c>
      <c r="AL1427" s="16">
        <v>1.9402999999999999</v>
      </c>
      <c r="AM1427" s="24"/>
    </row>
    <row r="1428" spans="1:39" ht="15" x14ac:dyDescent="0.25">
      <c r="A1428" s="16" t="str">
        <f t="shared" si="186"/>
        <v>CF08GPDuff_327:14-N_20-30</v>
      </c>
      <c r="B1428" s="11">
        <v>327</v>
      </c>
      <c r="C1428" s="11">
        <v>14</v>
      </c>
      <c r="D1428" s="19" t="s">
        <v>134</v>
      </c>
      <c r="E1428" s="20">
        <v>493626.37309200002</v>
      </c>
      <c r="F1428" s="20">
        <v>5180992.9692099905</v>
      </c>
      <c r="G1428" s="11">
        <v>4</v>
      </c>
      <c r="H1428" s="11" t="s">
        <v>45</v>
      </c>
      <c r="I1428" s="11" t="s">
        <v>293</v>
      </c>
      <c r="J1428" s="19" t="s">
        <v>1461</v>
      </c>
      <c r="K1428" s="11">
        <v>4</v>
      </c>
      <c r="L1428" s="16" t="s">
        <v>48</v>
      </c>
      <c r="M1428" s="16" t="s">
        <v>1078</v>
      </c>
      <c r="N1428" s="16" t="s">
        <v>1078</v>
      </c>
      <c r="O1428" s="16" t="s">
        <v>1078</v>
      </c>
      <c r="P1428" s="16" t="s">
        <v>1078</v>
      </c>
      <c r="Q1428" s="16">
        <v>30</v>
      </c>
      <c r="S1428" s="16">
        <v>215.42</v>
      </c>
      <c r="T1428" s="16">
        <v>6.31</v>
      </c>
      <c r="U1428" s="16">
        <f t="shared" si="183"/>
        <v>209.10999999999999</v>
      </c>
      <c r="V1428" s="16">
        <v>1.35</v>
      </c>
      <c r="W1428" s="20">
        <f t="shared" si="187"/>
        <v>171.76657833502196</v>
      </c>
      <c r="X1428" s="20">
        <v>2.4469820554649324</v>
      </c>
      <c r="Y1428" s="20">
        <f t="shared" si="188"/>
        <v>203.99311582381728</v>
      </c>
      <c r="Z1428" s="20">
        <f t="shared" si="189"/>
        <v>1.1876182072273636</v>
      </c>
      <c r="AA1428" s="20"/>
      <c r="AB1428" s="22" t="s">
        <v>137</v>
      </c>
      <c r="AC1428" s="16" t="s">
        <v>1779</v>
      </c>
      <c r="AD1428" s="19" t="s">
        <v>51</v>
      </c>
      <c r="AE1428" s="23">
        <v>327</v>
      </c>
      <c r="AF1428" s="23">
        <v>14</v>
      </c>
      <c r="AG1428" s="19" t="s">
        <v>134</v>
      </c>
      <c r="AH1428" s="11">
        <f t="shared" si="185"/>
        <v>0</v>
      </c>
      <c r="AI1428" s="19" t="s">
        <v>1461</v>
      </c>
      <c r="AJ1428" s="16" t="s">
        <v>824</v>
      </c>
      <c r="AK1428" s="16">
        <v>0.12883</v>
      </c>
      <c r="AL1428" s="16">
        <v>1.4138999999999999</v>
      </c>
      <c r="AM1428" s="24"/>
    </row>
    <row r="1429" spans="1:39" ht="15" x14ac:dyDescent="0.25">
      <c r="A1429" s="16" t="str">
        <f t="shared" si="186"/>
        <v>CF08GPDuff_328:15-N_20-30</v>
      </c>
      <c r="B1429" s="11">
        <v>328</v>
      </c>
      <c r="C1429" s="11">
        <v>15</v>
      </c>
      <c r="D1429" s="19" t="s">
        <v>134</v>
      </c>
      <c r="E1429" s="20">
        <v>493658.27126000001</v>
      </c>
      <c r="F1429" s="20">
        <v>5180984.1567599904</v>
      </c>
      <c r="G1429" s="11">
        <v>5</v>
      </c>
      <c r="H1429" s="11" t="s">
        <v>45</v>
      </c>
      <c r="I1429" s="11" t="s">
        <v>370</v>
      </c>
      <c r="J1429" s="19" t="s">
        <v>1461</v>
      </c>
      <c r="K1429" s="11">
        <v>4</v>
      </c>
      <c r="L1429" s="16" t="s">
        <v>48</v>
      </c>
      <c r="M1429" s="16" t="s">
        <v>1078</v>
      </c>
      <c r="N1429" s="16" t="s">
        <v>1078</v>
      </c>
      <c r="O1429" s="16" t="s">
        <v>1078</v>
      </c>
      <c r="P1429" s="16" t="s">
        <v>1078</v>
      </c>
      <c r="Q1429" s="16">
        <v>30</v>
      </c>
      <c r="S1429" s="16">
        <v>232.78</v>
      </c>
      <c r="T1429" s="16">
        <v>6.31</v>
      </c>
      <c r="U1429" s="16">
        <f t="shared" si="183"/>
        <v>226.47</v>
      </c>
      <c r="V1429" s="16">
        <v>1.35</v>
      </c>
      <c r="W1429" s="20">
        <f t="shared" si="187"/>
        <v>171.76657833502196</v>
      </c>
      <c r="X1429" s="20">
        <v>2.1306818181818126</v>
      </c>
      <c r="Y1429" s="20">
        <f t="shared" si="188"/>
        <v>221.64464488636364</v>
      </c>
      <c r="Z1429" s="20">
        <f t="shared" si="189"/>
        <v>1.2903828383543685</v>
      </c>
      <c r="AA1429" s="20"/>
      <c r="AB1429" s="22" t="s">
        <v>137</v>
      </c>
      <c r="AC1429" s="16" t="s">
        <v>1780</v>
      </c>
      <c r="AD1429" s="19" t="s">
        <v>51</v>
      </c>
      <c r="AE1429" s="23">
        <v>328</v>
      </c>
      <c r="AF1429" s="23">
        <v>15</v>
      </c>
      <c r="AG1429" s="19" t="s">
        <v>134</v>
      </c>
      <c r="AH1429" s="11">
        <f t="shared" si="185"/>
        <v>0</v>
      </c>
      <c r="AI1429" s="19" t="s">
        <v>1461</v>
      </c>
      <c r="AJ1429" s="16" t="s">
        <v>1244</v>
      </c>
      <c r="AK1429" s="16">
        <v>0.15287000000000001</v>
      </c>
      <c r="AL1429" s="16">
        <v>1.6309</v>
      </c>
      <c r="AM1429" s="24"/>
    </row>
    <row r="1430" spans="1:39" ht="15" x14ac:dyDescent="0.25">
      <c r="A1430" s="16" t="str">
        <f t="shared" si="186"/>
        <v>CF08GPDuff_329:16-N_20-30</v>
      </c>
      <c r="B1430" s="11">
        <v>329</v>
      </c>
      <c r="C1430" s="11">
        <v>16</v>
      </c>
      <c r="D1430" s="19" t="s">
        <v>134</v>
      </c>
      <c r="E1430" s="20">
        <v>493691.386340998</v>
      </c>
      <c r="F1430" s="20">
        <v>5180990.9908600003</v>
      </c>
      <c r="G1430" s="11">
        <v>6</v>
      </c>
      <c r="H1430" s="11" t="s">
        <v>45</v>
      </c>
      <c r="I1430" s="11" t="s">
        <v>432</v>
      </c>
      <c r="J1430" s="19" t="s">
        <v>1461</v>
      </c>
      <c r="K1430" s="11">
        <v>4</v>
      </c>
      <c r="L1430" s="16" t="s">
        <v>48</v>
      </c>
      <c r="M1430" s="16" t="s">
        <v>1078</v>
      </c>
      <c r="N1430" s="16" t="s">
        <v>1078</v>
      </c>
      <c r="O1430" s="16" t="s">
        <v>1078</v>
      </c>
      <c r="P1430" s="16" t="s">
        <v>1078</v>
      </c>
      <c r="Q1430" s="16">
        <v>30</v>
      </c>
      <c r="S1430" s="16">
        <v>234</v>
      </c>
      <c r="T1430" s="16">
        <v>6.31</v>
      </c>
      <c r="U1430" s="16">
        <f t="shared" si="183"/>
        <v>227.69</v>
      </c>
      <c r="V1430" s="16">
        <v>1.35</v>
      </c>
      <c r="W1430" s="20">
        <f t="shared" si="187"/>
        <v>171.76657833502196</v>
      </c>
      <c r="X1430" s="20">
        <v>2.1645905656524449</v>
      </c>
      <c r="Y1430" s="20">
        <f t="shared" si="188"/>
        <v>222.76144374106593</v>
      </c>
      <c r="Z1430" s="20">
        <f t="shared" si="189"/>
        <v>1.2968846786164714</v>
      </c>
      <c r="AA1430" s="20"/>
      <c r="AB1430" s="22" t="s">
        <v>137</v>
      </c>
      <c r="AC1430" s="16" t="s">
        <v>1781</v>
      </c>
      <c r="AD1430" s="19" t="s">
        <v>51</v>
      </c>
      <c r="AE1430" s="23">
        <v>329</v>
      </c>
      <c r="AF1430" s="23">
        <v>16</v>
      </c>
      <c r="AG1430" s="19" t="s">
        <v>134</v>
      </c>
      <c r="AH1430" s="11">
        <f t="shared" si="185"/>
        <v>0</v>
      </c>
      <c r="AI1430" s="19" t="s">
        <v>1461</v>
      </c>
      <c r="AJ1430" s="16" t="s">
        <v>211</v>
      </c>
      <c r="AK1430" s="16">
        <v>0.11889</v>
      </c>
      <c r="AL1430" s="16">
        <v>1.3219000000000001</v>
      </c>
      <c r="AM1430" s="24"/>
    </row>
    <row r="1431" spans="1:39" ht="15" x14ac:dyDescent="0.25">
      <c r="A1431" s="16" t="str">
        <f t="shared" si="186"/>
        <v>CF08GPDuff_330:17-N_20-30</v>
      </c>
      <c r="B1431" s="11">
        <v>330</v>
      </c>
      <c r="C1431" s="11">
        <v>17</v>
      </c>
      <c r="D1431" s="19" t="s">
        <v>134</v>
      </c>
      <c r="E1431" s="20">
        <v>493722.098564999</v>
      </c>
      <c r="F1431" s="20">
        <v>5180995.8686100002</v>
      </c>
      <c r="G1431" s="11">
        <v>6</v>
      </c>
      <c r="H1431" s="11" t="s">
        <v>45</v>
      </c>
      <c r="I1431" s="11" t="s">
        <v>432</v>
      </c>
      <c r="J1431" s="19" t="s">
        <v>1461</v>
      </c>
      <c r="K1431" s="11">
        <v>4</v>
      </c>
      <c r="L1431" s="16" t="s">
        <v>48</v>
      </c>
      <c r="M1431" s="16" t="s">
        <v>1078</v>
      </c>
      <c r="N1431" s="16" t="s">
        <v>1078</v>
      </c>
      <c r="O1431" s="16" t="s">
        <v>1078</v>
      </c>
      <c r="P1431" s="16" t="s">
        <v>1078</v>
      </c>
      <c r="Q1431" s="16">
        <v>30</v>
      </c>
      <c r="S1431" s="16">
        <v>221.81</v>
      </c>
      <c r="T1431" s="16">
        <v>6.31</v>
      </c>
      <c r="U1431" s="16">
        <f t="shared" si="183"/>
        <v>215.5</v>
      </c>
      <c r="V1431" s="16">
        <v>1.35</v>
      </c>
      <c r="W1431" s="20">
        <f t="shared" si="187"/>
        <v>171.76657833502196</v>
      </c>
      <c r="X1431" s="20">
        <v>2.1628239134870482</v>
      </c>
      <c r="Y1431" s="20">
        <f t="shared" si="188"/>
        <v>210.8391144664354</v>
      </c>
      <c r="Z1431" s="20">
        <f t="shared" si="189"/>
        <v>1.2274746141545909</v>
      </c>
      <c r="AA1431" s="20"/>
      <c r="AB1431" s="22" t="s">
        <v>137</v>
      </c>
      <c r="AC1431" s="16" t="s">
        <v>1782</v>
      </c>
      <c r="AD1431" s="19" t="s">
        <v>51</v>
      </c>
      <c r="AE1431" s="23">
        <v>330</v>
      </c>
      <c r="AF1431" s="23">
        <v>17</v>
      </c>
      <c r="AG1431" s="19" t="s">
        <v>134</v>
      </c>
      <c r="AH1431" s="11">
        <f t="shared" si="185"/>
        <v>0</v>
      </c>
      <c r="AI1431" s="19" t="s">
        <v>1461</v>
      </c>
      <c r="AJ1431" s="16" t="s">
        <v>1131</v>
      </c>
      <c r="AK1431" s="16">
        <v>0.11121</v>
      </c>
      <c r="AL1431" s="16">
        <v>1.1466000000000001</v>
      </c>
      <c r="AM1431" s="24"/>
    </row>
    <row r="1432" spans="1:39" ht="15" x14ac:dyDescent="0.25">
      <c r="A1432" s="16" t="str">
        <f t="shared" si="186"/>
        <v>CF08GPDuff_331:18-N_20-30</v>
      </c>
      <c r="B1432" s="11">
        <v>331</v>
      </c>
      <c r="C1432" s="11">
        <v>18</v>
      </c>
      <c r="D1432" s="19" t="s">
        <v>134</v>
      </c>
      <c r="E1432" s="20">
        <v>493753.983095998</v>
      </c>
      <c r="F1432" s="20">
        <v>5180973.8331300002</v>
      </c>
      <c r="G1432" s="11">
        <v>1</v>
      </c>
      <c r="H1432" s="11" t="s">
        <v>44</v>
      </c>
      <c r="I1432" s="11" t="s">
        <v>293</v>
      </c>
      <c r="J1432" s="19" t="s">
        <v>1461</v>
      </c>
      <c r="K1432" s="11">
        <v>4</v>
      </c>
      <c r="L1432" s="16" t="s">
        <v>496</v>
      </c>
      <c r="M1432" s="16" t="s">
        <v>1078</v>
      </c>
      <c r="N1432" s="16" t="s">
        <v>1078</v>
      </c>
      <c r="O1432" s="16" t="s">
        <v>1078</v>
      </c>
      <c r="P1432" s="16" t="s">
        <v>1078</v>
      </c>
      <c r="Q1432" s="16">
        <v>30</v>
      </c>
      <c r="S1432" s="16">
        <v>263.08999999999997</v>
      </c>
      <c r="T1432" s="16">
        <v>6.31</v>
      </c>
      <c r="U1432" s="16">
        <f t="shared" si="183"/>
        <v>256.77999999999997</v>
      </c>
      <c r="V1432" s="16">
        <v>1.35</v>
      </c>
      <c r="W1432" s="20">
        <f t="shared" si="187"/>
        <v>171.76657833502196</v>
      </c>
      <c r="X1432" s="20">
        <v>2.6606631191158354</v>
      </c>
      <c r="Y1432" s="20">
        <f t="shared" si="188"/>
        <v>249.94794924273432</v>
      </c>
      <c r="Z1432" s="20">
        <f t="shared" si="189"/>
        <v>1.4551605537325403</v>
      </c>
      <c r="AA1432" s="20"/>
      <c r="AB1432" s="22" t="s">
        <v>556</v>
      </c>
      <c r="AC1432" s="16" t="s">
        <v>1783</v>
      </c>
      <c r="AD1432" s="19" t="s">
        <v>51</v>
      </c>
      <c r="AE1432" s="23">
        <v>331</v>
      </c>
      <c r="AF1432" s="23">
        <v>18</v>
      </c>
      <c r="AG1432" s="19" t="s">
        <v>134</v>
      </c>
      <c r="AH1432" s="11">
        <f t="shared" si="185"/>
        <v>0</v>
      </c>
      <c r="AI1432" s="19" t="s">
        <v>1461</v>
      </c>
      <c r="AJ1432" s="16" t="s">
        <v>1334</v>
      </c>
      <c r="AK1432" s="16">
        <v>7.263E-2</v>
      </c>
      <c r="AL1432" s="16">
        <v>0.55955999999999995</v>
      </c>
      <c r="AM1432" s="24"/>
    </row>
    <row r="1433" spans="1:39" ht="15" x14ac:dyDescent="0.25">
      <c r="A1433" s="16" t="str">
        <f t="shared" si="186"/>
        <v>CF08GPDuff_332:19-N_20-30</v>
      </c>
      <c r="B1433" s="11">
        <v>332</v>
      </c>
      <c r="C1433" s="11">
        <v>19</v>
      </c>
      <c r="D1433" s="19" t="s">
        <v>134</v>
      </c>
      <c r="E1433" s="20">
        <v>493785.90663500002</v>
      </c>
      <c r="F1433" s="20">
        <v>5180989.2459899904</v>
      </c>
      <c r="G1433" s="11">
        <v>2</v>
      </c>
      <c r="H1433" s="11" t="s">
        <v>44</v>
      </c>
      <c r="I1433" s="11" t="s">
        <v>150</v>
      </c>
      <c r="J1433" s="19" t="s">
        <v>1461</v>
      </c>
      <c r="K1433" s="11">
        <v>4</v>
      </c>
      <c r="L1433" s="16" t="s">
        <v>496</v>
      </c>
      <c r="M1433" s="16" t="s">
        <v>1078</v>
      </c>
      <c r="N1433" s="16" t="s">
        <v>1078</v>
      </c>
      <c r="O1433" s="16" t="s">
        <v>1078</v>
      </c>
      <c r="P1433" s="16" t="s">
        <v>1078</v>
      </c>
      <c r="Q1433" s="16">
        <v>30</v>
      </c>
      <c r="S1433" s="16">
        <v>235.08</v>
      </c>
      <c r="T1433" s="16">
        <v>6.31</v>
      </c>
      <c r="U1433" s="16">
        <f t="shared" si="183"/>
        <v>228.77</v>
      </c>
      <c r="V1433" s="16">
        <v>1.35</v>
      </c>
      <c r="W1433" s="20">
        <f t="shared" si="187"/>
        <v>171.76657833502196</v>
      </c>
      <c r="X1433" s="20">
        <v>2.0470206728820246</v>
      </c>
      <c r="Y1433" s="20">
        <f t="shared" si="188"/>
        <v>224.08703080664779</v>
      </c>
      <c r="Z1433" s="20">
        <f t="shared" si="189"/>
        <v>1.3046020534307754</v>
      </c>
      <c r="AA1433" s="20"/>
      <c r="AB1433" s="22" t="s">
        <v>556</v>
      </c>
      <c r="AC1433" s="16" t="s">
        <v>1784</v>
      </c>
      <c r="AD1433" s="19" t="s">
        <v>51</v>
      </c>
      <c r="AE1433" s="23">
        <v>332</v>
      </c>
      <c r="AF1433" s="23">
        <v>19</v>
      </c>
      <c r="AG1433" s="19" t="s">
        <v>134</v>
      </c>
      <c r="AH1433" s="11">
        <f t="shared" si="185"/>
        <v>0</v>
      </c>
      <c r="AI1433" s="19" t="s">
        <v>1461</v>
      </c>
      <c r="AJ1433" s="16" t="s">
        <v>292</v>
      </c>
      <c r="AK1433" s="16">
        <v>0.12966</v>
      </c>
      <c r="AL1433" s="16">
        <v>1.3687</v>
      </c>
      <c r="AM1433" s="24"/>
    </row>
    <row r="1434" spans="1:39" ht="15" x14ac:dyDescent="0.25">
      <c r="A1434" s="16" t="str">
        <f t="shared" si="186"/>
        <v>CF08GPDuff_333:20-N_20-30</v>
      </c>
      <c r="B1434" s="11">
        <v>333</v>
      </c>
      <c r="C1434" s="11">
        <v>20</v>
      </c>
      <c r="D1434" s="19" t="s">
        <v>134</v>
      </c>
      <c r="E1434" s="20">
        <v>493817.81432800001</v>
      </c>
      <c r="F1434" s="20">
        <v>5180989.4352799803</v>
      </c>
      <c r="G1434" s="11">
        <v>3</v>
      </c>
      <c r="H1434" s="11" t="s">
        <v>44</v>
      </c>
      <c r="I1434" s="11" t="s">
        <v>227</v>
      </c>
      <c r="J1434" s="19" t="s">
        <v>1461</v>
      </c>
      <c r="K1434" s="11">
        <v>4</v>
      </c>
      <c r="L1434" s="16" t="s">
        <v>496</v>
      </c>
      <c r="M1434" s="16" t="s">
        <v>1078</v>
      </c>
      <c r="N1434" s="16" t="s">
        <v>1078</v>
      </c>
      <c r="O1434" s="16" t="s">
        <v>1078</v>
      </c>
      <c r="P1434" s="16" t="s">
        <v>1078</v>
      </c>
      <c r="Q1434" s="16">
        <v>30</v>
      </c>
      <c r="S1434" s="16">
        <v>235.09</v>
      </c>
      <c r="T1434" s="16">
        <v>6.31</v>
      </c>
      <c r="U1434" s="16">
        <f t="shared" si="183"/>
        <v>228.78</v>
      </c>
      <c r="V1434" s="16">
        <v>1.35</v>
      </c>
      <c r="W1434" s="20">
        <f t="shared" si="187"/>
        <v>171.76657833502196</v>
      </c>
      <c r="X1434" s="20">
        <v>2.3217922606924657</v>
      </c>
      <c r="Y1434" s="20">
        <f t="shared" si="188"/>
        <v>223.46820366598777</v>
      </c>
      <c r="Z1434" s="20">
        <f t="shared" si="189"/>
        <v>1.300999331954581</v>
      </c>
      <c r="AA1434" s="20"/>
      <c r="AB1434" s="22" t="s">
        <v>556</v>
      </c>
      <c r="AC1434" s="16" t="s">
        <v>1785</v>
      </c>
      <c r="AD1434" s="19" t="s">
        <v>51</v>
      </c>
      <c r="AE1434" s="23">
        <v>333</v>
      </c>
      <c r="AF1434" s="23">
        <v>20</v>
      </c>
      <c r="AG1434" s="19" t="s">
        <v>134</v>
      </c>
      <c r="AH1434" s="11">
        <f t="shared" si="185"/>
        <v>0</v>
      </c>
      <c r="AI1434" s="19" t="s">
        <v>1461</v>
      </c>
      <c r="AJ1434" s="16" t="s">
        <v>675</v>
      </c>
      <c r="AK1434" s="16">
        <v>0.12155000000000001</v>
      </c>
      <c r="AL1434" s="16">
        <v>1.1955</v>
      </c>
      <c r="AM1434" s="24"/>
    </row>
    <row r="1435" spans="1:39" ht="15" x14ac:dyDescent="0.25">
      <c r="A1435" s="16" t="str">
        <f t="shared" si="186"/>
        <v>CF08GPDuff_334:21-N_20-30</v>
      </c>
      <c r="B1435" s="11">
        <v>334</v>
      </c>
      <c r="C1435" s="11">
        <v>21</v>
      </c>
      <c r="D1435" s="19" t="s">
        <v>134</v>
      </c>
      <c r="E1435" s="20">
        <v>493849.705391998</v>
      </c>
      <c r="F1435" s="20">
        <v>5180973.4009100003</v>
      </c>
      <c r="G1435" s="11">
        <v>4</v>
      </c>
      <c r="H1435" s="11" t="s">
        <v>44</v>
      </c>
      <c r="I1435" s="11" t="s">
        <v>46</v>
      </c>
      <c r="J1435" s="19" t="s">
        <v>1461</v>
      </c>
      <c r="K1435" s="11">
        <v>4</v>
      </c>
      <c r="L1435" s="16" t="s">
        <v>496</v>
      </c>
      <c r="M1435" s="16" t="s">
        <v>1078</v>
      </c>
      <c r="N1435" s="16" t="s">
        <v>1078</v>
      </c>
      <c r="O1435" s="16" t="s">
        <v>1078</v>
      </c>
      <c r="P1435" s="16" t="s">
        <v>1078</v>
      </c>
      <c r="Q1435" s="16">
        <v>30</v>
      </c>
      <c r="S1435" s="16">
        <v>205.9</v>
      </c>
      <c r="T1435" s="16">
        <v>6.31</v>
      </c>
      <c r="U1435" s="16">
        <f t="shared" si="183"/>
        <v>199.59</v>
      </c>
      <c r="V1435" s="16">
        <v>1.35</v>
      </c>
      <c r="W1435" s="20">
        <f t="shared" si="187"/>
        <v>171.76657833502196</v>
      </c>
      <c r="X1435" s="20">
        <v>2.1437321355655605</v>
      </c>
      <c r="Y1435" s="20">
        <f t="shared" si="188"/>
        <v>195.31132503062469</v>
      </c>
      <c r="Z1435" s="20">
        <f t="shared" si="189"/>
        <v>1.1370740857961315</v>
      </c>
      <c r="AA1435" s="20"/>
      <c r="AB1435" s="22" t="s">
        <v>556</v>
      </c>
      <c r="AC1435" s="16" t="s">
        <v>1786</v>
      </c>
      <c r="AD1435" s="19" t="s">
        <v>51</v>
      </c>
      <c r="AE1435" s="23">
        <v>334</v>
      </c>
      <c r="AF1435" s="23">
        <v>21</v>
      </c>
      <c r="AG1435" s="19" t="s">
        <v>134</v>
      </c>
      <c r="AH1435" s="11">
        <f t="shared" si="185"/>
        <v>0</v>
      </c>
      <c r="AI1435" s="19" t="s">
        <v>1461</v>
      </c>
      <c r="AJ1435" s="16" t="s">
        <v>510</v>
      </c>
      <c r="AK1435" s="16">
        <v>0.13558999999999999</v>
      </c>
      <c r="AL1435" s="16">
        <v>1.4316</v>
      </c>
      <c r="AM1435" s="24"/>
    </row>
    <row r="1436" spans="1:39" ht="15" x14ac:dyDescent="0.25">
      <c r="A1436" s="16" t="str">
        <f t="shared" si="186"/>
        <v>CF08GPDuff_335:22-N_20-30</v>
      </c>
      <c r="B1436" s="11">
        <v>335</v>
      </c>
      <c r="C1436" s="11">
        <v>22</v>
      </c>
      <c r="D1436" s="19" t="s">
        <v>134</v>
      </c>
      <c r="E1436" s="20">
        <v>493881.642735</v>
      </c>
      <c r="F1436" s="20">
        <v>5181002.5934100002</v>
      </c>
      <c r="G1436" s="11">
        <v>4</v>
      </c>
      <c r="H1436" s="11" t="s">
        <v>44</v>
      </c>
      <c r="I1436" s="11" t="s">
        <v>46</v>
      </c>
      <c r="J1436" s="19" t="s">
        <v>1461</v>
      </c>
      <c r="K1436" s="11">
        <v>4</v>
      </c>
      <c r="L1436" s="16" t="s">
        <v>496</v>
      </c>
      <c r="M1436" s="16" t="s">
        <v>1078</v>
      </c>
      <c r="N1436" s="16" t="s">
        <v>1078</v>
      </c>
      <c r="O1436" s="16" t="s">
        <v>1078</v>
      </c>
      <c r="P1436" s="16" t="s">
        <v>1078</v>
      </c>
      <c r="Q1436" s="16">
        <v>30</v>
      </c>
      <c r="S1436" s="16">
        <v>225.32</v>
      </c>
      <c r="T1436" s="16">
        <v>6.31</v>
      </c>
      <c r="U1436" s="16">
        <f t="shared" si="183"/>
        <v>219.01</v>
      </c>
      <c r="V1436" s="16">
        <v>1.35</v>
      </c>
      <c r="W1436" s="20">
        <f t="shared" si="187"/>
        <v>171.76657833502196</v>
      </c>
      <c r="X1436" s="20">
        <v>2.0582840839616687</v>
      </c>
      <c r="Y1436" s="20">
        <f t="shared" si="188"/>
        <v>214.50215202771554</v>
      </c>
      <c r="Z1436" s="20">
        <f t="shared" si="189"/>
        <v>1.2488002852879796</v>
      </c>
      <c r="AA1436" s="20"/>
      <c r="AB1436" s="22" t="s">
        <v>556</v>
      </c>
      <c r="AC1436" s="16" t="s">
        <v>1787</v>
      </c>
      <c r="AD1436" s="19" t="s">
        <v>51</v>
      </c>
      <c r="AE1436" s="23">
        <v>335</v>
      </c>
      <c r="AF1436" s="23">
        <v>22</v>
      </c>
      <c r="AG1436" s="19" t="s">
        <v>134</v>
      </c>
      <c r="AH1436" s="11">
        <f t="shared" si="185"/>
        <v>0</v>
      </c>
      <c r="AI1436" s="19" t="s">
        <v>1461</v>
      </c>
      <c r="AJ1436" s="16" t="s">
        <v>810</v>
      </c>
      <c r="AK1436" s="16">
        <v>0.16075999999999999</v>
      </c>
      <c r="AL1436" s="16">
        <v>1.8565</v>
      </c>
      <c r="AM1436" s="24"/>
    </row>
    <row r="1437" spans="1:39" ht="15" x14ac:dyDescent="0.25">
      <c r="A1437" s="16" t="str">
        <f t="shared" si="186"/>
        <v>CF08GPDuff_336:23-N_20-30</v>
      </c>
      <c r="B1437" s="11">
        <v>336</v>
      </c>
      <c r="C1437" s="11">
        <v>23</v>
      </c>
      <c r="D1437" s="19" t="s">
        <v>134</v>
      </c>
      <c r="E1437" s="20">
        <v>493913.54685899901</v>
      </c>
      <c r="F1437" s="20">
        <v>5180999.3384299902</v>
      </c>
      <c r="G1437" s="11">
        <v>5</v>
      </c>
      <c r="H1437" s="11" t="s">
        <v>44</v>
      </c>
      <c r="I1437" s="11" t="s">
        <v>432</v>
      </c>
      <c r="J1437" s="19" t="s">
        <v>1461</v>
      </c>
      <c r="K1437" s="11">
        <v>4</v>
      </c>
      <c r="L1437" s="16" t="s">
        <v>496</v>
      </c>
      <c r="M1437" s="16" t="s">
        <v>1078</v>
      </c>
      <c r="N1437" s="16" t="s">
        <v>1078</v>
      </c>
      <c r="O1437" s="16" t="s">
        <v>1078</v>
      </c>
      <c r="P1437" s="16" t="s">
        <v>1078</v>
      </c>
      <c r="Q1437" s="16">
        <v>30</v>
      </c>
      <c r="S1437" s="16">
        <v>249.66</v>
      </c>
      <c r="T1437" s="16">
        <v>6.31</v>
      </c>
      <c r="U1437" s="16">
        <f t="shared" si="183"/>
        <v>243.35</v>
      </c>
      <c r="V1437" s="16">
        <v>1.35</v>
      </c>
      <c r="W1437" s="20">
        <f t="shared" si="187"/>
        <v>171.76657833502196</v>
      </c>
      <c r="X1437" s="20">
        <v>2.1014346332592573</v>
      </c>
      <c r="Y1437" s="20">
        <f t="shared" si="188"/>
        <v>238.23615881996358</v>
      </c>
      <c r="Z1437" s="20">
        <f t="shared" si="189"/>
        <v>1.3869762157996539</v>
      </c>
      <c r="AA1437" s="20"/>
      <c r="AB1437" s="22" t="s">
        <v>556</v>
      </c>
      <c r="AC1437" s="16" t="s">
        <v>1788</v>
      </c>
      <c r="AD1437" s="19" t="s">
        <v>51</v>
      </c>
      <c r="AE1437" s="23">
        <v>336</v>
      </c>
      <c r="AF1437" s="23">
        <v>23</v>
      </c>
      <c r="AG1437" s="19" t="s">
        <v>134</v>
      </c>
      <c r="AH1437" s="11">
        <f t="shared" si="185"/>
        <v>0</v>
      </c>
      <c r="AI1437" s="19" t="s">
        <v>1461</v>
      </c>
      <c r="AJ1437" s="16" t="s">
        <v>641</v>
      </c>
      <c r="AK1437" s="16">
        <v>0.15656</v>
      </c>
      <c r="AL1437" s="16">
        <v>1.9220999999999999</v>
      </c>
      <c r="AM1437" s="24"/>
    </row>
    <row r="1438" spans="1:39" ht="15" x14ac:dyDescent="0.25">
      <c r="A1438" s="16" t="str">
        <f t="shared" si="186"/>
        <v>CF08GPDuff_337:24-N_20-30</v>
      </c>
      <c r="B1438" s="11">
        <v>337</v>
      </c>
      <c r="C1438" s="11">
        <v>24</v>
      </c>
      <c r="D1438" s="19" t="s">
        <v>134</v>
      </c>
      <c r="E1438" s="20">
        <v>493945.450232998</v>
      </c>
      <c r="F1438" s="20">
        <v>5180995.3057500003</v>
      </c>
      <c r="G1438" s="11">
        <v>6</v>
      </c>
      <c r="H1438" s="11" t="s">
        <v>44</v>
      </c>
      <c r="I1438" s="11" t="s">
        <v>370</v>
      </c>
      <c r="J1438" s="19" t="s">
        <v>1461</v>
      </c>
      <c r="K1438" s="11">
        <v>4</v>
      </c>
      <c r="L1438" s="16" t="s">
        <v>496</v>
      </c>
      <c r="M1438" s="16" t="s">
        <v>1078</v>
      </c>
      <c r="N1438" s="16" t="s">
        <v>1078</v>
      </c>
      <c r="O1438" s="16" t="s">
        <v>1078</v>
      </c>
      <c r="P1438" s="16" t="s">
        <v>1078</v>
      </c>
      <c r="Q1438" s="16">
        <v>30</v>
      </c>
      <c r="S1438" s="16">
        <v>232.61</v>
      </c>
      <c r="T1438" s="16">
        <v>6.31</v>
      </c>
      <c r="U1438" s="16">
        <f t="shared" si="183"/>
        <v>226.3</v>
      </c>
      <c r="V1438" s="16">
        <v>1.35</v>
      </c>
      <c r="W1438" s="20">
        <f t="shared" si="187"/>
        <v>171.76657833502196</v>
      </c>
      <c r="X1438" s="20">
        <v>2.085020242914982</v>
      </c>
      <c r="Y1438" s="20">
        <f t="shared" si="188"/>
        <v>221.58159919028341</v>
      </c>
      <c r="Z1438" s="20">
        <f t="shared" si="189"/>
        <v>1.2900157954948592</v>
      </c>
      <c r="AA1438" s="20"/>
      <c r="AB1438" s="22" t="s">
        <v>556</v>
      </c>
      <c r="AC1438" s="16" t="s">
        <v>1789</v>
      </c>
      <c r="AD1438" s="19" t="s">
        <v>51</v>
      </c>
      <c r="AE1438" s="23">
        <v>337</v>
      </c>
      <c r="AF1438" s="23">
        <v>24</v>
      </c>
      <c r="AG1438" s="19" t="s">
        <v>134</v>
      </c>
      <c r="AH1438" s="11">
        <f t="shared" si="185"/>
        <v>0</v>
      </c>
      <c r="AI1438" s="19" t="s">
        <v>1461</v>
      </c>
      <c r="AJ1438" s="16" t="s">
        <v>366</v>
      </c>
      <c r="AK1438" s="16">
        <v>0.16400000000000001</v>
      </c>
      <c r="AL1438" s="16">
        <v>1.9302999999999999</v>
      </c>
      <c r="AM1438" s="24"/>
    </row>
    <row r="1439" spans="1:39" ht="15" x14ac:dyDescent="0.25">
      <c r="A1439" s="16" t="str">
        <f t="shared" si="186"/>
        <v>CF08GPDuff_338:25-N_20-30</v>
      </c>
      <c r="B1439" s="11">
        <v>338</v>
      </c>
      <c r="C1439" s="11">
        <v>25</v>
      </c>
      <c r="D1439" s="19" t="s">
        <v>134</v>
      </c>
      <c r="E1439" s="20">
        <v>493977.955288</v>
      </c>
      <c r="F1439" s="20">
        <v>5180985.8885700004</v>
      </c>
      <c r="G1439" s="11">
        <v>1</v>
      </c>
      <c r="H1439" s="11" t="s">
        <v>58</v>
      </c>
      <c r="I1439" s="11" t="s">
        <v>227</v>
      </c>
      <c r="J1439" s="19" t="s">
        <v>1461</v>
      </c>
      <c r="K1439" s="11">
        <v>4</v>
      </c>
      <c r="L1439" s="16" t="str">
        <f>IF(G1439=1, "Fallow", IF(G1439=4, "WT", IF(G1439 = 2, "CP",I1439)))</f>
        <v>Fallow</v>
      </c>
      <c r="M1439" s="16" t="s">
        <v>1078</v>
      </c>
      <c r="N1439" s="16" t="s">
        <v>1078</v>
      </c>
      <c r="O1439" s="16" t="s">
        <v>1078</v>
      </c>
      <c r="P1439" s="16" t="s">
        <v>1078</v>
      </c>
      <c r="Q1439" s="16">
        <v>30</v>
      </c>
      <c r="S1439" s="16">
        <v>232.16</v>
      </c>
      <c r="T1439" s="16">
        <v>6.31</v>
      </c>
      <c r="U1439" s="16">
        <f t="shared" si="183"/>
        <v>225.85</v>
      </c>
      <c r="V1439" s="16">
        <v>1.35</v>
      </c>
      <c r="W1439" s="20">
        <f t="shared" si="187"/>
        <v>171.76657833502196</v>
      </c>
      <c r="X1439" s="20">
        <v>2.3445463812436405</v>
      </c>
      <c r="Y1439" s="20">
        <f t="shared" si="188"/>
        <v>220.55484199796123</v>
      </c>
      <c r="Z1439" s="20">
        <f t="shared" si="189"/>
        <v>1.2840381646759025</v>
      </c>
      <c r="AA1439" s="20"/>
      <c r="AB1439" s="22" t="s">
        <v>864</v>
      </c>
      <c r="AC1439" s="16" t="s">
        <v>1790</v>
      </c>
      <c r="AD1439" s="19" t="s">
        <v>51</v>
      </c>
      <c r="AE1439" s="23">
        <v>338</v>
      </c>
      <c r="AF1439" s="23">
        <v>25</v>
      </c>
      <c r="AG1439" s="19" t="s">
        <v>134</v>
      </c>
      <c r="AH1439" s="11">
        <f t="shared" si="185"/>
        <v>0</v>
      </c>
      <c r="AI1439" s="19" t="s">
        <v>1461</v>
      </c>
      <c r="AJ1439" s="16" t="s">
        <v>154</v>
      </c>
      <c r="AK1439" s="16">
        <v>0.17258999999999999</v>
      </c>
      <c r="AL1439" s="16">
        <v>2.0455999999999999</v>
      </c>
      <c r="AM1439" s="24"/>
    </row>
    <row r="1440" spans="1:39" ht="15" x14ac:dyDescent="0.25">
      <c r="A1440" s="16" t="str">
        <f t="shared" si="186"/>
        <v>CF08GPDuff_348:11-O_20-30</v>
      </c>
      <c r="B1440" s="11">
        <v>348</v>
      </c>
      <c r="C1440" s="11">
        <v>11</v>
      </c>
      <c r="D1440" s="19" t="s">
        <v>140</v>
      </c>
      <c r="E1440" s="20">
        <v>493540.901106</v>
      </c>
      <c r="F1440" s="20">
        <v>5181013.1737099905</v>
      </c>
      <c r="G1440" s="11">
        <v>1</v>
      </c>
      <c r="H1440" s="11" t="s">
        <v>45</v>
      </c>
      <c r="I1440" s="11" t="s">
        <v>46</v>
      </c>
      <c r="J1440" s="19" t="s">
        <v>1461</v>
      </c>
      <c r="K1440" s="11">
        <v>4</v>
      </c>
      <c r="L1440" s="16" t="s">
        <v>48</v>
      </c>
      <c r="M1440" s="16" t="s">
        <v>1078</v>
      </c>
      <c r="N1440" s="16" t="s">
        <v>1078</v>
      </c>
      <c r="O1440" s="16" t="s">
        <v>1078</v>
      </c>
      <c r="P1440" s="16" t="s">
        <v>1078</v>
      </c>
      <c r="Q1440" s="16">
        <v>30</v>
      </c>
      <c r="S1440" s="16">
        <v>246.1</v>
      </c>
      <c r="T1440" s="16">
        <v>6.31</v>
      </c>
      <c r="U1440" s="16">
        <f t="shared" si="183"/>
        <v>239.79</v>
      </c>
      <c r="V1440" s="16">
        <v>1.35</v>
      </c>
      <c r="W1440" s="20">
        <f t="shared" si="187"/>
        <v>171.76657833502196</v>
      </c>
      <c r="X1440" s="20">
        <v>2.3307661126874861</v>
      </c>
      <c r="Y1440" s="20">
        <f t="shared" si="188"/>
        <v>234.20105593838667</v>
      </c>
      <c r="Z1440" s="20">
        <f t="shared" si="189"/>
        <v>1.3634844345655501</v>
      </c>
      <c r="AA1440" s="20"/>
      <c r="AB1440" s="22" t="s">
        <v>137</v>
      </c>
      <c r="AC1440" s="16" t="s">
        <v>1791</v>
      </c>
      <c r="AD1440" s="19" t="s">
        <v>51</v>
      </c>
      <c r="AE1440" s="23">
        <v>348</v>
      </c>
      <c r="AF1440" s="23">
        <v>11</v>
      </c>
      <c r="AG1440" s="19" t="s">
        <v>140</v>
      </c>
      <c r="AH1440" s="11">
        <f t="shared" si="185"/>
        <v>0</v>
      </c>
      <c r="AI1440" s="19" t="s">
        <v>1461</v>
      </c>
      <c r="AJ1440" s="16" t="s">
        <v>1255</v>
      </c>
      <c r="AK1440" s="16">
        <v>0.16619999999999999</v>
      </c>
      <c r="AL1440" s="16">
        <v>2.1029</v>
      </c>
      <c r="AM1440" s="24"/>
    </row>
    <row r="1441" spans="1:39" ht="15" x14ac:dyDescent="0.25">
      <c r="A1441" s="16" t="str">
        <f t="shared" si="186"/>
        <v>CF08GPDuff_349:12-O_20-30</v>
      </c>
      <c r="B1441" s="11">
        <v>349</v>
      </c>
      <c r="C1441" s="11">
        <v>12</v>
      </c>
      <c r="D1441" s="19" t="s">
        <v>140</v>
      </c>
      <c r="E1441" s="20">
        <v>493572.819036</v>
      </c>
      <c r="F1441" s="20">
        <v>5181023.0293300003</v>
      </c>
      <c r="G1441" s="11">
        <v>2</v>
      </c>
      <c r="H1441" s="11" t="s">
        <v>45</v>
      </c>
      <c r="I1441" s="11" t="s">
        <v>150</v>
      </c>
      <c r="J1441" s="19" t="s">
        <v>1461</v>
      </c>
      <c r="K1441" s="11">
        <v>4</v>
      </c>
      <c r="L1441" s="16" t="s">
        <v>48</v>
      </c>
      <c r="M1441" s="16" t="s">
        <v>1078</v>
      </c>
      <c r="N1441" s="16" t="s">
        <v>1078</v>
      </c>
      <c r="O1441" s="16" t="s">
        <v>1078</v>
      </c>
      <c r="P1441" s="16" t="s">
        <v>1078</v>
      </c>
      <c r="Q1441" s="16">
        <v>30</v>
      </c>
      <c r="S1441" s="16">
        <v>258.82</v>
      </c>
      <c r="T1441" s="16">
        <v>6.31</v>
      </c>
      <c r="U1441" s="16">
        <f t="shared" si="183"/>
        <v>252.51</v>
      </c>
      <c r="V1441" s="16">
        <v>1.35</v>
      </c>
      <c r="W1441" s="20">
        <f t="shared" si="187"/>
        <v>171.76657833502196</v>
      </c>
      <c r="X1441" s="20">
        <v>1.9891500904159316</v>
      </c>
      <c r="Y1441" s="20">
        <f t="shared" si="188"/>
        <v>247.48719710669073</v>
      </c>
      <c r="Z1441" s="20">
        <f t="shared" si="189"/>
        <v>1.4408344132231565</v>
      </c>
      <c r="AA1441" s="20"/>
      <c r="AB1441" s="22" t="s">
        <v>137</v>
      </c>
      <c r="AC1441" s="16" t="s">
        <v>1792</v>
      </c>
      <c r="AD1441" s="19" t="s">
        <v>51</v>
      </c>
      <c r="AE1441" s="23">
        <v>349</v>
      </c>
      <c r="AF1441" s="23">
        <v>12</v>
      </c>
      <c r="AG1441" s="19" t="s">
        <v>140</v>
      </c>
      <c r="AH1441" s="11">
        <f t="shared" si="185"/>
        <v>0</v>
      </c>
      <c r="AI1441" s="19" t="s">
        <v>1461</v>
      </c>
      <c r="AJ1441" s="16" t="s">
        <v>575</v>
      </c>
      <c r="AK1441" s="16">
        <v>0.17743</v>
      </c>
      <c r="AL1441" s="16">
        <v>2.2326999999999999</v>
      </c>
      <c r="AM1441" s="24"/>
    </row>
    <row r="1442" spans="1:39" ht="15" x14ac:dyDescent="0.25">
      <c r="A1442" s="16" t="str">
        <f t="shared" si="186"/>
        <v>CF08GPDuff_350:13-O_20-30</v>
      </c>
      <c r="B1442" s="11">
        <v>350</v>
      </c>
      <c r="C1442" s="11">
        <v>13</v>
      </c>
      <c r="D1442" s="19" t="s">
        <v>140</v>
      </c>
      <c r="E1442" s="20">
        <v>493604.72075600002</v>
      </c>
      <c r="F1442" s="20">
        <v>5181017.7725</v>
      </c>
      <c r="G1442" s="11">
        <v>3</v>
      </c>
      <c r="H1442" s="11" t="s">
        <v>45</v>
      </c>
      <c r="I1442" s="11" t="s">
        <v>227</v>
      </c>
      <c r="J1442" s="19" t="s">
        <v>1461</v>
      </c>
      <c r="K1442" s="11">
        <v>4</v>
      </c>
      <c r="L1442" s="16" t="s">
        <v>48</v>
      </c>
      <c r="M1442" s="16" t="s">
        <v>1078</v>
      </c>
      <c r="N1442" s="16" t="s">
        <v>1078</v>
      </c>
      <c r="O1442" s="16" t="s">
        <v>1078</v>
      </c>
      <c r="P1442" s="16" t="s">
        <v>1078</v>
      </c>
      <c r="Q1442" s="16">
        <v>30</v>
      </c>
      <c r="S1442" s="16">
        <v>235.96</v>
      </c>
      <c r="T1442" s="16">
        <v>6.31</v>
      </c>
      <c r="U1442" s="16">
        <f t="shared" si="183"/>
        <v>229.65</v>
      </c>
      <c r="V1442" s="16">
        <v>1.35</v>
      </c>
      <c r="W1442" s="20">
        <f t="shared" si="187"/>
        <v>171.76657833502196</v>
      </c>
      <c r="X1442" s="20">
        <v>3.75412541254124</v>
      </c>
      <c r="Y1442" s="20">
        <f t="shared" si="188"/>
        <v>221.02865099009904</v>
      </c>
      <c r="Z1442" s="20">
        <f t="shared" si="189"/>
        <v>1.2867966116143614</v>
      </c>
      <c r="AA1442" s="20"/>
      <c r="AB1442" s="22" t="s">
        <v>137</v>
      </c>
      <c r="AC1442" s="16" t="s">
        <v>1793</v>
      </c>
      <c r="AD1442" s="19" t="s">
        <v>51</v>
      </c>
      <c r="AE1442" s="23">
        <v>350</v>
      </c>
      <c r="AF1442" s="23">
        <v>13</v>
      </c>
      <c r="AG1442" s="19" t="s">
        <v>140</v>
      </c>
      <c r="AH1442" s="11">
        <f t="shared" si="185"/>
        <v>0</v>
      </c>
      <c r="AI1442" s="19" t="s">
        <v>1461</v>
      </c>
      <c r="AJ1442" s="16" t="s">
        <v>593</v>
      </c>
      <c r="AK1442" s="16">
        <v>0.19592999999999999</v>
      </c>
      <c r="AL1442" s="16">
        <v>2.4832999999999998</v>
      </c>
      <c r="AM1442" s="24"/>
    </row>
    <row r="1443" spans="1:39" ht="15" x14ac:dyDescent="0.25">
      <c r="A1443" s="16" t="str">
        <f t="shared" si="186"/>
        <v>CF08GPDuff_351:14-O_20-30</v>
      </c>
      <c r="B1443" s="11">
        <v>351</v>
      </c>
      <c r="C1443" s="11">
        <v>14</v>
      </c>
      <c r="D1443" s="19" t="s">
        <v>140</v>
      </c>
      <c r="E1443" s="20">
        <v>493636.63549199799</v>
      </c>
      <c r="F1443" s="20">
        <v>5181024.7392800003</v>
      </c>
      <c r="G1443" s="11">
        <v>4</v>
      </c>
      <c r="H1443" s="11" t="s">
        <v>45</v>
      </c>
      <c r="I1443" s="11" t="s">
        <v>293</v>
      </c>
      <c r="J1443" s="19" t="s">
        <v>1461</v>
      </c>
      <c r="K1443" s="11">
        <v>4</v>
      </c>
      <c r="L1443" s="16" t="s">
        <v>48</v>
      </c>
      <c r="M1443" s="16" t="s">
        <v>1078</v>
      </c>
      <c r="N1443" s="16" t="s">
        <v>1078</v>
      </c>
      <c r="O1443" s="16" t="s">
        <v>1078</v>
      </c>
      <c r="P1443" s="16" t="s">
        <v>1078</v>
      </c>
      <c r="Q1443" s="16">
        <v>30</v>
      </c>
      <c r="S1443" s="16">
        <v>247.73</v>
      </c>
      <c r="T1443" s="16">
        <v>6.31</v>
      </c>
      <c r="U1443" s="16">
        <f t="shared" si="183"/>
        <v>241.42</v>
      </c>
      <c r="V1443" s="16">
        <v>1.35</v>
      </c>
      <c r="W1443" s="20">
        <f t="shared" si="187"/>
        <v>171.76657833502196</v>
      </c>
      <c r="X1443" s="20">
        <v>1.9258057976890099</v>
      </c>
      <c r="Y1443" s="20">
        <f t="shared" si="188"/>
        <v>236.77071964321917</v>
      </c>
      <c r="Z1443" s="20">
        <f t="shared" si="189"/>
        <v>1.378444642364651</v>
      </c>
      <c r="AA1443" s="20"/>
      <c r="AB1443" s="22" t="s">
        <v>137</v>
      </c>
      <c r="AC1443" s="16" t="s">
        <v>1794</v>
      </c>
      <c r="AD1443" s="19" t="s">
        <v>51</v>
      </c>
      <c r="AE1443" s="23">
        <v>351</v>
      </c>
      <c r="AF1443" s="23">
        <v>14</v>
      </c>
      <c r="AG1443" s="19" t="s">
        <v>140</v>
      </c>
      <c r="AH1443" s="11">
        <f t="shared" si="185"/>
        <v>0</v>
      </c>
      <c r="AI1443" s="19" t="s">
        <v>1461</v>
      </c>
      <c r="AJ1443" s="16" t="s">
        <v>284</v>
      </c>
      <c r="AK1443" s="16">
        <v>0.18598000000000001</v>
      </c>
      <c r="AL1443" s="16">
        <v>2.3361999999999998</v>
      </c>
      <c r="AM1443" s="24"/>
    </row>
    <row r="1444" spans="1:39" ht="15" x14ac:dyDescent="0.25">
      <c r="A1444" s="16" t="str">
        <f t="shared" si="186"/>
        <v>CF08GPDuff_352:15-O_20-30</v>
      </c>
      <c r="B1444" s="11">
        <v>352</v>
      </c>
      <c r="C1444" s="11">
        <v>15</v>
      </c>
      <c r="D1444" s="19" t="s">
        <v>140</v>
      </c>
      <c r="E1444" s="20">
        <v>493670.53272100003</v>
      </c>
      <c r="F1444" s="20">
        <v>5181014.3275100002</v>
      </c>
      <c r="G1444" s="11">
        <v>5</v>
      </c>
      <c r="H1444" s="11" t="s">
        <v>45</v>
      </c>
      <c r="I1444" s="11" t="s">
        <v>370</v>
      </c>
      <c r="J1444" s="19" t="s">
        <v>1461</v>
      </c>
      <c r="K1444" s="11">
        <v>4</v>
      </c>
      <c r="L1444" s="16" t="s">
        <v>48</v>
      </c>
      <c r="M1444" s="16" t="s">
        <v>1078</v>
      </c>
      <c r="N1444" s="16" t="s">
        <v>1078</v>
      </c>
      <c r="O1444" s="16" t="s">
        <v>1078</v>
      </c>
      <c r="P1444" s="16" t="s">
        <v>1078</v>
      </c>
      <c r="Q1444" s="16">
        <v>30</v>
      </c>
      <c r="S1444" s="16">
        <v>233.65</v>
      </c>
      <c r="T1444" s="16">
        <v>6.31</v>
      </c>
      <c r="U1444" s="16">
        <f t="shared" si="183"/>
        <v>227.34</v>
      </c>
      <c r="V1444" s="16">
        <v>1.35</v>
      </c>
      <c r="W1444" s="20">
        <f t="shared" si="187"/>
        <v>171.76657833502196</v>
      </c>
      <c r="X1444" s="20">
        <v>3.0656039239730219</v>
      </c>
      <c r="Y1444" s="20">
        <f t="shared" si="188"/>
        <v>220.37065603923975</v>
      </c>
      <c r="Z1444" s="20">
        <f t="shared" si="189"/>
        <v>1.2829658608522667</v>
      </c>
      <c r="AA1444" s="20"/>
      <c r="AB1444" s="22" t="s">
        <v>137</v>
      </c>
      <c r="AC1444" s="16" t="s">
        <v>1795</v>
      </c>
      <c r="AD1444" s="19" t="s">
        <v>51</v>
      </c>
      <c r="AE1444" s="23">
        <v>352</v>
      </c>
      <c r="AF1444" s="23">
        <v>15</v>
      </c>
      <c r="AG1444" s="19" t="s">
        <v>140</v>
      </c>
      <c r="AH1444" s="11">
        <f t="shared" si="185"/>
        <v>0</v>
      </c>
      <c r="AI1444" s="19" t="s">
        <v>1461</v>
      </c>
      <c r="AJ1444" s="16" t="s">
        <v>182</v>
      </c>
      <c r="AK1444" s="16">
        <v>0.21168000000000001</v>
      </c>
      <c r="AL1444" s="16">
        <v>2.5613000000000001</v>
      </c>
      <c r="AM1444" s="24"/>
    </row>
    <row r="1445" spans="1:39" ht="15" x14ac:dyDescent="0.25">
      <c r="A1445" s="16" t="str">
        <f t="shared" si="186"/>
        <v>CF08GPDuff_353:16-O_20-30</v>
      </c>
      <c r="B1445" s="11">
        <v>353</v>
      </c>
      <c r="C1445" s="11">
        <v>16</v>
      </c>
      <c r="D1445" s="19" t="s">
        <v>140</v>
      </c>
      <c r="E1445" s="20">
        <v>493700.44887800002</v>
      </c>
      <c r="F1445" s="20">
        <v>5181023.56073</v>
      </c>
      <c r="G1445" s="11">
        <v>5</v>
      </c>
      <c r="H1445" s="11" t="s">
        <v>45</v>
      </c>
      <c r="I1445" s="11" t="s">
        <v>370</v>
      </c>
      <c r="J1445" s="19" t="s">
        <v>1461</v>
      </c>
      <c r="K1445" s="11">
        <v>4</v>
      </c>
      <c r="L1445" s="16" t="s">
        <v>48</v>
      </c>
      <c r="M1445" s="16" t="s">
        <v>1078</v>
      </c>
      <c r="N1445" s="16" t="s">
        <v>1078</v>
      </c>
      <c r="O1445" s="16" t="s">
        <v>1078</v>
      </c>
      <c r="P1445" s="16" t="s">
        <v>1078</v>
      </c>
      <c r="Q1445" s="16">
        <v>30</v>
      </c>
      <c r="S1445" s="16">
        <v>216.87</v>
      </c>
      <c r="T1445" s="16">
        <v>6.31</v>
      </c>
      <c r="U1445" s="16">
        <f t="shared" ref="U1445:U1479" si="190">S1445-T1445</f>
        <v>210.56</v>
      </c>
      <c r="V1445" s="16">
        <v>1.35</v>
      </c>
      <c r="W1445" s="20">
        <f t="shared" si="187"/>
        <v>171.76657833502196</v>
      </c>
      <c r="X1445" s="20">
        <v>2.4081632653061362</v>
      </c>
      <c r="Y1445" s="20">
        <f t="shared" si="188"/>
        <v>205.48937142857139</v>
      </c>
      <c r="Z1445" s="20">
        <f t="shared" si="189"/>
        <v>1.1963291894175994</v>
      </c>
      <c r="AA1445" s="20"/>
      <c r="AB1445" s="22" t="s">
        <v>137</v>
      </c>
      <c r="AC1445" s="16" t="s">
        <v>1796</v>
      </c>
      <c r="AD1445" s="19" t="s">
        <v>51</v>
      </c>
      <c r="AE1445" s="23">
        <v>353</v>
      </c>
      <c r="AF1445" s="23">
        <v>16</v>
      </c>
      <c r="AG1445" s="19" t="s">
        <v>140</v>
      </c>
      <c r="AH1445" s="11">
        <f t="shared" si="185"/>
        <v>0</v>
      </c>
      <c r="AI1445" s="19" t="s">
        <v>1461</v>
      </c>
      <c r="AJ1445" s="16" t="s">
        <v>398</v>
      </c>
      <c r="AK1445" s="16">
        <v>0.22353999999999999</v>
      </c>
      <c r="AL1445" s="16">
        <v>2.9437000000000002</v>
      </c>
      <c r="AM1445" s="24"/>
    </row>
    <row r="1446" spans="1:39" ht="15" x14ac:dyDescent="0.25">
      <c r="A1446" s="16" t="str">
        <f t="shared" si="186"/>
        <v>CF08GPDuff_354:17-O_20-30</v>
      </c>
      <c r="B1446" s="11">
        <v>354</v>
      </c>
      <c r="C1446" s="11">
        <v>17</v>
      </c>
      <c r="D1446" s="19" t="s">
        <v>140</v>
      </c>
      <c r="E1446" s="20">
        <v>493732.36045400001</v>
      </c>
      <c r="F1446" s="20">
        <v>5181027.6388400001</v>
      </c>
      <c r="G1446" s="11">
        <v>6</v>
      </c>
      <c r="H1446" s="11" t="s">
        <v>45</v>
      </c>
      <c r="I1446" s="11" t="s">
        <v>432</v>
      </c>
      <c r="J1446" s="19" t="s">
        <v>1461</v>
      </c>
      <c r="K1446" s="11">
        <v>4</v>
      </c>
      <c r="L1446" s="16" t="s">
        <v>48</v>
      </c>
      <c r="M1446" s="16" t="s">
        <v>1078</v>
      </c>
      <c r="N1446" s="16" t="s">
        <v>1078</v>
      </c>
      <c r="O1446" s="16" t="s">
        <v>1078</v>
      </c>
      <c r="P1446" s="16" t="s">
        <v>1078</v>
      </c>
      <c r="Q1446" s="16">
        <v>30</v>
      </c>
      <c r="S1446" s="16">
        <v>231.98</v>
      </c>
      <c r="T1446" s="16">
        <v>6.31</v>
      </c>
      <c r="U1446" s="16">
        <f t="shared" si="190"/>
        <v>225.67</v>
      </c>
      <c r="V1446" s="16">
        <v>1.35</v>
      </c>
      <c r="W1446" s="20">
        <f t="shared" si="187"/>
        <v>171.76657833502196</v>
      </c>
      <c r="X1446" s="20">
        <v>2.9531568228105969</v>
      </c>
      <c r="Y1446" s="20">
        <f t="shared" si="188"/>
        <v>219.00561099796332</v>
      </c>
      <c r="Z1446" s="20">
        <f t="shared" si="189"/>
        <v>1.2750187674508136</v>
      </c>
      <c r="AA1446" s="20"/>
      <c r="AB1446" s="22" t="s">
        <v>137</v>
      </c>
      <c r="AC1446" s="16" t="s">
        <v>1797</v>
      </c>
      <c r="AD1446" s="19" t="s">
        <v>51</v>
      </c>
      <c r="AE1446" s="23">
        <v>354</v>
      </c>
      <c r="AF1446" s="23">
        <v>17</v>
      </c>
      <c r="AG1446" s="19" t="s">
        <v>140</v>
      </c>
      <c r="AH1446" s="11">
        <f t="shared" si="185"/>
        <v>0</v>
      </c>
      <c r="AI1446" s="19" t="s">
        <v>1461</v>
      </c>
      <c r="AJ1446" s="16" t="s">
        <v>577</v>
      </c>
      <c r="AK1446" s="16">
        <v>0.24803</v>
      </c>
      <c r="AL1446" s="16">
        <v>3.2848999999999999</v>
      </c>
      <c r="AM1446" s="24"/>
    </row>
    <row r="1447" spans="1:39" ht="15" x14ac:dyDescent="0.25">
      <c r="A1447" s="16" t="str">
        <f t="shared" si="186"/>
        <v>CF08GPDuff_355:18-O_20-30</v>
      </c>
      <c r="B1447" s="11">
        <v>355</v>
      </c>
      <c r="C1447" s="11">
        <v>18</v>
      </c>
      <c r="D1447" s="19" t="s">
        <v>140</v>
      </c>
      <c r="E1447" s="20">
        <v>493764.244851998</v>
      </c>
      <c r="F1447" s="20">
        <v>5181005.6034199903</v>
      </c>
      <c r="G1447" s="11">
        <v>1</v>
      </c>
      <c r="H1447" s="11" t="s">
        <v>44</v>
      </c>
      <c r="I1447" s="11" t="s">
        <v>293</v>
      </c>
      <c r="J1447" s="19" t="s">
        <v>1461</v>
      </c>
      <c r="K1447" s="11">
        <v>4</v>
      </c>
      <c r="L1447" s="16" t="s">
        <v>496</v>
      </c>
      <c r="M1447" s="16" t="s">
        <v>1078</v>
      </c>
      <c r="N1447" s="16" t="s">
        <v>1078</v>
      </c>
      <c r="O1447" s="16" t="s">
        <v>1078</v>
      </c>
      <c r="P1447" s="16" t="s">
        <v>1078</v>
      </c>
      <c r="Q1447" s="16">
        <v>30</v>
      </c>
      <c r="S1447" s="16">
        <v>230.49</v>
      </c>
      <c r="T1447" s="16">
        <v>6.31</v>
      </c>
      <c r="U1447" s="16">
        <f t="shared" si="190"/>
        <v>224.18</v>
      </c>
      <c r="V1447" s="16">
        <v>1.35</v>
      </c>
      <c r="W1447" s="20">
        <f t="shared" si="187"/>
        <v>171.76657833502196</v>
      </c>
      <c r="X1447" s="20">
        <v>2.0263424518743669</v>
      </c>
      <c r="Y1447" s="20">
        <f t="shared" si="188"/>
        <v>219.63734549138806</v>
      </c>
      <c r="Z1447" s="20">
        <f t="shared" si="189"/>
        <v>1.2786966336547534</v>
      </c>
      <c r="AA1447" s="20"/>
      <c r="AB1447" s="22" t="s">
        <v>556</v>
      </c>
      <c r="AC1447" s="16" t="s">
        <v>1798</v>
      </c>
      <c r="AD1447" s="19" t="s">
        <v>51</v>
      </c>
      <c r="AE1447" s="23">
        <v>355</v>
      </c>
      <c r="AF1447" s="23">
        <v>18</v>
      </c>
      <c r="AG1447" s="19" t="s">
        <v>140</v>
      </c>
      <c r="AH1447" s="11">
        <f t="shared" si="185"/>
        <v>0</v>
      </c>
      <c r="AI1447" s="19" t="s">
        <v>1461</v>
      </c>
      <c r="AJ1447" s="16" t="s">
        <v>1251</v>
      </c>
      <c r="AK1447" s="16">
        <v>0.13128000000000001</v>
      </c>
      <c r="AL1447" s="16">
        <v>1.6361000000000001</v>
      </c>
      <c r="AM1447" s="24"/>
    </row>
    <row r="1448" spans="1:39" ht="15" x14ac:dyDescent="0.25">
      <c r="A1448" s="16" t="str">
        <f t="shared" si="186"/>
        <v>CF08GPDuff_356:19-O_20-30</v>
      </c>
      <c r="B1448" s="11">
        <v>356</v>
      </c>
      <c r="C1448" s="11">
        <v>19</v>
      </c>
      <c r="D1448" s="19" t="s">
        <v>140</v>
      </c>
      <c r="E1448" s="20">
        <v>493796.168196999</v>
      </c>
      <c r="F1448" s="20">
        <v>5181021.01633</v>
      </c>
      <c r="G1448" s="11">
        <v>2</v>
      </c>
      <c r="H1448" s="11" t="s">
        <v>44</v>
      </c>
      <c r="I1448" s="11" t="s">
        <v>150</v>
      </c>
      <c r="J1448" s="19" t="s">
        <v>1461</v>
      </c>
      <c r="K1448" s="11">
        <v>4</v>
      </c>
      <c r="L1448" s="16" t="s">
        <v>496</v>
      </c>
      <c r="M1448" s="16" t="s">
        <v>1078</v>
      </c>
      <c r="N1448" s="16" t="s">
        <v>1078</v>
      </c>
      <c r="O1448" s="16" t="s">
        <v>1078</v>
      </c>
      <c r="P1448" s="16" t="s">
        <v>1078</v>
      </c>
      <c r="Q1448" s="16">
        <v>30</v>
      </c>
      <c r="S1448" s="16">
        <v>224.34</v>
      </c>
      <c r="T1448" s="16">
        <v>6.31</v>
      </c>
      <c r="U1448" s="16">
        <f t="shared" si="190"/>
        <v>218.03</v>
      </c>
      <c r="V1448" s="16">
        <v>1.35</v>
      </c>
      <c r="W1448" s="20">
        <f t="shared" si="187"/>
        <v>171.76657833502196</v>
      </c>
      <c r="X1448" s="20">
        <v>2.1453147136207296</v>
      </c>
      <c r="Y1448" s="20">
        <f t="shared" si="188"/>
        <v>213.35257032989273</v>
      </c>
      <c r="Z1448" s="20">
        <f t="shared" si="189"/>
        <v>1.2421075880882917</v>
      </c>
      <c r="AA1448" s="20"/>
      <c r="AB1448" s="22" t="s">
        <v>556</v>
      </c>
      <c r="AC1448" s="16" t="s">
        <v>1799</v>
      </c>
      <c r="AD1448" s="19" t="s">
        <v>51</v>
      </c>
      <c r="AE1448" s="23">
        <v>356</v>
      </c>
      <c r="AF1448" s="23">
        <v>19</v>
      </c>
      <c r="AG1448" s="19" t="s">
        <v>140</v>
      </c>
      <c r="AH1448" s="11">
        <f t="shared" si="185"/>
        <v>0</v>
      </c>
      <c r="AI1448" s="19" t="s">
        <v>1461</v>
      </c>
      <c r="AJ1448" s="16" t="s">
        <v>459</v>
      </c>
      <c r="AK1448" s="16">
        <v>0.13419</v>
      </c>
      <c r="AL1448" s="16">
        <v>1.5022</v>
      </c>
      <c r="AM1448" s="24"/>
    </row>
    <row r="1449" spans="1:39" ht="15" x14ac:dyDescent="0.25">
      <c r="A1449" s="16" t="str">
        <f t="shared" si="186"/>
        <v>CF08GPDuff_357:20-O_20-30</v>
      </c>
      <c r="B1449" s="11">
        <v>357</v>
      </c>
      <c r="C1449" s="11">
        <v>20</v>
      </c>
      <c r="D1449" s="19" t="s">
        <v>140</v>
      </c>
      <c r="E1449" s="20">
        <v>493828.07572000002</v>
      </c>
      <c r="F1449" s="20">
        <v>5181021.2056799904</v>
      </c>
      <c r="G1449" s="11">
        <v>2</v>
      </c>
      <c r="H1449" s="11" t="s">
        <v>44</v>
      </c>
      <c r="I1449" s="11" t="s">
        <v>150</v>
      </c>
      <c r="J1449" s="19" t="s">
        <v>1461</v>
      </c>
      <c r="K1449" s="11">
        <v>4</v>
      </c>
      <c r="L1449" s="16" t="s">
        <v>496</v>
      </c>
      <c r="M1449" s="16" t="s">
        <v>1078</v>
      </c>
      <c r="N1449" s="16" t="s">
        <v>1078</v>
      </c>
      <c r="O1449" s="16" t="s">
        <v>1078</v>
      </c>
      <c r="P1449" s="16" t="s">
        <v>1078</v>
      </c>
      <c r="Q1449" s="16">
        <v>30</v>
      </c>
      <c r="S1449" s="16">
        <v>219.38</v>
      </c>
      <c r="T1449" s="16">
        <v>6.31</v>
      </c>
      <c r="U1449" s="16">
        <f t="shared" si="190"/>
        <v>213.07</v>
      </c>
      <c r="V1449" s="16">
        <v>1.35</v>
      </c>
      <c r="W1449" s="20">
        <f t="shared" si="187"/>
        <v>171.76657833502196</v>
      </c>
      <c r="X1449" s="20">
        <v>2.1176949704744286</v>
      </c>
      <c r="Y1449" s="20">
        <f t="shared" si="188"/>
        <v>208.55782732641012</v>
      </c>
      <c r="Z1449" s="20">
        <f t="shared" si="189"/>
        <v>1.2141932927116281</v>
      </c>
      <c r="AA1449" s="20"/>
      <c r="AB1449" s="22" t="s">
        <v>556</v>
      </c>
      <c r="AC1449" s="16" t="s">
        <v>1800</v>
      </c>
      <c r="AD1449" s="19" t="s">
        <v>51</v>
      </c>
      <c r="AE1449" s="23">
        <v>357</v>
      </c>
      <c r="AF1449" s="23">
        <v>20</v>
      </c>
      <c r="AG1449" s="19" t="s">
        <v>140</v>
      </c>
      <c r="AH1449" s="11">
        <f t="shared" si="185"/>
        <v>0</v>
      </c>
      <c r="AI1449" s="19" t="s">
        <v>1461</v>
      </c>
      <c r="AJ1449" s="16" t="s">
        <v>593</v>
      </c>
      <c r="AK1449" s="16">
        <v>0.12015000000000001</v>
      </c>
      <c r="AL1449" s="16">
        <v>1.2758</v>
      </c>
      <c r="AM1449" s="24"/>
    </row>
    <row r="1450" spans="1:39" ht="15" x14ac:dyDescent="0.25">
      <c r="A1450" s="16" t="str">
        <f t="shared" si="186"/>
        <v>CF08GPDuff_358:21-O_20-30</v>
      </c>
      <c r="B1450" s="11">
        <v>358</v>
      </c>
      <c r="C1450" s="11">
        <v>21</v>
      </c>
      <c r="D1450" s="19" t="s">
        <v>140</v>
      </c>
      <c r="E1450" s="20">
        <v>493861.715192998</v>
      </c>
      <c r="F1450" s="20">
        <v>5181003.9557499904</v>
      </c>
      <c r="G1450" s="11">
        <v>4</v>
      </c>
      <c r="H1450" s="11" t="s">
        <v>44</v>
      </c>
      <c r="I1450" s="11" t="s">
        <v>46</v>
      </c>
      <c r="J1450" s="19" t="s">
        <v>1461</v>
      </c>
      <c r="K1450" s="11">
        <v>4</v>
      </c>
      <c r="L1450" s="16" t="s">
        <v>496</v>
      </c>
      <c r="M1450" s="16" t="s">
        <v>1078</v>
      </c>
      <c r="N1450" s="16" t="s">
        <v>1078</v>
      </c>
      <c r="O1450" s="16" t="s">
        <v>1078</v>
      </c>
      <c r="P1450" s="16" t="s">
        <v>1078</v>
      </c>
      <c r="Q1450" s="16">
        <v>30</v>
      </c>
      <c r="S1450" s="16">
        <v>221.46</v>
      </c>
      <c r="T1450" s="16">
        <v>6.31</v>
      </c>
      <c r="U1450" s="16">
        <f t="shared" si="190"/>
        <v>215.15</v>
      </c>
      <c r="V1450" s="16">
        <v>1.35</v>
      </c>
      <c r="W1450" s="20">
        <f t="shared" si="187"/>
        <v>171.76657833502196</v>
      </c>
      <c r="X1450" s="20">
        <v>2.7636659215606567</v>
      </c>
      <c r="Y1450" s="20">
        <f t="shared" si="188"/>
        <v>209.20397276976226</v>
      </c>
      <c r="Z1450" s="20">
        <f t="shared" si="189"/>
        <v>1.2179550573669842</v>
      </c>
      <c r="AA1450" s="20"/>
      <c r="AB1450" s="22" t="s">
        <v>556</v>
      </c>
      <c r="AC1450" s="16" t="s">
        <v>1801</v>
      </c>
      <c r="AD1450" s="19" t="s">
        <v>51</v>
      </c>
      <c r="AE1450" s="23">
        <v>358</v>
      </c>
      <c r="AF1450" s="23">
        <v>21</v>
      </c>
      <c r="AG1450" s="19" t="s">
        <v>140</v>
      </c>
      <c r="AH1450" s="11">
        <f t="shared" si="185"/>
        <v>0</v>
      </c>
      <c r="AI1450" s="19" t="s">
        <v>1461</v>
      </c>
      <c r="AJ1450" s="16" t="s">
        <v>561</v>
      </c>
      <c r="AK1450" s="16">
        <v>0.15029999999999999</v>
      </c>
      <c r="AL1450" s="16">
        <v>1.8491</v>
      </c>
      <c r="AM1450" s="24"/>
    </row>
    <row r="1451" spans="1:39" ht="15" x14ac:dyDescent="0.25">
      <c r="A1451" s="16" t="str">
        <f t="shared" si="186"/>
        <v>CF08GPDuff_359:22-O_20-30</v>
      </c>
      <c r="B1451" s="11">
        <v>359</v>
      </c>
      <c r="C1451" s="11">
        <v>22</v>
      </c>
      <c r="D1451" s="19" t="s">
        <v>140</v>
      </c>
      <c r="E1451" s="20">
        <v>493891.90376700001</v>
      </c>
      <c r="F1451" s="20">
        <v>5181034.3639200004</v>
      </c>
      <c r="G1451" s="11">
        <v>4</v>
      </c>
      <c r="H1451" s="11" t="s">
        <v>44</v>
      </c>
      <c r="I1451" s="11" t="s">
        <v>46</v>
      </c>
      <c r="J1451" s="19" t="s">
        <v>1461</v>
      </c>
      <c r="K1451" s="11">
        <v>4</v>
      </c>
      <c r="L1451" s="16" t="s">
        <v>496</v>
      </c>
      <c r="M1451" s="16" t="s">
        <v>1078</v>
      </c>
      <c r="N1451" s="16" t="s">
        <v>1078</v>
      </c>
      <c r="O1451" s="16" t="s">
        <v>1078</v>
      </c>
      <c r="P1451" s="16" t="s">
        <v>1078</v>
      </c>
      <c r="Q1451" s="16">
        <v>30</v>
      </c>
      <c r="S1451" s="16">
        <v>235.52</v>
      </c>
      <c r="T1451" s="16">
        <v>6.31</v>
      </c>
      <c r="U1451" s="16">
        <f t="shared" si="190"/>
        <v>229.21</v>
      </c>
      <c r="V1451" s="16">
        <v>1.35</v>
      </c>
      <c r="W1451" s="20">
        <f t="shared" si="187"/>
        <v>171.76657833502196</v>
      </c>
      <c r="X1451" s="20">
        <v>2.2392576154932411</v>
      </c>
      <c r="Y1451" s="20">
        <f t="shared" si="188"/>
        <v>224.07739761952794</v>
      </c>
      <c r="Z1451" s="20">
        <f t="shared" si="189"/>
        <v>1.3045459704185083</v>
      </c>
      <c r="AA1451" s="20"/>
      <c r="AB1451" s="22" t="s">
        <v>556</v>
      </c>
      <c r="AC1451" s="16" t="s">
        <v>1802</v>
      </c>
      <c r="AD1451" s="19" t="s">
        <v>51</v>
      </c>
      <c r="AE1451" s="23">
        <v>359</v>
      </c>
      <c r="AF1451" s="23">
        <v>22</v>
      </c>
      <c r="AG1451" s="19" t="s">
        <v>140</v>
      </c>
      <c r="AH1451" s="11">
        <f t="shared" si="185"/>
        <v>0</v>
      </c>
      <c r="AI1451" s="19" t="s">
        <v>1461</v>
      </c>
      <c r="AJ1451" s="16" t="s">
        <v>493</v>
      </c>
      <c r="AK1451" s="16">
        <v>0.11562</v>
      </c>
      <c r="AL1451" s="16">
        <v>1.3456999999999999</v>
      </c>
      <c r="AM1451" s="24"/>
    </row>
    <row r="1452" spans="1:39" ht="15" x14ac:dyDescent="0.25">
      <c r="A1452" s="16" t="str">
        <f t="shared" si="186"/>
        <v>CF08GPDuff_360:23-O_20-30</v>
      </c>
      <c r="B1452" s="11">
        <v>360</v>
      </c>
      <c r="C1452" s="11">
        <v>23</v>
      </c>
      <c r="D1452" s="19" t="s">
        <v>140</v>
      </c>
      <c r="E1452" s="20">
        <v>493923.807727999</v>
      </c>
      <c r="F1452" s="20">
        <v>5181031.1089899903</v>
      </c>
      <c r="G1452" s="11">
        <v>5</v>
      </c>
      <c r="H1452" s="11" t="s">
        <v>44</v>
      </c>
      <c r="I1452" s="11" t="s">
        <v>432</v>
      </c>
      <c r="J1452" s="19" t="s">
        <v>1461</v>
      </c>
      <c r="K1452" s="11">
        <v>4</v>
      </c>
      <c r="L1452" s="16" t="s">
        <v>496</v>
      </c>
      <c r="M1452" s="16" t="s">
        <v>1078</v>
      </c>
      <c r="N1452" s="16" t="s">
        <v>1078</v>
      </c>
      <c r="O1452" s="16" t="s">
        <v>1078</v>
      </c>
      <c r="P1452" s="16" t="s">
        <v>1078</v>
      </c>
      <c r="Q1452" s="16">
        <v>30</v>
      </c>
      <c r="S1452" s="16">
        <v>238.14</v>
      </c>
      <c r="T1452" s="16">
        <v>6.31</v>
      </c>
      <c r="U1452" s="16">
        <f t="shared" si="190"/>
        <v>231.82999999999998</v>
      </c>
      <c r="V1452" s="16">
        <v>1.35</v>
      </c>
      <c r="W1452" s="20">
        <f t="shared" si="187"/>
        <v>171.76657833502196</v>
      </c>
      <c r="X1452" s="20">
        <v>1.9667477696674751</v>
      </c>
      <c r="Y1452" s="20">
        <f t="shared" si="188"/>
        <v>227.27048864557989</v>
      </c>
      <c r="Z1452" s="20">
        <f t="shared" si="189"/>
        <v>1.3231356812749706</v>
      </c>
      <c r="AA1452" s="20"/>
      <c r="AB1452" s="22" t="s">
        <v>564</v>
      </c>
      <c r="AC1452" s="16" t="s">
        <v>1803</v>
      </c>
      <c r="AD1452" s="19" t="s">
        <v>51</v>
      </c>
      <c r="AE1452" s="23">
        <v>360</v>
      </c>
      <c r="AF1452" s="23">
        <v>23</v>
      </c>
      <c r="AG1452" s="19" t="s">
        <v>140</v>
      </c>
      <c r="AH1452" s="11">
        <f t="shared" si="185"/>
        <v>0</v>
      </c>
      <c r="AI1452" s="19" t="s">
        <v>1461</v>
      </c>
      <c r="AJ1452" s="16" t="s">
        <v>459</v>
      </c>
      <c r="AK1452" s="16">
        <v>0.15853</v>
      </c>
      <c r="AL1452" s="16">
        <v>1.802</v>
      </c>
      <c r="AM1452" s="24"/>
    </row>
    <row r="1453" spans="1:39" ht="15" x14ac:dyDescent="0.25">
      <c r="A1453" s="16" t="str">
        <f t="shared" si="186"/>
        <v>CF08GPDuff_371:12-P_20-30</v>
      </c>
      <c r="B1453" s="11">
        <v>371</v>
      </c>
      <c r="C1453" s="11">
        <v>12</v>
      </c>
      <c r="D1453" s="19" t="s">
        <v>144</v>
      </c>
      <c r="E1453" s="20">
        <v>493570.49415500002</v>
      </c>
      <c r="F1453" s="20">
        <v>5181049.8085700003</v>
      </c>
      <c r="G1453" s="11">
        <v>1</v>
      </c>
      <c r="H1453" s="11" t="s">
        <v>45</v>
      </c>
      <c r="I1453" s="11" t="s">
        <v>46</v>
      </c>
      <c r="J1453" s="19" t="s">
        <v>1461</v>
      </c>
      <c r="K1453" s="11">
        <v>4</v>
      </c>
      <c r="L1453" s="16" t="s">
        <v>48</v>
      </c>
      <c r="M1453" s="16" t="s">
        <v>1078</v>
      </c>
      <c r="N1453" s="16" t="s">
        <v>1078</v>
      </c>
      <c r="O1453" s="16" t="s">
        <v>1078</v>
      </c>
      <c r="P1453" s="16" t="s">
        <v>1078</v>
      </c>
      <c r="Q1453" s="16">
        <v>30</v>
      </c>
      <c r="S1453" s="16">
        <v>240.21</v>
      </c>
      <c r="T1453" s="16">
        <v>6.31</v>
      </c>
      <c r="U1453" s="16">
        <f t="shared" si="190"/>
        <v>233.9</v>
      </c>
      <c r="V1453" s="16">
        <v>1.35</v>
      </c>
      <c r="W1453" s="20">
        <f t="shared" si="187"/>
        <v>171.76657833502196</v>
      </c>
      <c r="X1453" s="20">
        <v>2.3876972885471317</v>
      </c>
      <c r="Y1453" s="20">
        <f t="shared" si="188"/>
        <v>228.31517604208827</v>
      </c>
      <c r="Z1453" s="20">
        <f t="shared" si="189"/>
        <v>1.3292176991310332</v>
      </c>
      <c r="AA1453" s="20"/>
      <c r="AB1453" s="22" t="s">
        <v>137</v>
      </c>
      <c r="AC1453" s="16" t="s">
        <v>1804</v>
      </c>
      <c r="AD1453" s="19" t="s">
        <v>51</v>
      </c>
      <c r="AE1453" s="23">
        <v>371</v>
      </c>
      <c r="AF1453" s="23">
        <v>12</v>
      </c>
      <c r="AG1453" s="19" t="s">
        <v>144</v>
      </c>
      <c r="AH1453" s="11">
        <f t="shared" si="185"/>
        <v>0</v>
      </c>
      <c r="AI1453" s="19" t="s">
        <v>1461</v>
      </c>
      <c r="AJ1453" s="16" t="s">
        <v>777</v>
      </c>
      <c r="AK1453" s="16">
        <v>0.20957000000000001</v>
      </c>
      <c r="AL1453" s="16">
        <v>2.5501</v>
      </c>
      <c r="AM1453" s="24"/>
    </row>
    <row r="1454" spans="1:39" ht="15" x14ac:dyDescent="0.25">
      <c r="A1454" s="16" t="str">
        <f t="shared" si="186"/>
        <v>CF08GPDuff_372:13-P_20-30</v>
      </c>
      <c r="B1454" s="11">
        <v>372</v>
      </c>
      <c r="C1454" s="11">
        <v>13</v>
      </c>
      <c r="D1454" s="19" t="s">
        <v>144</v>
      </c>
      <c r="E1454" s="20">
        <v>493603.45696400001</v>
      </c>
      <c r="F1454" s="20">
        <v>5181049.5548099903</v>
      </c>
      <c r="G1454" s="11">
        <v>2</v>
      </c>
      <c r="H1454" s="11" t="s">
        <v>45</v>
      </c>
      <c r="I1454" s="11" t="s">
        <v>150</v>
      </c>
      <c r="J1454" s="19" t="s">
        <v>1461</v>
      </c>
      <c r="K1454" s="11">
        <v>4</v>
      </c>
      <c r="L1454" s="16" t="s">
        <v>48</v>
      </c>
      <c r="M1454" s="16" t="s">
        <v>1078</v>
      </c>
      <c r="N1454" s="16" t="s">
        <v>1078</v>
      </c>
      <c r="O1454" s="16" t="s">
        <v>1078</v>
      </c>
      <c r="P1454" s="16" t="s">
        <v>1078</v>
      </c>
      <c r="Q1454" s="16">
        <v>30</v>
      </c>
      <c r="S1454" s="16">
        <v>256.39</v>
      </c>
      <c r="T1454" s="16">
        <v>6.31</v>
      </c>
      <c r="U1454" s="16">
        <f t="shared" si="190"/>
        <v>250.07999999999998</v>
      </c>
      <c r="V1454" s="16">
        <v>1.35</v>
      </c>
      <c r="W1454" s="20">
        <f t="shared" si="187"/>
        <v>171.76657833502196</v>
      </c>
      <c r="X1454" s="20">
        <v>1.9238558120696698</v>
      </c>
      <c r="Y1454" s="20">
        <f t="shared" si="188"/>
        <v>245.26882138517615</v>
      </c>
      <c r="Z1454" s="20">
        <f t="shared" si="189"/>
        <v>1.4279193528952518</v>
      </c>
      <c r="AA1454" s="20"/>
      <c r="AB1454" s="22" t="s">
        <v>137</v>
      </c>
      <c r="AC1454" s="16" t="s">
        <v>1805</v>
      </c>
      <c r="AD1454" s="19" t="s">
        <v>51</v>
      </c>
      <c r="AE1454" s="23">
        <v>372</v>
      </c>
      <c r="AF1454" s="23">
        <v>13</v>
      </c>
      <c r="AG1454" s="19" t="s">
        <v>144</v>
      </c>
      <c r="AH1454" s="11">
        <f t="shared" si="185"/>
        <v>0</v>
      </c>
      <c r="AI1454" s="19" t="s">
        <v>1461</v>
      </c>
      <c r="AJ1454" s="16" t="s">
        <v>411</v>
      </c>
      <c r="AK1454" s="16">
        <v>0.20396</v>
      </c>
      <c r="AL1454" s="16">
        <v>2.4901</v>
      </c>
      <c r="AM1454" s="24"/>
    </row>
    <row r="1455" spans="1:39" ht="15" x14ac:dyDescent="0.25">
      <c r="A1455" s="16" t="str">
        <f t="shared" si="186"/>
        <v>CF08GPDuff_373:14-P_20-30</v>
      </c>
      <c r="B1455" s="11">
        <v>373</v>
      </c>
      <c r="C1455" s="11">
        <v>14</v>
      </c>
      <c r="D1455" s="19" t="s">
        <v>144</v>
      </c>
      <c r="E1455" s="20">
        <v>493635.37153300003</v>
      </c>
      <c r="F1455" s="20">
        <v>5181056.5215800004</v>
      </c>
      <c r="G1455" s="11">
        <v>3</v>
      </c>
      <c r="H1455" s="11" t="s">
        <v>45</v>
      </c>
      <c r="I1455" s="11" t="s">
        <v>227</v>
      </c>
      <c r="J1455" s="19" t="s">
        <v>1461</v>
      </c>
      <c r="K1455" s="11">
        <v>4</v>
      </c>
      <c r="L1455" s="16" t="s">
        <v>48</v>
      </c>
      <c r="M1455" s="16" t="s">
        <v>1078</v>
      </c>
      <c r="N1455" s="16" t="s">
        <v>1078</v>
      </c>
      <c r="O1455" s="16" t="s">
        <v>1078</v>
      </c>
      <c r="P1455" s="16" t="s">
        <v>1078</v>
      </c>
      <c r="Q1455" s="16">
        <v>30</v>
      </c>
      <c r="S1455" s="16">
        <v>254.75</v>
      </c>
      <c r="T1455" s="16">
        <v>6.31</v>
      </c>
      <c r="U1455" s="16">
        <f t="shared" si="190"/>
        <v>248.44</v>
      </c>
      <c r="V1455" s="16">
        <v>1.35</v>
      </c>
      <c r="W1455" s="20">
        <f t="shared" si="187"/>
        <v>171.76657833502196</v>
      </c>
      <c r="X1455" s="20">
        <v>2.6331904470300191</v>
      </c>
      <c r="Y1455" s="20">
        <f t="shared" si="188"/>
        <v>241.89810165339861</v>
      </c>
      <c r="Z1455" s="20">
        <f t="shared" si="189"/>
        <v>1.4082955135869837</v>
      </c>
      <c r="AA1455" s="20"/>
      <c r="AB1455" s="22" t="s">
        <v>137</v>
      </c>
      <c r="AC1455" s="16" t="s">
        <v>1806</v>
      </c>
      <c r="AD1455" s="19" t="s">
        <v>51</v>
      </c>
      <c r="AE1455" s="23">
        <v>373</v>
      </c>
      <c r="AF1455" s="23">
        <v>14</v>
      </c>
      <c r="AG1455" s="19" t="s">
        <v>144</v>
      </c>
      <c r="AH1455" s="11">
        <f t="shared" si="185"/>
        <v>0</v>
      </c>
      <c r="AI1455" s="19" t="s">
        <v>1461</v>
      </c>
      <c r="AJ1455" s="16" t="s">
        <v>610</v>
      </c>
      <c r="AK1455" s="16">
        <v>0.22806000000000001</v>
      </c>
      <c r="AL1455" s="16">
        <v>2.8439999999999999</v>
      </c>
      <c r="AM1455" s="24"/>
    </row>
    <row r="1456" spans="1:39" ht="15" x14ac:dyDescent="0.25">
      <c r="A1456" s="16" t="str">
        <f t="shared" si="186"/>
        <v>CF08GPDuff_374:15-P_20-30</v>
      </c>
      <c r="B1456" s="11">
        <v>374</v>
      </c>
      <c r="C1456" s="11">
        <v>15</v>
      </c>
      <c r="D1456" s="19" t="s">
        <v>144</v>
      </c>
      <c r="E1456" s="20">
        <v>493667.269375998</v>
      </c>
      <c r="F1456" s="20">
        <v>5181047.7091800002</v>
      </c>
      <c r="G1456" s="11">
        <v>4</v>
      </c>
      <c r="H1456" s="11" t="s">
        <v>45</v>
      </c>
      <c r="I1456" s="11" t="s">
        <v>293</v>
      </c>
      <c r="J1456" s="19" t="s">
        <v>1461</v>
      </c>
      <c r="K1456" s="11">
        <v>4</v>
      </c>
      <c r="L1456" s="16" t="s">
        <v>48</v>
      </c>
      <c r="M1456" s="16" t="s">
        <v>1078</v>
      </c>
      <c r="N1456" s="16" t="s">
        <v>1078</v>
      </c>
      <c r="O1456" s="16" t="s">
        <v>1078</v>
      </c>
      <c r="P1456" s="16" t="s">
        <v>1078</v>
      </c>
      <c r="Q1456" s="16">
        <v>30</v>
      </c>
      <c r="S1456" s="16">
        <v>242.72</v>
      </c>
      <c r="T1456" s="16">
        <v>6.31</v>
      </c>
      <c r="U1456" s="16">
        <f t="shared" si="190"/>
        <v>236.41</v>
      </c>
      <c r="V1456" s="16">
        <v>1.35</v>
      </c>
      <c r="W1456" s="20">
        <f t="shared" si="187"/>
        <v>171.76657833502196</v>
      </c>
      <c r="X1456" s="20">
        <v>2.3151909017059316</v>
      </c>
      <c r="Y1456" s="20">
        <f t="shared" si="188"/>
        <v>230.93665718927701</v>
      </c>
      <c r="Z1456" s="20">
        <f t="shared" si="189"/>
        <v>1.3444795805319405</v>
      </c>
      <c r="AA1456" s="20"/>
      <c r="AB1456" s="22"/>
      <c r="AC1456" s="16"/>
      <c r="AD1456" s="19"/>
      <c r="AE1456" s="23"/>
      <c r="AF1456" s="23"/>
      <c r="AG1456" s="19"/>
      <c r="AH1456" s="11"/>
      <c r="AI1456" s="19"/>
      <c r="AJ1456" s="16"/>
      <c r="AK1456" s="16"/>
      <c r="AL1456" s="16"/>
      <c r="AM1456" s="24"/>
    </row>
    <row r="1457" spans="1:39" ht="15" x14ac:dyDescent="0.25">
      <c r="A1457" s="16" t="str">
        <f t="shared" si="186"/>
        <v>CF08GPDuff_375:16-P_20-30</v>
      </c>
      <c r="B1457" s="11">
        <v>375</v>
      </c>
      <c r="C1457" s="11">
        <v>16</v>
      </c>
      <c r="D1457" s="19" t="s">
        <v>144</v>
      </c>
      <c r="E1457" s="20">
        <v>493700.38410800003</v>
      </c>
      <c r="F1457" s="20">
        <v>5181054.1435000002</v>
      </c>
      <c r="G1457" s="11">
        <v>5</v>
      </c>
      <c r="H1457" s="11" t="s">
        <v>45</v>
      </c>
      <c r="I1457" s="11" t="s">
        <v>370</v>
      </c>
      <c r="J1457" s="19" t="s">
        <v>1461</v>
      </c>
      <c r="K1457" s="11">
        <v>4</v>
      </c>
      <c r="L1457" s="16" t="s">
        <v>48</v>
      </c>
      <c r="M1457" s="16" t="s">
        <v>1078</v>
      </c>
      <c r="N1457" s="16" t="s">
        <v>1078</v>
      </c>
      <c r="O1457" s="16" t="s">
        <v>1078</v>
      </c>
      <c r="P1457" s="16" t="s">
        <v>1078</v>
      </c>
      <c r="Q1457" s="16">
        <v>30</v>
      </c>
      <c r="S1457" s="16">
        <v>234.81</v>
      </c>
      <c r="T1457" s="16">
        <v>6.31</v>
      </c>
      <c r="U1457" s="16">
        <f t="shared" si="190"/>
        <v>228.5</v>
      </c>
      <c r="V1457" s="16">
        <v>1.35</v>
      </c>
      <c r="W1457" s="20">
        <f t="shared" si="187"/>
        <v>171.76657833502196</v>
      </c>
      <c r="X1457" s="20">
        <v>2.5588536335721597</v>
      </c>
      <c r="Y1457" s="20">
        <f t="shared" si="188"/>
        <v>222.65301944728762</v>
      </c>
      <c r="Z1457" s="20">
        <f t="shared" si="189"/>
        <v>1.2962534481708907</v>
      </c>
      <c r="AA1457" s="20"/>
      <c r="AB1457" s="22" t="s">
        <v>215</v>
      </c>
      <c r="AC1457" s="16" t="s">
        <v>1807</v>
      </c>
      <c r="AD1457" s="19" t="s">
        <v>51</v>
      </c>
      <c r="AE1457" s="23">
        <v>375</v>
      </c>
      <c r="AF1457" s="23">
        <v>16</v>
      </c>
      <c r="AG1457" s="19" t="s">
        <v>144</v>
      </c>
      <c r="AH1457" s="11">
        <f t="shared" ref="AH1457:AH1479" si="191">C1457-AF1457</f>
        <v>0</v>
      </c>
      <c r="AI1457" s="19" t="s">
        <v>1461</v>
      </c>
      <c r="AJ1457" s="16" t="s">
        <v>554</v>
      </c>
      <c r="AK1457" s="16">
        <v>0.11488</v>
      </c>
      <c r="AL1457" s="16">
        <v>1.3851</v>
      </c>
      <c r="AM1457" s="24"/>
    </row>
    <row r="1458" spans="1:39" ht="15" x14ac:dyDescent="0.25">
      <c r="A1458" s="16" t="str">
        <f t="shared" si="186"/>
        <v>CF08GPDuff_376:17-P_20-30</v>
      </c>
      <c r="B1458" s="11">
        <v>376</v>
      </c>
      <c r="C1458" s="11">
        <v>17</v>
      </c>
      <c r="D1458" s="19" t="s">
        <v>144</v>
      </c>
      <c r="E1458" s="20">
        <v>493731.095987999</v>
      </c>
      <c r="F1458" s="20">
        <v>5181059.4211299904</v>
      </c>
      <c r="G1458" s="11">
        <v>5</v>
      </c>
      <c r="H1458" s="11" t="s">
        <v>45</v>
      </c>
      <c r="I1458" s="11" t="s">
        <v>370</v>
      </c>
      <c r="J1458" s="19" t="s">
        <v>1461</v>
      </c>
      <c r="K1458" s="11">
        <v>4</v>
      </c>
      <c r="L1458" s="16" t="s">
        <v>48</v>
      </c>
      <c r="M1458" s="16" t="s">
        <v>1078</v>
      </c>
      <c r="N1458" s="16" t="s">
        <v>1078</v>
      </c>
      <c r="O1458" s="16" t="s">
        <v>1078</v>
      </c>
      <c r="P1458" s="16" t="s">
        <v>1078</v>
      </c>
      <c r="Q1458" s="16">
        <v>30</v>
      </c>
      <c r="S1458" s="16">
        <v>241.46</v>
      </c>
      <c r="T1458" s="16">
        <v>6.31</v>
      </c>
      <c r="U1458" s="16">
        <f t="shared" si="190"/>
        <v>235.15</v>
      </c>
      <c r="V1458" s="16">
        <v>1.35</v>
      </c>
      <c r="W1458" s="20">
        <f t="shared" si="187"/>
        <v>171.76657833502196</v>
      </c>
      <c r="X1458" s="20">
        <v>2.5439127801332626</v>
      </c>
      <c r="Y1458" s="20">
        <f t="shared" si="188"/>
        <v>229.16798909751662</v>
      </c>
      <c r="Z1458" s="20">
        <f t="shared" si="189"/>
        <v>1.3341826525212381</v>
      </c>
      <c r="AA1458" s="20"/>
      <c r="AB1458" s="22" t="s">
        <v>215</v>
      </c>
      <c r="AC1458" s="16" t="s">
        <v>1808</v>
      </c>
      <c r="AD1458" s="19" t="s">
        <v>51</v>
      </c>
      <c r="AE1458" s="23">
        <v>376</v>
      </c>
      <c r="AF1458" s="23">
        <v>17</v>
      </c>
      <c r="AG1458" s="19" t="s">
        <v>144</v>
      </c>
      <c r="AH1458" s="11">
        <f t="shared" si="191"/>
        <v>0</v>
      </c>
      <c r="AI1458" s="19" t="s">
        <v>1461</v>
      </c>
      <c r="AJ1458" s="16" t="s">
        <v>493</v>
      </c>
      <c r="AK1458" s="16">
        <v>9.5500000000000002E-2</v>
      </c>
      <c r="AL1458" s="16">
        <v>1.1353</v>
      </c>
      <c r="AM1458" s="24"/>
    </row>
    <row r="1459" spans="1:39" ht="15" x14ac:dyDescent="0.25">
      <c r="A1459" s="16" t="str">
        <f t="shared" si="186"/>
        <v>CF08GPDuff_377:18-P_20-30</v>
      </c>
      <c r="B1459" s="11">
        <v>377</v>
      </c>
      <c r="C1459" s="11">
        <v>18</v>
      </c>
      <c r="D1459" s="19" t="s">
        <v>144</v>
      </c>
      <c r="E1459" s="20">
        <v>493767.37831900001</v>
      </c>
      <c r="F1459" s="20">
        <v>5181033.5277100001</v>
      </c>
      <c r="G1459" s="11">
        <v>1</v>
      </c>
      <c r="H1459" s="11" t="s">
        <v>44</v>
      </c>
      <c r="I1459" s="11" t="s">
        <v>293</v>
      </c>
      <c r="J1459" s="19" t="s">
        <v>1461</v>
      </c>
      <c r="K1459" s="11">
        <v>4</v>
      </c>
      <c r="L1459" s="16" t="s">
        <v>496</v>
      </c>
      <c r="M1459" s="16" t="s">
        <v>1078</v>
      </c>
      <c r="N1459" s="16" t="s">
        <v>1078</v>
      </c>
      <c r="O1459" s="16" t="s">
        <v>1078</v>
      </c>
      <c r="P1459" s="16" t="s">
        <v>1078</v>
      </c>
      <c r="Q1459" s="16">
        <v>30</v>
      </c>
      <c r="S1459" s="16">
        <v>258.32</v>
      </c>
      <c r="T1459" s="16">
        <v>6.31</v>
      </c>
      <c r="U1459" s="16">
        <f t="shared" si="190"/>
        <v>252.01</v>
      </c>
      <c r="V1459" s="16">
        <v>1.35</v>
      </c>
      <c r="W1459" s="20">
        <f t="shared" si="187"/>
        <v>171.76657833502196</v>
      </c>
      <c r="X1459" s="20">
        <v>1.9878296146044707</v>
      </c>
      <c r="Y1459" s="20">
        <f t="shared" si="188"/>
        <v>247.00047058823526</v>
      </c>
      <c r="Z1459" s="20">
        <f t="shared" si="189"/>
        <v>1.4380007623280091</v>
      </c>
      <c r="AA1459" s="20"/>
      <c r="AB1459" s="22" t="s">
        <v>564</v>
      </c>
      <c r="AC1459" s="16" t="s">
        <v>1809</v>
      </c>
      <c r="AD1459" s="19" t="s">
        <v>51</v>
      </c>
      <c r="AE1459" s="23">
        <v>377</v>
      </c>
      <c r="AF1459" s="23">
        <v>18</v>
      </c>
      <c r="AG1459" s="19" t="s">
        <v>144</v>
      </c>
      <c r="AH1459" s="11">
        <f t="shared" si="191"/>
        <v>0</v>
      </c>
      <c r="AI1459" s="19" t="s">
        <v>1461</v>
      </c>
      <c r="AJ1459" s="16" t="s">
        <v>1379</v>
      </c>
      <c r="AK1459" s="16">
        <v>0.14656</v>
      </c>
      <c r="AL1459" s="16">
        <v>1.4903999999999999</v>
      </c>
      <c r="AM1459" s="24"/>
    </row>
    <row r="1460" spans="1:39" ht="15" x14ac:dyDescent="0.25">
      <c r="A1460" s="16" t="str">
        <f t="shared" si="186"/>
        <v>CF08GPDuff_378:19-P_20-30</v>
      </c>
      <c r="B1460" s="11">
        <v>378</v>
      </c>
      <c r="C1460" s="11">
        <v>19</v>
      </c>
      <c r="D1460" s="19" t="s">
        <v>144</v>
      </c>
      <c r="E1460" s="20">
        <v>493794.903391</v>
      </c>
      <c r="F1460" s="20">
        <v>5181052.7986000003</v>
      </c>
      <c r="G1460" s="11">
        <v>1</v>
      </c>
      <c r="H1460" s="11" t="s">
        <v>44</v>
      </c>
      <c r="I1460" s="11" t="s">
        <v>293</v>
      </c>
      <c r="J1460" s="19" t="s">
        <v>1461</v>
      </c>
      <c r="K1460" s="11">
        <v>4</v>
      </c>
      <c r="L1460" s="16" t="s">
        <v>496</v>
      </c>
      <c r="M1460" s="16" t="s">
        <v>1078</v>
      </c>
      <c r="N1460" s="16" t="s">
        <v>1078</v>
      </c>
      <c r="O1460" s="16" t="s">
        <v>1078</v>
      </c>
      <c r="P1460" s="16" t="s">
        <v>1078</v>
      </c>
      <c r="Q1460" s="16">
        <v>30</v>
      </c>
      <c r="S1460" s="16">
        <v>238.31</v>
      </c>
      <c r="T1460" s="16">
        <v>6.31</v>
      </c>
      <c r="U1460" s="16">
        <f t="shared" si="190"/>
        <v>232</v>
      </c>
      <c r="V1460" s="16">
        <v>1.35</v>
      </c>
      <c r="W1460" s="20">
        <f t="shared" si="187"/>
        <v>171.76657833502196</v>
      </c>
      <c r="X1460" s="20">
        <v>2.2371364653244017</v>
      </c>
      <c r="Y1460" s="20">
        <f t="shared" si="188"/>
        <v>226.80984340044739</v>
      </c>
      <c r="Z1460" s="20">
        <f t="shared" si="189"/>
        <v>1.3204538717541798</v>
      </c>
      <c r="AA1460" s="20"/>
      <c r="AB1460" s="22" t="s">
        <v>564</v>
      </c>
      <c r="AC1460" s="16" t="s">
        <v>1810</v>
      </c>
      <c r="AD1460" s="19" t="s">
        <v>51</v>
      </c>
      <c r="AE1460" s="23">
        <v>378</v>
      </c>
      <c r="AF1460" s="23">
        <v>19</v>
      </c>
      <c r="AG1460" s="19" t="s">
        <v>144</v>
      </c>
      <c r="AH1460" s="11">
        <f t="shared" si="191"/>
        <v>0</v>
      </c>
      <c r="AI1460" s="19" t="s">
        <v>1461</v>
      </c>
      <c r="AJ1460" s="16" t="s">
        <v>638</v>
      </c>
      <c r="AK1460" s="16">
        <v>0.15454999999999999</v>
      </c>
      <c r="AL1460" s="16">
        <v>1.8353999999999999</v>
      </c>
      <c r="AM1460" s="24"/>
    </row>
    <row r="1461" spans="1:39" ht="15" x14ac:dyDescent="0.25">
      <c r="A1461" s="16" t="str">
        <f t="shared" si="186"/>
        <v>CF08GPDuff_379:20-P_20-30</v>
      </c>
      <c r="B1461" s="11">
        <v>379</v>
      </c>
      <c r="C1461" s="11">
        <v>20</v>
      </c>
      <c r="D1461" s="19" t="s">
        <v>144</v>
      </c>
      <c r="E1461" s="20">
        <v>493826.81074599799</v>
      </c>
      <c r="F1461" s="20">
        <v>5181052.9879400004</v>
      </c>
      <c r="G1461" s="11">
        <v>2</v>
      </c>
      <c r="H1461" s="11" t="s">
        <v>44</v>
      </c>
      <c r="I1461" s="11" t="s">
        <v>150</v>
      </c>
      <c r="J1461" s="19" t="s">
        <v>1461</v>
      </c>
      <c r="K1461" s="11">
        <v>4</v>
      </c>
      <c r="L1461" s="16" t="s">
        <v>496</v>
      </c>
      <c r="M1461" s="16" t="s">
        <v>1078</v>
      </c>
      <c r="N1461" s="16" t="s">
        <v>1078</v>
      </c>
      <c r="O1461" s="16" t="s">
        <v>1078</v>
      </c>
      <c r="P1461" s="16" t="s">
        <v>1078</v>
      </c>
      <c r="Q1461" s="16">
        <v>30</v>
      </c>
      <c r="S1461" s="16">
        <v>226.87</v>
      </c>
      <c r="T1461" s="16">
        <v>6.31</v>
      </c>
      <c r="U1461" s="16">
        <f t="shared" si="190"/>
        <v>220.56</v>
      </c>
      <c r="V1461" s="16">
        <v>1.35</v>
      </c>
      <c r="W1461" s="20">
        <f t="shared" si="187"/>
        <v>171.76657833502196</v>
      </c>
      <c r="X1461" s="20">
        <v>1.9296482412060463</v>
      </c>
      <c r="Y1461" s="20">
        <f t="shared" si="188"/>
        <v>216.30396783919593</v>
      </c>
      <c r="Z1461" s="20">
        <f t="shared" si="189"/>
        <v>1.2592901944946826</v>
      </c>
      <c r="AA1461" s="20"/>
      <c r="AB1461" s="22" t="s">
        <v>564</v>
      </c>
      <c r="AC1461" s="16" t="s">
        <v>1811</v>
      </c>
      <c r="AD1461" s="19" t="s">
        <v>51</v>
      </c>
      <c r="AE1461" s="23">
        <v>379</v>
      </c>
      <c r="AF1461" s="23">
        <v>20</v>
      </c>
      <c r="AG1461" s="19" t="s">
        <v>144</v>
      </c>
      <c r="AH1461" s="11">
        <f t="shared" si="191"/>
        <v>0</v>
      </c>
      <c r="AI1461" s="19" t="s">
        <v>1461</v>
      </c>
      <c r="AJ1461" s="16" t="s">
        <v>428</v>
      </c>
      <c r="AK1461" s="16">
        <v>0.13600000000000001</v>
      </c>
      <c r="AL1461" s="16">
        <v>1.4157</v>
      </c>
      <c r="AM1461" s="24"/>
    </row>
    <row r="1462" spans="1:39" ht="15" x14ac:dyDescent="0.25">
      <c r="A1462" s="16" t="str">
        <f t="shared" si="186"/>
        <v>CF08GPDuff_380:21-P_20-30</v>
      </c>
      <c r="B1462" s="11">
        <v>380</v>
      </c>
      <c r="C1462" s="11">
        <v>21</v>
      </c>
      <c r="D1462" s="19" t="s">
        <v>144</v>
      </c>
      <c r="E1462" s="20">
        <v>493858.701495999</v>
      </c>
      <c r="F1462" s="20">
        <v>5181036.9536199803</v>
      </c>
      <c r="G1462" s="11">
        <v>3</v>
      </c>
      <c r="H1462" s="11" t="s">
        <v>44</v>
      </c>
      <c r="I1462" s="11" t="s">
        <v>227</v>
      </c>
      <c r="J1462" s="19" t="s">
        <v>1461</v>
      </c>
      <c r="K1462" s="11">
        <v>4</v>
      </c>
      <c r="L1462" s="16" t="s">
        <v>496</v>
      </c>
      <c r="M1462" s="16" t="s">
        <v>1078</v>
      </c>
      <c r="N1462" s="16" t="s">
        <v>1078</v>
      </c>
      <c r="O1462" s="16" t="s">
        <v>1078</v>
      </c>
      <c r="P1462" s="16" t="s">
        <v>1078</v>
      </c>
      <c r="Q1462" s="16">
        <v>30</v>
      </c>
      <c r="S1462" s="16">
        <v>224.93</v>
      </c>
      <c r="T1462" s="16">
        <v>6.31</v>
      </c>
      <c r="U1462" s="16">
        <f t="shared" si="190"/>
        <v>218.62</v>
      </c>
      <c r="V1462" s="16">
        <v>1.35</v>
      </c>
      <c r="W1462" s="20">
        <f t="shared" si="187"/>
        <v>171.76657833502196</v>
      </c>
      <c r="X1462" s="20">
        <v>2.1328458257160503</v>
      </c>
      <c r="Y1462" s="20">
        <f t="shared" si="188"/>
        <v>213.95717245581957</v>
      </c>
      <c r="Z1462" s="20">
        <f t="shared" si="189"/>
        <v>1.2456274936006877</v>
      </c>
      <c r="AA1462" s="20"/>
      <c r="AB1462" s="22" t="s">
        <v>564</v>
      </c>
      <c r="AC1462" s="16" t="s">
        <v>1812</v>
      </c>
      <c r="AD1462" s="19" t="s">
        <v>51</v>
      </c>
      <c r="AE1462" s="23">
        <v>380</v>
      </c>
      <c r="AF1462" s="23">
        <v>21</v>
      </c>
      <c r="AG1462" s="19" t="s">
        <v>144</v>
      </c>
      <c r="AH1462" s="11">
        <f t="shared" si="191"/>
        <v>0</v>
      </c>
      <c r="AI1462" s="19" t="s">
        <v>1461</v>
      </c>
      <c r="AJ1462" s="16" t="s">
        <v>593</v>
      </c>
      <c r="AK1462" s="16">
        <v>0.14510999999999999</v>
      </c>
      <c r="AL1462" s="16">
        <v>1.5951</v>
      </c>
      <c r="AM1462" s="24"/>
    </row>
    <row r="1463" spans="1:39" ht="15" x14ac:dyDescent="0.25">
      <c r="A1463" s="16" t="str">
        <f t="shared" si="186"/>
        <v>CF08GPDuff_381:22-P_20-30</v>
      </c>
      <c r="B1463" s="11">
        <v>381</v>
      </c>
      <c r="C1463" s="11">
        <v>22</v>
      </c>
      <c r="D1463" s="19" t="s">
        <v>144</v>
      </c>
      <c r="E1463" s="20">
        <v>493890.63845799799</v>
      </c>
      <c r="F1463" s="20">
        <v>5181066.1461699903</v>
      </c>
      <c r="G1463" s="11">
        <v>3</v>
      </c>
      <c r="H1463" s="11" t="s">
        <v>44</v>
      </c>
      <c r="I1463" s="11" t="s">
        <v>227</v>
      </c>
      <c r="J1463" s="19" t="s">
        <v>1461</v>
      </c>
      <c r="K1463" s="11">
        <v>4</v>
      </c>
      <c r="L1463" s="16" t="s">
        <v>496</v>
      </c>
      <c r="M1463" s="16" t="s">
        <v>1078</v>
      </c>
      <c r="N1463" s="16" t="s">
        <v>1078</v>
      </c>
      <c r="O1463" s="16" t="s">
        <v>1078</v>
      </c>
      <c r="P1463" s="16" t="s">
        <v>1078</v>
      </c>
      <c r="Q1463" s="16">
        <v>30</v>
      </c>
      <c r="S1463" s="16">
        <v>270.11</v>
      </c>
      <c r="T1463" s="16">
        <v>6.31</v>
      </c>
      <c r="U1463" s="16">
        <f t="shared" si="190"/>
        <v>263.8</v>
      </c>
      <c r="V1463" s="16">
        <v>1.35</v>
      </c>
      <c r="W1463" s="20">
        <f t="shared" si="187"/>
        <v>171.76657833502196</v>
      </c>
      <c r="X1463" s="20">
        <v>2.3478971008575042</v>
      </c>
      <c r="Y1463" s="20">
        <f t="shared" si="188"/>
        <v>257.6062474479379</v>
      </c>
      <c r="Z1463" s="20">
        <f t="shared" si="189"/>
        <v>1.4997460503957296</v>
      </c>
      <c r="AA1463" s="20"/>
      <c r="AB1463" s="22" t="s">
        <v>564</v>
      </c>
      <c r="AC1463" s="16" t="s">
        <v>1813</v>
      </c>
      <c r="AD1463" s="19" t="s">
        <v>51</v>
      </c>
      <c r="AE1463" s="23">
        <v>381</v>
      </c>
      <c r="AF1463" s="23">
        <v>22</v>
      </c>
      <c r="AG1463" s="19" t="s">
        <v>144</v>
      </c>
      <c r="AH1463" s="11">
        <f t="shared" si="191"/>
        <v>0</v>
      </c>
      <c r="AI1463" s="19" t="s">
        <v>1461</v>
      </c>
      <c r="AJ1463" s="16" t="s">
        <v>1683</v>
      </c>
      <c r="AK1463" s="16">
        <v>0.15114</v>
      </c>
      <c r="AL1463" s="16">
        <v>1.8854</v>
      </c>
      <c r="AM1463" s="24"/>
    </row>
    <row r="1464" spans="1:39" ht="15" x14ac:dyDescent="0.25">
      <c r="A1464" s="16" t="str">
        <f t="shared" si="186"/>
        <v>CF08GPDuff_394:13-Q_20-30</v>
      </c>
      <c r="B1464" s="11">
        <v>394</v>
      </c>
      <c r="C1464" s="11">
        <v>13</v>
      </c>
      <c r="D1464" s="19" t="s">
        <v>212</v>
      </c>
      <c r="E1464" s="20">
        <v>493594.938430999</v>
      </c>
      <c r="F1464" s="20">
        <v>5181067.5489800004</v>
      </c>
      <c r="G1464" s="11">
        <v>2</v>
      </c>
      <c r="H1464" s="11" t="s">
        <v>45</v>
      </c>
      <c r="I1464" s="11" t="s">
        <v>150</v>
      </c>
      <c r="J1464" s="19" t="s">
        <v>1461</v>
      </c>
      <c r="K1464" s="11">
        <v>4</v>
      </c>
      <c r="L1464" s="16" t="s">
        <v>48</v>
      </c>
      <c r="M1464" s="16" t="s">
        <v>1078</v>
      </c>
      <c r="N1464" s="16" t="s">
        <v>1078</v>
      </c>
      <c r="O1464" s="16" t="s">
        <v>1078</v>
      </c>
      <c r="P1464" s="16" t="s">
        <v>1078</v>
      </c>
      <c r="Q1464" s="16">
        <v>30</v>
      </c>
      <c r="S1464" s="16">
        <v>254.05</v>
      </c>
      <c r="T1464" s="16">
        <v>6.31</v>
      </c>
      <c r="U1464" s="16">
        <f t="shared" si="190"/>
        <v>247.74</v>
      </c>
      <c r="V1464" s="16">
        <v>1.35</v>
      </c>
      <c r="W1464" s="20">
        <f t="shared" si="187"/>
        <v>171.76657833502196</v>
      </c>
      <c r="X1464" s="20">
        <v>1.8653690186536933</v>
      </c>
      <c r="Y1464" s="20">
        <f t="shared" si="188"/>
        <v>243.11873479318734</v>
      </c>
      <c r="Z1464" s="20">
        <f t="shared" si="189"/>
        <v>1.4154018619326318</v>
      </c>
      <c r="AA1464" s="20"/>
      <c r="AB1464" s="22" t="s">
        <v>215</v>
      </c>
      <c r="AC1464" s="16" t="s">
        <v>1814</v>
      </c>
      <c r="AD1464" s="19" t="s">
        <v>51</v>
      </c>
      <c r="AE1464" s="23">
        <v>394</v>
      </c>
      <c r="AF1464" s="23">
        <v>13</v>
      </c>
      <c r="AG1464" s="19" t="s">
        <v>212</v>
      </c>
      <c r="AH1464" s="11">
        <f t="shared" si="191"/>
        <v>0</v>
      </c>
      <c r="AI1464" s="19" t="s">
        <v>1461</v>
      </c>
      <c r="AJ1464" s="16" t="s">
        <v>154</v>
      </c>
      <c r="AK1464" s="16">
        <v>0.11556</v>
      </c>
      <c r="AL1464" s="16">
        <v>1.6817</v>
      </c>
      <c r="AM1464" s="24"/>
    </row>
    <row r="1465" spans="1:39" ht="15" x14ac:dyDescent="0.25">
      <c r="A1465" s="16" t="str">
        <f t="shared" si="186"/>
        <v>CF08GPDuff_395:14-Q_20-30</v>
      </c>
      <c r="B1465" s="11">
        <v>395</v>
      </c>
      <c r="C1465" s="11">
        <v>14</v>
      </c>
      <c r="D1465" s="19" t="s">
        <v>212</v>
      </c>
      <c r="E1465" s="20">
        <v>493626.398015999</v>
      </c>
      <c r="F1465" s="20">
        <v>5181088.3120799903</v>
      </c>
      <c r="G1465" s="11">
        <v>2</v>
      </c>
      <c r="H1465" s="11" t="s">
        <v>45</v>
      </c>
      <c r="I1465" s="11" t="s">
        <v>150</v>
      </c>
      <c r="J1465" s="19" t="s">
        <v>1461</v>
      </c>
      <c r="K1465" s="11">
        <v>4</v>
      </c>
      <c r="L1465" s="16" t="s">
        <v>48</v>
      </c>
      <c r="M1465" s="16" t="s">
        <v>1078</v>
      </c>
      <c r="N1465" s="16" t="s">
        <v>1078</v>
      </c>
      <c r="O1465" s="16" t="s">
        <v>1078</v>
      </c>
      <c r="P1465" s="16" t="s">
        <v>1078</v>
      </c>
      <c r="Q1465" s="16">
        <v>30</v>
      </c>
      <c r="S1465" s="16">
        <v>245.88</v>
      </c>
      <c r="T1465" s="16">
        <v>6.31</v>
      </c>
      <c r="U1465" s="16">
        <f t="shared" si="190"/>
        <v>239.57</v>
      </c>
      <c r="V1465" s="16">
        <v>1.35</v>
      </c>
      <c r="W1465" s="20">
        <f t="shared" si="187"/>
        <v>171.76657833502196</v>
      </c>
      <c r="X1465" s="20">
        <v>1.9607843137254881</v>
      </c>
      <c r="Y1465" s="20">
        <f t="shared" si="188"/>
        <v>234.87254901960785</v>
      </c>
      <c r="Z1465" s="20">
        <f t="shared" si="189"/>
        <v>1.3673937694765095</v>
      </c>
      <c r="AA1465" s="20"/>
      <c r="AB1465" s="22" t="s">
        <v>215</v>
      </c>
      <c r="AC1465" s="16" t="s">
        <v>1815</v>
      </c>
      <c r="AD1465" s="19" t="s">
        <v>51</v>
      </c>
      <c r="AE1465" s="23">
        <v>395</v>
      </c>
      <c r="AF1465" s="23">
        <v>14</v>
      </c>
      <c r="AG1465" s="19" t="s">
        <v>212</v>
      </c>
      <c r="AH1465" s="11">
        <f t="shared" si="191"/>
        <v>0</v>
      </c>
      <c r="AI1465" s="19" t="s">
        <v>1461</v>
      </c>
      <c r="AJ1465" s="16" t="s">
        <v>347</v>
      </c>
      <c r="AK1465" s="16">
        <v>0.12575</v>
      </c>
      <c r="AL1465" s="16">
        <v>1.7102999999999999</v>
      </c>
      <c r="AM1465" s="24"/>
    </row>
    <row r="1466" spans="1:39" ht="15" x14ac:dyDescent="0.25">
      <c r="A1466" s="16" t="str">
        <f t="shared" si="186"/>
        <v>CF08GPDuff_396:15-Q_20-30</v>
      </c>
      <c r="B1466" s="11">
        <v>396</v>
      </c>
      <c r="C1466" s="11">
        <v>15</v>
      </c>
      <c r="D1466" s="19" t="s">
        <v>212</v>
      </c>
      <c r="E1466" s="20">
        <v>493658.29567700002</v>
      </c>
      <c r="F1466" s="20">
        <v>5181079.4996199803</v>
      </c>
      <c r="G1466" s="11">
        <v>3</v>
      </c>
      <c r="H1466" s="11" t="s">
        <v>45</v>
      </c>
      <c r="I1466" s="11" t="s">
        <v>227</v>
      </c>
      <c r="J1466" s="19" t="s">
        <v>1461</v>
      </c>
      <c r="K1466" s="11">
        <v>4</v>
      </c>
      <c r="L1466" s="16" t="s">
        <v>48</v>
      </c>
      <c r="M1466" s="16" t="s">
        <v>1078</v>
      </c>
      <c r="N1466" s="16" t="s">
        <v>1078</v>
      </c>
      <c r="O1466" s="16" t="s">
        <v>1078</v>
      </c>
      <c r="P1466" s="16" t="s">
        <v>1078</v>
      </c>
      <c r="Q1466" s="16">
        <v>30</v>
      </c>
      <c r="S1466" s="16">
        <v>260.69</v>
      </c>
      <c r="T1466" s="16">
        <v>6.31</v>
      </c>
      <c r="U1466" s="16">
        <f t="shared" si="190"/>
        <v>254.38</v>
      </c>
      <c r="V1466" s="16">
        <v>1.35</v>
      </c>
      <c r="W1466" s="20">
        <f t="shared" si="187"/>
        <v>171.76657833502196</v>
      </c>
      <c r="X1466" s="20">
        <v>1.9484473310330992</v>
      </c>
      <c r="Y1466" s="20">
        <f t="shared" si="188"/>
        <v>249.423539679318</v>
      </c>
      <c r="Z1466" s="20">
        <f t="shared" si="189"/>
        <v>1.4521075176384435</v>
      </c>
      <c r="AA1466" s="20"/>
      <c r="AB1466" s="22" t="s">
        <v>215</v>
      </c>
      <c r="AC1466" s="16" t="s">
        <v>1816</v>
      </c>
      <c r="AD1466" s="19" t="s">
        <v>51</v>
      </c>
      <c r="AE1466" s="23">
        <v>396</v>
      </c>
      <c r="AF1466" s="23">
        <v>15</v>
      </c>
      <c r="AG1466" s="19" t="s">
        <v>212</v>
      </c>
      <c r="AH1466" s="11">
        <f t="shared" si="191"/>
        <v>0</v>
      </c>
      <c r="AI1466" s="19" t="s">
        <v>1461</v>
      </c>
      <c r="AJ1466" s="16" t="s">
        <v>211</v>
      </c>
      <c r="AK1466" s="16">
        <v>0.10371</v>
      </c>
      <c r="AL1466" s="16">
        <v>1.2931999999999999</v>
      </c>
      <c r="AM1466" s="24"/>
    </row>
    <row r="1467" spans="1:39" ht="15" x14ac:dyDescent="0.25">
      <c r="A1467" s="16" t="str">
        <f t="shared" si="186"/>
        <v>CF08GPDuff_397:16-Q_20-30</v>
      </c>
      <c r="B1467" s="11">
        <v>397</v>
      </c>
      <c r="C1467" s="11">
        <v>16</v>
      </c>
      <c r="D1467" s="19" t="s">
        <v>212</v>
      </c>
      <c r="E1467" s="20">
        <v>493690.210724</v>
      </c>
      <c r="F1467" s="20">
        <v>5181087.1334199803</v>
      </c>
      <c r="G1467" s="11">
        <v>4</v>
      </c>
      <c r="H1467" s="11" t="s">
        <v>45</v>
      </c>
      <c r="I1467" s="11" t="s">
        <v>293</v>
      </c>
      <c r="J1467" s="19" t="s">
        <v>1461</v>
      </c>
      <c r="K1467" s="11">
        <v>4</v>
      </c>
      <c r="L1467" s="16" t="s">
        <v>48</v>
      </c>
      <c r="M1467" s="16" t="s">
        <v>1078</v>
      </c>
      <c r="N1467" s="16" t="s">
        <v>1078</v>
      </c>
      <c r="O1467" s="16" t="s">
        <v>1078</v>
      </c>
      <c r="P1467" s="16" t="s">
        <v>1078</v>
      </c>
      <c r="Q1467" s="16">
        <v>30</v>
      </c>
      <c r="S1467" s="16">
        <v>258.45999999999998</v>
      </c>
      <c r="T1467" s="16">
        <v>6.31</v>
      </c>
      <c r="U1467" s="16">
        <f t="shared" si="190"/>
        <v>252.14999999999998</v>
      </c>
      <c r="V1467" s="16">
        <v>1.35</v>
      </c>
      <c r="W1467" s="20">
        <f t="shared" si="187"/>
        <v>171.76657833502196</v>
      </c>
      <c r="X1467" s="20">
        <v>1.9971469329529326</v>
      </c>
      <c r="Y1467" s="20">
        <f t="shared" si="188"/>
        <v>247.11419400855917</v>
      </c>
      <c r="Z1467" s="20">
        <f t="shared" si="189"/>
        <v>1.4386628435164814</v>
      </c>
      <c r="AA1467" s="20"/>
      <c r="AB1467" s="22" t="s">
        <v>215</v>
      </c>
      <c r="AC1467" s="16" t="s">
        <v>1817</v>
      </c>
      <c r="AD1467" s="19" t="s">
        <v>51</v>
      </c>
      <c r="AE1467" s="23">
        <v>397</v>
      </c>
      <c r="AF1467" s="23">
        <v>16</v>
      </c>
      <c r="AG1467" s="19" t="s">
        <v>212</v>
      </c>
      <c r="AH1467" s="11">
        <f t="shared" si="191"/>
        <v>0</v>
      </c>
      <c r="AI1467" s="19" t="s">
        <v>1461</v>
      </c>
      <c r="AJ1467" s="16" t="s">
        <v>818</v>
      </c>
      <c r="AK1467" s="16">
        <v>0.11505</v>
      </c>
      <c r="AL1467" s="16">
        <v>1.4007000000000001</v>
      </c>
      <c r="AM1467" s="24"/>
    </row>
    <row r="1468" spans="1:39" ht="15" x14ac:dyDescent="0.25">
      <c r="A1468" s="16" t="str">
        <f t="shared" si="186"/>
        <v>CF08GPDuff_398:17-Q_20-30</v>
      </c>
      <c r="B1468" s="11">
        <v>398</v>
      </c>
      <c r="C1468" s="11">
        <v>17</v>
      </c>
      <c r="D1468" s="19" t="s">
        <v>212</v>
      </c>
      <c r="E1468" s="20">
        <v>493719.72291200003</v>
      </c>
      <c r="F1468" s="20">
        <v>5181093.2106900001</v>
      </c>
      <c r="G1468" s="11">
        <v>4</v>
      </c>
      <c r="H1468" s="11" t="s">
        <v>45</v>
      </c>
      <c r="I1468" s="11" t="s">
        <v>293</v>
      </c>
      <c r="J1468" s="19" t="s">
        <v>1461</v>
      </c>
      <c r="K1468" s="11">
        <v>4</v>
      </c>
      <c r="L1468" s="16" t="s">
        <v>48</v>
      </c>
      <c r="M1468" s="16" t="s">
        <v>1078</v>
      </c>
      <c r="N1468" s="16" t="s">
        <v>1078</v>
      </c>
      <c r="O1468" s="16" t="s">
        <v>1078</v>
      </c>
      <c r="P1468" s="16" t="s">
        <v>1078</v>
      </c>
      <c r="Q1468" s="16">
        <v>30</v>
      </c>
      <c r="S1468" s="16">
        <v>265.52</v>
      </c>
      <c r="T1468" s="16">
        <v>6.31</v>
      </c>
      <c r="U1468" s="16">
        <f t="shared" si="190"/>
        <v>259.20999999999998</v>
      </c>
      <c r="V1468" s="16">
        <v>1.35</v>
      </c>
      <c r="W1468" s="20">
        <f t="shared" si="187"/>
        <v>171.76657833502196</v>
      </c>
      <c r="X1468" s="20">
        <v>1.953675730110773</v>
      </c>
      <c r="Y1468" s="20">
        <f t="shared" si="188"/>
        <v>254.14587713997986</v>
      </c>
      <c r="Z1468" s="20">
        <f t="shared" si="189"/>
        <v>1.479600278491205</v>
      </c>
      <c r="AA1468" s="20"/>
      <c r="AB1468" s="22" t="s">
        <v>215</v>
      </c>
      <c r="AC1468" s="16" t="s">
        <v>1818</v>
      </c>
      <c r="AD1468" s="19" t="s">
        <v>51</v>
      </c>
      <c r="AE1468" s="23">
        <v>398</v>
      </c>
      <c r="AF1468" s="23">
        <v>17</v>
      </c>
      <c r="AG1468" s="19" t="s">
        <v>212</v>
      </c>
      <c r="AH1468" s="11">
        <f t="shared" si="191"/>
        <v>0</v>
      </c>
      <c r="AI1468" s="19" t="s">
        <v>1461</v>
      </c>
      <c r="AJ1468" s="16" t="s">
        <v>324</v>
      </c>
      <c r="AK1468" s="16">
        <v>0.10166</v>
      </c>
      <c r="AL1468" s="16">
        <v>1.2963</v>
      </c>
      <c r="AM1468" s="24"/>
    </row>
    <row r="1469" spans="1:39" ht="15" x14ac:dyDescent="0.25">
      <c r="A1469" s="16" t="str">
        <f t="shared" si="186"/>
        <v>CF08GPDuff_399:18-Q_20-30</v>
      </c>
      <c r="B1469" s="11">
        <v>399</v>
      </c>
      <c r="C1469" s="11">
        <v>18</v>
      </c>
      <c r="D1469" s="19" t="s">
        <v>212</v>
      </c>
      <c r="E1469" s="20">
        <v>493754.005991999</v>
      </c>
      <c r="F1469" s="20">
        <v>5181069.176</v>
      </c>
      <c r="G1469" s="11">
        <v>6</v>
      </c>
      <c r="H1469" s="11" t="s">
        <v>45</v>
      </c>
      <c r="I1469" s="11" t="s">
        <v>432</v>
      </c>
      <c r="J1469" s="19" t="s">
        <v>1461</v>
      </c>
      <c r="K1469" s="11">
        <v>4</v>
      </c>
      <c r="L1469" s="16" t="s">
        <v>48</v>
      </c>
      <c r="M1469" s="16" t="s">
        <v>1078</v>
      </c>
      <c r="N1469" s="16" t="s">
        <v>1078</v>
      </c>
      <c r="O1469" s="16" t="s">
        <v>1078</v>
      </c>
      <c r="P1469" s="16" t="s">
        <v>1078</v>
      </c>
      <c r="Q1469" s="16">
        <v>30</v>
      </c>
      <c r="S1469" s="16">
        <v>236.2</v>
      </c>
      <c r="T1469" s="16">
        <v>6.31</v>
      </c>
      <c r="U1469" s="16">
        <f t="shared" si="190"/>
        <v>229.89</v>
      </c>
      <c r="V1469" s="16">
        <v>1.35</v>
      </c>
      <c r="W1469" s="20">
        <f t="shared" si="187"/>
        <v>171.76657833502196</v>
      </c>
      <c r="X1469" s="20">
        <v>1.9496344435418231</v>
      </c>
      <c r="Y1469" s="20">
        <f t="shared" si="188"/>
        <v>225.40798537774168</v>
      </c>
      <c r="Z1469" s="20">
        <f t="shared" si="189"/>
        <v>1.3122924585369273</v>
      </c>
      <c r="AA1469" s="20"/>
      <c r="AB1469" s="22" t="s">
        <v>215</v>
      </c>
      <c r="AC1469" s="16" t="s">
        <v>1819</v>
      </c>
      <c r="AD1469" s="19" t="s">
        <v>51</v>
      </c>
      <c r="AE1469" s="23">
        <v>399</v>
      </c>
      <c r="AF1469" s="23">
        <v>18</v>
      </c>
      <c r="AG1469" s="19" t="s">
        <v>212</v>
      </c>
      <c r="AH1469" s="11">
        <f t="shared" si="191"/>
        <v>0</v>
      </c>
      <c r="AI1469" s="19" t="s">
        <v>1461</v>
      </c>
      <c r="AJ1469" s="16" t="s">
        <v>1446</v>
      </c>
      <c r="AK1469" s="16">
        <v>0.12837999999999999</v>
      </c>
      <c r="AL1469" s="16">
        <v>1.8673</v>
      </c>
      <c r="AM1469" s="24"/>
    </row>
    <row r="1470" spans="1:39" ht="15" x14ac:dyDescent="0.25">
      <c r="A1470" s="16" t="str">
        <f t="shared" si="186"/>
        <v>CF08GPDuff_400:19-Q_20-30</v>
      </c>
      <c r="B1470" s="11">
        <v>400</v>
      </c>
      <c r="C1470" s="11">
        <v>19</v>
      </c>
      <c r="D1470" s="19" t="s">
        <v>212</v>
      </c>
      <c r="E1470" s="20">
        <v>493785.92902500002</v>
      </c>
      <c r="F1470" s="20">
        <v>5181084.5888499804</v>
      </c>
      <c r="G1470" s="11">
        <v>6</v>
      </c>
      <c r="H1470" s="11" t="s">
        <v>45</v>
      </c>
      <c r="I1470" s="11" t="s">
        <v>432</v>
      </c>
      <c r="J1470" s="19" t="s">
        <v>1461</v>
      </c>
      <c r="K1470" s="11">
        <v>4</v>
      </c>
      <c r="L1470" s="16" t="s">
        <v>48</v>
      </c>
      <c r="M1470" s="16" t="s">
        <v>1078</v>
      </c>
      <c r="N1470" s="16" t="s">
        <v>1078</v>
      </c>
      <c r="O1470" s="16" t="s">
        <v>1078</v>
      </c>
      <c r="P1470" s="16" t="s">
        <v>1078</v>
      </c>
      <c r="Q1470" s="16">
        <v>30</v>
      </c>
      <c r="S1470" s="16">
        <v>255.23</v>
      </c>
      <c r="T1470" s="16">
        <v>6.31</v>
      </c>
      <c r="U1470" s="16">
        <f t="shared" si="190"/>
        <v>248.92</v>
      </c>
      <c r="V1470" s="16">
        <v>1.35</v>
      </c>
      <c r="W1470" s="20">
        <f t="shared" si="187"/>
        <v>171.76657833502196</v>
      </c>
      <c r="X1470" s="20">
        <v>2.1151108399430383</v>
      </c>
      <c r="Y1470" s="20">
        <f t="shared" si="188"/>
        <v>243.65506609721379</v>
      </c>
      <c r="Z1470" s="20">
        <f t="shared" si="189"/>
        <v>1.4185243046640714</v>
      </c>
      <c r="AA1470" s="20"/>
      <c r="AB1470" s="22" t="s">
        <v>215</v>
      </c>
      <c r="AC1470" s="16" t="s">
        <v>1820</v>
      </c>
      <c r="AD1470" s="19" t="s">
        <v>51</v>
      </c>
      <c r="AE1470" s="23">
        <v>400</v>
      </c>
      <c r="AF1470" s="23">
        <v>19</v>
      </c>
      <c r="AG1470" s="19" t="s">
        <v>212</v>
      </c>
      <c r="AH1470" s="11">
        <f t="shared" si="191"/>
        <v>0</v>
      </c>
      <c r="AI1470" s="19" t="s">
        <v>1461</v>
      </c>
      <c r="AJ1470" s="16" t="s">
        <v>1373</v>
      </c>
      <c r="AK1470" s="16">
        <v>0.10062</v>
      </c>
      <c r="AL1470" s="16">
        <v>1.2393000000000001</v>
      </c>
      <c r="AM1470" s="24"/>
    </row>
    <row r="1471" spans="1:39" ht="15" x14ac:dyDescent="0.25">
      <c r="A1471" s="16" t="str">
        <f t="shared" si="186"/>
        <v>CF08GPDuff_401:20-Q_20-30</v>
      </c>
      <c r="B1471" s="11">
        <v>401</v>
      </c>
      <c r="C1471" s="11">
        <v>20</v>
      </c>
      <c r="D1471" s="19" t="s">
        <v>212</v>
      </c>
      <c r="E1471" s="20">
        <v>493817.836210999</v>
      </c>
      <c r="F1471" s="20">
        <v>5181084.7781400001</v>
      </c>
      <c r="G1471" s="11">
        <v>1</v>
      </c>
      <c r="H1471" s="11" t="s">
        <v>44</v>
      </c>
      <c r="I1471" s="11" t="s">
        <v>293</v>
      </c>
      <c r="J1471" s="19" t="s">
        <v>1461</v>
      </c>
      <c r="K1471" s="11">
        <v>4</v>
      </c>
      <c r="L1471" s="16" t="s">
        <v>496</v>
      </c>
      <c r="M1471" s="16" t="s">
        <v>1078</v>
      </c>
      <c r="N1471" s="16" t="s">
        <v>1078</v>
      </c>
      <c r="O1471" s="16" t="s">
        <v>1078</v>
      </c>
      <c r="P1471" s="16" t="s">
        <v>1078</v>
      </c>
      <c r="Q1471" s="16">
        <v>30</v>
      </c>
      <c r="S1471" s="16">
        <v>249.76</v>
      </c>
      <c r="T1471" s="16">
        <v>6.31</v>
      </c>
      <c r="U1471" s="16">
        <f t="shared" si="190"/>
        <v>243.45</v>
      </c>
      <c r="V1471" s="16">
        <v>1.35</v>
      </c>
      <c r="W1471" s="20">
        <f t="shared" si="187"/>
        <v>171.76657833502196</v>
      </c>
      <c r="X1471" s="20">
        <v>2.2168480451430757</v>
      </c>
      <c r="Y1471" s="20">
        <f t="shared" si="188"/>
        <v>238.05308343409916</v>
      </c>
      <c r="Z1471" s="20">
        <f t="shared" si="189"/>
        <v>1.3859103775694288</v>
      </c>
      <c r="AA1471" s="20"/>
      <c r="AB1471" s="22" t="s">
        <v>564</v>
      </c>
      <c r="AC1471" s="16" t="s">
        <v>1821</v>
      </c>
      <c r="AD1471" s="19" t="s">
        <v>51</v>
      </c>
      <c r="AE1471" s="23">
        <v>401</v>
      </c>
      <c r="AF1471" s="23">
        <v>20</v>
      </c>
      <c r="AG1471" s="19" t="s">
        <v>212</v>
      </c>
      <c r="AH1471" s="11">
        <f t="shared" si="191"/>
        <v>0</v>
      </c>
      <c r="AI1471" s="19" t="s">
        <v>1461</v>
      </c>
      <c r="AJ1471" s="16" t="s">
        <v>510</v>
      </c>
      <c r="AK1471" s="16">
        <v>0.13156000000000001</v>
      </c>
      <c r="AL1471" s="16">
        <v>1.3712</v>
      </c>
      <c r="AM1471" s="24"/>
    </row>
    <row r="1472" spans="1:39" ht="15" x14ac:dyDescent="0.25">
      <c r="A1472" s="16" t="str">
        <f t="shared" si="186"/>
        <v>CF08GPDuff_402:21-Q_20-30</v>
      </c>
      <c r="B1472" s="11">
        <v>402</v>
      </c>
      <c r="C1472" s="11">
        <v>21</v>
      </c>
      <c r="D1472" s="19" t="s">
        <v>212</v>
      </c>
      <c r="E1472" s="20">
        <v>493849.726767999</v>
      </c>
      <c r="F1472" s="20">
        <v>5181068.7437699903</v>
      </c>
      <c r="G1472" s="11">
        <v>2</v>
      </c>
      <c r="H1472" s="11" t="s">
        <v>44</v>
      </c>
      <c r="I1472" s="11" t="s">
        <v>150</v>
      </c>
      <c r="J1472" s="19" t="s">
        <v>1461</v>
      </c>
      <c r="K1472" s="11">
        <v>4</v>
      </c>
      <c r="L1472" s="16" t="s">
        <v>496</v>
      </c>
      <c r="M1472" s="16" t="s">
        <v>1078</v>
      </c>
      <c r="N1472" s="16" t="s">
        <v>1078</v>
      </c>
      <c r="O1472" s="16" t="s">
        <v>1078</v>
      </c>
      <c r="P1472" s="16" t="s">
        <v>1078</v>
      </c>
      <c r="Q1472" s="16">
        <v>30</v>
      </c>
      <c r="S1472" s="16">
        <v>259.08</v>
      </c>
      <c r="T1472" s="16">
        <v>6.31</v>
      </c>
      <c r="U1472" s="16">
        <f t="shared" si="190"/>
        <v>252.76999999999998</v>
      </c>
      <c r="V1472" s="16">
        <v>1.35</v>
      </c>
      <c r="W1472" s="20">
        <f t="shared" si="187"/>
        <v>171.76657833502196</v>
      </c>
      <c r="X1472" s="20">
        <v>1.9486975541857305</v>
      </c>
      <c r="Y1472" s="20">
        <f t="shared" si="188"/>
        <v>247.84427719228472</v>
      </c>
      <c r="Z1472" s="20">
        <f t="shared" si="189"/>
        <v>1.442913281470142</v>
      </c>
      <c r="AA1472" s="20"/>
      <c r="AB1472" s="22" t="s">
        <v>564</v>
      </c>
      <c r="AC1472" s="16" t="s">
        <v>1822</v>
      </c>
      <c r="AD1472" s="19" t="s">
        <v>51</v>
      </c>
      <c r="AE1472" s="23">
        <v>402</v>
      </c>
      <c r="AF1472" s="23">
        <v>21</v>
      </c>
      <c r="AG1472" s="19" t="s">
        <v>212</v>
      </c>
      <c r="AH1472" s="11">
        <f t="shared" si="191"/>
        <v>0</v>
      </c>
      <c r="AI1472" s="19" t="s">
        <v>1461</v>
      </c>
      <c r="AJ1472" s="16" t="s">
        <v>1294</v>
      </c>
      <c r="AK1472" s="16">
        <v>0.10009999999999999</v>
      </c>
      <c r="AL1472" s="16">
        <v>0.98719999999999997</v>
      </c>
      <c r="AM1472" s="24"/>
    </row>
    <row r="1473" spans="1:39" ht="15" x14ac:dyDescent="0.25">
      <c r="A1473" s="16" t="str">
        <f t="shared" si="186"/>
        <v>CF08GPDuff_419:15-R_20-30</v>
      </c>
      <c r="B1473" s="11">
        <v>419</v>
      </c>
      <c r="C1473" s="11">
        <v>15</v>
      </c>
      <c r="D1473" s="19" t="s">
        <v>221</v>
      </c>
      <c r="E1473" s="20">
        <v>493648.355764999</v>
      </c>
      <c r="F1473" s="20">
        <v>5181104.3018699903</v>
      </c>
      <c r="G1473" s="11">
        <v>2</v>
      </c>
      <c r="H1473" s="11" t="s">
        <v>45</v>
      </c>
      <c r="I1473" s="11" t="s">
        <v>150</v>
      </c>
      <c r="J1473" s="19" t="s">
        <v>1461</v>
      </c>
      <c r="K1473" s="11">
        <v>4</v>
      </c>
      <c r="L1473" s="16" t="s">
        <v>48</v>
      </c>
      <c r="M1473" s="16" t="s">
        <v>1078</v>
      </c>
      <c r="N1473" s="16" t="s">
        <v>1078</v>
      </c>
      <c r="O1473" s="16" t="s">
        <v>1078</v>
      </c>
      <c r="P1473" s="16" t="s">
        <v>1078</v>
      </c>
      <c r="Q1473" s="16">
        <v>30</v>
      </c>
      <c r="S1473" s="16">
        <v>257.83</v>
      </c>
      <c r="T1473" s="16">
        <v>6.31</v>
      </c>
      <c r="U1473" s="16">
        <f t="shared" si="190"/>
        <v>251.51999999999998</v>
      </c>
      <c r="V1473" s="16">
        <v>1.35</v>
      </c>
      <c r="W1473" s="20">
        <f t="shared" si="187"/>
        <v>171.76657833502196</v>
      </c>
      <c r="X1473" s="20">
        <v>2.8606208155812465</v>
      </c>
      <c r="Y1473" s="20">
        <f t="shared" si="188"/>
        <v>244.32496652465002</v>
      </c>
      <c r="Z1473" s="20">
        <f t="shared" si="189"/>
        <v>1.4224243673766768</v>
      </c>
      <c r="AA1473" s="20"/>
      <c r="AB1473" s="22" t="s">
        <v>215</v>
      </c>
      <c r="AC1473" s="16" t="s">
        <v>1823</v>
      </c>
      <c r="AD1473" s="19" t="s">
        <v>51</v>
      </c>
      <c r="AE1473" s="23">
        <v>419</v>
      </c>
      <c r="AF1473" s="23">
        <v>15</v>
      </c>
      <c r="AG1473" s="19" t="s">
        <v>221</v>
      </c>
      <c r="AH1473" s="11">
        <f t="shared" si="191"/>
        <v>0</v>
      </c>
      <c r="AI1473" s="19" t="s">
        <v>1461</v>
      </c>
      <c r="AJ1473" s="16" t="s">
        <v>732</v>
      </c>
      <c r="AK1473" s="16">
        <v>0.14050000000000001</v>
      </c>
      <c r="AL1473" s="16">
        <v>1.6033999999999999</v>
      </c>
      <c r="AM1473" s="24"/>
    </row>
    <row r="1474" spans="1:39" ht="15" x14ac:dyDescent="0.25">
      <c r="A1474" s="16" t="str">
        <f t="shared" si="186"/>
        <v>CF08GPDuff_420:16-R_20-30</v>
      </c>
      <c r="B1474" s="11">
        <v>420</v>
      </c>
      <c r="C1474" s="11">
        <v>16</v>
      </c>
      <c r="D1474" s="19" t="s">
        <v>221</v>
      </c>
      <c r="E1474" s="20">
        <v>493681.925006998</v>
      </c>
      <c r="F1474" s="20">
        <v>5181110.7360899802</v>
      </c>
      <c r="G1474" s="11">
        <v>3</v>
      </c>
      <c r="H1474" s="11" t="s">
        <v>45</v>
      </c>
      <c r="I1474" s="11" t="s">
        <v>227</v>
      </c>
      <c r="J1474" s="19" t="s">
        <v>1461</v>
      </c>
      <c r="K1474" s="11">
        <v>4</v>
      </c>
      <c r="L1474" s="16" t="s">
        <v>48</v>
      </c>
      <c r="M1474" s="16" t="s">
        <v>1078</v>
      </c>
      <c r="N1474" s="16" t="s">
        <v>1078</v>
      </c>
      <c r="O1474" s="16" t="s">
        <v>1078</v>
      </c>
      <c r="P1474" s="16" t="s">
        <v>1078</v>
      </c>
      <c r="Q1474" s="16">
        <v>30</v>
      </c>
      <c r="S1474" s="16">
        <v>267.20999999999998</v>
      </c>
      <c r="T1474" s="16">
        <v>6.31</v>
      </c>
      <c r="U1474" s="16">
        <f t="shared" si="190"/>
        <v>260.89999999999998</v>
      </c>
      <c r="V1474" s="16">
        <v>1.35</v>
      </c>
      <c r="W1474" s="20">
        <f t="shared" si="187"/>
        <v>171.76657833502196</v>
      </c>
      <c r="X1474" s="20">
        <v>2.4538633137294537</v>
      </c>
      <c r="Y1474" s="20">
        <f t="shared" si="188"/>
        <v>254.49787061447984</v>
      </c>
      <c r="Z1474" s="20">
        <f t="shared" si="189"/>
        <v>1.4816495332293032</v>
      </c>
      <c r="AA1474" s="20"/>
      <c r="AB1474" s="22" t="s">
        <v>215</v>
      </c>
      <c r="AC1474" s="16" t="s">
        <v>1824</v>
      </c>
      <c r="AD1474" s="19" t="s">
        <v>51</v>
      </c>
      <c r="AE1474" s="23">
        <v>420</v>
      </c>
      <c r="AF1474" s="23">
        <v>16</v>
      </c>
      <c r="AG1474" s="19" t="s">
        <v>221</v>
      </c>
      <c r="AH1474" s="11">
        <f t="shared" si="191"/>
        <v>0</v>
      </c>
      <c r="AI1474" s="19" t="s">
        <v>1461</v>
      </c>
      <c r="AJ1474" s="16" t="s">
        <v>272</v>
      </c>
      <c r="AK1474" s="16">
        <v>0.13979</v>
      </c>
      <c r="AL1474" s="16">
        <v>1.5825</v>
      </c>
      <c r="AM1474" s="24"/>
    </row>
    <row r="1475" spans="1:39" ht="15" x14ac:dyDescent="0.25">
      <c r="A1475" s="16" t="str">
        <f t="shared" si="186"/>
        <v>CF08GPDuff_421:17-R_20-30</v>
      </c>
      <c r="B1475" s="11">
        <v>421</v>
      </c>
      <c r="C1475" s="11">
        <v>17</v>
      </c>
      <c r="D1475" s="19" t="s">
        <v>221</v>
      </c>
      <c r="E1475" s="20">
        <v>493712.774829</v>
      </c>
      <c r="F1475" s="20">
        <v>5181114.8141000001</v>
      </c>
      <c r="G1475" s="11">
        <v>4</v>
      </c>
      <c r="H1475" s="11" t="s">
        <v>45</v>
      </c>
      <c r="I1475" s="11" t="s">
        <v>293</v>
      </c>
      <c r="J1475" s="19" t="s">
        <v>1461</v>
      </c>
      <c r="K1475" s="11">
        <v>4</v>
      </c>
      <c r="L1475" s="16" t="s">
        <v>48</v>
      </c>
      <c r="M1475" s="16" t="s">
        <v>1078</v>
      </c>
      <c r="N1475" s="16" t="s">
        <v>1078</v>
      </c>
      <c r="O1475" s="16" t="s">
        <v>1078</v>
      </c>
      <c r="P1475" s="16" t="s">
        <v>1078</v>
      </c>
      <c r="Q1475" s="16">
        <v>30</v>
      </c>
      <c r="S1475" s="16">
        <v>254.16</v>
      </c>
      <c r="T1475" s="16">
        <v>6.31</v>
      </c>
      <c r="U1475" s="16">
        <f t="shared" si="190"/>
        <v>247.85</v>
      </c>
      <c r="V1475" s="16">
        <v>1.35</v>
      </c>
      <c r="W1475" s="20">
        <f t="shared" si="187"/>
        <v>171.76657833502196</v>
      </c>
      <c r="X1475" s="20">
        <v>1.9219219219219092</v>
      </c>
      <c r="Y1475" s="20">
        <f t="shared" si="188"/>
        <v>243.08651651651655</v>
      </c>
      <c r="Z1475" s="20">
        <f t="shared" si="189"/>
        <v>1.4152142918186836</v>
      </c>
      <c r="AA1475" s="20"/>
      <c r="AB1475" s="22" t="s">
        <v>215</v>
      </c>
      <c r="AC1475" s="16" t="s">
        <v>1825</v>
      </c>
      <c r="AD1475" s="19" t="s">
        <v>51</v>
      </c>
      <c r="AE1475" s="23">
        <v>421</v>
      </c>
      <c r="AF1475" s="23">
        <v>17</v>
      </c>
      <c r="AG1475" s="19" t="s">
        <v>221</v>
      </c>
      <c r="AH1475" s="11">
        <f t="shared" si="191"/>
        <v>0</v>
      </c>
      <c r="AI1475" s="19" t="s">
        <v>1461</v>
      </c>
      <c r="AJ1475" s="16" t="s">
        <v>513</v>
      </c>
      <c r="AK1475" s="16">
        <v>0.14343</v>
      </c>
      <c r="AL1475" s="16">
        <v>1.6802999999999999</v>
      </c>
      <c r="AM1475" s="24"/>
    </row>
    <row r="1476" spans="1:39" ht="15" x14ac:dyDescent="0.25">
      <c r="A1476" s="16" t="str">
        <f t="shared" ref="A1476:A1479" si="192">"CF08GPDuff_"&amp;B1476&amp;":"&amp;C1476&amp;"-"&amp;D1476&amp;"_"&amp;J1476</f>
        <v>CF08GPDuff_422:18-R_20-30</v>
      </c>
      <c r="B1476" s="11">
        <v>422</v>
      </c>
      <c r="C1476" s="11">
        <v>18</v>
      </c>
      <c r="D1476" s="19" t="s">
        <v>221</v>
      </c>
      <c r="E1476" s="20">
        <v>493745.871519999</v>
      </c>
      <c r="F1476" s="20">
        <v>5181100.9654400004</v>
      </c>
      <c r="G1476" s="11">
        <v>5</v>
      </c>
      <c r="H1476" s="11" t="s">
        <v>45</v>
      </c>
      <c r="I1476" s="11" t="s">
        <v>370</v>
      </c>
      <c r="J1476" s="19" t="s">
        <v>1461</v>
      </c>
      <c r="K1476" s="11">
        <v>4</v>
      </c>
      <c r="L1476" s="16" t="s">
        <v>48</v>
      </c>
      <c r="M1476" s="16" t="s">
        <v>1078</v>
      </c>
      <c r="N1476" s="16" t="s">
        <v>1078</v>
      </c>
      <c r="O1476" s="16" t="s">
        <v>1078</v>
      </c>
      <c r="P1476" s="16" t="s">
        <v>1078</v>
      </c>
      <c r="Q1476" s="16">
        <v>30</v>
      </c>
      <c r="S1476" s="16">
        <v>249.67</v>
      </c>
      <c r="T1476" s="16">
        <v>6.31</v>
      </c>
      <c r="U1476" s="16">
        <f t="shared" si="190"/>
        <v>243.35999999999999</v>
      </c>
      <c r="V1476" s="16">
        <v>1.35</v>
      </c>
      <c r="W1476" s="20">
        <f t="shared" si="187"/>
        <v>171.76657833502196</v>
      </c>
      <c r="X1476" s="20">
        <v>1.9323671497584411</v>
      </c>
      <c r="Y1476" s="20">
        <f t="shared" si="188"/>
        <v>238.65739130434784</v>
      </c>
      <c r="Z1476" s="20">
        <f t="shared" si="189"/>
        <v>1.389428569968127</v>
      </c>
      <c r="AA1476" s="20"/>
      <c r="AB1476" s="22" t="s">
        <v>215</v>
      </c>
      <c r="AC1476" s="16" t="s">
        <v>1826</v>
      </c>
      <c r="AD1476" s="19" t="s">
        <v>51</v>
      </c>
      <c r="AE1476" s="23">
        <v>422</v>
      </c>
      <c r="AF1476" s="23">
        <v>18</v>
      </c>
      <c r="AG1476" s="19" t="s">
        <v>221</v>
      </c>
      <c r="AH1476" s="11">
        <f t="shared" si="191"/>
        <v>0</v>
      </c>
      <c r="AI1476" s="19" t="s">
        <v>1461</v>
      </c>
      <c r="AJ1476" s="16" t="s">
        <v>52</v>
      </c>
      <c r="AK1476" s="16">
        <v>0.13502</v>
      </c>
      <c r="AL1476" s="16">
        <v>1.5806</v>
      </c>
      <c r="AM1476" s="24"/>
    </row>
    <row r="1477" spans="1:39" ht="15" x14ac:dyDescent="0.25">
      <c r="A1477" s="16" t="str">
        <f t="shared" si="192"/>
        <v>CF08GPDuff_423:19-R_20-30</v>
      </c>
      <c r="B1477" s="11">
        <v>423</v>
      </c>
      <c r="C1477" s="11">
        <v>19</v>
      </c>
      <c r="D1477" s="19" t="s">
        <v>221</v>
      </c>
      <c r="E1477" s="20">
        <v>493780.193463</v>
      </c>
      <c r="F1477" s="20">
        <v>5181114.7788800001</v>
      </c>
      <c r="G1477" s="11">
        <v>6</v>
      </c>
      <c r="H1477" s="11" t="s">
        <v>45</v>
      </c>
      <c r="I1477" s="11" t="s">
        <v>432</v>
      </c>
      <c r="J1477" s="19" t="s">
        <v>1461</v>
      </c>
      <c r="K1477" s="11">
        <v>4</v>
      </c>
      <c r="L1477" s="16" t="s">
        <v>48</v>
      </c>
      <c r="M1477" s="16" t="s">
        <v>1078</v>
      </c>
      <c r="N1477" s="16" t="s">
        <v>1078</v>
      </c>
      <c r="O1477" s="16" t="s">
        <v>1078</v>
      </c>
      <c r="P1477" s="16" t="s">
        <v>1078</v>
      </c>
      <c r="Q1477" s="16">
        <v>30</v>
      </c>
      <c r="S1477" s="16">
        <v>258.95</v>
      </c>
      <c r="T1477" s="16">
        <v>6.31</v>
      </c>
      <c r="U1477" s="16">
        <f t="shared" si="190"/>
        <v>252.64</v>
      </c>
      <c r="V1477" s="16">
        <v>1.35</v>
      </c>
      <c r="W1477" s="20">
        <f t="shared" si="187"/>
        <v>171.76657833502196</v>
      </c>
      <c r="X1477" s="20">
        <v>1.784989858012161</v>
      </c>
      <c r="Y1477" s="20">
        <f t="shared" si="188"/>
        <v>248.13040162271807</v>
      </c>
      <c r="Z1477" s="20">
        <f t="shared" si="189"/>
        <v>1.4445790562279954</v>
      </c>
      <c r="AA1477" s="20"/>
      <c r="AB1477" s="22" t="s">
        <v>215</v>
      </c>
      <c r="AC1477" s="16" t="s">
        <v>1827</v>
      </c>
      <c r="AD1477" s="19" t="s">
        <v>51</v>
      </c>
      <c r="AE1477" s="23">
        <v>423</v>
      </c>
      <c r="AF1477" s="23">
        <v>19</v>
      </c>
      <c r="AG1477" s="19" t="s">
        <v>221</v>
      </c>
      <c r="AH1477" s="11">
        <f t="shared" si="191"/>
        <v>0</v>
      </c>
      <c r="AI1477" s="19" t="s">
        <v>1461</v>
      </c>
      <c r="AJ1477" s="16" t="s">
        <v>452</v>
      </c>
      <c r="AK1477" s="16">
        <v>0.13503999999999999</v>
      </c>
      <c r="AL1477" s="16">
        <v>1.6428</v>
      </c>
      <c r="AM1477" s="24"/>
    </row>
    <row r="1478" spans="1:39" ht="15" x14ac:dyDescent="0.25">
      <c r="A1478" s="16" t="str">
        <f t="shared" si="192"/>
        <v>CF08GPDuff_424:20-R_20-30</v>
      </c>
      <c r="B1478" s="11">
        <v>424</v>
      </c>
      <c r="C1478" s="11">
        <v>20</v>
      </c>
      <c r="D1478" s="19" t="s">
        <v>221</v>
      </c>
      <c r="E1478" s="20">
        <v>493809.70142300002</v>
      </c>
      <c r="F1478" s="20">
        <v>5181116.5674999803</v>
      </c>
      <c r="G1478" s="11">
        <v>6</v>
      </c>
      <c r="H1478" s="11" t="s">
        <v>45</v>
      </c>
      <c r="I1478" s="11" t="s">
        <v>432</v>
      </c>
      <c r="J1478" s="19" t="s">
        <v>1461</v>
      </c>
      <c r="K1478" s="11">
        <v>4</v>
      </c>
      <c r="L1478" s="16" t="s">
        <v>48</v>
      </c>
      <c r="M1478" s="16" t="s">
        <v>1078</v>
      </c>
      <c r="N1478" s="16" t="s">
        <v>1078</v>
      </c>
      <c r="O1478" s="16" t="s">
        <v>1078</v>
      </c>
      <c r="P1478" s="16" t="s">
        <v>1078</v>
      </c>
      <c r="Q1478" s="16">
        <v>30</v>
      </c>
      <c r="S1478" s="16">
        <v>269.60000000000002</v>
      </c>
      <c r="T1478" s="16">
        <v>6.31</v>
      </c>
      <c r="U1478" s="16">
        <f t="shared" si="190"/>
        <v>263.29000000000002</v>
      </c>
      <c r="V1478" s="16">
        <v>1.35</v>
      </c>
      <c r="W1478" s="20">
        <f t="shared" si="187"/>
        <v>171.76657833502196</v>
      </c>
      <c r="X1478" s="20">
        <v>2.0392001583844808</v>
      </c>
      <c r="Y1478" s="20">
        <f t="shared" si="188"/>
        <v>257.9209899029895</v>
      </c>
      <c r="Z1478" s="20">
        <f t="shared" si="189"/>
        <v>1.5015784351244847</v>
      </c>
      <c r="AA1478" s="20"/>
      <c r="AB1478" s="22" t="s">
        <v>215</v>
      </c>
      <c r="AC1478" s="16" t="s">
        <v>1828</v>
      </c>
      <c r="AD1478" s="19" t="s">
        <v>51</v>
      </c>
      <c r="AE1478" s="23">
        <v>424</v>
      </c>
      <c r="AF1478" s="23">
        <v>20</v>
      </c>
      <c r="AG1478" s="19" t="s">
        <v>221</v>
      </c>
      <c r="AH1478" s="11">
        <f t="shared" si="191"/>
        <v>0</v>
      </c>
      <c r="AI1478" s="19" t="s">
        <v>1461</v>
      </c>
      <c r="AJ1478" s="16" t="s">
        <v>1516</v>
      </c>
      <c r="AK1478" s="16">
        <v>0.12404999999999999</v>
      </c>
      <c r="AL1478" s="16">
        <v>1.3734</v>
      </c>
      <c r="AM1478" s="24"/>
    </row>
    <row r="1479" spans="1:39" ht="15" x14ac:dyDescent="0.25">
      <c r="A1479" s="16" t="str">
        <f t="shared" si="192"/>
        <v>CF08GPDuff_425:21-R_20-30</v>
      </c>
      <c r="B1479" s="11">
        <v>425</v>
      </c>
      <c r="C1479" s="11">
        <v>21</v>
      </c>
      <c r="D1479" s="19" t="s">
        <v>221</v>
      </c>
      <c r="E1479" s="20">
        <v>493841.59178900003</v>
      </c>
      <c r="F1479" s="20">
        <v>5181100.5330800004</v>
      </c>
      <c r="G1479" s="11">
        <v>1</v>
      </c>
      <c r="H1479" s="11" t="s">
        <v>44</v>
      </c>
      <c r="I1479" s="11" t="s">
        <v>293</v>
      </c>
      <c r="J1479" s="19" t="s">
        <v>1461</v>
      </c>
      <c r="K1479" s="11">
        <v>4</v>
      </c>
      <c r="L1479" s="16" t="s">
        <v>496</v>
      </c>
      <c r="M1479" s="16" t="s">
        <v>1078</v>
      </c>
      <c r="N1479" s="16" t="s">
        <v>1078</v>
      </c>
      <c r="O1479" s="16" t="s">
        <v>1078</v>
      </c>
      <c r="P1479" s="16" t="s">
        <v>1078</v>
      </c>
      <c r="Q1479" s="16">
        <v>30</v>
      </c>
      <c r="S1479" s="16">
        <v>266.70999999999998</v>
      </c>
      <c r="T1479" s="16">
        <v>6.31</v>
      </c>
      <c r="U1479" s="16">
        <f t="shared" si="190"/>
        <v>260.39999999999998</v>
      </c>
      <c r="V1479" s="16">
        <v>1.35</v>
      </c>
      <c r="W1479" s="20">
        <f t="shared" ref="W1479" si="193">PI()*(V1479^2)*Q1479</f>
        <v>171.76657833502196</v>
      </c>
      <c r="X1479" s="20">
        <v>2.4984640589801326</v>
      </c>
      <c r="Y1479" s="20">
        <f t="shared" ref="Y1479" si="194">U1479-(U1479*(X1479/100))</f>
        <v>253.89399959041572</v>
      </c>
      <c r="Z1479" s="20">
        <f t="shared" ref="Z1479" si="195">Y1479/W1479</f>
        <v>1.4781338840854616</v>
      </c>
      <c r="AA1479" s="20"/>
      <c r="AB1479" s="22" t="s">
        <v>564</v>
      </c>
      <c r="AC1479" s="16" t="s">
        <v>1829</v>
      </c>
      <c r="AD1479" s="19" t="s">
        <v>51</v>
      </c>
      <c r="AE1479" s="23">
        <v>425</v>
      </c>
      <c r="AF1479" s="23">
        <v>21</v>
      </c>
      <c r="AG1479" s="19" t="s">
        <v>221</v>
      </c>
      <c r="AH1479" s="11">
        <f t="shared" si="191"/>
        <v>0</v>
      </c>
      <c r="AI1479" s="19" t="s">
        <v>1461</v>
      </c>
      <c r="AJ1479" s="16" t="s">
        <v>1282</v>
      </c>
      <c r="AK1479" s="16">
        <v>0.15609000000000001</v>
      </c>
      <c r="AL1479" s="16">
        <v>1.8069</v>
      </c>
      <c r="AM1479" s="24"/>
    </row>
    <row r="1480" spans="1:39" ht="15" x14ac:dyDescent="0.25">
      <c r="AB1480" s="22"/>
      <c r="AC1480" s="16"/>
      <c r="AD1480" s="19"/>
      <c r="AE1480" s="23"/>
      <c r="AF1480" s="23"/>
      <c r="AG1480" s="19"/>
      <c r="AH1480" s="11"/>
      <c r="AI1480" s="16"/>
      <c r="AJ1480" s="16"/>
      <c r="AK1480" s="16"/>
    </row>
    <row r="1481" spans="1:39" ht="15" x14ac:dyDescent="0.25">
      <c r="AB1481" s="22"/>
      <c r="AC1481" s="16"/>
      <c r="AD1481" s="19"/>
      <c r="AE1481" s="23"/>
      <c r="AF1481" s="23"/>
      <c r="AG1481" s="19"/>
      <c r="AH1481" s="11"/>
      <c r="AI1481" s="16"/>
      <c r="AJ1481" s="16"/>
      <c r="AK1481" s="16"/>
    </row>
    <row r="1482" spans="1:39" ht="15" x14ac:dyDescent="0.25">
      <c r="A1482" s="9" t="s">
        <v>1830</v>
      </c>
      <c r="AB1482" s="22"/>
      <c r="AC1482" s="16"/>
      <c r="AD1482" s="19"/>
      <c r="AE1482" s="23"/>
      <c r="AF1482" s="23"/>
      <c r="AG1482" s="19"/>
      <c r="AH1482" s="11"/>
      <c r="AI1482" s="16"/>
      <c r="AJ1482" s="16"/>
      <c r="AK1482" s="16"/>
    </row>
    <row r="1483" spans="1:39" ht="15" x14ac:dyDescent="0.25">
      <c r="A1483" s="32" t="s">
        <v>1831</v>
      </c>
      <c r="AB1483" s="22"/>
      <c r="AC1483" s="16"/>
      <c r="AD1483" s="19"/>
      <c r="AE1483" s="23"/>
      <c r="AF1483" s="23"/>
      <c r="AG1483" s="19"/>
      <c r="AH1483" s="11"/>
      <c r="AI1483" s="16"/>
      <c r="AJ1483" s="16"/>
      <c r="AK1483" s="16"/>
    </row>
    <row r="1484" spans="1:39" ht="15" x14ac:dyDescent="0.25">
      <c r="A1484" s="43" t="s">
        <v>894</v>
      </c>
      <c r="AB1484" s="22"/>
      <c r="AC1484" s="16"/>
      <c r="AD1484" s="19"/>
      <c r="AE1484" s="23"/>
      <c r="AF1484" s="23"/>
      <c r="AG1484" s="19"/>
      <c r="AH1484" s="19"/>
      <c r="AI1484" s="16"/>
      <c r="AJ1484" s="16"/>
      <c r="AK1484" s="16"/>
    </row>
    <row r="1485" spans="1:39" ht="15" x14ac:dyDescent="0.25">
      <c r="AB1485" s="22"/>
      <c r="AC1485" s="16"/>
      <c r="AD1485" s="19"/>
      <c r="AE1485" s="23"/>
      <c r="AF1485" s="23"/>
      <c r="AG1485" s="19"/>
      <c r="AH1485" s="19"/>
      <c r="AI1485" s="16"/>
      <c r="AJ1485" s="16"/>
      <c r="AK1485" s="16"/>
    </row>
    <row r="1486" spans="1:39" ht="15" x14ac:dyDescent="0.25">
      <c r="AB1486" s="22"/>
      <c r="AC1486" s="16"/>
      <c r="AD1486" s="19"/>
      <c r="AE1486" s="23"/>
      <c r="AF1486" s="23"/>
      <c r="AG1486" s="19"/>
      <c r="AH1486" s="19"/>
      <c r="AI1486" s="16"/>
      <c r="AJ1486" s="16"/>
      <c r="AK1486" s="16"/>
    </row>
    <row r="1487" spans="1:39" ht="15" x14ac:dyDescent="0.25">
      <c r="AB1487" s="22"/>
      <c r="AC1487" s="16"/>
      <c r="AD1487" s="19"/>
      <c r="AE1487" s="23"/>
      <c r="AF1487" s="23"/>
      <c r="AG1487" s="19"/>
      <c r="AH1487" s="19"/>
      <c r="AI1487" s="16"/>
      <c r="AJ1487" s="16"/>
      <c r="AK1487" s="16"/>
    </row>
    <row r="1488" spans="1:39" x14ac:dyDescent="0.2">
      <c r="AC1488" s="16"/>
      <c r="AD1488" s="19"/>
      <c r="AE1488" s="23"/>
      <c r="AF1488" s="23"/>
      <c r="AG1488" s="19"/>
      <c r="AH1488" s="19"/>
      <c r="AI1488" s="16"/>
      <c r="AJ1488" s="16"/>
      <c r="AK1488" s="16"/>
    </row>
    <row r="1489" spans="28:37" x14ac:dyDescent="0.2">
      <c r="AC1489" s="16"/>
      <c r="AD1489" s="19"/>
      <c r="AE1489" s="23"/>
      <c r="AF1489" s="23"/>
      <c r="AG1489" s="19"/>
      <c r="AH1489" s="19"/>
      <c r="AI1489" s="16"/>
      <c r="AJ1489" s="16"/>
      <c r="AK1489" s="16"/>
    </row>
    <row r="1490" spans="28:37" x14ac:dyDescent="0.2">
      <c r="AC1490" s="16"/>
      <c r="AD1490" s="19"/>
      <c r="AE1490" s="23"/>
      <c r="AF1490" s="23"/>
      <c r="AG1490" s="19"/>
      <c r="AH1490" s="19"/>
      <c r="AI1490" s="16"/>
      <c r="AJ1490" s="16"/>
      <c r="AK1490" s="16"/>
    </row>
    <row r="1491" spans="28:37" x14ac:dyDescent="0.2">
      <c r="AC1491" s="16"/>
      <c r="AD1491" s="19"/>
      <c r="AE1491" s="23"/>
      <c r="AF1491" s="23"/>
      <c r="AG1491" s="19"/>
      <c r="AH1491" s="19"/>
      <c r="AI1491" s="16"/>
      <c r="AJ1491" s="16"/>
      <c r="AK1491" s="16"/>
    </row>
    <row r="1492" spans="28:37" ht="15" x14ac:dyDescent="0.25">
      <c r="AB1492" s="22"/>
      <c r="AC1492" s="16"/>
      <c r="AD1492" s="19"/>
      <c r="AE1492" s="23"/>
      <c r="AF1492" s="23"/>
      <c r="AG1492" s="19"/>
      <c r="AH1492" s="19"/>
      <c r="AI1492" s="16"/>
      <c r="AJ1492" s="16"/>
      <c r="AK1492" s="16"/>
    </row>
    <row r="1493" spans="28:37" ht="15" x14ac:dyDescent="0.25">
      <c r="AB1493" s="22"/>
      <c r="AC1493" s="16"/>
      <c r="AD1493" s="19"/>
      <c r="AE1493" s="23"/>
      <c r="AF1493" s="23"/>
      <c r="AG1493" s="19"/>
      <c r="AH1493" s="19"/>
      <c r="AI1493" s="16"/>
      <c r="AJ1493" s="16"/>
      <c r="AK1493" s="16"/>
    </row>
    <row r="1494" spans="28:37" ht="15" x14ac:dyDescent="0.25">
      <c r="AB1494" s="22"/>
      <c r="AC1494" s="16"/>
      <c r="AD1494" s="19"/>
      <c r="AE1494" s="23"/>
      <c r="AF1494" s="23"/>
      <c r="AG1494" s="19"/>
      <c r="AH1494" s="19"/>
      <c r="AI1494" s="16"/>
      <c r="AJ1494" s="16"/>
      <c r="AK1494" s="16"/>
    </row>
    <row r="1495" spans="28:37" ht="15" x14ac:dyDescent="0.25">
      <c r="AB1495" s="22"/>
      <c r="AC1495" s="16"/>
      <c r="AD1495" s="19"/>
      <c r="AE1495" s="23"/>
      <c r="AF1495" s="23"/>
      <c r="AG1495" s="19"/>
      <c r="AH1495" s="19"/>
      <c r="AI1495" s="16"/>
      <c r="AJ1495" s="16"/>
      <c r="AK1495" s="16"/>
    </row>
    <row r="1496" spans="28:37" ht="15" x14ac:dyDescent="0.25">
      <c r="AB1496" s="22"/>
      <c r="AC1496" s="16"/>
      <c r="AD1496" s="19"/>
      <c r="AE1496" s="23"/>
      <c r="AF1496" s="23"/>
      <c r="AG1496" s="19"/>
      <c r="AH1496" s="19"/>
      <c r="AI1496" s="16"/>
      <c r="AJ1496" s="16"/>
      <c r="AK1496" s="16"/>
    </row>
    <row r="1497" spans="28:37" ht="15" x14ac:dyDescent="0.25">
      <c r="AB1497" s="22"/>
      <c r="AC1497" s="16"/>
      <c r="AD1497" s="19"/>
      <c r="AE1497" s="23"/>
      <c r="AF1497" s="23"/>
      <c r="AG1497" s="19"/>
      <c r="AH1497" s="19"/>
      <c r="AI1497" s="16"/>
      <c r="AJ1497" s="16"/>
      <c r="AK1497" s="16"/>
    </row>
    <row r="1498" spans="28:37" ht="15" x14ac:dyDescent="0.25">
      <c r="AB1498" s="22"/>
      <c r="AC1498" s="16"/>
      <c r="AD1498" s="19"/>
      <c r="AE1498" s="23"/>
      <c r="AF1498" s="23"/>
      <c r="AG1498" s="19"/>
      <c r="AH1498" s="19"/>
      <c r="AI1498" s="16"/>
      <c r="AJ1498" s="16"/>
      <c r="AK1498" s="16"/>
    </row>
    <row r="1499" spans="28:37" ht="15" x14ac:dyDescent="0.25">
      <c r="AB1499" s="22"/>
      <c r="AC1499" s="16"/>
      <c r="AD1499" s="19"/>
      <c r="AE1499" s="23"/>
      <c r="AF1499" s="23"/>
      <c r="AG1499" s="19"/>
      <c r="AH1499" s="19"/>
      <c r="AI1499" s="16"/>
      <c r="AJ1499" s="16"/>
      <c r="AK1499" s="16"/>
    </row>
    <row r="1500" spans="28:37" ht="15" x14ac:dyDescent="0.25">
      <c r="AB1500" s="22"/>
      <c r="AC1500" s="16"/>
      <c r="AD1500" s="19"/>
      <c r="AE1500" s="23"/>
      <c r="AF1500" s="23"/>
      <c r="AG1500" s="19"/>
      <c r="AH1500" s="19"/>
      <c r="AI1500" s="16"/>
      <c r="AJ1500" s="16"/>
      <c r="AK1500" s="16"/>
    </row>
    <row r="1501" spans="28:37" ht="15" x14ac:dyDescent="0.25">
      <c r="AB1501" s="22"/>
      <c r="AC1501" s="16"/>
      <c r="AD1501" s="19"/>
      <c r="AE1501" s="23"/>
      <c r="AF1501" s="23"/>
      <c r="AG1501" s="19"/>
      <c r="AH1501" s="19"/>
      <c r="AI1501" s="16"/>
      <c r="AJ1501" s="16"/>
      <c r="AK1501" s="16"/>
    </row>
    <row r="1502" spans="28:37" ht="15" x14ac:dyDescent="0.25">
      <c r="AB1502" s="22"/>
      <c r="AC1502" s="16"/>
      <c r="AD1502" s="19"/>
      <c r="AE1502" s="23"/>
      <c r="AF1502" s="23"/>
      <c r="AG1502" s="19"/>
      <c r="AH1502" s="19"/>
      <c r="AI1502" s="16"/>
      <c r="AJ1502" s="16"/>
      <c r="AK1502" s="16"/>
    </row>
    <row r="1503" spans="28:37" ht="15" x14ac:dyDescent="0.25">
      <c r="AB1503" s="22"/>
      <c r="AC1503" s="16"/>
      <c r="AD1503" s="19"/>
      <c r="AE1503" s="23"/>
      <c r="AF1503" s="23"/>
      <c r="AG1503" s="19"/>
      <c r="AH1503" s="19"/>
      <c r="AI1503" s="16"/>
      <c r="AJ1503" s="16"/>
      <c r="AK1503" s="16"/>
    </row>
    <row r="1504" spans="28:37" ht="15" x14ac:dyDescent="0.25">
      <c r="AB1504" s="22"/>
      <c r="AC1504" s="16"/>
      <c r="AD1504" s="19"/>
      <c r="AE1504" s="23"/>
      <c r="AF1504" s="23"/>
      <c r="AG1504" s="19"/>
      <c r="AH1504" s="19"/>
      <c r="AI1504" s="16"/>
      <c r="AJ1504" s="16"/>
      <c r="AK1504" s="16"/>
    </row>
    <row r="1505" spans="28:37" x14ac:dyDescent="0.2">
      <c r="AC1505" s="16"/>
      <c r="AD1505" s="19"/>
      <c r="AE1505" s="23"/>
      <c r="AF1505" s="23"/>
      <c r="AG1505" s="19"/>
      <c r="AH1505" s="19"/>
      <c r="AI1505" s="16"/>
      <c r="AJ1505" s="16"/>
      <c r="AK1505" s="16"/>
    </row>
    <row r="1506" spans="28:37" x14ac:dyDescent="0.2">
      <c r="AC1506" s="16"/>
      <c r="AD1506" s="19"/>
      <c r="AE1506" s="23"/>
      <c r="AF1506" s="23"/>
      <c r="AG1506" s="19"/>
      <c r="AH1506" s="19"/>
      <c r="AI1506" s="16"/>
      <c r="AJ1506" s="16"/>
      <c r="AK1506" s="16"/>
    </row>
    <row r="1507" spans="28:37" x14ac:dyDescent="0.2">
      <c r="AC1507" s="16"/>
      <c r="AD1507" s="19"/>
      <c r="AE1507" s="23"/>
      <c r="AF1507" s="23"/>
      <c r="AG1507" s="19"/>
      <c r="AH1507" s="19"/>
      <c r="AI1507" s="16"/>
      <c r="AJ1507" s="16"/>
      <c r="AK1507" s="16"/>
    </row>
    <row r="1508" spans="28:37" x14ac:dyDescent="0.2">
      <c r="AC1508" s="16"/>
      <c r="AD1508" s="19"/>
      <c r="AE1508" s="23"/>
      <c r="AF1508" s="23"/>
      <c r="AG1508" s="19"/>
      <c r="AH1508" s="19"/>
      <c r="AI1508" s="16"/>
      <c r="AJ1508" s="16"/>
      <c r="AK1508" s="16"/>
    </row>
    <row r="1509" spans="28:37" x14ac:dyDescent="0.2">
      <c r="AC1509" s="16"/>
      <c r="AD1509" s="19"/>
      <c r="AE1509" s="23"/>
      <c r="AF1509" s="23"/>
      <c r="AG1509" s="19"/>
      <c r="AH1509" s="19"/>
      <c r="AI1509" s="16"/>
      <c r="AJ1509" s="16"/>
      <c r="AK1509" s="16"/>
    </row>
    <row r="1510" spans="28:37" x14ac:dyDescent="0.2">
      <c r="AC1510" s="16"/>
      <c r="AD1510" s="19"/>
      <c r="AE1510" s="23"/>
      <c r="AF1510" s="23"/>
      <c r="AG1510" s="19"/>
      <c r="AH1510" s="19"/>
      <c r="AI1510" s="16"/>
      <c r="AJ1510" s="16"/>
      <c r="AK1510" s="16"/>
    </row>
    <row r="1511" spans="28:37" x14ac:dyDescent="0.2">
      <c r="AC1511" s="16"/>
      <c r="AD1511" s="19"/>
      <c r="AE1511" s="23"/>
      <c r="AF1511" s="23"/>
      <c r="AG1511" s="19"/>
      <c r="AH1511" s="19"/>
      <c r="AI1511" s="16"/>
      <c r="AJ1511" s="16"/>
      <c r="AK1511" s="16"/>
    </row>
    <row r="1512" spans="28:37" x14ac:dyDescent="0.2">
      <c r="AC1512" s="16"/>
      <c r="AD1512" s="19"/>
      <c r="AE1512" s="23"/>
      <c r="AF1512" s="23"/>
      <c r="AG1512" s="19"/>
      <c r="AH1512" s="19"/>
      <c r="AI1512" s="16"/>
      <c r="AJ1512" s="16"/>
      <c r="AK1512" s="16"/>
    </row>
    <row r="1513" spans="28:37" ht="15" x14ac:dyDescent="0.25">
      <c r="AB1513" s="22"/>
      <c r="AC1513" s="16"/>
      <c r="AD1513" s="19"/>
      <c r="AE1513" s="23"/>
      <c r="AF1513" s="23"/>
      <c r="AG1513" s="19"/>
      <c r="AH1513" s="19"/>
      <c r="AI1513" s="16"/>
      <c r="AJ1513" s="16"/>
      <c r="AK1513" s="16"/>
    </row>
    <row r="1514" spans="28:37" ht="15" x14ac:dyDescent="0.25">
      <c r="AB1514" s="22"/>
      <c r="AC1514" s="16"/>
      <c r="AD1514" s="19"/>
      <c r="AE1514" s="23"/>
      <c r="AF1514" s="23"/>
      <c r="AG1514" s="19"/>
      <c r="AH1514" s="19"/>
      <c r="AI1514" s="16"/>
      <c r="AJ1514" s="16"/>
      <c r="AK1514" s="16"/>
    </row>
    <row r="1515" spans="28:37" ht="15" x14ac:dyDescent="0.25">
      <c r="AB1515" s="22"/>
      <c r="AC1515" s="16"/>
      <c r="AD1515" s="19"/>
      <c r="AE1515" s="23"/>
      <c r="AF1515" s="23"/>
      <c r="AG1515" s="19"/>
      <c r="AH1515" s="19"/>
      <c r="AI1515" s="16"/>
      <c r="AJ1515" s="16"/>
      <c r="AK1515" s="16"/>
    </row>
    <row r="1516" spans="28:37" ht="15" x14ac:dyDescent="0.25">
      <c r="AB1516" s="22"/>
      <c r="AC1516" s="16"/>
      <c r="AD1516" s="19"/>
      <c r="AE1516" s="23"/>
      <c r="AF1516" s="23"/>
      <c r="AG1516" s="19"/>
      <c r="AH1516" s="19"/>
      <c r="AI1516" s="16"/>
      <c r="AJ1516" s="16"/>
      <c r="AK1516" s="16"/>
    </row>
    <row r="1517" spans="28:37" ht="15" x14ac:dyDescent="0.25">
      <c r="AB1517" s="22"/>
      <c r="AC1517" s="16"/>
      <c r="AD1517" s="19"/>
      <c r="AE1517" s="23"/>
      <c r="AF1517" s="23"/>
      <c r="AG1517" s="19"/>
      <c r="AH1517" s="19"/>
      <c r="AI1517" s="16"/>
      <c r="AJ1517" s="16"/>
      <c r="AK1517" s="16"/>
    </row>
    <row r="1518" spans="28:37" ht="15" x14ac:dyDescent="0.25">
      <c r="AB1518" s="22"/>
      <c r="AC1518" s="16"/>
      <c r="AD1518" s="19"/>
      <c r="AE1518" s="23"/>
      <c r="AF1518" s="23"/>
      <c r="AG1518" s="19"/>
      <c r="AH1518" s="19"/>
      <c r="AI1518" s="16"/>
      <c r="AJ1518" s="16"/>
      <c r="AK1518" s="16"/>
    </row>
    <row r="1519" spans="28:37" ht="15" x14ac:dyDescent="0.25">
      <c r="AB1519" s="22"/>
      <c r="AC1519" s="16"/>
      <c r="AD1519" s="19"/>
      <c r="AE1519" s="23"/>
      <c r="AF1519" s="23"/>
      <c r="AG1519" s="19"/>
      <c r="AH1519" s="19"/>
      <c r="AI1519" s="16"/>
      <c r="AJ1519" s="16"/>
      <c r="AK1519" s="16"/>
    </row>
    <row r="1520" spans="28:37" ht="15" x14ac:dyDescent="0.25">
      <c r="AB1520" s="22"/>
      <c r="AC1520" s="16"/>
      <c r="AD1520" s="19"/>
      <c r="AE1520" s="23"/>
      <c r="AF1520" s="23"/>
      <c r="AG1520" s="19"/>
      <c r="AH1520" s="19"/>
      <c r="AI1520" s="16"/>
      <c r="AJ1520" s="16"/>
      <c r="AK1520" s="16"/>
    </row>
    <row r="1521" spans="28:37" ht="15" x14ac:dyDescent="0.25">
      <c r="AB1521" s="22"/>
      <c r="AC1521" s="16"/>
      <c r="AD1521" s="19"/>
      <c r="AE1521" s="23"/>
      <c r="AF1521" s="23"/>
      <c r="AG1521" s="19"/>
      <c r="AH1521" s="19"/>
      <c r="AI1521" s="16"/>
      <c r="AJ1521" s="16"/>
      <c r="AK1521" s="16"/>
    </row>
    <row r="1522" spans="28:37" ht="15" x14ac:dyDescent="0.25">
      <c r="AB1522" s="22"/>
      <c r="AC1522" s="16"/>
      <c r="AD1522" s="19"/>
      <c r="AE1522" s="23"/>
      <c r="AF1522" s="23"/>
      <c r="AG1522" s="19"/>
      <c r="AH1522" s="19"/>
      <c r="AI1522" s="16"/>
      <c r="AJ1522" s="16"/>
      <c r="AK1522" s="16"/>
    </row>
    <row r="1523" spans="28:37" ht="15" x14ac:dyDescent="0.25">
      <c r="AB1523" s="22"/>
      <c r="AC1523" s="16"/>
      <c r="AD1523" s="19"/>
      <c r="AE1523" s="23"/>
      <c r="AF1523" s="23"/>
      <c r="AG1523" s="19"/>
      <c r="AH1523" s="19"/>
      <c r="AI1523" s="16"/>
      <c r="AJ1523" s="16"/>
      <c r="AK1523" s="16"/>
    </row>
    <row r="1524" spans="28:37" ht="15" x14ac:dyDescent="0.25">
      <c r="AB1524" s="22"/>
      <c r="AC1524" s="16"/>
      <c r="AD1524" s="19"/>
      <c r="AE1524" s="23"/>
      <c r="AF1524" s="23"/>
      <c r="AG1524" s="19"/>
      <c r="AH1524" s="19"/>
      <c r="AI1524" s="16"/>
      <c r="AJ1524" s="16"/>
      <c r="AK1524" s="16"/>
    </row>
    <row r="1525" spans="28:37" ht="15" x14ac:dyDescent="0.25">
      <c r="AB1525" s="22"/>
      <c r="AC1525" s="16"/>
      <c r="AD1525" s="19"/>
      <c r="AE1525" s="23"/>
      <c r="AF1525" s="23"/>
      <c r="AG1525" s="19"/>
      <c r="AH1525" s="19"/>
      <c r="AI1525" s="16"/>
      <c r="AJ1525" s="16"/>
      <c r="AK1525" s="16"/>
    </row>
    <row r="1526" spans="28:37" ht="15" x14ac:dyDescent="0.25">
      <c r="AB1526" s="22"/>
      <c r="AC1526" s="16"/>
      <c r="AD1526" s="19"/>
      <c r="AE1526" s="23"/>
      <c r="AF1526" s="23"/>
      <c r="AG1526" s="19"/>
      <c r="AH1526" s="19"/>
      <c r="AI1526" s="16"/>
      <c r="AJ1526" s="16"/>
      <c r="AK1526" s="16"/>
    </row>
    <row r="1527" spans="28:37" x14ac:dyDescent="0.2">
      <c r="AC1527" s="16"/>
      <c r="AD1527" s="19"/>
      <c r="AE1527" s="23"/>
      <c r="AF1527" s="23"/>
      <c r="AG1527" s="19"/>
      <c r="AH1527" s="19"/>
      <c r="AI1527" s="16"/>
      <c r="AJ1527" s="16"/>
      <c r="AK1527" s="16"/>
    </row>
    <row r="1528" spans="28:37" x14ac:dyDescent="0.2">
      <c r="AC1528" s="16"/>
      <c r="AD1528" s="19"/>
      <c r="AE1528" s="23"/>
      <c r="AF1528" s="23"/>
      <c r="AG1528" s="19"/>
      <c r="AH1528" s="19"/>
      <c r="AI1528" s="16"/>
      <c r="AJ1528" s="16"/>
      <c r="AK1528" s="16"/>
    </row>
    <row r="1529" spans="28:37" x14ac:dyDescent="0.2">
      <c r="AC1529" s="16"/>
      <c r="AD1529" s="19"/>
      <c r="AE1529" s="23"/>
      <c r="AF1529" s="23"/>
      <c r="AG1529" s="19"/>
      <c r="AH1529" s="19"/>
      <c r="AI1529" s="16"/>
      <c r="AJ1529" s="16"/>
      <c r="AK1529" s="16"/>
    </row>
    <row r="1530" spans="28:37" x14ac:dyDescent="0.2">
      <c r="AC1530" s="16"/>
      <c r="AD1530" s="19"/>
      <c r="AE1530" s="23"/>
      <c r="AF1530" s="23"/>
      <c r="AG1530" s="19"/>
      <c r="AH1530" s="19"/>
      <c r="AI1530" s="16"/>
      <c r="AJ1530" s="16"/>
      <c r="AK1530" s="16"/>
    </row>
    <row r="1531" spans="28:37" x14ac:dyDescent="0.2">
      <c r="AC1531" s="16"/>
      <c r="AD1531" s="19"/>
      <c r="AE1531" s="23"/>
      <c r="AF1531" s="23"/>
      <c r="AG1531" s="19"/>
      <c r="AH1531" s="19"/>
      <c r="AI1531" s="16"/>
      <c r="AJ1531" s="16"/>
      <c r="AK1531" s="16"/>
    </row>
    <row r="1532" spans="28:37" x14ac:dyDescent="0.2">
      <c r="AC1532" s="16"/>
      <c r="AD1532" s="19"/>
      <c r="AE1532" s="23"/>
      <c r="AF1532" s="23"/>
      <c r="AG1532" s="19"/>
      <c r="AH1532" s="19"/>
      <c r="AI1532" s="16"/>
      <c r="AJ1532" s="16"/>
      <c r="AK1532" s="16"/>
    </row>
    <row r="1533" spans="28:37" x14ac:dyDescent="0.2">
      <c r="AC1533" s="16"/>
      <c r="AD1533" s="19"/>
      <c r="AE1533" s="23"/>
      <c r="AF1533" s="23"/>
      <c r="AG1533" s="19"/>
      <c r="AH1533" s="19"/>
      <c r="AI1533" s="16"/>
      <c r="AJ1533" s="16"/>
      <c r="AK1533" s="16"/>
    </row>
    <row r="1534" spans="28:37" ht="15" x14ac:dyDescent="0.25">
      <c r="AB1534" s="22"/>
      <c r="AC1534" s="16"/>
      <c r="AD1534" s="19"/>
      <c r="AE1534" s="23"/>
      <c r="AF1534" s="23"/>
      <c r="AG1534" s="19"/>
      <c r="AH1534" s="19"/>
      <c r="AI1534" s="16"/>
      <c r="AJ1534" s="16"/>
      <c r="AK1534" s="16"/>
    </row>
    <row r="1535" spans="28:37" ht="15" x14ac:dyDescent="0.25">
      <c r="AB1535" s="22"/>
      <c r="AC1535" s="16"/>
      <c r="AD1535" s="19"/>
      <c r="AE1535" s="23"/>
      <c r="AF1535" s="23"/>
      <c r="AG1535" s="19"/>
      <c r="AH1535" s="19"/>
      <c r="AI1535" s="16"/>
      <c r="AJ1535" s="16"/>
      <c r="AK1535" s="16"/>
    </row>
    <row r="1536" spans="28:37" ht="15" x14ac:dyDescent="0.25">
      <c r="AB1536" s="22"/>
      <c r="AC1536" s="16"/>
      <c r="AD1536" s="19"/>
      <c r="AE1536" s="23"/>
      <c r="AF1536" s="23"/>
      <c r="AG1536" s="19"/>
      <c r="AH1536" s="19"/>
      <c r="AI1536" s="16"/>
      <c r="AJ1536" s="16"/>
      <c r="AK1536" s="16"/>
    </row>
    <row r="1537" spans="28:37" ht="15" x14ac:dyDescent="0.25">
      <c r="AB1537" s="22"/>
      <c r="AC1537" s="16"/>
      <c r="AD1537" s="19"/>
      <c r="AE1537" s="23"/>
      <c r="AF1537" s="23"/>
      <c r="AG1537" s="19"/>
      <c r="AH1537" s="19"/>
      <c r="AI1537" s="16"/>
      <c r="AJ1537" s="16"/>
      <c r="AK1537" s="16"/>
    </row>
    <row r="1538" spans="28:37" ht="15" x14ac:dyDescent="0.25">
      <c r="AB1538" s="22"/>
      <c r="AC1538" s="16"/>
      <c r="AD1538" s="19"/>
      <c r="AE1538" s="23"/>
      <c r="AF1538" s="23"/>
      <c r="AG1538" s="19"/>
      <c r="AH1538" s="19"/>
      <c r="AI1538" s="16"/>
      <c r="AJ1538" s="16"/>
      <c r="AK1538" s="16"/>
    </row>
    <row r="1539" spans="28:37" ht="15" x14ac:dyDescent="0.25">
      <c r="AB1539" s="22"/>
      <c r="AC1539" s="16"/>
      <c r="AD1539" s="19"/>
      <c r="AE1539" s="23"/>
      <c r="AF1539" s="23"/>
      <c r="AG1539" s="19"/>
      <c r="AH1539" s="19"/>
      <c r="AI1539" s="16"/>
      <c r="AJ1539" s="16"/>
      <c r="AK1539" s="16"/>
    </row>
    <row r="1540" spans="28:37" ht="15" x14ac:dyDescent="0.25">
      <c r="AB1540" s="22"/>
      <c r="AC1540" s="16"/>
      <c r="AD1540" s="19"/>
      <c r="AE1540" s="23"/>
      <c r="AF1540" s="23"/>
      <c r="AG1540" s="19"/>
      <c r="AH1540" s="19"/>
      <c r="AI1540" s="16"/>
      <c r="AJ1540" s="16"/>
      <c r="AK1540" s="16"/>
    </row>
    <row r="1541" spans="28:37" ht="15" x14ac:dyDescent="0.25">
      <c r="AB1541" s="22"/>
      <c r="AC1541" s="16"/>
      <c r="AD1541" s="19"/>
      <c r="AE1541" s="23"/>
      <c r="AF1541" s="23"/>
      <c r="AG1541" s="19"/>
      <c r="AH1541" s="19"/>
      <c r="AI1541" s="16"/>
      <c r="AJ1541" s="16"/>
      <c r="AK1541" s="16"/>
    </row>
    <row r="1542" spans="28:37" ht="15" x14ac:dyDescent="0.25">
      <c r="AB1542" s="22"/>
      <c r="AC1542" s="16"/>
      <c r="AD1542" s="19"/>
      <c r="AE1542" s="23"/>
      <c r="AF1542" s="23"/>
      <c r="AG1542" s="19"/>
      <c r="AH1542" s="19"/>
      <c r="AI1542" s="16"/>
      <c r="AJ1542" s="16"/>
      <c r="AK1542" s="16"/>
    </row>
    <row r="1543" spans="28:37" ht="15" x14ac:dyDescent="0.25">
      <c r="AB1543" s="22"/>
      <c r="AC1543" s="16"/>
      <c r="AD1543" s="19"/>
      <c r="AE1543" s="23"/>
      <c r="AF1543" s="23"/>
      <c r="AG1543" s="19"/>
      <c r="AH1543" s="19"/>
      <c r="AI1543" s="16"/>
      <c r="AJ1543" s="16"/>
      <c r="AK1543" s="16"/>
    </row>
    <row r="1544" spans="28:37" ht="15" x14ac:dyDescent="0.25">
      <c r="AB1544" s="22"/>
      <c r="AC1544" s="16"/>
      <c r="AD1544" s="19"/>
      <c r="AE1544" s="23"/>
      <c r="AF1544" s="23"/>
      <c r="AG1544" s="19"/>
      <c r="AH1544" s="19"/>
      <c r="AI1544" s="16"/>
      <c r="AJ1544" s="16"/>
      <c r="AK1544" s="16"/>
    </row>
    <row r="1545" spans="28:37" ht="15" x14ac:dyDescent="0.25">
      <c r="AB1545" s="22"/>
      <c r="AC1545" s="16"/>
      <c r="AD1545" s="19"/>
      <c r="AE1545" s="23"/>
      <c r="AF1545" s="23"/>
      <c r="AG1545" s="19"/>
      <c r="AH1545" s="19"/>
      <c r="AI1545" s="16"/>
      <c r="AJ1545" s="16"/>
      <c r="AK1545" s="16"/>
    </row>
    <row r="1546" spans="28:37" ht="15" x14ac:dyDescent="0.25">
      <c r="AB1546" s="22"/>
      <c r="AC1546" s="16"/>
      <c r="AD1546" s="19"/>
      <c r="AE1546" s="23"/>
      <c r="AF1546" s="23"/>
      <c r="AG1546" s="19"/>
      <c r="AH1546" s="19"/>
      <c r="AI1546" s="16"/>
      <c r="AJ1546" s="16"/>
      <c r="AK1546" s="16"/>
    </row>
    <row r="1547" spans="28:37" ht="15" x14ac:dyDescent="0.25">
      <c r="AB1547" s="22"/>
      <c r="AC1547" s="16"/>
      <c r="AD1547" s="19"/>
      <c r="AE1547" s="23"/>
      <c r="AF1547" s="23"/>
      <c r="AG1547" s="19"/>
      <c r="AH1547" s="19"/>
      <c r="AI1547" s="16"/>
      <c r="AJ1547" s="16"/>
      <c r="AK1547" s="16"/>
    </row>
    <row r="1548" spans="28:37" ht="15" x14ac:dyDescent="0.25">
      <c r="AB1548" s="22"/>
      <c r="AC1548" s="16"/>
      <c r="AD1548" s="19"/>
      <c r="AE1548" s="23"/>
      <c r="AF1548" s="23"/>
      <c r="AG1548" s="19"/>
      <c r="AH1548" s="19"/>
      <c r="AI1548" s="16"/>
      <c r="AJ1548" s="16"/>
      <c r="AK1548" s="16"/>
    </row>
    <row r="1549" spans="28:37" ht="15" x14ac:dyDescent="0.25">
      <c r="AB1549" s="22"/>
      <c r="AC1549" s="16"/>
      <c r="AD1549" s="19"/>
      <c r="AE1549" s="23"/>
      <c r="AF1549" s="23"/>
      <c r="AG1549" s="19"/>
      <c r="AH1549" s="19"/>
      <c r="AI1549" s="16"/>
      <c r="AJ1549" s="16"/>
      <c r="AK1549" s="16"/>
    </row>
    <row r="1550" spans="28:37" ht="15" x14ac:dyDescent="0.25">
      <c r="AB1550" s="22"/>
      <c r="AC1550" s="16"/>
      <c r="AD1550" s="19"/>
      <c r="AE1550" s="23"/>
      <c r="AF1550" s="23"/>
      <c r="AG1550" s="19"/>
      <c r="AH1550" s="19"/>
      <c r="AI1550" s="16"/>
      <c r="AJ1550" s="16"/>
      <c r="AK1550" s="16"/>
    </row>
    <row r="1551" spans="28:37" ht="15" x14ac:dyDescent="0.25">
      <c r="AB1551" s="22"/>
      <c r="AC1551" s="16"/>
      <c r="AD1551" s="19"/>
      <c r="AE1551" s="23"/>
      <c r="AF1551" s="23"/>
      <c r="AG1551" s="19"/>
      <c r="AH1551" s="19"/>
      <c r="AI1551" s="16"/>
      <c r="AJ1551" s="16"/>
      <c r="AK1551" s="16"/>
    </row>
    <row r="1552" spans="28:37" ht="15" x14ac:dyDescent="0.25">
      <c r="AB1552" s="22"/>
      <c r="AC1552" s="16"/>
      <c r="AD1552" s="19"/>
      <c r="AE1552" s="23"/>
      <c r="AF1552" s="23"/>
      <c r="AG1552" s="19"/>
      <c r="AH1552" s="19"/>
      <c r="AI1552" s="16"/>
      <c r="AJ1552" s="16"/>
      <c r="AK1552" s="16"/>
    </row>
    <row r="1553" spans="28:37" ht="15" x14ac:dyDescent="0.25">
      <c r="AB1553" s="22"/>
      <c r="AC1553" s="16"/>
      <c r="AD1553" s="19"/>
      <c r="AE1553" s="23"/>
      <c r="AF1553" s="23"/>
      <c r="AG1553" s="19"/>
      <c r="AH1553" s="19"/>
      <c r="AI1553" s="16"/>
      <c r="AJ1553" s="16"/>
      <c r="AK1553" s="16"/>
    </row>
    <row r="1554" spans="28:37" ht="15" x14ac:dyDescent="0.25">
      <c r="AB1554" s="22"/>
      <c r="AC1554" s="16"/>
      <c r="AD1554" s="19"/>
      <c r="AE1554" s="23"/>
      <c r="AF1554" s="23"/>
      <c r="AG1554" s="19"/>
      <c r="AH1554" s="19"/>
      <c r="AI1554" s="16"/>
      <c r="AJ1554" s="16"/>
      <c r="AK1554" s="16"/>
    </row>
    <row r="1555" spans="28:37" ht="15" x14ac:dyDescent="0.25">
      <c r="AB1555" s="22"/>
      <c r="AC1555" s="16"/>
      <c r="AD1555" s="19"/>
      <c r="AE1555" s="23"/>
      <c r="AF1555" s="23"/>
      <c r="AG1555" s="19"/>
      <c r="AH1555" s="19"/>
      <c r="AI1555" s="16"/>
      <c r="AJ1555" s="16"/>
      <c r="AK1555" s="16"/>
    </row>
    <row r="1556" spans="28:37" ht="15" x14ac:dyDescent="0.25">
      <c r="AB1556" s="22"/>
      <c r="AC1556" s="16"/>
      <c r="AD1556" s="19"/>
      <c r="AE1556" s="23"/>
      <c r="AF1556" s="23"/>
      <c r="AG1556" s="19"/>
      <c r="AH1556" s="19"/>
      <c r="AI1556" s="16"/>
      <c r="AJ1556" s="16"/>
      <c r="AK1556" s="16"/>
    </row>
    <row r="1557" spans="28:37" ht="15" x14ac:dyDescent="0.25">
      <c r="AB1557" s="22"/>
      <c r="AC1557" s="16"/>
      <c r="AD1557" s="19"/>
      <c r="AE1557" s="23"/>
      <c r="AF1557" s="23"/>
      <c r="AG1557" s="19"/>
      <c r="AH1557" s="19"/>
      <c r="AI1557" s="16"/>
      <c r="AJ1557" s="16"/>
      <c r="AK1557" s="16"/>
    </row>
    <row r="1558" spans="28:37" ht="15" x14ac:dyDescent="0.25">
      <c r="AB1558" s="22"/>
      <c r="AC1558" s="16"/>
      <c r="AD1558" s="19"/>
      <c r="AE1558" s="23"/>
      <c r="AF1558" s="23"/>
      <c r="AG1558" s="19"/>
      <c r="AH1558" s="19"/>
      <c r="AI1558" s="16"/>
      <c r="AJ1558" s="16"/>
      <c r="AK1558" s="16"/>
    </row>
    <row r="1559" spans="28:37" ht="15" x14ac:dyDescent="0.25">
      <c r="AB1559" s="22"/>
      <c r="AC1559" s="16"/>
      <c r="AD1559" s="19"/>
      <c r="AE1559" s="23"/>
      <c r="AF1559" s="23"/>
      <c r="AG1559" s="19"/>
      <c r="AH1559" s="19"/>
      <c r="AI1559" s="16"/>
      <c r="AJ1559" s="16"/>
      <c r="AK1559" s="16"/>
    </row>
    <row r="1560" spans="28:37" ht="15" x14ac:dyDescent="0.25">
      <c r="AB1560" s="22"/>
      <c r="AC1560" s="16"/>
      <c r="AD1560" s="19"/>
      <c r="AE1560" s="23"/>
      <c r="AF1560" s="23"/>
      <c r="AG1560" s="19"/>
      <c r="AH1560" s="19"/>
      <c r="AI1560" s="16"/>
      <c r="AJ1560" s="16"/>
      <c r="AK1560" s="16"/>
    </row>
    <row r="1561" spans="28:37" ht="15" x14ac:dyDescent="0.25">
      <c r="AB1561" s="22"/>
      <c r="AC1561" s="16"/>
      <c r="AD1561" s="19"/>
      <c r="AE1561" s="23"/>
      <c r="AF1561" s="23"/>
      <c r="AG1561" s="19"/>
      <c r="AH1561" s="19"/>
      <c r="AI1561" s="16"/>
      <c r="AJ1561" s="16"/>
      <c r="AK1561" s="16"/>
    </row>
    <row r="1562" spans="28:37" ht="15" x14ac:dyDescent="0.25">
      <c r="AB1562" s="22"/>
      <c r="AC1562" s="16"/>
      <c r="AD1562" s="19"/>
      <c r="AE1562" s="23"/>
      <c r="AF1562" s="23"/>
      <c r="AG1562" s="19"/>
      <c r="AH1562" s="19"/>
      <c r="AI1562" s="16"/>
      <c r="AJ1562" s="16"/>
      <c r="AK1562" s="16"/>
    </row>
    <row r="1563" spans="28:37" ht="15" x14ac:dyDescent="0.25">
      <c r="AB1563" s="22"/>
      <c r="AC1563" s="16"/>
      <c r="AD1563" s="19"/>
      <c r="AE1563" s="23"/>
      <c r="AF1563" s="23"/>
      <c r="AG1563" s="19"/>
      <c r="AH1563" s="19"/>
      <c r="AI1563" s="16"/>
      <c r="AJ1563" s="16"/>
      <c r="AK1563" s="16"/>
    </row>
    <row r="1564" spans="28:37" ht="15" x14ac:dyDescent="0.25">
      <c r="AB1564" s="22"/>
      <c r="AC1564" s="16"/>
      <c r="AD1564" s="19"/>
      <c r="AE1564" s="23"/>
      <c r="AF1564" s="23"/>
      <c r="AG1564" s="19"/>
      <c r="AH1564" s="19"/>
      <c r="AI1564" s="16"/>
      <c r="AJ1564" s="16"/>
      <c r="AK1564" s="16"/>
    </row>
    <row r="1565" spans="28:37" ht="15" x14ac:dyDescent="0.25">
      <c r="AB1565" s="22"/>
      <c r="AC1565" s="16"/>
      <c r="AD1565" s="19"/>
      <c r="AE1565" s="23"/>
      <c r="AF1565" s="23"/>
      <c r="AG1565" s="19"/>
      <c r="AH1565" s="19"/>
      <c r="AI1565" s="16"/>
      <c r="AJ1565" s="16"/>
      <c r="AK1565" s="16"/>
    </row>
    <row r="1566" spans="28:37" ht="15" x14ac:dyDescent="0.25">
      <c r="AB1566" s="22"/>
      <c r="AC1566" s="16"/>
      <c r="AD1566" s="19"/>
      <c r="AE1566" s="23"/>
      <c r="AF1566" s="23"/>
      <c r="AG1566" s="19"/>
      <c r="AH1566" s="19"/>
      <c r="AI1566" s="16"/>
      <c r="AJ1566" s="16"/>
      <c r="AK1566" s="16"/>
    </row>
    <row r="1567" spans="28:37" ht="15" x14ac:dyDescent="0.25">
      <c r="AB1567" s="22"/>
      <c r="AC1567" s="16"/>
      <c r="AD1567" s="19"/>
      <c r="AE1567" s="23"/>
      <c r="AF1567" s="23"/>
      <c r="AG1567" s="19"/>
      <c r="AH1567" s="19"/>
      <c r="AI1567" s="16"/>
      <c r="AJ1567" s="16"/>
      <c r="AK1567" s="16"/>
    </row>
    <row r="1568" spans="28:37" ht="15" x14ac:dyDescent="0.25">
      <c r="AB1568" s="22"/>
      <c r="AC1568" s="16"/>
      <c r="AD1568" s="19"/>
      <c r="AE1568" s="23"/>
      <c r="AF1568" s="23"/>
      <c r="AG1568" s="19"/>
      <c r="AH1568" s="19"/>
      <c r="AI1568" s="16"/>
      <c r="AJ1568" s="16"/>
      <c r="AK1568" s="16"/>
    </row>
    <row r="1569" spans="28:37" ht="15" x14ac:dyDescent="0.25">
      <c r="AB1569" s="22"/>
      <c r="AC1569" s="16"/>
      <c r="AD1569" s="19"/>
      <c r="AE1569" s="23"/>
      <c r="AF1569" s="23"/>
      <c r="AG1569" s="19"/>
      <c r="AH1569" s="19"/>
      <c r="AI1569" s="16"/>
      <c r="AJ1569" s="16"/>
      <c r="AK1569" s="16"/>
    </row>
    <row r="1570" spans="28:37" ht="15" x14ac:dyDescent="0.25">
      <c r="AB1570" s="22"/>
      <c r="AC1570" s="16"/>
      <c r="AD1570" s="19"/>
      <c r="AE1570" s="23"/>
      <c r="AF1570" s="23"/>
      <c r="AG1570" s="19"/>
      <c r="AH1570" s="19"/>
      <c r="AI1570" s="16"/>
      <c r="AJ1570" s="16"/>
      <c r="AK1570" s="16"/>
    </row>
    <row r="1571" spans="28:37" ht="15" x14ac:dyDescent="0.25">
      <c r="AB1571" s="22"/>
      <c r="AC1571" s="16"/>
      <c r="AD1571" s="19"/>
      <c r="AE1571" s="23"/>
      <c r="AF1571" s="23"/>
      <c r="AG1571" s="19"/>
      <c r="AH1571" s="19"/>
      <c r="AI1571" s="16"/>
      <c r="AJ1571" s="16"/>
      <c r="AK1571" s="16"/>
    </row>
    <row r="1572" spans="28:37" ht="15" x14ac:dyDescent="0.25">
      <c r="AB1572" s="22"/>
      <c r="AC1572" s="16"/>
      <c r="AD1572" s="19"/>
      <c r="AE1572" s="23"/>
      <c r="AF1572" s="23"/>
      <c r="AG1572" s="19"/>
      <c r="AH1572" s="19"/>
      <c r="AI1572" s="16"/>
      <c r="AJ1572" s="16"/>
      <c r="AK1572" s="16"/>
    </row>
    <row r="1573" spans="28:37" ht="15" x14ac:dyDescent="0.25">
      <c r="AB1573" s="22"/>
      <c r="AC1573" s="16"/>
      <c r="AD1573" s="19"/>
      <c r="AE1573" s="23"/>
      <c r="AF1573" s="23"/>
      <c r="AG1573" s="19"/>
      <c r="AH1573" s="19"/>
      <c r="AI1573" s="16"/>
      <c r="AJ1573" s="16"/>
      <c r="AK1573" s="16"/>
    </row>
    <row r="1574" spans="28:37" ht="15" x14ac:dyDescent="0.25">
      <c r="AB1574" s="22"/>
      <c r="AC1574" s="16"/>
      <c r="AD1574" s="19"/>
      <c r="AE1574" s="23"/>
      <c r="AF1574" s="23"/>
      <c r="AG1574" s="19"/>
      <c r="AH1574" s="19"/>
      <c r="AI1574" s="16"/>
      <c r="AJ1574" s="16"/>
      <c r="AK1574" s="16"/>
    </row>
    <row r="1575" spans="28:37" ht="15" x14ac:dyDescent="0.25">
      <c r="AB1575" s="22"/>
      <c r="AC1575" s="16"/>
      <c r="AD1575" s="19"/>
      <c r="AE1575" s="23"/>
      <c r="AF1575" s="23"/>
      <c r="AG1575" s="19"/>
      <c r="AH1575" s="19"/>
      <c r="AI1575" s="16"/>
      <c r="AJ1575" s="16"/>
      <c r="AK1575" s="16"/>
    </row>
    <row r="1576" spans="28:37" ht="15" x14ac:dyDescent="0.25">
      <c r="AB1576" s="22"/>
      <c r="AC1576" s="16"/>
      <c r="AD1576" s="19"/>
      <c r="AE1576" s="23"/>
      <c r="AF1576" s="23"/>
      <c r="AG1576" s="19"/>
      <c r="AH1576" s="19"/>
      <c r="AI1576" s="16"/>
      <c r="AJ1576" s="16"/>
      <c r="AK1576" s="16"/>
    </row>
    <row r="1577" spans="28:37" ht="15" x14ac:dyDescent="0.25">
      <c r="AB1577" s="22"/>
      <c r="AC1577" s="16"/>
      <c r="AD1577" s="19"/>
      <c r="AE1577" s="23"/>
      <c r="AF1577" s="23"/>
      <c r="AG1577" s="19"/>
      <c r="AH1577" s="19"/>
      <c r="AI1577" s="16"/>
      <c r="AJ1577" s="16"/>
      <c r="AK1577" s="16"/>
    </row>
    <row r="1578" spans="28:37" ht="15" x14ac:dyDescent="0.25">
      <c r="AB1578" s="22"/>
      <c r="AC1578" s="16"/>
      <c r="AD1578" s="19"/>
      <c r="AE1578" s="23"/>
      <c r="AF1578" s="23"/>
      <c r="AG1578" s="19"/>
      <c r="AH1578" s="19"/>
      <c r="AI1578" s="16"/>
      <c r="AJ1578" s="16"/>
      <c r="AK1578" s="16"/>
    </row>
    <row r="1579" spans="28:37" ht="15" x14ac:dyDescent="0.25">
      <c r="AB1579" s="22"/>
      <c r="AC1579" s="16"/>
      <c r="AD1579" s="19"/>
      <c r="AE1579" s="23"/>
      <c r="AF1579" s="23"/>
      <c r="AG1579" s="19"/>
      <c r="AH1579" s="19"/>
      <c r="AI1579" s="16"/>
      <c r="AJ1579" s="16"/>
      <c r="AK1579" s="16"/>
    </row>
    <row r="1580" spans="28:37" ht="15" x14ac:dyDescent="0.25">
      <c r="AB1580" s="22"/>
      <c r="AC1580" s="16"/>
      <c r="AD1580" s="19"/>
      <c r="AE1580" s="23"/>
      <c r="AF1580" s="23"/>
      <c r="AG1580" s="19"/>
      <c r="AH1580" s="19"/>
      <c r="AI1580" s="16"/>
      <c r="AJ1580" s="16"/>
      <c r="AK1580" s="16"/>
    </row>
    <row r="1581" spans="28:37" ht="15" x14ac:dyDescent="0.25">
      <c r="AB1581" s="22"/>
      <c r="AC1581" s="16"/>
      <c r="AD1581" s="19"/>
      <c r="AE1581" s="23"/>
      <c r="AF1581" s="23"/>
      <c r="AG1581" s="19"/>
      <c r="AH1581" s="19"/>
      <c r="AI1581" s="16"/>
      <c r="AJ1581" s="16"/>
      <c r="AK1581" s="16"/>
    </row>
    <row r="1582" spans="28:37" ht="15" x14ac:dyDescent="0.25">
      <c r="AB1582" s="22"/>
      <c r="AC1582" s="16"/>
      <c r="AD1582" s="19"/>
      <c r="AE1582" s="23"/>
      <c r="AF1582" s="23"/>
      <c r="AG1582" s="19"/>
      <c r="AH1582" s="19"/>
      <c r="AI1582" s="16"/>
      <c r="AJ1582" s="16"/>
      <c r="AK1582" s="16"/>
    </row>
    <row r="1583" spans="28:37" ht="15" x14ac:dyDescent="0.25">
      <c r="AB1583" s="22"/>
      <c r="AC1583" s="16"/>
      <c r="AD1583" s="19"/>
      <c r="AE1583" s="23"/>
      <c r="AF1583" s="23"/>
      <c r="AG1583" s="19"/>
      <c r="AH1583" s="19"/>
      <c r="AI1583" s="16"/>
      <c r="AJ1583" s="16"/>
      <c r="AK1583" s="16"/>
    </row>
    <row r="1584" spans="28:37" ht="15" x14ac:dyDescent="0.25">
      <c r="AB1584" s="22"/>
      <c r="AC1584" s="16"/>
      <c r="AD1584" s="19"/>
      <c r="AE1584" s="23"/>
      <c r="AF1584" s="23"/>
      <c r="AG1584" s="19"/>
      <c r="AH1584" s="19"/>
      <c r="AI1584" s="16"/>
      <c r="AJ1584" s="16"/>
      <c r="AK1584" s="16"/>
    </row>
    <row r="1585" spans="28:37" ht="15" x14ac:dyDescent="0.25">
      <c r="AB1585" s="22"/>
      <c r="AC1585" s="16"/>
      <c r="AD1585" s="19"/>
      <c r="AE1585" s="23"/>
      <c r="AF1585" s="23"/>
      <c r="AG1585" s="19"/>
      <c r="AH1585" s="19"/>
      <c r="AI1585" s="16"/>
      <c r="AJ1585" s="16"/>
      <c r="AK1585" s="16"/>
    </row>
    <row r="1586" spans="28:37" ht="15" x14ac:dyDescent="0.25">
      <c r="AB1586" s="38"/>
      <c r="AC1586" s="39"/>
      <c r="AD1586" s="19"/>
      <c r="AE1586" s="40"/>
      <c r="AF1586" s="40"/>
      <c r="AG1586" s="41"/>
      <c r="AH1586" s="41"/>
      <c r="AI1586" s="39"/>
      <c r="AJ1586" s="39"/>
      <c r="AK1586" s="39"/>
    </row>
    <row r="1587" spans="28:37" x14ac:dyDescent="0.2">
      <c r="AC1587" s="16"/>
      <c r="AD1587" s="19"/>
      <c r="AE1587" s="23"/>
      <c r="AF1587" s="23"/>
      <c r="AG1587" s="19"/>
      <c r="AH1587" s="19"/>
      <c r="AI1587" s="16"/>
      <c r="AJ1587" s="16"/>
      <c r="AK1587" s="16"/>
    </row>
    <row r="1588" spans="28:37" x14ac:dyDescent="0.2">
      <c r="AC1588" s="16"/>
      <c r="AD1588" s="19"/>
      <c r="AE1588" s="23"/>
      <c r="AF1588" s="23"/>
      <c r="AG1588" s="19"/>
      <c r="AH1588" s="19"/>
      <c r="AI1588" s="16"/>
      <c r="AJ1588" s="16"/>
      <c r="AK1588" s="16"/>
    </row>
    <row r="1589" spans="28:37" x14ac:dyDescent="0.2">
      <c r="AC1589" s="16"/>
      <c r="AD1589" s="19"/>
      <c r="AE1589" s="23"/>
      <c r="AF1589" s="23"/>
      <c r="AG1589" s="19"/>
      <c r="AH1589" s="19"/>
      <c r="AI1589" s="16"/>
      <c r="AJ1589" s="16"/>
      <c r="AK1589" s="16"/>
    </row>
    <row r="1590" spans="28:37" x14ac:dyDescent="0.2">
      <c r="AC1590" s="16"/>
      <c r="AD1590" s="19"/>
      <c r="AE1590" s="23"/>
      <c r="AF1590" s="23"/>
      <c r="AG1590" s="19"/>
      <c r="AH1590" s="19"/>
      <c r="AI1590" s="16"/>
      <c r="AJ1590" s="16"/>
      <c r="AK1590" s="16"/>
    </row>
    <row r="1591" spans="28:37" ht="15" x14ac:dyDescent="0.25">
      <c r="AB1591" s="22"/>
      <c r="AC1591" s="16"/>
      <c r="AD1591" s="19"/>
      <c r="AE1591" s="23"/>
      <c r="AF1591" s="23"/>
      <c r="AG1591" s="19"/>
      <c r="AH1591" s="19"/>
      <c r="AI1591" s="16"/>
      <c r="AJ1591" s="16"/>
      <c r="AK1591" s="16"/>
    </row>
    <row r="1592" spans="28:37" ht="15" x14ac:dyDescent="0.25">
      <c r="AB1592" s="22"/>
      <c r="AC1592" s="16"/>
      <c r="AD1592" s="19"/>
      <c r="AE1592" s="23"/>
      <c r="AF1592" s="23"/>
      <c r="AG1592" s="19"/>
      <c r="AH1592" s="19"/>
      <c r="AI1592" s="16"/>
      <c r="AJ1592" s="16"/>
      <c r="AK1592" s="16"/>
    </row>
    <row r="1593" spans="28:37" ht="15" x14ac:dyDescent="0.25">
      <c r="AB1593" s="22"/>
      <c r="AC1593" s="16"/>
      <c r="AD1593" s="19"/>
      <c r="AE1593" s="23"/>
      <c r="AF1593" s="23"/>
      <c r="AG1593" s="19"/>
      <c r="AH1593" s="19"/>
      <c r="AI1593" s="16"/>
      <c r="AJ1593" s="16"/>
      <c r="AK1593" s="16"/>
    </row>
    <row r="1594" spans="28:37" ht="15" x14ac:dyDescent="0.25">
      <c r="AB1594" s="22"/>
      <c r="AC1594" s="16"/>
      <c r="AD1594" s="19"/>
      <c r="AE1594" s="23"/>
      <c r="AF1594" s="23"/>
      <c r="AG1594" s="19"/>
      <c r="AH1594" s="19"/>
      <c r="AI1594" s="16"/>
      <c r="AJ1594" s="16"/>
      <c r="AK1594" s="16"/>
    </row>
    <row r="1595" spans="28:37" ht="15" x14ac:dyDescent="0.25">
      <c r="AB1595" s="22"/>
      <c r="AC1595" s="16"/>
      <c r="AD1595" s="19"/>
      <c r="AE1595" s="23"/>
      <c r="AF1595" s="23"/>
      <c r="AG1595" s="19"/>
      <c r="AH1595" s="19"/>
      <c r="AI1595" s="16"/>
      <c r="AJ1595" s="16"/>
      <c r="AK1595" s="16"/>
    </row>
    <row r="1596" spans="28:37" ht="15" x14ac:dyDescent="0.25">
      <c r="AB1596" s="22"/>
      <c r="AC1596" s="16"/>
      <c r="AD1596" s="19"/>
      <c r="AE1596" s="23"/>
      <c r="AF1596" s="23"/>
      <c r="AG1596" s="19"/>
      <c r="AH1596" s="19"/>
      <c r="AI1596" s="16"/>
      <c r="AJ1596" s="16"/>
      <c r="AK1596" s="16"/>
    </row>
    <row r="1597" spans="28:37" ht="15" x14ac:dyDescent="0.25">
      <c r="AB1597" s="22"/>
      <c r="AC1597" s="16"/>
      <c r="AD1597" s="19"/>
      <c r="AE1597" s="23"/>
      <c r="AF1597" s="23"/>
      <c r="AG1597" s="19"/>
      <c r="AH1597" s="19"/>
      <c r="AI1597" s="16"/>
      <c r="AJ1597" s="16"/>
      <c r="AK1597" s="16"/>
    </row>
    <row r="1598" spans="28:37" ht="15" x14ac:dyDescent="0.25">
      <c r="AB1598" s="22"/>
      <c r="AC1598" s="16"/>
      <c r="AD1598" s="19"/>
      <c r="AE1598" s="23"/>
      <c r="AF1598" s="23"/>
      <c r="AG1598" s="19"/>
      <c r="AH1598" s="19"/>
      <c r="AI1598" s="16"/>
      <c r="AJ1598" s="16"/>
      <c r="AK1598" s="16"/>
    </row>
    <row r="1599" spans="28:37" ht="15" x14ac:dyDescent="0.25">
      <c r="AB1599" s="22"/>
      <c r="AC1599" s="16"/>
      <c r="AD1599" s="19"/>
      <c r="AE1599" s="23"/>
      <c r="AF1599" s="23"/>
      <c r="AG1599" s="19"/>
      <c r="AH1599" s="19"/>
      <c r="AI1599" s="16"/>
      <c r="AJ1599" s="16"/>
      <c r="AK1599" s="16"/>
    </row>
    <row r="1600" spans="28:37" ht="15" x14ac:dyDescent="0.25">
      <c r="AB1600" s="22"/>
      <c r="AC1600" s="16"/>
      <c r="AD1600" s="19"/>
      <c r="AE1600" s="23"/>
      <c r="AF1600" s="23"/>
      <c r="AG1600" s="19"/>
      <c r="AH1600" s="19"/>
      <c r="AI1600" s="16"/>
      <c r="AJ1600" s="16"/>
      <c r="AK1600" s="16"/>
    </row>
    <row r="1601" spans="28:37" ht="15" x14ac:dyDescent="0.25">
      <c r="AB1601" s="22"/>
      <c r="AC1601" s="16"/>
      <c r="AD1601" s="19"/>
      <c r="AE1601" s="23"/>
      <c r="AF1601" s="23"/>
      <c r="AG1601" s="19"/>
      <c r="AH1601" s="19"/>
      <c r="AI1601" s="16"/>
      <c r="AJ1601" s="16"/>
      <c r="AK1601" s="16"/>
    </row>
    <row r="1602" spans="28:37" ht="15" x14ac:dyDescent="0.25">
      <c r="AB1602" s="22"/>
      <c r="AC1602" s="16"/>
      <c r="AD1602" s="19"/>
      <c r="AE1602" s="23"/>
      <c r="AF1602" s="23"/>
      <c r="AG1602" s="19"/>
      <c r="AH1602" s="19"/>
      <c r="AI1602" s="16"/>
      <c r="AJ1602" s="16"/>
      <c r="AK1602" s="16"/>
    </row>
    <row r="1603" spans="28:37" ht="15" x14ac:dyDescent="0.25">
      <c r="AB1603" s="22"/>
      <c r="AC1603" s="16"/>
      <c r="AD1603" s="19"/>
      <c r="AE1603" s="23"/>
      <c r="AF1603" s="23"/>
      <c r="AG1603" s="19"/>
      <c r="AH1603" s="19"/>
      <c r="AI1603" s="16"/>
      <c r="AJ1603" s="16"/>
      <c r="AK1603" s="16"/>
    </row>
    <row r="1604" spans="28:37" ht="15" x14ac:dyDescent="0.25">
      <c r="AB1604" s="22"/>
      <c r="AC1604" s="16"/>
      <c r="AD1604" s="19"/>
      <c r="AE1604" s="23"/>
      <c r="AF1604" s="23"/>
      <c r="AG1604" s="19"/>
      <c r="AH1604" s="19"/>
      <c r="AI1604" s="16"/>
      <c r="AJ1604" s="16"/>
      <c r="AK1604" s="16"/>
    </row>
    <row r="1605" spans="28:37" ht="15" x14ac:dyDescent="0.25">
      <c r="AB1605" s="22"/>
      <c r="AC1605" s="16"/>
      <c r="AD1605" s="19"/>
      <c r="AE1605" s="23"/>
      <c r="AF1605" s="23"/>
      <c r="AG1605" s="19"/>
      <c r="AH1605" s="19"/>
      <c r="AI1605" s="16"/>
      <c r="AJ1605" s="16"/>
      <c r="AK1605" s="16"/>
    </row>
    <row r="1606" spans="28:37" ht="15" x14ac:dyDescent="0.25">
      <c r="AB1606" s="22"/>
      <c r="AC1606" s="16"/>
      <c r="AD1606" s="19"/>
      <c r="AE1606" s="23"/>
      <c r="AF1606" s="23"/>
      <c r="AG1606" s="19"/>
      <c r="AH1606" s="19"/>
      <c r="AI1606" s="16"/>
      <c r="AJ1606" s="16"/>
      <c r="AK1606" s="16"/>
    </row>
    <row r="1607" spans="28:37" ht="15" x14ac:dyDescent="0.25">
      <c r="AB1607" s="22"/>
      <c r="AC1607" s="16"/>
      <c r="AD1607" s="19"/>
      <c r="AE1607" s="23"/>
      <c r="AF1607" s="23"/>
      <c r="AG1607" s="19"/>
      <c r="AH1607" s="19"/>
      <c r="AI1607" s="16"/>
      <c r="AJ1607" s="16"/>
      <c r="AK1607" s="16"/>
    </row>
    <row r="1608" spans="28:37" ht="15" x14ac:dyDescent="0.25">
      <c r="AB1608" s="22"/>
      <c r="AC1608" s="16"/>
      <c r="AD1608" s="19"/>
      <c r="AE1608" s="23"/>
      <c r="AF1608" s="23"/>
      <c r="AG1608" s="19"/>
      <c r="AH1608" s="19"/>
      <c r="AI1608" s="16"/>
      <c r="AJ1608" s="16"/>
      <c r="AK1608" s="16"/>
    </row>
    <row r="1609" spans="28:37" ht="15" x14ac:dyDescent="0.25">
      <c r="AB1609" s="22"/>
      <c r="AC1609" s="16"/>
      <c r="AD1609" s="19"/>
      <c r="AE1609" s="23"/>
      <c r="AF1609" s="23"/>
      <c r="AG1609" s="19"/>
      <c r="AH1609" s="19"/>
      <c r="AI1609" s="16"/>
      <c r="AJ1609" s="16"/>
      <c r="AK1609" s="16"/>
    </row>
    <row r="1610" spans="28:37" x14ac:dyDescent="0.2">
      <c r="AC1610" s="16"/>
      <c r="AD1610" s="19"/>
      <c r="AE1610" s="23"/>
      <c r="AF1610" s="23"/>
      <c r="AG1610" s="19"/>
      <c r="AH1610" s="19"/>
      <c r="AI1610" s="16"/>
      <c r="AJ1610" s="16"/>
      <c r="AK1610" s="16"/>
    </row>
    <row r="1611" spans="28:37" x14ac:dyDescent="0.2">
      <c r="AC1611" s="16"/>
      <c r="AD1611" s="19"/>
      <c r="AE1611" s="23"/>
      <c r="AF1611" s="23"/>
      <c r="AG1611" s="19"/>
      <c r="AH1611" s="19"/>
      <c r="AI1611" s="16"/>
      <c r="AJ1611" s="16"/>
      <c r="AK1611" s="16"/>
    </row>
    <row r="1612" spans="28:37" x14ac:dyDescent="0.2">
      <c r="AC1612" s="16"/>
      <c r="AD1612" s="19"/>
      <c r="AE1612" s="23"/>
      <c r="AF1612" s="23"/>
      <c r="AG1612" s="19"/>
      <c r="AH1612" s="19"/>
      <c r="AI1612" s="16"/>
      <c r="AJ1612" s="16"/>
      <c r="AK1612" s="16"/>
    </row>
    <row r="1613" spans="28:37" x14ac:dyDescent="0.2">
      <c r="AC1613" s="16"/>
      <c r="AD1613" s="19"/>
      <c r="AE1613" s="23"/>
      <c r="AF1613" s="23"/>
      <c r="AG1613" s="19"/>
      <c r="AH1613" s="19"/>
      <c r="AI1613" s="16"/>
      <c r="AJ1613" s="16"/>
      <c r="AK1613" s="16"/>
    </row>
    <row r="1614" spans="28:37" x14ac:dyDescent="0.2">
      <c r="AC1614" s="16"/>
      <c r="AD1614" s="19"/>
      <c r="AE1614" s="23"/>
      <c r="AF1614" s="23"/>
      <c r="AG1614" s="19"/>
      <c r="AH1614" s="19"/>
      <c r="AI1614" s="16"/>
      <c r="AJ1614" s="16"/>
      <c r="AK1614" s="16"/>
    </row>
    <row r="1615" spans="28:37" x14ac:dyDescent="0.2">
      <c r="AC1615" s="16"/>
      <c r="AD1615" s="19"/>
      <c r="AE1615" s="23"/>
      <c r="AF1615" s="23"/>
      <c r="AG1615" s="19"/>
      <c r="AH1615" s="19"/>
      <c r="AI1615" s="16"/>
      <c r="AJ1615" s="16"/>
      <c r="AK1615" s="16"/>
    </row>
    <row r="1616" spans="28:37" x14ac:dyDescent="0.2">
      <c r="AC1616" s="16"/>
      <c r="AD1616" s="19"/>
      <c r="AE1616" s="23"/>
      <c r="AF1616" s="23"/>
      <c r="AG1616" s="19"/>
      <c r="AH1616" s="19"/>
      <c r="AI1616" s="16"/>
      <c r="AJ1616" s="16"/>
      <c r="AK1616" s="16"/>
    </row>
    <row r="1617" spans="28:37" ht="15" x14ac:dyDescent="0.25">
      <c r="AB1617" s="22"/>
      <c r="AC1617" s="16"/>
      <c r="AD1617" s="19"/>
      <c r="AE1617" s="23"/>
      <c r="AF1617" s="23"/>
      <c r="AG1617" s="19"/>
      <c r="AH1617" s="19"/>
      <c r="AI1617" s="16"/>
      <c r="AJ1617" s="16"/>
      <c r="AK1617" s="16"/>
    </row>
    <row r="1618" spans="28:37" ht="15" x14ac:dyDescent="0.25">
      <c r="AB1618" s="22"/>
      <c r="AC1618" s="16"/>
      <c r="AD1618" s="19"/>
      <c r="AE1618" s="23"/>
      <c r="AF1618" s="23"/>
      <c r="AG1618" s="19"/>
      <c r="AH1618" s="19"/>
      <c r="AI1618" s="16"/>
      <c r="AJ1618" s="16"/>
      <c r="AK1618" s="16"/>
    </row>
    <row r="1619" spans="28:37" ht="15" x14ac:dyDescent="0.25">
      <c r="AB1619" s="22"/>
      <c r="AC1619" s="16"/>
      <c r="AD1619" s="19"/>
      <c r="AE1619" s="23"/>
      <c r="AF1619" s="23"/>
      <c r="AG1619" s="19"/>
      <c r="AH1619" s="19"/>
      <c r="AI1619" s="16"/>
      <c r="AJ1619" s="16"/>
      <c r="AK1619" s="16"/>
    </row>
    <row r="1620" spans="28:37" ht="15" x14ac:dyDescent="0.25">
      <c r="AB1620" s="22"/>
      <c r="AC1620" s="16"/>
      <c r="AD1620" s="19"/>
      <c r="AE1620" s="23"/>
      <c r="AF1620" s="23"/>
      <c r="AG1620" s="19"/>
      <c r="AH1620" s="19"/>
      <c r="AI1620" s="16"/>
      <c r="AJ1620" s="16"/>
      <c r="AK1620" s="16"/>
    </row>
    <row r="1621" spans="28:37" ht="15" x14ac:dyDescent="0.25">
      <c r="AB1621" s="22"/>
      <c r="AC1621" s="16"/>
      <c r="AD1621" s="19"/>
      <c r="AE1621" s="23"/>
      <c r="AF1621" s="23"/>
      <c r="AG1621" s="19"/>
      <c r="AH1621" s="19"/>
      <c r="AI1621" s="16"/>
      <c r="AJ1621" s="16"/>
      <c r="AK1621" s="16"/>
    </row>
    <row r="1622" spans="28:37" ht="15" x14ac:dyDescent="0.25">
      <c r="AB1622" s="22"/>
      <c r="AC1622" s="16"/>
      <c r="AD1622" s="19"/>
      <c r="AE1622" s="23"/>
      <c r="AF1622" s="23"/>
      <c r="AG1622" s="19"/>
      <c r="AH1622" s="19"/>
      <c r="AI1622" s="16"/>
      <c r="AJ1622" s="16"/>
      <c r="AK1622" s="16"/>
    </row>
    <row r="1623" spans="28:37" ht="15" x14ac:dyDescent="0.25">
      <c r="AB1623" s="22"/>
      <c r="AC1623" s="16"/>
      <c r="AD1623" s="19"/>
      <c r="AE1623" s="23"/>
      <c r="AF1623" s="23"/>
      <c r="AG1623" s="19"/>
      <c r="AH1623" s="19"/>
      <c r="AI1623" s="16"/>
      <c r="AJ1623" s="16"/>
      <c r="AK1623" s="16"/>
    </row>
    <row r="1624" spans="28:37" ht="15" x14ac:dyDescent="0.25">
      <c r="AB1624" s="22"/>
      <c r="AC1624" s="16"/>
      <c r="AD1624" s="19"/>
      <c r="AE1624" s="23"/>
      <c r="AF1624" s="23"/>
      <c r="AG1624" s="19"/>
      <c r="AH1624" s="19"/>
      <c r="AI1624" s="16"/>
      <c r="AJ1624" s="16"/>
      <c r="AK1624" s="16"/>
    </row>
    <row r="1625" spans="28:37" ht="15" x14ac:dyDescent="0.25">
      <c r="AB1625" s="22"/>
      <c r="AC1625" s="16"/>
      <c r="AD1625" s="19"/>
      <c r="AE1625" s="23"/>
      <c r="AF1625" s="23"/>
      <c r="AG1625" s="19"/>
      <c r="AH1625" s="19"/>
      <c r="AI1625" s="16"/>
      <c r="AJ1625" s="16"/>
      <c r="AK1625" s="16"/>
    </row>
    <row r="1626" spans="28:37" ht="15" x14ac:dyDescent="0.25">
      <c r="AB1626" s="22"/>
      <c r="AC1626" s="16"/>
      <c r="AD1626" s="19"/>
      <c r="AE1626" s="23"/>
      <c r="AF1626" s="23"/>
      <c r="AG1626" s="19"/>
      <c r="AH1626" s="19"/>
      <c r="AI1626" s="16"/>
      <c r="AJ1626" s="16"/>
      <c r="AK1626" s="16"/>
    </row>
    <row r="1627" spans="28:37" ht="15" x14ac:dyDescent="0.25">
      <c r="AB1627" s="22"/>
      <c r="AC1627" s="16"/>
      <c r="AD1627" s="19"/>
      <c r="AE1627" s="23"/>
      <c r="AF1627" s="23"/>
      <c r="AG1627" s="19"/>
      <c r="AH1627" s="19"/>
      <c r="AI1627" s="16"/>
      <c r="AJ1627" s="16"/>
      <c r="AK1627" s="16"/>
    </row>
    <row r="1628" spans="28:37" ht="15" x14ac:dyDescent="0.25">
      <c r="AB1628" s="22"/>
      <c r="AC1628" s="16"/>
      <c r="AD1628" s="19"/>
      <c r="AE1628" s="23"/>
      <c r="AF1628" s="23"/>
      <c r="AG1628" s="19"/>
      <c r="AH1628" s="19"/>
      <c r="AI1628" s="16"/>
      <c r="AJ1628" s="16"/>
      <c r="AK1628" s="16"/>
    </row>
    <row r="1629" spans="28:37" ht="15" x14ac:dyDescent="0.25">
      <c r="AB1629" s="22"/>
      <c r="AC1629" s="16"/>
      <c r="AD1629" s="19"/>
      <c r="AE1629" s="23"/>
      <c r="AF1629" s="23"/>
      <c r="AG1629" s="19"/>
      <c r="AH1629" s="19"/>
      <c r="AI1629" s="16"/>
      <c r="AJ1629" s="16"/>
      <c r="AK1629" s="16"/>
    </row>
    <row r="1630" spans="28:37" ht="15" x14ac:dyDescent="0.25">
      <c r="AB1630" s="22"/>
      <c r="AC1630" s="16"/>
      <c r="AD1630" s="19"/>
      <c r="AE1630" s="23"/>
      <c r="AF1630" s="23"/>
      <c r="AG1630" s="19"/>
      <c r="AH1630" s="19"/>
      <c r="AI1630" s="16"/>
      <c r="AJ1630" s="16"/>
      <c r="AK1630" s="16"/>
    </row>
    <row r="1631" spans="28:37" ht="15" x14ac:dyDescent="0.25">
      <c r="AB1631" s="22"/>
      <c r="AC1631" s="16"/>
      <c r="AD1631" s="19"/>
      <c r="AE1631" s="23"/>
      <c r="AF1631" s="23"/>
      <c r="AG1631" s="19"/>
      <c r="AH1631" s="19"/>
      <c r="AI1631" s="16"/>
      <c r="AJ1631" s="16"/>
      <c r="AK1631" s="16"/>
    </row>
    <row r="1632" spans="28:37" ht="15" x14ac:dyDescent="0.25">
      <c r="AB1632" s="22"/>
      <c r="AC1632" s="16"/>
      <c r="AD1632" s="19"/>
      <c r="AE1632" s="23"/>
      <c r="AF1632" s="23"/>
      <c r="AG1632" s="19"/>
      <c r="AH1632" s="19"/>
      <c r="AI1632" s="16"/>
      <c r="AJ1632" s="16"/>
      <c r="AK1632" s="16"/>
    </row>
    <row r="1633" spans="28:37" ht="15" x14ac:dyDescent="0.25">
      <c r="AB1633" s="22"/>
      <c r="AC1633" s="16"/>
      <c r="AD1633" s="19"/>
      <c r="AE1633" s="23"/>
      <c r="AF1633" s="23"/>
      <c r="AG1633" s="19"/>
      <c r="AH1633" s="19"/>
      <c r="AI1633" s="16"/>
      <c r="AJ1633" s="16"/>
      <c r="AK1633" s="16"/>
    </row>
    <row r="1634" spans="28:37" ht="15" x14ac:dyDescent="0.25">
      <c r="AB1634" s="22"/>
      <c r="AC1634" s="16"/>
      <c r="AD1634" s="19"/>
      <c r="AE1634" s="23"/>
      <c r="AF1634" s="23"/>
      <c r="AG1634" s="19"/>
      <c r="AH1634" s="19"/>
      <c r="AI1634" s="16"/>
      <c r="AJ1634" s="16"/>
      <c r="AK1634" s="16"/>
    </row>
    <row r="1635" spans="28:37" ht="15" x14ac:dyDescent="0.25">
      <c r="AB1635" s="22"/>
      <c r="AC1635" s="16"/>
      <c r="AD1635" s="19"/>
      <c r="AE1635" s="23"/>
      <c r="AF1635" s="23"/>
      <c r="AG1635" s="19"/>
      <c r="AH1635" s="19"/>
      <c r="AI1635" s="16"/>
      <c r="AJ1635" s="16"/>
      <c r="AK1635" s="16"/>
    </row>
    <row r="1636" spans="28:37" x14ac:dyDescent="0.2">
      <c r="AC1636" s="16"/>
      <c r="AD1636" s="19"/>
      <c r="AE1636" s="23"/>
      <c r="AF1636" s="23"/>
      <c r="AG1636" s="19"/>
      <c r="AH1636" s="19"/>
      <c r="AI1636" s="16"/>
      <c r="AJ1636" s="16"/>
      <c r="AK1636" s="16"/>
    </row>
    <row r="1637" spans="28:37" x14ac:dyDescent="0.2">
      <c r="AC1637" s="16"/>
      <c r="AD1637" s="19"/>
      <c r="AE1637" s="23"/>
      <c r="AF1637" s="23"/>
      <c r="AG1637" s="19"/>
      <c r="AH1637" s="19"/>
      <c r="AI1637" s="16"/>
      <c r="AJ1637" s="16"/>
      <c r="AK1637" s="16"/>
    </row>
    <row r="1638" spans="28:37" x14ac:dyDescent="0.2">
      <c r="AC1638" s="16"/>
      <c r="AD1638" s="19"/>
      <c r="AE1638" s="23"/>
      <c r="AF1638" s="23"/>
      <c r="AG1638" s="19"/>
      <c r="AH1638" s="19"/>
      <c r="AI1638" s="16"/>
      <c r="AJ1638" s="16"/>
      <c r="AK1638" s="16"/>
    </row>
    <row r="1639" spans="28:37" x14ac:dyDescent="0.2">
      <c r="AC1639" s="16"/>
      <c r="AD1639" s="19"/>
      <c r="AE1639" s="23"/>
      <c r="AF1639" s="23"/>
      <c r="AG1639" s="19"/>
      <c r="AH1639" s="19"/>
      <c r="AI1639" s="16"/>
      <c r="AJ1639" s="16"/>
      <c r="AK1639" s="16"/>
    </row>
    <row r="1640" spans="28:37" x14ac:dyDescent="0.2">
      <c r="AC1640" s="16"/>
      <c r="AD1640" s="19"/>
      <c r="AE1640" s="23"/>
      <c r="AF1640" s="23"/>
      <c r="AG1640" s="19"/>
      <c r="AH1640" s="19"/>
      <c r="AI1640" s="16"/>
      <c r="AJ1640" s="16"/>
      <c r="AK1640" s="16"/>
    </row>
    <row r="1641" spans="28:37" x14ac:dyDescent="0.2">
      <c r="AC1641" s="16"/>
      <c r="AD1641" s="19"/>
      <c r="AE1641" s="23"/>
      <c r="AF1641" s="23"/>
      <c r="AG1641" s="19"/>
      <c r="AH1641" s="19"/>
      <c r="AI1641" s="16"/>
      <c r="AJ1641" s="16"/>
      <c r="AK1641" s="16"/>
    </row>
    <row r="1642" spans="28:37" x14ac:dyDescent="0.2">
      <c r="AC1642" s="16"/>
      <c r="AD1642" s="19"/>
      <c r="AE1642" s="23"/>
      <c r="AF1642" s="23"/>
      <c r="AG1642" s="19"/>
      <c r="AH1642" s="19"/>
      <c r="AI1642" s="16"/>
      <c r="AJ1642" s="16"/>
      <c r="AK1642" s="16"/>
    </row>
    <row r="1643" spans="28:37" ht="15" x14ac:dyDescent="0.25">
      <c r="AB1643" s="22"/>
      <c r="AC1643" s="16"/>
      <c r="AD1643" s="19"/>
      <c r="AE1643" s="23"/>
      <c r="AF1643" s="23"/>
      <c r="AG1643" s="19"/>
      <c r="AH1643" s="19"/>
      <c r="AI1643" s="16"/>
      <c r="AJ1643" s="16"/>
      <c r="AK1643" s="16"/>
    </row>
    <row r="1644" spans="28:37" ht="15" x14ac:dyDescent="0.25">
      <c r="AB1644" s="22"/>
      <c r="AC1644" s="16"/>
      <c r="AD1644" s="19"/>
      <c r="AE1644" s="23"/>
      <c r="AF1644" s="23"/>
      <c r="AG1644" s="19"/>
      <c r="AH1644" s="19"/>
      <c r="AI1644" s="16"/>
      <c r="AJ1644" s="16"/>
      <c r="AK1644" s="16"/>
    </row>
    <row r="1645" spans="28:37" ht="15" x14ac:dyDescent="0.25">
      <c r="AB1645" s="22"/>
      <c r="AC1645" s="16"/>
      <c r="AD1645" s="19"/>
      <c r="AE1645" s="23"/>
      <c r="AF1645" s="23"/>
      <c r="AG1645" s="19"/>
      <c r="AH1645" s="19"/>
      <c r="AI1645" s="16"/>
      <c r="AJ1645" s="16"/>
      <c r="AK1645" s="16"/>
    </row>
    <row r="1646" spans="28:37" ht="15" x14ac:dyDescent="0.25">
      <c r="AB1646" s="22"/>
      <c r="AC1646" s="16"/>
      <c r="AD1646" s="19"/>
      <c r="AE1646" s="23"/>
      <c r="AF1646" s="23"/>
      <c r="AG1646" s="19"/>
      <c r="AH1646" s="19"/>
      <c r="AI1646" s="16"/>
      <c r="AJ1646" s="16"/>
      <c r="AK1646" s="16"/>
    </row>
    <row r="1647" spans="28:37" ht="15" x14ac:dyDescent="0.25">
      <c r="AB1647" s="22"/>
      <c r="AC1647" s="16"/>
      <c r="AD1647" s="19"/>
      <c r="AE1647" s="23"/>
      <c r="AF1647" s="23"/>
      <c r="AG1647" s="19"/>
      <c r="AH1647" s="19"/>
      <c r="AI1647" s="16"/>
      <c r="AJ1647" s="16"/>
      <c r="AK1647" s="16"/>
    </row>
    <row r="1648" spans="28:37" ht="15" x14ac:dyDescent="0.25">
      <c r="AB1648" s="22"/>
      <c r="AC1648" s="16"/>
      <c r="AD1648" s="19"/>
      <c r="AE1648" s="23"/>
      <c r="AF1648" s="23"/>
      <c r="AG1648" s="19"/>
      <c r="AH1648" s="19"/>
      <c r="AI1648" s="16"/>
      <c r="AJ1648" s="16"/>
      <c r="AK1648" s="16"/>
    </row>
    <row r="1649" spans="28:37" ht="15" x14ac:dyDescent="0.25">
      <c r="AB1649" s="22"/>
      <c r="AC1649" s="16"/>
      <c r="AD1649" s="19"/>
      <c r="AE1649" s="23"/>
      <c r="AF1649" s="23"/>
      <c r="AG1649" s="19"/>
      <c r="AH1649" s="19"/>
      <c r="AI1649" s="16"/>
      <c r="AJ1649" s="16"/>
      <c r="AK1649" s="16"/>
    </row>
    <row r="1650" spans="28:37" ht="15" x14ac:dyDescent="0.25">
      <c r="AB1650" s="22"/>
      <c r="AC1650" s="16"/>
      <c r="AD1650" s="19"/>
      <c r="AE1650" s="23"/>
      <c r="AF1650" s="23"/>
      <c r="AG1650" s="19"/>
      <c r="AH1650" s="19"/>
      <c r="AI1650" s="16"/>
      <c r="AJ1650" s="16"/>
      <c r="AK1650" s="16"/>
    </row>
    <row r="1651" spans="28:37" ht="15" x14ac:dyDescent="0.25">
      <c r="AB1651" s="22"/>
      <c r="AC1651" s="16"/>
      <c r="AD1651" s="19"/>
      <c r="AE1651" s="23"/>
      <c r="AF1651" s="23"/>
      <c r="AG1651" s="19"/>
      <c r="AH1651" s="19"/>
      <c r="AI1651" s="16"/>
      <c r="AJ1651" s="16"/>
      <c r="AK1651" s="16"/>
    </row>
    <row r="1652" spans="28:37" ht="15" x14ac:dyDescent="0.25">
      <c r="AB1652" s="22"/>
      <c r="AC1652" s="16"/>
      <c r="AD1652" s="19"/>
      <c r="AE1652" s="23"/>
      <c r="AF1652" s="23"/>
      <c r="AG1652" s="19"/>
      <c r="AH1652" s="19"/>
      <c r="AI1652" s="16"/>
      <c r="AJ1652" s="16"/>
      <c r="AK1652" s="16"/>
    </row>
    <row r="1653" spans="28:37" ht="15" x14ac:dyDescent="0.25">
      <c r="AB1653" s="22"/>
      <c r="AC1653" s="16"/>
      <c r="AD1653" s="19"/>
      <c r="AE1653" s="23"/>
      <c r="AF1653" s="23"/>
      <c r="AG1653" s="19"/>
      <c r="AH1653" s="19"/>
      <c r="AI1653" s="16"/>
      <c r="AJ1653" s="16"/>
      <c r="AK1653" s="16"/>
    </row>
    <row r="1654" spans="28:37" ht="15" x14ac:dyDescent="0.25">
      <c r="AB1654" s="22"/>
      <c r="AC1654" s="16"/>
      <c r="AD1654" s="19"/>
      <c r="AE1654" s="23"/>
      <c r="AF1654" s="23"/>
      <c r="AG1654" s="19"/>
      <c r="AH1654" s="19"/>
      <c r="AI1654" s="16"/>
      <c r="AJ1654" s="16"/>
      <c r="AK1654" s="16"/>
    </row>
    <row r="1655" spans="28:37" ht="15" x14ac:dyDescent="0.25">
      <c r="AB1655" s="22"/>
      <c r="AC1655" s="16"/>
      <c r="AD1655" s="19"/>
      <c r="AE1655" s="23"/>
      <c r="AF1655" s="23"/>
      <c r="AG1655" s="19"/>
      <c r="AH1655" s="19"/>
      <c r="AI1655" s="16"/>
      <c r="AJ1655" s="16"/>
      <c r="AK1655" s="16"/>
    </row>
    <row r="1656" spans="28:37" ht="15" x14ac:dyDescent="0.25">
      <c r="AB1656" s="22"/>
      <c r="AC1656" s="16"/>
      <c r="AD1656" s="19"/>
      <c r="AE1656" s="23"/>
      <c r="AF1656" s="23"/>
      <c r="AG1656" s="19"/>
      <c r="AH1656" s="19"/>
      <c r="AI1656" s="16"/>
      <c r="AJ1656" s="16"/>
      <c r="AK1656" s="16"/>
    </row>
    <row r="1657" spans="28:37" ht="15" x14ac:dyDescent="0.25">
      <c r="AB1657" s="22"/>
      <c r="AC1657" s="16"/>
      <c r="AD1657" s="19"/>
      <c r="AE1657" s="23"/>
      <c r="AF1657" s="23"/>
      <c r="AG1657" s="19"/>
      <c r="AH1657" s="19"/>
      <c r="AI1657" s="16"/>
      <c r="AJ1657" s="16"/>
      <c r="AK1657" s="16"/>
    </row>
    <row r="1658" spans="28:37" ht="15" x14ac:dyDescent="0.25">
      <c r="AB1658" s="22"/>
      <c r="AC1658" s="16"/>
      <c r="AD1658" s="19"/>
      <c r="AE1658" s="23"/>
      <c r="AF1658" s="23"/>
      <c r="AG1658" s="19"/>
      <c r="AH1658" s="19"/>
      <c r="AI1658" s="16"/>
      <c r="AJ1658" s="16"/>
      <c r="AK1658" s="16"/>
    </row>
    <row r="1659" spans="28:37" ht="15" x14ac:dyDescent="0.25">
      <c r="AB1659" s="22"/>
      <c r="AC1659" s="16"/>
      <c r="AD1659" s="19"/>
      <c r="AE1659" s="23"/>
      <c r="AF1659" s="23"/>
      <c r="AG1659" s="19"/>
      <c r="AH1659" s="19"/>
      <c r="AI1659" s="16"/>
      <c r="AJ1659" s="16"/>
      <c r="AK1659" s="16"/>
    </row>
    <row r="1660" spans="28:37" ht="15" x14ac:dyDescent="0.25">
      <c r="AB1660" s="22"/>
      <c r="AC1660" s="16"/>
      <c r="AD1660" s="19"/>
      <c r="AE1660" s="23"/>
      <c r="AF1660" s="23"/>
      <c r="AG1660" s="19"/>
      <c r="AH1660" s="19"/>
      <c r="AI1660" s="16"/>
      <c r="AJ1660" s="16"/>
      <c r="AK1660" s="16"/>
    </row>
    <row r="1661" spans="28:37" ht="15" x14ac:dyDescent="0.25">
      <c r="AB1661" s="22"/>
      <c r="AC1661" s="16"/>
      <c r="AD1661" s="19"/>
      <c r="AE1661" s="23"/>
      <c r="AF1661" s="23"/>
      <c r="AG1661" s="19"/>
      <c r="AH1661" s="19"/>
      <c r="AI1661" s="16"/>
      <c r="AJ1661" s="16"/>
      <c r="AK1661" s="16"/>
    </row>
    <row r="1662" spans="28:37" ht="15" x14ac:dyDescent="0.25">
      <c r="AB1662" s="22"/>
      <c r="AC1662" s="16"/>
      <c r="AD1662" s="19"/>
      <c r="AE1662" s="23"/>
      <c r="AF1662" s="23"/>
      <c r="AG1662" s="19"/>
      <c r="AH1662" s="19"/>
      <c r="AI1662" s="16"/>
      <c r="AJ1662" s="16"/>
      <c r="AK1662" s="16"/>
    </row>
    <row r="1663" spans="28:37" ht="15" x14ac:dyDescent="0.25">
      <c r="AB1663" s="22"/>
      <c r="AC1663" s="16"/>
      <c r="AD1663" s="19"/>
      <c r="AE1663" s="23"/>
      <c r="AF1663" s="23"/>
      <c r="AG1663" s="19"/>
      <c r="AH1663" s="19"/>
      <c r="AI1663" s="16"/>
      <c r="AJ1663" s="16"/>
      <c r="AK1663" s="16"/>
    </row>
    <row r="1664" spans="28:37" ht="15" x14ac:dyDescent="0.25">
      <c r="AB1664" s="22"/>
      <c r="AC1664" s="16"/>
      <c r="AD1664" s="19"/>
      <c r="AE1664" s="23"/>
      <c r="AF1664" s="23"/>
      <c r="AG1664" s="19"/>
      <c r="AH1664" s="19"/>
      <c r="AI1664" s="16"/>
      <c r="AJ1664" s="16"/>
      <c r="AK1664" s="16"/>
    </row>
    <row r="1665" spans="28:37" ht="15" x14ac:dyDescent="0.25">
      <c r="AB1665" s="22"/>
      <c r="AC1665" s="16"/>
      <c r="AD1665" s="19"/>
      <c r="AE1665" s="23"/>
      <c r="AF1665" s="23"/>
      <c r="AG1665" s="19"/>
      <c r="AH1665" s="19"/>
      <c r="AI1665" s="16"/>
      <c r="AJ1665" s="16"/>
      <c r="AK1665" s="16"/>
    </row>
    <row r="1666" spans="28:37" ht="15" x14ac:dyDescent="0.25">
      <c r="AB1666" s="22"/>
      <c r="AC1666" s="16"/>
      <c r="AD1666" s="19"/>
      <c r="AE1666" s="23"/>
      <c r="AF1666" s="23"/>
      <c r="AG1666" s="19"/>
      <c r="AH1666" s="19"/>
      <c r="AI1666" s="16"/>
      <c r="AJ1666" s="16"/>
      <c r="AK1666" s="16"/>
    </row>
    <row r="1667" spans="28:37" ht="15" x14ac:dyDescent="0.25">
      <c r="AB1667" s="22"/>
      <c r="AC1667" s="16"/>
      <c r="AD1667" s="19"/>
      <c r="AE1667" s="23"/>
      <c r="AF1667" s="23"/>
      <c r="AG1667" s="19"/>
      <c r="AH1667" s="19"/>
      <c r="AI1667" s="16"/>
      <c r="AJ1667" s="16"/>
      <c r="AK1667" s="16"/>
    </row>
    <row r="1668" spans="28:37" ht="15" x14ac:dyDescent="0.25">
      <c r="AB1668" s="22"/>
      <c r="AC1668" s="16"/>
      <c r="AD1668" s="19"/>
      <c r="AE1668" s="23"/>
      <c r="AF1668" s="23"/>
      <c r="AG1668" s="19"/>
      <c r="AH1668" s="19"/>
      <c r="AI1668" s="16"/>
      <c r="AJ1668" s="16"/>
      <c r="AK1668" s="16"/>
    </row>
    <row r="1669" spans="28:37" ht="15" x14ac:dyDescent="0.25">
      <c r="AB1669" s="22"/>
      <c r="AC1669" s="16"/>
      <c r="AD1669" s="19"/>
      <c r="AE1669" s="23"/>
      <c r="AF1669" s="23"/>
      <c r="AG1669" s="19"/>
      <c r="AH1669" s="19"/>
      <c r="AI1669" s="16"/>
      <c r="AJ1669" s="16"/>
      <c r="AK1669" s="16"/>
    </row>
    <row r="1670" spans="28:37" ht="15" x14ac:dyDescent="0.25">
      <c r="AB1670" s="22"/>
      <c r="AC1670" s="16"/>
      <c r="AD1670" s="19"/>
      <c r="AE1670" s="23"/>
      <c r="AF1670" s="23"/>
      <c r="AG1670" s="19"/>
      <c r="AH1670" s="19"/>
      <c r="AI1670" s="16"/>
      <c r="AJ1670" s="16"/>
      <c r="AK1670" s="16"/>
    </row>
    <row r="1671" spans="28:37" ht="15" x14ac:dyDescent="0.25">
      <c r="AB1671" s="22"/>
      <c r="AC1671" s="16"/>
      <c r="AD1671" s="19"/>
      <c r="AE1671" s="23"/>
      <c r="AF1671" s="23"/>
      <c r="AG1671" s="19"/>
      <c r="AH1671" s="19"/>
      <c r="AI1671" s="16"/>
      <c r="AJ1671" s="16"/>
      <c r="AK1671" s="16"/>
    </row>
    <row r="1672" spans="28:37" ht="15" x14ac:dyDescent="0.25">
      <c r="AB1672" s="22"/>
      <c r="AC1672" s="16"/>
      <c r="AD1672" s="19"/>
      <c r="AE1672" s="23"/>
      <c r="AF1672" s="23"/>
      <c r="AG1672" s="19"/>
      <c r="AH1672" s="19"/>
      <c r="AI1672" s="16"/>
      <c r="AJ1672" s="16"/>
      <c r="AK1672" s="16"/>
    </row>
    <row r="1673" spans="28:37" ht="15" x14ac:dyDescent="0.25">
      <c r="AB1673" s="22"/>
      <c r="AC1673" s="16"/>
      <c r="AD1673" s="19"/>
      <c r="AE1673" s="23"/>
      <c r="AF1673" s="23"/>
      <c r="AG1673" s="19"/>
      <c r="AH1673" s="19"/>
      <c r="AI1673" s="16"/>
      <c r="AJ1673" s="16"/>
      <c r="AK1673" s="16"/>
    </row>
    <row r="1674" spans="28:37" ht="15" x14ac:dyDescent="0.25">
      <c r="AB1674" s="22"/>
      <c r="AC1674" s="16"/>
      <c r="AD1674" s="19"/>
      <c r="AE1674" s="23"/>
      <c r="AF1674" s="23"/>
      <c r="AG1674" s="19"/>
      <c r="AH1674" s="19"/>
      <c r="AI1674" s="16"/>
      <c r="AJ1674" s="16"/>
      <c r="AK1674" s="16"/>
    </row>
    <row r="1675" spans="28:37" ht="15" x14ac:dyDescent="0.25">
      <c r="AB1675" s="22"/>
      <c r="AC1675" s="16"/>
      <c r="AD1675" s="19"/>
      <c r="AE1675" s="23"/>
      <c r="AF1675" s="23"/>
      <c r="AG1675" s="19"/>
      <c r="AH1675" s="19"/>
      <c r="AI1675" s="16"/>
      <c r="AJ1675" s="16"/>
      <c r="AK1675" s="16"/>
    </row>
    <row r="1676" spans="28:37" ht="15" x14ac:dyDescent="0.25">
      <c r="AB1676" s="22"/>
      <c r="AC1676" s="16"/>
      <c r="AD1676" s="19"/>
      <c r="AE1676" s="23"/>
      <c r="AF1676" s="23"/>
      <c r="AG1676" s="19"/>
      <c r="AH1676" s="19"/>
      <c r="AI1676" s="16"/>
      <c r="AJ1676" s="16"/>
      <c r="AK1676" s="16"/>
    </row>
    <row r="1677" spans="28:37" ht="15" x14ac:dyDescent="0.25">
      <c r="AB1677" s="22"/>
      <c r="AC1677" s="16"/>
      <c r="AD1677" s="19"/>
      <c r="AE1677" s="23"/>
      <c r="AF1677" s="23"/>
      <c r="AG1677" s="19"/>
      <c r="AH1677" s="19"/>
      <c r="AI1677" s="16"/>
      <c r="AJ1677" s="16"/>
      <c r="AK1677" s="16"/>
    </row>
    <row r="1678" spans="28:37" ht="15" x14ac:dyDescent="0.25">
      <c r="AB1678" s="22"/>
      <c r="AC1678" s="16"/>
      <c r="AD1678" s="19"/>
      <c r="AE1678" s="23"/>
      <c r="AF1678" s="23"/>
      <c r="AG1678" s="19"/>
      <c r="AH1678" s="19"/>
      <c r="AI1678" s="16"/>
      <c r="AJ1678" s="16"/>
      <c r="AK1678" s="16"/>
    </row>
    <row r="1679" spans="28:37" ht="15" x14ac:dyDescent="0.25">
      <c r="AB1679" s="22"/>
      <c r="AC1679" s="16"/>
      <c r="AD1679" s="19"/>
      <c r="AE1679" s="23"/>
      <c r="AF1679" s="23"/>
      <c r="AG1679" s="19"/>
      <c r="AH1679" s="19"/>
      <c r="AI1679" s="16"/>
      <c r="AJ1679" s="16"/>
      <c r="AK1679" s="16"/>
    </row>
    <row r="1680" spans="28:37" ht="15" x14ac:dyDescent="0.25">
      <c r="AB1680" s="22"/>
      <c r="AC1680" s="16"/>
      <c r="AD1680" s="19"/>
      <c r="AE1680" s="23"/>
      <c r="AF1680" s="23"/>
      <c r="AG1680" s="19"/>
      <c r="AH1680" s="19"/>
      <c r="AI1680" s="16"/>
      <c r="AJ1680" s="16"/>
      <c r="AK1680" s="16"/>
    </row>
    <row r="1681" spans="28:37" ht="15" x14ac:dyDescent="0.25">
      <c r="AB1681" s="22"/>
      <c r="AC1681" s="16"/>
      <c r="AD1681" s="19"/>
      <c r="AE1681" s="23"/>
      <c r="AF1681" s="23"/>
      <c r="AG1681" s="19"/>
      <c r="AH1681" s="19"/>
      <c r="AI1681" s="16"/>
      <c r="AJ1681" s="16"/>
      <c r="AK1681" s="16"/>
    </row>
    <row r="1682" spans="28:37" ht="15" x14ac:dyDescent="0.25">
      <c r="AB1682" s="22"/>
      <c r="AC1682" s="16"/>
      <c r="AD1682" s="19"/>
      <c r="AE1682" s="23"/>
      <c r="AF1682" s="23"/>
      <c r="AG1682" s="19"/>
      <c r="AH1682" s="19"/>
      <c r="AI1682" s="16"/>
      <c r="AJ1682" s="16"/>
      <c r="AK1682" s="16"/>
    </row>
    <row r="1683" spans="28:37" ht="15" x14ac:dyDescent="0.25">
      <c r="AB1683" s="22"/>
      <c r="AC1683" s="16"/>
      <c r="AD1683" s="19"/>
      <c r="AE1683" s="23"/>
      <c r="AF1683" s="23"/>
      <c r="AG1683" s="19"/>
      <c r="AH1683" s="19"/>
      <c r="AI1683" s="16"/>
      <c r="AJ1683" s="16"/>
      <c r="AK1683" s="16"/>
    </row>
    <row r="1684" spans="28:37" ht="15" x14ac:dyDescent="0.25">
      <c r="AB1684" s="22"/>
      <c r="AC1684" s="16"/>
      <c r="AD1684" s="19"/>
      <c r="AE1684" s="23"/>
      <c r="AF1684" s="23"/>
      <c r="AG1684" s="19"/>
      <c r="AH1684" s="19"/>
      <c r="AI1684" s="16"/>
      <c r="AJ1684" s="16"/>
      <c r="AK1684" s="16"/>
    </row>
    <row r="1685" spans="28:37" ht="15" x14ac:dyDescent="0.25">
      <c r="AB1685" s="22"/>
      <c r="AC1685" s="16"/>
      <c r="AD1685" s="19"/>
      <c r="AE1685" s="23"/>
      <c r="AF1685" s="23"/>
      <c r="AG1685" s="19"/>
      <c r="AH1685" s="19"/>
      <c r="AI1685" s="16"/>
      <c r="AJ1685" s="16"/>
      <c r="AK1685" s="16"/>
    </row>
    <row r="1686" spans="28:37" ht="15" x14ac:dyDescent="0.25">
      <c r="AB1686" s="22"/>
      <c r="AC1686" s="16"/>
      <c r="AD1686" s="19"/>
      <c r="AE1686" s="23"/>
      <c r="AF1686" s="23"/>
      <c r="AG1686" s="19"/>
      <c r="AH1686" s="19"/>
      <c r="AI1686" s="16"/>
      <c r="AJ1686" s="16"/>
      <c r="AK1686" s="16"/>
    </row>
    <row r="1687" spans="28:37" ht="15" x14ac:dyDescent="0.25">
      <c r="AB1687" s="22"/>
      <c r="AC1687" s="16"/>
      <c r="AD1687" s="19"/>
      <c r="AE1687" s="23"/>
      <c r="AF1687" s="23"/>
      <c r="AG1687" s="19"/>
      <c r="AH1687" s="19"/>
      <c r="AI1687" s="16"/>
      <c r="AJ1687" s="16"/>
      <c r="AK1687" s="16"/>
    </row>
    <row r="1688" spans="28:37" ht="15" x14ac:dyDescent="0.25">
      <c r="AB1688" s="22"/>
      <c r="AC1688" s="16"/>
      <c r="AD1688" s="19"/>
      <c r="AE1688" s="23"/>
      <c r="AF1688" s="23"/>
      <c r="AG1688" s="19"/>
      <c r="AH1688" s="19"/>
      <c r="AI1688" s="16"/>
      <c r="AJ1688" s="16"/>
      <c r="AK1688" s="16"/>
    </row>
    <row r="1689" spans="28:37" ht="15" x14ac:dyDescent="0.25">
      <c r="AB1689" s="22"/>
      <c r="AC1689" s="16"/>
      <c r="AD1689" s="19"/>
      <c r="AE1689" s="23"/>
      <c r="AF1689" s="23"/>
      <c r="AG1689" s="19"/>
      <c r="AH1689" s="19"/>
      <c r="AI1689" s="16"/>
      <c r="AJ1689" s="16"/>
      <c r="AK1689" s="16"/>
    </row>
    <row r="1690" spans="28:37" ht="15" x14ac:dyDescent="0.25">
      <c r="AB1690" s="22"/>
      <c r="AC1690" s="16"/>
      <c r="AD1690" s="19"/>
      <c r="AE1690" s="23"/>
      <c r="AF1690" s="23"/>
      <c r="AG1690" s="19"/>
      <c r="AH1690" s="19"/>
      <c r="AI1690" s="16"/>
      <c r="AJ1690" s="16"/>
      <c r="AK1690" s="16"/>
    </row>
    <row r="1691" spans="28:37" ht="15" x14ac:dyDescent="0.25">
      <c r="AB1691" s="22"/>
      <c r="AC1691" s="16"/>
      <c r="AD1691" s="19"/>
      <c r="AE1691" s="23"/>
      <c r="AF1691" s="23"/>
      <c r="AG1691" s="19"/>
      <c r="AH1691" s="19"/>
      <c r="AI1691" s="16"/>
      <c r="AJ1691" s="16"/>
      <c r="AK1691" s="16"/>
    </row>
    <row r="1692" spans="28:37" ht="15" x14ac:dyDescent="0.25">
      <c r="AB1692" s="22"/>
      <c r="AC1692" s="16"/>
      <c r="AD1692" s="19"/>
      <c r="AE1692" s="23"/>
      <c r="AF1692" s="23"/>
      <c r="AG1692" s="19"/>
      <c r="AH1692" s="19"/>
      <c r="AI1692" s="16"/>
      <c r="AJ1692" s="16"/>
      <c r="AK1692" s="16"/>
    </row>
    <row r="1693" spans="28:37" ht="15" x14ac:dyDescent="0.25">
      <c r="AB1693" s="22"/>
      <c r="AC1693" s="16"/>
      <c r="AD1693" s="19"/>
      <c r="AE1693" s="23"/>
      <c r="AF1693" s="23"/>
      <c r="AG1693" s="19"/>
      <c r="AH1693" s="19"/>
      <c r="AI1693" s="16"/>
      <c r="AJ1693" s="16"/>
      <c r="AK1693" s="16"/>
    </row>
    <row r="1694" spans="28:37" ht="15" x14ac:dyDescent="0.25">
      <c r="AB1694" s="22"/>
      <c r="AC1694" s="16"/>
      <c r="AD1694" s="19"/>
      <c r="AE1694" s="23"/>
      <c r="AF1694" s="23"/>
      <c r="AG1694" s="19"/>
      <c r="AH1694" s="19"/>
      <c r="AI1694" s="16"/>
      <c r="AJ1694" s="16"/>
      <c r="AK1694" s="16"/>
    </row>
    <row r="1695" spans="28:37" ht="15" x14ac:dyDescent="0.25">
      <c r="AB1695" s="22"/>
      <c r="AC1695" s="16"/>
      <c r="AD1695" s="19"/>
      <c r="AE1695" s="23"/>
      <c r="AF1695" s="23"/>
      <c r="AG1695" s="19"/>
      <c r="AH1695" s="19"/>
      <c r="AI1695" s="16"/>
      <c r="AJ1695" s="16"/>
      <c r="AK1695" s="16"/>
    </row>
    <row r="1696" spans="28:37" ht="15" x14ac:dyDescent="0.25">
      <c r="AB1696" s="22"/>
      <c r="AC1696" s="16"/>
      <c r="AD1696" s="19"/>
      <c r="AE1696" s="23"/>
      <c r="AF1696" s="23"/>
      <c r="AG1696" s="19"/>
      <c r="AH1696" s="19"/>
      <c r="AI1696" s="16"/>
      <c r="AJ1696" s="16"/>
      <c r="AK1696" s="16"/>
    </row>
    <row r="1697" spans="28:37" ht="15" x14ac:dyDescent="0.25">
      <c r="AB1697" s="22"/>
      <c r="AC1697" s="16"/>
      <c r="AD1697" s="19"/>
      <c r="AE1697" s="23"/>
      <c r="AF1697" s="23"/>
      <c r="AG1697" s="19"/>
      <c r="AH1697" s="19"/>
      <c r="AI1697" s="16"/>
      <c r="AJ1697" s="16"/>
      <c r="AK1697" s="16"/>
    </row>
    <row r="1698" spans="28:37" ht="15" x14ac:dyDescent="0.25">
      <c r="AB1698" s="22"/>
      <c r="AC1698" s="16"/>
      <c r="AD1698" s="19"/>
      <c r="AE1698" s="23"/>
      <c r="AF1698" s="23"/>
      <c r="AG1698" s="19"/>
      <c r="AH1698" s="19"/>
      <c r="AI1698" s="16"/>
      <c r="AJ1698" s="16"/>
      <c r="AK1698" s="16"/>
    </row>
    <row r="1699" spans="28:37" ht="15" x14ac:dyDescent="0.25">
      <c r="AB1699" s="22"/>
      <c r="AC1699" s="16"/>
      <c r="AD1699" s="19"/>
      <c r="AE1699" s="23"/>
      <c r="AF1699" s="23"/>
      <c r="AG1699" s="19"/>
      <c r="AH1699" s="19"/>
      <c r="AI1699" s="16"/>
      <c r="AJ1699" s="16"/>
      <c r="AK1699" s="16"/>
    </row>
    <row r="1700" spans="28:37" ht="15" x14ac:dyDescent="0.25">
      <c r="AB1700" s="22"/>
      <c r="AC1700" s="16"/>
      <c r="AD1700" s="19"/>
      <c r="AE1700" s="23"/>
      <c r="AF1700" s="23"/>
      <c r="AG1700" s="19"/>
      <c r="AH1700" s="19"/>
      <c r="AI1700" s="16"/>
      <c r="AJ1700" s="16"/>
      <c r="AK1700" s="16"/>
    </row>
    <row r="1701" spans="28:37" ht="15" x14ac:dyDescent="0.25">
      <c r="AB1701" s="22"/>
      <c r="AC1701" s="16"/>
      <c r="AD1701" s="19"/>
      <c r="AE1701" s="23"/>
      <c r="AF1701" s="23"/>
      <c r="AG1701" s="19"/>
      <c r="AH1701" s="19"/>
      <c r="AI1701" s="16"/>
      <c r="AJ1701" s="16"/>
      <c r="AK1701" s="16"/>
    </row>
    <row r="1702" spans="28:37" ht="15" x14ac:dyDescent="0.25">
      <c r="AB1702" s="22"/>
      <c r="AC1702" s="16"/>
      <c r="AD1702" s="19"/>
      <c r="AE1702" s="23"/>
      <c r="AF1702" s="23"/>
      <c r="AG1702" s="19"/>
      <c r="AH1702" s="19"/>
      <c r="AI1702" s="16"/>
      <c r="AJ1702" s="16"/>
      <c r="AK1702" s="16"/>
    </row>
    <row r="1703" spans="28:37" ht="15" x14ac:dyDescent="0.25">
      <c r="AB1703" s="22"/>
      <c r="AC1703" s="16"/>
      <c r="AD1703" s="19"/>
      <c r="AE1703" s="23"/>
      <c r="AF1703" s="23"/>
      <c r="AG1703" s="19"/>
      <c r="AH1703" s="19"/>
      <c r="AI1703" s="16"/>
      <c r="AJ1703" s="16"/>
      <c r="AK1703" s="16"/>
    </row>
    <row r="1704" spans="28:37" ht="15" x14ac:dyDescent="0.25">
      <c r="AB1704" s="22"/>
      <c r="AC1704" s="16"/>
      <c r="AD1704" s="19"/>
      <c r="AE1704" s="23"/>
      <c r="AF1704" s="23"/>
      <c r="AG1704" s="19"/>
      <c r="AH1704" s="19"/>
      <c r="AI1704" s="16"/>
      <c r="AJ1704" s="16"/>
      <c r="AK1704" s="16"/>
    </row>
    <row r="1705" spans="28:37" ht="15" x14ac:dyDescent="0.25">
      <c r="AB1705" s="22"/>
      <c r="AC1705" s="16"/>
      <c r="AD1705" s="19"/>
      <c r="AE1705" s="23"/>
      <c r="AF1705" s="23"/>
      <c r="AG1705" s="19"/>
      <c r="AH1705" s="19"/>
      <c r="AI1705" s="16"/>
      <c r="AJ1705" s="16"/>
      <c r="AK1705" s="16"/>
    </row>
    <row r="1706" spans="28:37" ht="15" x14ac:dyDescent="0.25">
      <c r="AB1706" s="22"/>
      <c r="AC1706" s="16"/>
      <c r="AD1706" s="19"/>
      <c r="AE1706" s="23"/>
      <c r="AF1706" s="23"/>
      <c r="AG1706" s="19"/>
      <c r="AH1706" s="19"/>
      <c r="AI1706" s="16"/>
      <c r="AJ1706" s="16"/>
      <c r="AK1706" s="16"/>
    </row>
    <row r="1707" spans="28:37" ht="15" x14ac:dyDescent="0.25">
      <c r="AB1707" s="22"/>
      <c r="AC1707" s="16"/>
      <c r="AD1707" s="19"/>
      <c r="AE1707" s="23"/>
      <c r="AF1707" s="23"/>
      <c r="AG1707" s="19"/>
      <c r="AH1707" s="19"/>
      <c r="AI1707" s="16"/>
      <c r="AJ1707" s="16"/>
      <c r="AK1707" s="16"/>
    </row>
    <row r="1708" spans="28:37" ht="15" x14ac:dyDescent="0.25">
      <c r="AB1708" s="22"/>
      <c r="AC1708" s="16"/>
      <c r="AD1708" s="19"/>
      <c r="AE1708" s="23"/>
      <c r="AF1708" s="23"/>
      <c r="AG1708" s="19"/>
      <c r="AH1708" s="19"/>
      <c r="AI1708" s="16"/>
      <c r="AJ1708" s="16"/>
      <c r="AK1708" s="16"/>
    </row>
    <row r="1709" spans="28:37" ht="15" x14ac:dyDescent="0.25">
      <c r="AB1709" s="22"/>
      <c r="AC1709" s="16"/>
      <c r="AD1709" s="19"/>
      <c r="AE1709" s="23"/>
      <c r="AF1709" s="23"/>
      <c r="AG1709" s="19"/>
      <c r="AH1709" s="19"/>
      <c r="AI1709" s="16"/>
      <c r="AJ1709" s="16"/>
      <c r="AK1709" s="16"/>
    </row>
    <row r="1710" spans="28:37" ht="15" x14ac:dyDescent="0.25">
      <c r="AB1710" s="22"/>
      <c r="AC1710" s="16"/>
      <c r="AD1710" s="19"/>
      <c r="AE1710" s="23"/>
      <c r="AF1710" s="23"/>
      <c r="AG1710" s="19"/>
      <c r="AH1710" s="19"/>
      <c r="AI1710" s="16"/>
      <c r="AJ1710" s="16"/>
      <c r="AK1710" s="16"/>
    </row>
    <row r="1711" spans="28:37" ht="15" x14ac:dyDescent="0.25">
      <c r="AB1711" s="22"/>
      <c r="AC1711" s="16"/>
      <c r="AD1711" s="19"/>
      <c r="AE1711" s="23"/>
      <c r="AF1711" s="23"/>
      <c r="AG1711" s="19"/>
      <c r="AH1711" s="19"/>
      <c r="AI1711" s="16"/>
      <c r="AJ1711" s="16"/>
      <c r="AK1711" s="16"/>
    </row>
    <row r="1712" spans="28:37" ht="15" x14ac:dyDescent="0.25">
      <c r="AB1712" s="22"/>
      <c r="AC1712" s="16"/>
      <c r="AD1712" s="19"/>
      <c r="AE1712" s="23"/>
      <c r="AF1712" s="23"/>
      <c r="AG1712" s="19"/>
      <c r="AH1712" s="19"/>
      <c r="AI1712" s="16"/>
      <c r="AJ1712" s="16"/>
      <c r="AK1712" s="16"/>
    </row>
    <row r="1713" spans="28:37" ht="15" x14ac:dyDescent="0.25">
      <c r="AB1713" s="22"/>
      <c r="AC1713" s="16"/>
      <c r="AD1713" s="19"/>
      <c r="AE1713" s="23"/>
      <c r="AF1713" s="23"/>
      <c r="AG1713" s="19"/>
      <c r="AH1713" s="19"/>
      <c r="AI1713" s="16"/>
      <c r="AJ1713" s="16"/>
      <c r="AK1713" s="16"/>
    </row>
    <row r="1714" spans="28:37" ht="15" x14ac:dyDescent="0.25">
      <c r="AB1714" s="22"/>
      <c r="AC1714" s="16"/>
      <c r="AD1714" s="19"/>
      <c r="AE1714" s="23"/>
      <c r="AF1714" s="23"/>
      <c r="AG1714" s="19"/>
      <c r="AH1714" s="19"/>
      <c r="AI1714" s="16"/>
      <c r="AJ1714" s="16"/>
      <c r="AK1714" s="16"/>
    </row>
    <row r="1715" spans="28:37" ht="15" x14ac:dyDescent="0.25">
      <c r="AB1715" s="22"/>
      <c r="AC1715" s="16"/>
      <c r="AD1715" s="19"/>
      <c r="AE1715" s="23"/>
      <c r="AF1715" s="23"/>
      <c r="AG1715" s="19"/>
      <c r="AH1715" s="19"/>
      <c r="AI1715" s="16"/>
      <c r="AJ1715" s="16"/>
      <c r="AK1715" s="16"/>
    </row>
    <row r="1716" spans="28:37" ht="15" x14ac:dyDescent="0.25">
      <c r="AB1716" s="22"/>
      <c r="AC1716" s="16"/>
      <c r="AD1716" s="19"/>
      <c r="AE1716" s="23"/>
      <c r="AF1716" s="23"/>
      <c r="AG1716" s="19"/>
      <c r="AH1716" s="19"/>
      <c r="AI1716" s="16"/>
      <c r="AJ1716" s="16"/>
      <c r="AK1716" s="16"/>
    </row>
    <row r="1717" spans="28:37" ht="15" x14ac:dyDescent="0.25">
      <c r="AB1717" s="22"/>
      <c r="AC1717" s="16"/>
      <c r="AD1717" s="19"/>
      <c r="AE1717" s="23"/>
      <c r="AF1717" s="23"/>
      <c r="AG1717" s="19"/>
      <c r="AH1717" s="19"/>
      <c r="AI1717" s="16"/>
      <c r="AJ1717" s="16"/>
      <c r="AK1717" s="16"/>
    </row>
    <row r="1718" spans="28:37" ht="15" x14ac:dyDescent="0.25">
      <c r="AB1718" s="22"/>
      <c r="AC1718" s="16"/>
      <c r="AD1718" s="19"/>
      <c r="AE1718" s="23"/>
      <c r="AF1718" s="23"/>
      <c r="AG1718" s="19"/>
      <c r="AH1718" s="19"/>
      <c r="AI1718" s="16"/>
      <c r="AJ1718" s="16"/>
      <c r="AK1718" s="16"/>
    </row>
    <row r="1719" spans="28:37" ht="15" x14ac:dyDescent="0.25">
      <c r="AB1719" s="22"/>
      <c r="AC1719" s="16"/>
      <c r="AD1719" s="19"/>
      <c r="AE1719" s="23"/>
      <c r="AF1719" s="23"/>
      <c r="AG1719" s="19"/>
      <c r="AH1719" s="19"/>
      <c r="AI1719" s="16"/>
      <c r="AJ1719" s="16"/>
      <c r="AK1719" s="16"/>
    </row>
    <row r="1720" spans="28:37" ht="15" x14ac:dyDescent="0.25">
      <c r="AB1720" s="22"/>
      <c r="AC1720" s="16"/>
      <c r="AD1720" s="19"/>
      <c r="AE1720" s="23"/>
      <c r="AF1720" s="23"/>
      <c r="AG1720" s="19"/>
      <c r="AH1720" s="19"/>
      <c r="AI1720" s="16"/>
      <c r="AJ1720" s="16"/>
      <c r="AK1720" s="16"/>
    </row>
    <row r="1721" spans="28:37" ht="15" x14ac:dyDescent="0.25">
      <c r="AB1721" s="22"/>
      <c r="AC1721" s="16"/>
      <c r="AD1721" s="19"/>
      <c r="AE1721" s="23"/>
      <c r="AF1721" s="23"/>
      <c r="AG1721" s="19"/>
      <c r="AH1721" s="19"/>
      <c r="AI1721" s="16"/>
      <c r="AJ1721" s="16"/>
      <c r="AK1721" s="16"/>
    </row>
    <row r="1722" spans="28:37" ht="15" x14ac:dyDescent="0.25">
      <c r="AB1722" s="22"/>
      <c r="AC1722" s="16"/>
      <c r="AD1722" s="19"/>
      <c r="AE1722" s="23"/>
      <c r="AF1722" s="23"/>
      <c r="AG1722" s="19"/>
      <c r="AH1722" s="19"/>
      <c r="AI1722" s="16"/>
      <c r="AJ1722" s="16"/>
      <c r="AK1722" s="16"/>
    </row>
    <row r="1723" spans="28:37" ht="15" x14ac:dyDescent="0.25">
      <c r="AB1723" s="22"/>
      <c r="AC1723" s="16"/>
      <c r="AD1723" s="19"/>
      <c r="AE1723" s="23"/>
      <c r="AF1723" s="23"/>
      <c r="AG1723" s="19"/>
      <c r="AH1723" s="19"/>
      <c r="AI1723" s="16"/>
      <c r="AJ1723" s="16"/>
      <c r="AK1723" s="16"/>
    </row>
    <row r="1724" spans="28:37" ht="15" x14ac:dyDescent="0.25">
      <c r="AB1724" s="22"/>
      <c r="AC1724" s="16"/>
      <c r="AD1724" s="19"/>
      <c r="AE1724" s="23"/>
      <c r="AF1724" s="23"/>
      <c r="AG1724" s="19"/>
      <c r="AH1724" s="19"/>
      <c r="AI1724" s="16"/>
      <c r="AJ1724" s="16"/>
      <c r="AK1724" s="16"/>
    </row>
    <row r="1725" spans="28:37" ht="15" x14ac:dyDescent="0.25">
      <c r="AB1725" s="22"/>
      <c r="AC1725" s="16"/>
      <c r="AD1725" s="19"/>
      <c r="AE1725" s="23"/>
      <c r="AF1725" s="23"/>
      <c r="AG1725" s="19"/>
      <c r="AH1725" s="19"/>
      <c r="AI1725" s="16"/>
      <c r="AJ1725" s="16"/>
      <c r="AK1725" s="16"/>
    </row>
    <row r="1726" spans="28:37" ht="15" x14ac:dyDescent="0.25">
      <c r="AB1726" s="22"/>
      <c r="AC1726" s="16"/>
      <c r="AD1726" s="19"/>
      <c r="AE1726" s="23"/>
      <c r="AF1726" s="23"/>
      <c r="AG1726" s="19"/>
      <c r="AH1726" s="19"/>
      <c r="AI1726" s="16"/>
      <c r="AJ1726" s="16"/>
      <c r="AK1726" s="16"/>
    </row>
    <row r="1727" spans="28:37" ht="15" x14ac:dyDescent="0.25">
      <c r="AB1727" s="22"/>
      <c r="AC1727" s="16"/>
      <c r="AD1727" s="19"/>
      <c r="AE1727" s="23"/>
      <c r="AF1727" s="23"/>
      <c r="AG1727" s="19"/>
      <c r="AH1727" s="19"/>
      <c r="AI1727" s="16"/>
      <c r="AJ1727" s="16"/>
      <c r="AK1727" s="16"/>
    </row>
    <row r="1728" spans="28:37" ht="15" x14ac:dyDescent="0.25">
      <c r="AB1728" s="22"/>
      <c r="AC1728" s="16"/>
      <c r="AD1728" s="19"/>
      <c r="AE1728" s="23"/>
      <c r="AF1728" s="23"/>
      <c r="AG1728" s="19"/>
      <c r="AH1728" s="19"/>
      <c r="AI1728" s="16"/>
      <c r="AJ1728" s="16"/>
      <c r="AK1728" s="16"/>
    </row>
    <row r="1729" spans="28:37" ht="15" x14ac:dyDescent="0.25">
      <c r="AB1729" s="22"/>
      <c r="AC1729" s="16"/>
      <c r="AD1729" s="19"/>
      <c r="AE1729" s="23"/>
      <c r="AF1729" s="23"/>
      <c r="AG1729" s="19"/>
      <c r="AH1729" s="19"/>
      <c r="AI1729" s="16"/>
      <c r="AJ1729" s="16"/>
      <c r="AK1729" s="16"/>
    </row>
    <row r="1730" spans="28:37" ht="15" x14ac:dyDescent="0.25">
      <c r="AB1730" s="22"/>
      <c r="AC1730" s="16"/>
      <c r="AD1730" s="19"/>
      <c r="AE1730" s="23"/>
      <c r="AF1730" s="23"/>
      <c r="AG1730" s="19"/>
      <c r="AH1730" s="19"/>
      <c r="AI1730" s="16"/>
      <c r="AJ1730" s="16"/>
      <c r="AK1730" s="16"/>
    </row>
    <row r="1731" spans="28:37" ht="15" x14ac:dyDescent="0.25">
      <c r="AB1731" s="22"/>
      <c r="AC1731" s="16"/>
      <c r="AD1731" s="19"/>
      <c r="AE1731" s="23"/>
      <c r="AF1731" s="23"/>
      <c r="AG1731" s="19"/>
      <c r="AH1731" s="19"/>
      <c r="AI1731" s="16"/>
      <c r="AJ1731" s="16"/>
      <c r="AK1731" s="16"/>
    </row>
    <row r="1732" spans="28:37" ht="15" x14ac:dyDescent="0.25">
      <c r="AB1732" s="22"/>
      <c r="AC1732" s="16"/>
      <c r="AD1732" s="19"/>
      <c r="AE1732" s="23"/>
      <c r="AF1732" s="23"/>
      <c r="AG1732" s="19"/>
      <c r="AH1732" s="19"/>
      <c r="AI1732" s="16"/>
      <c r="AJ1732" s="16"/>
      <c r="AK1732" s="16"/>
    </row>
    <row r="1733" spans="28:37" ht="15" x14ac:dyDescent="0.25">
      <c r="AB1733" s="22"/>
      <c r="AC1733" s="16"/>
      <c r="AD1733" s="19"/>
      <c r="AE1733" s="23"/>
      <c r="AF1733" s="23"/>
      <c r="AG1733" s="19"/>
      <c r="AH1733" s="19"/>
      <c r="AI1733" s="16"/>
      <c r="AJ1733" s="16"/>
      <c r="AK1733" s="16"/>
    </row>
    <row r="1734" spans="28:37" ht="15" x14ac:dyDescent="0.25">
      <c r="AB1734" s="22"/>
      <c r="AC1734" s="16"/>
      <c r="AD1734" s="19"/>
      <c r="AE1734" s="23"/>
      <c r="AF1734" s="23"/>
      <c r="AG1734" s="19"/>
      <c r="AH1734" s="19"/>
      <c r="AI1734" s="16"/>
      <c r="AJ1734" s="16"/>
      <c r="AK1734" s="16"/>
    </row>
    <row r="1735" spans="28:37" ht="15" x14ac:dyDescent="0.25">
      <c r="AB1735" s="22"/>
      <c r="AC1735" s="16"/>
      <c r="AD1735" s="19"/>
      <c r="AE1735" s="23"/>
      <c r="AF1735" s="23"/>
      <c r="AG1735" s="19"/>
      <c r="AH1735" s="19"/>
      <c r="AI1735" s="16"/>
      <c r="AJ1735" s="16"/>
      <c r="AK1735" s="16"/>
    </row>
    <row r="1736" spans="28:37" ht="15" x14ac:dyDescent="0.25">
      <c r="AB1736" s="22"/>
      <c r="AC1736" s="16"/>
      <c r="AD1736" s="19"/>
      <c r="AE1736" s="23"/>
      <c r="AF1736" s="23"/>
      <c r="AG1736" s="19"/>
      <c r="AH1736" s="19"/>
      <c r="AI1736" s="16"/>
      <c r="AJ1736" s="16"/>
      <c r="AK1736" s="16"/>
    </row>
    <row r="1737" spans="28:37" ht="15" x14ac:dyDescent="0.25">
      <c r="AB1737" s="22"/>
      <c r="AC1737" s="16"/>
      <c r="AD1737" s="19"/>
      <c r="AE1737" s="23"/>
      <c r="AF1737" s="23"/>
      <c r="AG1737" s="19"/>
      <c r="AH1737" s="19"/>
      <c r="AI1737" s="16"/>
      <c r="AJ1737" s="16"/>
      <c r="AK1737" s="16"/>
    </row>
    <row r="1738" spans="28:37" ht="15" x14ac:dyDescent="0.25">
      <c r="AB1738" s="22"/>
      <c r="AC1738" s="16"/>
      <c r="AD1738" s="19"/>
      <c r="AE1738" s="23"/>
      <c r="AF1738" s="23"/>
      <c r="AG1738" s="19"/>
      <c r="AH1738" s="19"/>
      <c r="AI1738" s="16"/>
      <c r="AJ1738" s="16"/>
      <c r="AK1738" s="16"/>
    </row>
    <row r="1739" spans="28:37" ht="15" x14ac:dyDescent="0.25">
      <c r="AB1739" s="22"/>
      <c r="AC1739" s="16"/>
      <c r="AD1739" s="19"/>
      <c r="AE1739" s="23"/>
      <c r="AF1739" s="23"/>
      <c r="AG1739" s="19"/>
      <c r="AH1739" s="19"/>
      <c r="AI1739" s="16"/>
      <c r="AJ1739" s="16"/>
      <c r="AK1739" s="16"/>
    </row>
    <row r="1740" spans="28:37" ht="15" x14ac:dyDescent="0.25">
      <c r="AB1740" s="22"/>
      <c r="AC1740" s="16"/>
      <c r="AD1740" s="19"/>
      <c r="AE1740" s="23"/>
      <c r="AF1740" s="23"/>
      <c r="AG1740" s="19"/>
      <c r="AH1740" s="19"/>
      <c r="AI1740" s="16"/>
      <c r="AJ1740" s="16"/>
      <c r="AK1740" s="16"/>
    </row>
    <row r="1741" spans="28:37" ht="15" x14ac:dyDescent="0.25">
      <c r="AB1741" s="22"/>
      <c r="AC1741" s="16"/>
      <c r="AD1741" s="19"/>
      <c r="AE1741" s="23"/>
      <c r="AF1741" s="23"/>
      <c r="AG1741" s="19"/>
      <c r="AH1741" s="19"/>
      <c r="AI1741" s="16"/>
      <c r="AJ1741" s="16"/>
      <c r="AK1741" s="16"/>
    </row>
    <row r="1742" spans="28:37" ht="15" x14ac:dyDescent="0.25">
      <c r="AB1742" s="22"/>
      <c r="AC1742" s="16"/>
      <c r="AD1742" s="19"/>
      <c r="AE1742" s="23"/>
      <c r="AF1742" s="23"/>
      <c r="AG1742" s="19"/>
      <c r="AH1742" s="19"/>
      <c r="AI1742" s="16"/>
      <c r="AJ1742" s="16"/>
      <c r="AK1742" s="16"/>
    </row>
    <row r="1743" spans="28:37" ht="15" x14ac:dyDescent="0.25">
      <c r="AB1743" s="22"/>
      <c r="AC1743" s="16"/>
      <c r="AD1743" s="19"/>
      <c r="AE1743" s="23"/>
      <c r="AF1743" s="23"/>
      <c r="AG1743" s="19"/>
      <c r="AH1743" s="19"/>
      <c r="AI1743" s="16"/>
      <c r="AJ1743" s="16"/>
      <c r="AK1743" s="16"/>
    </row>
    <row r="1744" spans="28:37" ht="15" x14ac:dyDescent="0.25">
      <c r="AB1744" s="22"/>
      <c r="AC1744" s="16"/>
      <c r="AD1744" s="19"/>
      <c r="AE1744" s="23"/>
      <c r="AF1744" s="23"/>
      <c r="AG1744" s="19"/>
      <c r="AH1744" s="19"/>
      <c r="AI1744" s="16"/>
      <c r="AJ1744" s="16"/>
      <c r="AK1744" s="16"/>
    </row>
    <row r="1745" spans="28:37" ht="15" x14ac:dyDescent="0.25">
      <c r="AB1745" s="22"/>
      <c r="AC1745" s="16"/>
      <c r="AD1745" s="19"/>
      <c r="AE1745" s="23"/>
      <c r="AF1745" s="23"/>
      <c r="AG1745" s="19"/>
      <c r="AH1745" s="19"/>
      <c r="AI1745" s="16"/>
      <c r="AJ1745" s="16"/>
      <c r="AK1745" s="16"/>
    </row>
    <row r="1746" spans="28:37" ht="15" x14ac:dyDescent="0.25">
      <c r="AB1746" s="22"/>
      <c r="AC1746" s="16"/>
      <c r="AD1746" s="19"/>
      <c r="AE1746" s="23"/>
      <c r="AF1746" s="23"/>
      <c r="AG1746" s="19"/>
      <c r="AH1746" s="19"/>
      <c r="AI1746" s="16"/>
      <c r="AJ1746" s="16"/>
      <c r="AK1746" s="16"/>
    </row>
    <row r="1747" spans="28:37" ht="15" x14ac:dyDescent="0.25">
      <c r="AB1747" s="22"/>
      <c r="AC1747" s="16"/>
      <c r="AD1747" s="19"/>
      <c r="AE1747" s="23"/>
      <c r="AF1747" s="23"/>
      <c r="AG1747" s="19"/>
      <c r="AH1747" s="19"/>
      <c r="AI1747" s="16"/>
      <c r="AJ1747" s="16"/>
      <c r="AK1747" s="16"/>
    </row>
    <row r="1748" spans="28:37" ht="15" x14ac:dyDescent="0.25">
      <c r="AB1748" s="22"/>
      <c r="AC1748" s="16"/>
      <c r="AD1748" s="19"/>
      <c r="AE1748" s="23"/>
      <c r="AF1748" s="23"/>
      <c r="AG1748" s="19"/>
      <c r="AH1748" s="19"/>
      <c r="AI1748" s="16"/>
      <c r="AJ1748" s="16"/>
      <c r="AK1748" s="16"/>
    </row>
    <row r="1749" spans="28:37" ht="15" x14ac:dyDescent="0.25">
      <c r="AB1749" s="22"/>
      <c r="AC1749" s="16"/>
      <c r="AD1749" s="19"/>
      <c r="AE1749" s="23"/>
      <c r="AF1749" s="23"/>
      <c r="AG1749" s="19"/>
      <c r="AH1749" s="19"/>
      <c r="AI1749" s="16"/>
      <c r="AJ1749" s="16"/>
      <c r="AK1749" s="16"/>
    </row>
    <row r="1750" spans="28:37" ht="15" x14ac:dyDescent="0.25">
      <c r="AB1750" s="22"/>
      <c r="AC1750" s="16"/>
      <c r="AD1750" s="19"/>
      <c r="AE1750" s="23"/>
      <c r="AF1750" s="23"/>
      <c r="AG1750" s="19"/>
      <c r="AH1750" s="19"/>
      <c r="AI1750" s="16"/>
      <c r="AJ1750" s="16"/>
      <c r="AK1750" s="16"/>
    </row>
    <row r="1751" spans="28:37" ht="15" x14ac:dyDescent="0.25">
      <c r="AB1751" s="22"/>
      <c r="AC1751" s="16"/>
      <c r="AD1751" s="19"/>
      <c r="AE1751" s="23"/>
      <c r="AF1751" s="23"/>
      <c r="AG1751" s="19"/>
      <c r="AH1751" s="19"/>
      <c r="AI1751" s="16"/>
      <c r="AJ1751" s="16"/>
      <c r="AK1751" s="16"/>
    </row>
    <row r="1752" spans="28:37" ht="15" x14ac:dyDescent="0.25">
      <c r="AB1752" s="22"/>
      <c r="AC1752" s="16"/>
      <c r="AD1752" s="19"/>
      <c r="AE1752" s="23"/>
      <c r="AF1752" s="23"/>
      <c r="AG1752" s="19"/>
      <c r="AH1752" s="19"/>
      <c r="AI1752" s="16"/>
      <c r="AJ1752" s="16"/>
      <c r="AK1752" s="16"/>
    </row>
    <row r="1753" spans="28:37" ht="15" x14ac:dyDescent="0.25">
      <c r="AB1753" s="22"/>
      <c r="AC1753" s="16"/>
      <c r="AD1753" s="19"/>
      <c r="AE1753" s="23"/>
      <c r="AF1753" s="23"/>
      <c r="AG1753" s="19"/>
      <c r="AH1753" s="19"/>
      <c r="AI1753" s="16"/>
      <c r="AJ1753" s="16"/>
      <c r="AK1753" s="16"/>
    </row>
    <row r="1754" spans="28:37" ht="15" x14ac:dyDescent="0.25">
      <c r="AB1754" s="22"/>
      <c r="AC1754" s="16"/>
      <c r="AD1754" s="19"/>
      <c r="AE1754" s="23"/>
      <c r="AF1754" s="23"/>
      <c r="AG1754" s="19"/>
      <c r="AH1754" s="19"/>
      <c r="AI1754" s="16"/>
      <c r="AJ1754" s="16"/>
      <c r="AK1754" s="16"/>
    </row>
    <row r="1755" spans="28:37" ht="15" x14ac:dyDescent="0.25">
      <c r="AB1755" s="22"/>
      <c r="AC1755" s="16"/>
      <c r="AD1755" s="19"/>
      <c r="AE1755" s="23"/>
      <c r="AF1755" s="23"/>
      <c r="AG1755" s="19"/>
      <c r="AH1755" s="19"/>
      <c r="AI1755" s="16"/>
      <c r="AJ1755" s="16"/>
      <c r="AK1755" s="16"/>
    </row>
    <row r="1756" spans="28:37" ht="15" x14ac:dyDescent="0.25">
      <c r="AB1756" s="22"/>
      <c r="AC1756" s="16"/>
      <c r="AD1756" s="19"/>
      <c r="AE1756" s="23"/>
      <c r="AF1756" s="23"/>
      <c r="AG1756" s="19"/>
      <c r="AH1756" s="19"/>
      <c r="AI1756" s="16"/>
      <c r="AJ1756" s="16"/>
      <c r="AK1756" s="16"/>
    </row>
    <row r="1757" spans="28:37" ht="15" x14ac:dyDescent="0.25">
      <c r="AB1757" s="22"/>
      <c r="AC1757" s="16"/>
      <c r="AD1757" s="19"/>
      <c r="AE1757" s="23"/>
      <c r="AF1757" s="23"/>
      <c r="AG1757" s="19"/>
      <c r="AH1757" s="19"/>
      <c r="AI1757" s="16"/>
      <c r="AJ1757" s="16"/>
      <c r="AK1757" s="16"/>
    </row>
    <row r="1758" spans="28:37" ht="15" x14ac:dyDescent="0.25">
      <c r="AB1758" s="22"/>
      <c r="AC1758" s="16"/>
      <c r="AD1758" s="19"/>
      <c r="AE1758" s="23"/>
      <c r="AF1758" s="23"/>
      <c r="AG1758" s="19"/>
      <c r="AH1758" s="19"/>
      <c r="AI1758" s="16"/>
      <c r="AJ1758" s="16"/>
      <c r="AK1758" s="16"/>
    </row>
    <row r="1759" spans="28:37" ht="15" x14ac:dyDescent="0.25">
      <c r="AB1759" s="22"/>
      <c r="AC1759" s="16"/>
      <c r="AD1759" s="19"/>
      <c r="AE1759" s="23"/>
      <c r="AF1759" s="23"/>
      <c r="AG1759" s="19"/>
      <c r="AH1759" s="19"/>
      <c r="AI1759" s="16"/>
      <c r="AJ1759" s="16"/>
      <c r="AK1759" s="16"/>
    </row>
    <row r="1760" spans="28:37" ht="15" x14ac:dyDescent="0.25">
      <c r="AB1760" s="22"/>
      <c r="AC1760" s="16"/>
      <c r="AD1760" s="19"/>
      <c r="AE1760" s="23"/>
      <c r="AF1760" s="23"/>
      <c r="AG1760" s="19"/>
      <c r="AH1760" s="19"/>
      <c r="AI1760" s="16"/>
      <c r="AJ1760" s="16"/>
      <c r="AK1760" s="16"/>
    </row>
    <row r="1761" spans="28:37" ht="15" x14ac:dyDescent="0.25">
      <c r="AB1761" s="22"/>
      <c r="AC1761" s="16"/>
      <c r="AD1761" s="19"/>
      <c r="AE1761" s="23"/>
      <c r="AF1761" s="23"/>
      <c r="AG1761" s="19"/>
      <c r="AH1761" s="19"/>
      <c r="AI1761" s="16"/>
      <c r="AJ1761" s="16"/>
      <c r="AK1761" s="16"/>
    </row>
    <row r="1762" spans="28:37" ht="15" x14ac:dyDescent="0.25">
      <c r="AB1762" s="22"/>
      <c r="AC1762" s="16"/>
      <c r="AD1762" s="19"/>
      <c r="AE1762" s="23"/>
      <c r="AF1762" s="23"/>
      <c r="AG1762" s="19"/>
      <c r="AH1762" s="19"/>
      <c r="AI1762" s="16"/>
      <c r="AJ1762" s="16"/>
      <c r="AK1762" s="16"/>
    </row>
    <row r="1763" spans="28:37" ht="15" x14ac:dyDescent="0.25">
      <c r="AB1763" s="22"/>
      <c r="AC1763" s="16"/>
      <c r="AD1763" s="19"/>
      <c r="AE1763" s="23"/>
      <c r="AF1763" s="23"/>
      <c r="AG1763" s="19"/>
      <c r="AH1763" s="19"/>
      <c r="AI1763" s="16"/>
      <c r="AJ1763" s="16"/>
      <c r="AK1763" s="16"/>
    </row>
    <row r="1764" spans="28:37" ht="15" x14ac:dyDescent="0.25">
      <c r="AB1764" s="22"/>
      <c r="AC1764" s="16"/>
      <c r="AD1764" s="19"/>
      <c r="AE1764" s="23"/>
      <c r="AF1764" s="23"/>
      <c r="AG1764" s="19"/>
      <c r="AH1764" s="19"/>
      <c r="AI1764" s="16"/>
      <c r="AJ1764" s="16"/>
      <c r="AK1764" s="16"/>
    </row>
    <row r="1765" spans="28:37" ht="15" x14ac:dyDescent="0.25">
      <c r="AB1765" s="22"/>
      <c r="AC1765" s="16"/>
      <c r="AD1765" s="19"/>
      <c r="AE1765" s="23"/>
      <c r="AF1765" s="23"/>
      <c r="AG1765" s="19"/>
      <c r="AH1765" s="19"/>
      <c r="AI1765" s="16"/>
      <c r="AJ1765" s="16"/>
      <c r="AK1765" s="16"/>
    </row>
    <row r="1766" spans="28:37" ht="15" x14ac:dyDescent="0.25">
      <c r="AB1766" s="22"/>
      <c r="AC1766" s="16"/>
      <c r="AD1766" s="19"/>
      <c r="AE1766" s="23"/>
      <c r="AF1766" s="23"/>
      <c r="AG1766" s="19"/>
      <c r="AH1766" s="19"/>
      <c r="AI1766" s="16"/>
      <c r="AJ1766" s="16"/>
      <c r="AK1766" s="16"/>
    </row>
    <row r="1767" spans="28:37" ht="15" x14ac:dyDescent="0.25">
      <c r="AB1767" s="22"/>
      <c r="AC1767" s="16"/>
      <c r="AD1767" s="19"/>
      <c r="AE1767" s="23"/>
      <c r="AF1767" s="23"/>
      <c r="AG1767" s="19"/>
      <c r="AH1767" s="19"/>
      <c r="AI1767" s="16"/>
      <c r="AJ1767" s="16"/>
      <c r="AK1767" s="16"/>
    </row>
    <row r="1768" spans="28:37" ht="15" x14ac:dyDescent="0.25">
      <c r="AB1768" s="22"/>
      <c r="AC1768" s="16"/>
      <c r="AD1768" s="19"/>
      <c r="AE1768" s="23"/>
      <c r="AF1768" s="23"/>
      <c r="AG1768" s="19"/>
      <c r="AH1768" s="19"/>
      <c r="AI1768" s="16"/>
      <c r="AJ1768" s="16"/>
      <c r="AK1768" s="16"/>
    </row>
    <row r="1769" spans="28:37" ht="15" x14ac:dyDescent="0.25">
      <c r="AB1769" s="22"/>
      <c r="AC1769" s="16"/>
      <c r="AD1769" s="19"/>
      <c r="AE1769" s="23"/>
      <c r="AF1769" s="23"/>
      <c r="AG1769" s="19"/>
      <c r="AH1769" s="19"/>
      <c r="AI1769" s="16"/>
      <c r="AJ1769" s="16"/>
      <c r="AK1769" s="16"/>
    </row>
    <row r="1770" spans="28:37" ht="15" x14ac:dyDescent="0.25">
      <c r="AB1770" s="22"/>
      <c r="AC1770" s="16"/>
      <c r="AD1770" s="19"/>
      <c r="AE1770" s="23"/>
      <c r="AF1770" s="23"/>
      <c r="AG1770" s="19"/>
      <c r="AH1770" s="19"/>
      <c r="AI1770" s="16"/>
      <c r="AJ1770" s="16"/>
      <c r="AK1770" s="16"/>
    </row>
    <row r="1771" spans="28:37" ht="15" x14ac:dyDescent="0.25">
      <c r="AB1771" s="22"/>
      <c r="AC1771" s="16"/>
      <c r="AD1771" s="19"/>
      <c r="AE1771" s="23"/>
      <c r="AF1771" s="23"/>
      <c r="AG1771" s="19"/>
      <c r="AH1771" s="19"/>
      <c r="AI1771" s="16"/>
      <c r="AJ1771" s="16"/>
      <c r="AK1771" s="16"/>
    </row>
    <row r="1772" spans="28:37" ht="15" x14ac:dyDescent="0.25">
      <c r="AB1772" s="22"/>
      <c r="AC1772" s="16"/>
      <c r="AD1772" s="19"/>
      <c r="AE1772" s="23"/>
      <c r="AF1772" s="23"/>
      <c r="AG1772" s="19"/>
      <c r="AH1772" s="19"/>
      <c r="AI1772" s="16"/>
      <c r="AJ1772" s="16"/>
      <c r="AK1772" s="16"/>
    </row>
    <row r="1773" spans="28:37" ht="15" x14ac:dyDescent="0.25">
      <c r="AB1773" s="22"/>
      <c r="AC1773" s="16"/>
      <c r="AD1773" s="19"/>
      <c r="AE1773" s="23"/>
      <c r="AF1773" s="23"/>
      <c r="AG1773" s="19"/>
      <c r="AH1773" s="19"/>
      <c r="AI1773" s="16"/>
      <c r="AJ1773" s="16"/>
      <c r="AK1773" s="16"/>
    </row>
    <row r="1774" spans="28:37" ht="15" x14ac:dyDescent="0.25">
      <c r="AB1774" s="22"/>
      <c r="AC1774" s="16"/>
      <c r="AD1774" s="19"/>
      <c r="AE1774" s="23"/>
      <c r="AF1774" s="23"/>
      <c r="AG1774" s="19"/>
      <c r="AH1774" s="19"/>
      <c r="AI1774" s="16"/>
      <c r="AJ1774" s="16"/>
      <c r="AK1774" s="16"/>
    </row>
    <row r="1775" spans="28:37" ht="15" x14ac:dyDescent="0.25">
      <c r="AB1775" s="22"/>
      <c r="AC1775" s="16"/>
      <c r="AD1775" s="19"/>
      <c r="AE1775" s="23"/>
      <c r="AF1775" s="23"/>
      <c r="AG1775" s="19"/>
      <c r="AH1775" s="19"/>
      <c r="AI1775" s="16"/>
      <c r="AJ1775" s="16"/>
      <c r="AK1775" s="16"/>
    </row>
    <row r="1776" spans="28:37" ht="15" x14ac:dyDescent="0.25">
      <c r="AB1776" s="22"/>
      <c r="AC1776" s="16"/>
      <c r="AD1776" s="19"/>
      <c r="AE1776" s="23"/>
      <c r="AF1776" s="23"/>
      <c r="AG1776" s="19"/>
      <c r="AH1776" s="19"/>
      <c r="AI1776" s="16"/>
      <c r="AJ1776" s="16"/>
      <c r="AK1776" s="16"/>
    </row>
    <row r="1777" spans="28:37" ht="15" x14ac:dyDescent="0.25">
      <c r="AB1777" s="22"/>
      <c r="AC1777" s="16"/>
      <c r="AD1777" s="19"/>
      <c r="AE1777" s="23"/>
      <c r="AF1777" s="23"/>
      <c r="AG1777" s="19"/>
      <c r="AH1777" s="19"/>
      <c r="AI1777" s="16"/>
      <c r="AJ1777" s="16"/>
      <c r="AK1777" s="16"/>
    </row>
    <row r="1778" spans="28:37" ht="15" x14ac:dyDescent="0.25">
      <c r="AB1778" s="22"/>
      <c r="AC1778" s="16"/>
      <c r="AD1778" s="19"/>
      <c r="AE1778" s="23"/>
      <c r="AF1778" s="23"/>
      <c r="AG1778" s="19"/>
      <c r="AH1778" s="19"/>
      <c r="AI1778" s="16"/>
      <c r="AJ1778" s="16"/>
      <c r="AK1778" s="16"/>
    </row>
    <row r="1779" spans="28:37" ht="15" x14ac:dyDescent="0.25">
      <c r="AB1779" s="22"/>
      <c r="AC1779" s="16"/>
      <c r="AD1779" s="19"/>
      <c r="AE1779" s="23"/>
      <c r="AF1779" s="23"/>
      <c r="AG1779" s="19"/>
      <c r="AH1779" s="19"/>
      <c r="AI1779" s="16"/>
      <c r="AJ1779" s="16"/>
      <c r="AK1779" s="16"/>
    </row>
    <row r="1780" spans="28:37" ht="15" x14ac:dyDescent="0.25">
      <c r="AB1780" s="22"/>
      <c r="AC1780" s="16"/>
      <c r="AD1780" s="19"/>
      <c r="AE1780" s="23"/>
      <c r="AF1780" s="23"/>
      <c r="AG1780" s="19"/>
      <c r="AH1780" s="19"/>
      <c r="AI1780" s="16"/>
      <c r="AJ1780" s="16"/>
      <c r="AK1780" s="16"/>
    </row>
    <row r="1781" spans="28:37" ht="15" x14ac:dyDescent="0.25">
      <c r="AB1781" s="22"/>
      <c r="AC1781" s="16"/>
      <c r="AD1781" s="19"/>
      <c r="AE1781" s="23"/>
      <c r="AF1781" s="23"/>
      <c r="AG1781" s="19"/>
      <c r="AH1781" s="19"/>
      <c r="AI1781" s="16"/>
      <c r="AJ1781" s="16"/>
      <c r="AK1781" s="16"/>
    </row>
    <row r="1782" spans="28:37" ht="15" x14ac:dyDescent="0.25">
      <c r="AB1782" s="22"/>
      <c r="AC1782" s="16"/>
      <c r="AD1782" s="19"/>
      <c r="AE1782" s="23"/>
      <c r="AF1782" s="23"/>
      <c r="AG1782" s="19"/>
      <c r="AH1782" s="19"/>
      <c r="AI1782" s="16"/>
      <c r="AJ1782" s="16"/>
      <c r="AK1782" s="16"/>
    </row>
    <row r="1783" spans="28:37" ht="15" x14ac:dyDescent="0.25">
      <c r="AB1783" s="22"/>
      <c r="AC1783" s="16"/>
      <c r="AD1783" s="19"/>
      <c r="AE1783" s="23"/>
      <c r="AF1783" s="23"/>
      <c r="AG1783" s="19"/>
      <c r="AH1783" s="19"/>
      <c r="AI1783" s="16"/>
      <c r="AJ1783" s="16"/>
      <c r="AK1783" s="16"/>
    </row>
    <row r="1784" spans="28:37" ht="15" x14ac:dyDescent="0.25">
      <c r="AB1784" s="22"/>
      <c r="AC1784" s="16"/>
      <c r="AD1784" s="19"/>
      <c r="AE1784" s="23"/>
      <c r="AF1784" s="23"/>
      <c r="AG1784" s="19"/>
      <c r="AH1784" s="19"/>
      <c r="AI1784" s="16"/>
      <c r="AJ1784" s="16"/>
      <c r="AK1784" s="16"/>
    </row>
    <row r="1785" spans="28:37" ht="15" x14ac:dyDescent="0.25">
      <c r="AB1785" s="22"/>
      <c r="AC1785" s="16"/>
      <c r="AD1785" s="19"/>
      <c r="AE1785" s="23"/>
      <c r="AF1785" s="23"/>
      <c r="AG1785" s="19"/>
      <c r="AH1785" s="19"/>
      <c r="AI1785" s="16"/>
      <c r="AJ1785" s="16"/>
      <c r="AK1785" s="16"/>
    </row>
    <row r="1786" spans="28:37" ht="15" x14ac:dyDescent="0.25">
      <c r="AB1786" s="22"/>
      <c r="AC1786" s="16"/>
      <c r="AD1786" s="19"/>
      <c r="AE1786" s="23"/>
      <c r="AF1786" s="23"/>
      <c r="AG1786" s="19"/>
      <c r="AH1786" s="19"/>
      <c r="AI1786" s="16"/>
      <c r="AJ1786" s="16"/>
      <c r="AK1786" s="16"/>
    </row>
    <row r="1787" spans="28:37" ht="15" x14ac:dyDescent="0.25">
      <c r="AB1787" s="22"/>
      <c r="AC1787" s="16"/>
      <c r="AD1787" s="19"/>
      <c r="AE1787" s="23"/>
      <c r="AF1787" s="23"/>
      <c r="AG1787" s="19"/>
      <c r="AH1787" s="19"/>
      <c r="AI1787" s="16"/>
      <c r="AJ1787" s="16"/>
      <c r="AK1787" s="16"/>
    </row>
    <row r="1788" spans="28:37" ht="15" x14ac:dyDescent="0.25">
      <c r="AB1788" s="22"/>
      <c r="AC1788" s="16"/>
      <c r="AD1788" s="19"/>
      <c r="AE1788" s="23"/>
      <c r="AF1788" s="23"/>
      <c r="AG1788" s="19"/>
      <c r="AH1788" s="19"/>
      <c r="AI1788" s="16"/>
      <c r="AJ1788" s="16"/>
      <c r="AK1788" s="16"/>
    </row>
    <row r="1789" spans="28:37" ht="15" x14ac:dyDescent="0.25">
      <c r="AB1789" s="22"/>
      <c r="AC1789" s="16"/>
      <c r="AD1789" s="19"/>
      <c r="AE1789" s="23"/>
      <c r="AF1789" s="23"/>
      <c r="AG1789" s="19"/>
      <c r="AH1789" s="19"/>
      <c r="AI1789" s="16"/>
      <c r="AJ1789" s="16"/>
      <c r="AK1789" s="16"/>
    </row>
    <row r="1790" spans="28:37" ht="15" x14ac:dyDescent="0.25">
      <c r="AB1790" s="22"/>
      <c r="AC1790" s="16"/>
      <c r="AD1790" s="19"/>
      <c r="AE1790" s="23"/>
      <c r="AF1790" s="23"/>
      <c r="AG1790" s="19"/>
      <c r="AH1790" s="19"/>
      <c r="AI1790" s="16"/>
      <c r="AJ1790" s="16"/>
      <c r="AK1790" s="16"/>
    </row>
    <row r="1791" spans="28:37" ht="15" x14ac:dyDescent="0.25">
      <c r="AB1791" s="22"/>
      <c r="AC1791" s="16"/>
      <c r="AD1791" s="19"/>
      <c r="AE1791" s="23"/>
      <c r="AF1791" s="23"/>
      <c r="AG1791" s="19"/>
      <c r="AH1791" s="19"/>
      <c r="AI1791" s="16"/>
      <c r="AJ1791" s="16"/>
      <c r="AK1791" s="16"/>
    </row>
    <row r="1792" spans="28:37" ht="15" x14ac:dyDescent="0.25">
      <c r="AB1792" s="22"/>
      <c r="AC1792" s="16"/>
      <c r="AD1792" s="19"/>
      <c r="AE1792" s="23"/>
      <c r="AF1792" s="23"/>
      <c r="AG1792" s="19"/>
      <c r="AH1792" s="19"/>
      <c r="AI1792" s="16"/>
      <c r="AJ1792" s="16"/>
      <c r="AK1792" s="16"/>
    </row>
    <row r="1793" spans="28:37" ht="15" x14ac:dyDescent="0.25">
      <c r="AB1793" s="22"/>
      <c r="AC1793" s="16"/>
      <c r="AD1793" s="19"/>
      <c r="AE1793" s="23"/>
      <c r="AF1793" s="23"/>
      <c r="AG1793" s="19"/>
      <c r="AH1793" s="19"/>
      <c r="AI1793" s="16"/>
      <c r="AJ1793" s="16"/>
      <c r="AK1793" s="16"/>
    </row>
    <row r="1794" spans="28:37" ht="15" x14ac:dyDescent="0.25">
      <c r="AB1794" s="22"/>
      <c r="AC1794" s="16"/>
      <c r="AD1794" s="19"/>
      <c r="AE1794" s="23"/>
      <c r="AF1794" s="23"/>
      <c r="AG1794" s="19"/>
      <c r="AH1794" s="19"/>
      <c r="AI1794" s="16"/>
      <c r="AJ1794" s="16"/>
      <c r="AK1794" s="16"/>
    </row>
    <row r="1795" spans="28:37" ht="15" x14ac:dyDescent="0.25">
      <c r="AB1795" s="22"/>
      <c r="AC1795" s="16"/>
      <c r="AD1795" s="19"/>
      <c r="AE1795" s="23"/>
      <c r="AF1795" s="23"/>
      <c r="AG1795" s="19"/>
      <c r="AH1795" s="19"/>
      <c r="AI1795" s="16"/>
      <c r="AJ1795" s="16"/>
      <c r="AK1795" s="16"/>
    </row>
    <row r="1796" spans="28:37" ht="15" x14ac:dyDescent="0.25">
      <c r="AB1796" s="22"/>
      <c r="AC1796" s="16"/>
      <c r="AD1796" s="19"/>
      <c r="AE1796" s="23"/>
      <c r="AF1796" s="23"/>
      <c r="AG1796" s="19"/>
      <c r="AH1796" s="19"/>
      <c r="AI1796" s="16"/>
      <c r="AJ1796" s="16"/>
      <c r="AK1796" s="16"/>
    </row>
    <row r="1797" spans="28:37" ht="15" x14ac:dyDescent="0.25">
      <c r="AB1797" s="22"/>
      <c r="AC1797" s="16"/>
      <c r="AD1797" s="19"/>
      <c r="AE1797" s="23"/>
      <c r="AF1797" s="23"/>
      <c r="AG1797" s="19"/>
      <c r="AH1797" s="19"/>
      <c r="AI1797" s="16"/>
      <c r="AJ1797" s="16"/>
      <c r="AK1797" s="16"/>
    </row>
    <row r="1798" spans="28:37" ht="15" x14ac:dyDescent="0.25">
      <c r="AB1798" s="22"/>
      <c r="AC1798" s="16"/>
      <c r="AD1798" s="19"/>
      <c r="AE1798" s="23"/>
      <c r="AF1798" s="23"/>
      <c r="AG1798" s="19"/>
      <c r="AH1798" s="19"/>
      <c r="AI1798" s="16"/>
      <c r="AJ1798" s="16"/>
      <c r="AK1798" s="16"/>
    </row>
    <row r="1799" spans="28:37" ht="15" x14ac:dyDescent="0.25">
      <c r="AB1799" s="22"/>
      <c r="AC1799" s="16"/>
      <c r="AD1799" s="19"/>
      <c r="AE1799" s="23"/>
      <c r="AF1799" s="23"/>
      <c r="AG1799" s="19"/>
      <c r="AH1799" s="19"/>
      <c r="AI1799" s="16"/>
      <c r="AJ1799" s="16"/>
      <c r="AK1799" s="16"/>
    </row>
    <row r="1800" spans="28:37" ht="15" x14ac:dyDescent="0.25">
      <c r="AB1800" s="22"/>
      <c r="AC1800" s="16"/>
      <c r="AD1800" s="19"/>
      <c r="AE1800" s="23"/>
      <c r="AF1800" s="23"/>
      <c r="AG1800" s="19"/>
      <c r="AH1800" s="19"/>
      <c r="AI1800" s="16"/>
      <c r="AJ1800" s="16"/>
      <c r="AK1800" s="16"/>
    </row>
    <row r="1801" spans="28:37" ht="15" x14ac:dyDescent="0.25">
      <c r="AB1801" s="22"/>
      <c r="AC1801" s="16"/>
      <c r="AD1801" s="19"/>
      <c r="AE1801" s="23"/>
      <c r="AF1801" s="23"/>
      <c r="AG1801" s="19"/>
      <c r="AH1801" s="19"/>
      <c r="AI1801" s="16"/>
      <c r="AJ1801" s="16"/>
      <c r="AK1801" s="16"/>
    </row>
    <row r="1802" spans="28:37" ht="15" x14ac:dyDescent="0.25">
      <c r="AB1802" s="22"/>
      <c r="AC1802" s="16"/>
      <c r="AD1802" s="19"/>
      <c r="AE1802" s="23"/>
      <c r="AF1802" s="23"/>
      <c r="AG1802" s="19"/>
      <c r="AH1802" s="19"/>
      <c r="AI1802" s="16"/>
      <c r="AJ1802" s="16"/>
      <c r="AK1802" s="16"/>
    </row>
    <row r="1803" spans="28:37" ht="15" x14ac:dyDescent="0.25">
      <c r="AB1803" s="22"/>
      <c r="AC1803" s="16"/>
      <c r="AD1803" s="19"/>
      <c r="AE1803" s="23"/>
      <c r="AF1803" s="23"/>
      <c r="AG1803" s="19"/>
      <c r="AH1803" s="19"/>
      <c r="AI1803" s="16"/>
      <c r="AJ1803" s="16"/>
      <c r="AK1803" s="16"/>
    </row>
    <row r="1804" spans="28:37" ht="15" x14ac:dyDescent="0.25">
      <c r="AB1804" s="22"/>
      <c r="AC1804" s="16"/>
      <c r="AD1804" s="19"/>
      <c r="AE1804" s="23"/>
      <c r="AF1804" s="23"/>
      <c r="AG1804" s="19"/>
      <c r="AH1804" s="19"/>
      <c r="AI1804" s="16"/>
      <c r="AJ1804" s="16"/>
      <c r="AK1804" s="16"/>
    </row>
    <row r="1805" spans="28:37" ht="15" x14ac:dyDescent="0.25">
      <c r="AB1805" s="22"/>
      <c r="AC1805" s="16"/>
      <c r="AD1805" s="19"/>
      <c r="AE1805" s="23"/>
      <c r="AF1805" s="23"/>
      <c r="AG1805" s="19"/>
      <c r="AH1805" s="19"/>
      <c r="AI1805" s="16"/>
      <c r="AJ1805" s="16"/>
      <c r="AK1805" s="16"/>
    </row>
    <row r="1806" spans="28:37" ht="15" x14ac:dyDescent="0.25">
      <c r="AB1806" s="22"/>
      <c r="AC1806" s="16"/>
      <c r="AD1806" s="19"/>
      <c r="AE1806" s="23"/>
      <c r="AF1806" s="23"/>
      <c r="AG1806" s="19"/>
      <c r="AH1806" s="19"/>
      <c r="AI1806" s="16"/>
      <c r="AJ1806" s="16"/>
      <c r="AK1806" s="16"/>
    </row>
    <row r="1807" spans="28:37" ht="15" x14ac:dyDescent="0.25">
      <c r="AB1807" s="22"/>
      <c r="AC1807" s="16"/>
      <c r="AD1807" s="19"/>
      <c r="AE1807" s="23"/>
      <c r="AF1807" s="23"/>
      <c r="AG1807" s="19"/>
      <c r="AH1807" s="19"/>
      <c r="AI1807" s="16"/>
      <c r="AJ1807" s="16"/>
      <c r="AK1807" s="16"/>
    </row>
    <row r="1808" spans="28:37" ht="15" x14ac:dyDescent="0.25">
      <c r="AB1808" s="22"/>
      <c r="AC1808" s="16"/>
      <c r="AD1808" s="19"/>
      <c r="AE1808" s="23"/>
      <c r="AF1808" s="23"/>
      <c r="AG1808" s="19"/>
      <c r="AH1808" s="19"/>
      <c r="AI1808" s="16"/>
      <c r="AJ1808" s="16"/>
      <c r="AK1808" s="16"/>
    </row>
    <row r="1809" spans="28:37" ht="15" x14ac:dyDescent="0.25">
      <c r="AB1809" s="22"/>
      <c r="AC1809" s="16"/>
      <c r="AD1809" s="19"/>
      <c r="AE1809" s="23"/>
      <c r="AF1809" s="23"/>
      <c r="AG1809" s="19"/>
      <c r="AH1809" s="19"/>
      <c r="AI1809" s="16"/>
      <c r="AJ1809" s="16"/>
      <c r="AK1809" s="16"/>
    </row>
    <row r="1810" spans="28:37" ht="15" x14ac:dyDescent="0.25">
      <c r="AB1810" s="22"/>
      <c r="AC1810" s="16"/>
      <c r="AD1810" s="19"/>
      <c r="AE1810" s="23"/>
      <c r="AF1810" s="23"/>
      <c r="AG1810" s="19"/>
      <c r="AH1810" s="19"/>
      <c r="AI1810" s="16"/>
      <c r="AJ1810" s="16"/>
      <c r="AK1810" s="16"/>
    </row>
    <row r="1811" spans="28:37" ht="15" x14ac:dyDescent="0.25">
      <c r="AB1811" s="22"/>
      <c r="AC1811" s="16"/>
      <c r="AD1811" s="19"/>
      <c r="AE1811" s="23"/>
      <c r="AF1811" s="23"/>
      <c r="AG1811" s="19"/>
      <c r="AH1811" s="19"/>
      <c r="AI1811" s="16"/>
      <c r="AJ1811" s="16"/>
      <c r="AK1811" s="16"/>
    </row>
    <row r="1812" spans="28:37" ht="15" x14ac:dyDescent="0.25">
      <c r="AB1812" s="22"/>
      <c r="AC1812" s="16"/>
      <c r="AD1812" s="19"/>
      <c r="AE1812" s="23"/>
      <c r="AF1812" s="23"/>
      <c r="AG1812" s="19"/>
      <c r="AH1812" s="19"/>
      <c r="AI1812" s="16"/>
      <c r="AJ1812" s="16"/>
      <c r="AK1812" s="16"/>
    </row>
    <row r="1813" spans="28:37" ht="15" x14ac:dyDescent="0.25">
      <c r="AB1813" s="22"/>
      <c r="AC1813" s="16"/>
      <c r="AD1813" s="19"/>
      <c r="AE1813" s="23"/>
      <c r="AF1813" s="23"/>
      <c r="AG1813" s="19"/>
      <c r="AH1813" s="19"/>
      <c r="AI1813" s="16"/>
      <c r="AJ1813" s="16"/>
      <c r="AK1813" s="16"/>
    </row>
    <row r="1814" spans="28:37" ht="15" x14ac:dyDescent="0.25">
      <c r="AB1814" s="22"/>
      <c r="AC1814" s="16"/>
      <c r="AD1814" s="19"/>
      <c r="AE1814" s="23"/>
      <c r="AF1814" s="23"/>
      <c r="AG1814" s="19"/>
      <c r="AH1814" s="19"/>
      <c r="AI1814" s="16"/>
      <c r="AJ1814" s="16"/>
      <c r="AK1814" s="16"/>
    </row>
    <row r="1815" spans="28:37" ht="15" x14ac:dyDescent="0.25">
      <c r="AB1815" s="22"/>
      <c r="AC1815" s="16"/>
      <c r="AD1815" s="19"/>
      <c r="AE1815" s="23"/>
      <c r="AF1815" s="23"/>
      <c r="AG1815" s="19"/>
      <c r="AH1815" s="19"/>
      <c r="AI1815" s="16"/>
      <c r="AJ1815" s="16"/>
      <c r="AK1815" s="16"/>
    </row>
    <row r="1816" spans="28:37" ht="15" x14ac:dyDescent="0.25">
      <c r="AB1816" s="22"/>
      <c r="AC1816" s="16"/>
      <c r="AD1816" s="19"/>
      <c r="AE1816" s="23"/>
      <c r="AF1816" s="23"/>
      <c r="AG1816" s="19"/>
      <c r="AH1816" s="19"/>
      <c r="AI1816" s="16"/>
      <c r="AJ1816" s="16"/>
      <c r="AK1816" s="16"/>
    </row>
    <row r="1817" spans="28:37" ht="15" x14ac:dyDescent="0.25">
      <c r="AB1817" s="22"/>
      <c r="AC1817" s="16"/>
      <c r="AD1817" s="19"/>
      <c r="AE1817" s="23"/>
      <c r="AF1817" s="23"/>
      <c r="AG1817" s="19"/>
      <c r="AH1817" s="19"/>
      <c r="AI1817" s="16"/>
      <c r="AJ1817" s="16"/>
      <c r="AK1817" s="16"/>
    </row>
    <row r="1818" spans="28:37" ht="15" x14ac:dyDescent="0.25">
      <c r="AB1818" s="22"/>
      <c r="AC1818" s="16"/>
      <c r="AD1818" s="19"/>
      <c r="AE1818" s="23"/>
      <c r="AF1818" s="23"/>
      <c r="AG1818" s="19"/>
      <c r="AH1818" s="19"/>
      <c r="AI1818" s="16"/>
      <c r="AJ1818" s="16"/>
      <c r="AK1818" s="16"/>
    </row>
    <row r="1819" spans="28:37" ht="15" x14ac:dyDescent="0.25">
      <c r="AB1819" s="22"/>
      <c r="AC1819" s="16"/>
      <c r="AD1819" s="19"/>
      <c r="AE1819" s="23"/>
      <c r="AF1819" s="23"/>
      <c r="AG1819" s="19"/>
      <c r="AH1819" s="19"/>
      <c r="AI1819" s="16"/>
      <c r="AJ1819" s="16"/>
      <c r="AK1819" s="16"/>
    </row>
    <row r="1820" spans="28:37" ht="15" x14ac:dyDescent="0.25">
      <c r="AB1820" s="22"/>
      <c r="AC1820" s="16"/>
      <c r="AD1820" s="19"/>
      <c r="AE1820" s="23"/>
      <c r="AF1820" s="23"/>
      <c r="AG1820" s="19"/>
      <c r="AH1820" s="19"/>
      <c r="AI1820" s="16"/>
      <c r="AJ1820" s="16"/>
      <c r="AK1820" s="16"/>
    </row>
    <row r="1821" spans="28:37" ht="15" x14ac:dyDescent="0.25">
      <c r="AB1821" s="22"/>
      <c r="AC1821" s="16"/>
      <c r="AD1821" s="19"/>
      <c r="AE1821" s="23"/>
      <c r="AF1821" s="23"/>
      <c r="AG1821" s="19"/>
      <c r="AH1821" s="19"/>
      <c r="AI1821" s="16"/>
      <c r="AJ1821" s="16"/>
      <c r="AK1821" s="16"/>
    </row>
    <row r="1822" spans="28:37" ht="15" x14ac:dyDescent="0.25">
      <c r="AB1822" s="22"/>
      <c r="AC1822" s="16"/>
      <c r="AD1822" s="19"/>
      <c r="AE1822" s="23"/>
      <c r="AF1822" s="23"/>
      <c r="AG1822" s="19"/>
      <c r="AH1822" s="19"/>
      <c r="AI1822" s="16"/>
      <c r="AJ1822" s="16"/>
      <c r="AK1822" s="16"/>
    </row>
    <row r="1823" spans="28:37" ht="15" x14ac:dyDescent="0.25">
      <c r="AB1823" s="22"/>
      <c r="AC1823" s="16"/>
      <c r="AD1823" s="19"/>
      <c r="AE1823" s="23"/>
      <c r="AF1823" s="23"/>
      <c r="AG1823" s="19"/>
      <c r="AH1823" s="19"/>
      <c r="AI1823" s="16"/>
      <c r="AJ1823" s="16"/>
      <c r="AK1823" s="16"/>
    </row>
    <row r="1824" spans="28:37" ht="15" x14ac:dyDescent="0.25">
      <c r="AB1824" s="22"/>
      <c r="AC1824" s="16"/>
      <c r="AD1824" s="19"/>
      <c r="AE1824" s="23"/>
      <c r="AF1824" s="23"/>
      <c r="AG1824" s="19"/>
      <c r="AH1824" s="19"/>
      <c r="AI1824" s="16"/>
      <c r="AJ1824" s="16"/>
      <c r="AK1824" s="16"/>
    </row>
    <row r="1825" spans="28:37" ht="15" x14ac:dyDescent="0.25">
      <c r="AB1825" s="22"/>
      <c r="AC1825" s="16"/>
      <c r="AD1825" s="19"/>
      <c r="AE1825" s="23"/>
      <c r="AF1825" s="23"/>
      <c r="AG1825" s="19"/>
      <c r="AH1825" s="19"/>
      <c r="AI1825" s="16"/>
      <c r="AJ1825" s="16"/>
      <c r="AK1825" s="16"/>
    </row>
    <row r="1826" spans="28:37" ht="15" x14ac:dyDescent="0.25">
      <c r="AB1826" s="22"/>
      <c r="AC1826" s="16"/>
      <c r="AD1826" s="19"/>
      <c r="AE1826" s="23"/>
      <c r="AF1826" s="23"/>
      <c r="AG1826" s="19"/>
      <c r="AH1826" s="19"/>
      <c r="AI1826" s="16"/>
      <c r="AJ1826" s="16"/>
      <c r="AK1826" s="16"/>
    </row>
    <row r="1827" spans="28:37" ht="15" x14ac:dyDescent="0.25">
      <c r="AB1827" s="22"/>
      <c r="AC1827" s="16"/>
      <c r="AD1827" s="19"/>
      <c r="AE1827" s="23"/>
      <c r="AF1827" s="23"/>
      <c r="AG1827" s="19"/>
      <c r="AH1827" s="19"/>
      <c r="AI1827" s="16"/>
      <c r="AJ1827" s="16"/>
      <c r="AK1827" s="16"/>
    </row>
    <row r="1828" spans="28:37" ht="15" x14ac:dyDescent="0.25">
      <c r="AB1828" s="22"/>
      <c r="AC1828" s="16"/>
      <c r="AD1828" s="19"/>
      <c r="AE1828" s="23"/>
      <c r="AF1828" s="23"/>
      <c r="AG1828" s="19"/>
      <c r="AH1828" s="19"/>
      <c r="AI1828" s="16"/>
      <c r="AJ1828" s="16"/>
      <c r="AK1828" s="16"/>
    </row>
    <row r="1829" spans="28:37" ht="15" x14ac:dyDescent="0.25">
      <c r="AB1829" s="22"/>
      <c r="AC1829" s="16"/>
      <c r="AD1829" s="19"/>
      <c r="AE1829" s="23"/>
      <c r="AF1829" s="23"/>
      <c r="AG1829" s="19"/>
      <c r="AH1829" s="19"/>
      <c r="AI1829" s="16"/>
      <c r="AJ1829" s="16"/>
      <c r="AK1829" s="16"/>
    </row>
    <row r="1830" spans="28:37" ht="15" x14ac:dyDescent="0.25">
      <c r="AB1830" s="22"/>
      <c r="AC1830" s="16"/>
      <c r="AD1830" s="19"/>
      <c r="AE1830" s="23"/>
      <c r="AF1830" s="23"/>
      <c r="AG1830" s="19"/>
      <c r="AH1830" s="19"/>
      <c r="AI1830" s="16"/>
      <c r="AJ1830" s="16"/>
      <c r="AK1830" s="16"/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activeCell="A24" sqref="A24"/>
    </sheetView>
  </sheetViews>
  <sheetFormatPr defaultRowHeight="15" x14ac:dyDescent="0.25"/>
  <cols>
    <col min="1" max="1" width="142.5703125" bestFit="1" customWidth="1"/>
  </cols>
  <sheetData>
    <row r="1" spans="1:1" x14ac:dyDescent="0.25">
      <c r="A1" t="s">
        <v>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2011_12_15_weightedBD_mulch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Brown</dc:creator>
  <cp:lastModifiedBy>Tabitha Brown</cp:lastModifiedBy>
  <dcterms:created xsi:type="dcterms:W3CDTF">2017-08-29T20:37:00Z</dcterms:created>
  <dcterms:modified xsi:type="dcterms:W3CDTF">2017-08-29T20:38:20Z</dcterms:modified>
</cp:coreProperties>
</file>