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s Ariel Garcia\Dropbox\EVERIS ECOFIN\Follow Up FY22\Operaciones\2022 04\BRAS\202205 Visita\"/>
    </mc:Choice>
  </mc:AlternateContent>
  <xr:revisionPtr revIDLastSave="0" documentId="13_ncr:1_{E55D38A3-5964-42C7-A751-C86F5F98C19B}" xr6:coauthVersionLast="47" xr6:coauthVersionMax="47" xr10:uidLastSave="{00000000-0000-0000-0000-000000000000}"/>
  <bookViews>
    <workbookView xWindow="-110" yWindow="-110" windowWidth="19420" windowHeight="10300" activeTab="1" xr2:uid="{D7AEA803-226E-48DC-8204-5F19CF2C8817}"/>
  </bookViews>
  <sheets>
    <sheet name="Detalle" sheetId="3" r:id="rId1"/>
    <sheet name="Resumo" sheetId="6" r:id="rId2"/>
    <sheet name="Ingresos" sheetId="7" r:id="rId3"/>
    <sheet name="Resumo (2)" sheetId="8" state="hidden" r:id="rId4"/>
    <sheet name="Resumo (3)" sheetId="11" state="hidden" r:id="rId5"/>
    <sheet name="Resumo (4)" sheetId="12" state="hidden" r:id="rId6"/>
  </sheets>
  <definedNames>
    <definedName name="_xlnm._FilterDatabase" localSheetId="0" hidden="1">Detalle!$A$1:$L$39</definedName>
  </definedNames>
  <calcPr calcId="191029"/>
  <pivotCaches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6" l="1"/>
  <c r="G7" i="6"/>
  <c r="G5" i="6"/>
  <c r="F31" i="12"/>
  <c r="F2" i="12"/>
  <c r="F3" i="12"/>
  <c r="F4" i="12"/>
  <c r="F5" i="12"/>
  <c r="F8" i="12"/>
  <c r="F9" i="12"/>
  <c r="F10" i="12"/>
  <c r="F7" i="12"/>
  <c r="F6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11" i="12"/>
  <c r="F36" i="11"/>
  <c r="F4" i="11"/>
  <c r="F3" i="11"/>
  <c r="F2" i="11"/>
  <c r="F3" i="8"/>
  <c r="F4" i="8"/>
  <c r="F5" i="8"/>
  <c r="F6" i="8"/>
  <c r="F2" i="8"/>
  <c r="F36" i="8"/>
  <c r="L41" i="3"/>
  <c r="K41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C5" i="7" l="1"/>
  <c r="M2" i="3" l="1"/>
  <c r="M41" i="3" s="1"/>
</calcChain>
</file>

<file path=xl/sharedStrings.xml><?xml version="1.0" encoding="utf-8"?>
<sst xmlns="http://schemas.openxmlformats.org/spreadsheetml/2006/main" count="527" uniqueCount="129">
  <si>
    <t>Clasif</t>
  </si>
  <si>
    <t>Concepto</t>
  </si>
  <si>
    <t>Piso</t>
  </si>
  <si>
    <t>Clasif_Reporte</t>
  </si>
  <si>
    <t>Proyecto</t>
  </si>
  <si>
    <t>Nombre proyecto</t>
  </si>
  <si>
    <t>Con Asignación</t>
  </si>
  <si>
    <t>MKT</t>
  </si>
  <si>
    <t>Otras</t>
  </si>
  <si>
    <t>Contabilidade - WIP</t>
  </si>
  <si>
    <t>Contabilidade - Auditoria</t>
  </si>
  <si>
    <t>Contabilidade - BDO</t>
  </si>
  <si>
    <t>NTTB</t>
  </si>
  <si>
    <t>SDCB</t>
  </si>
  <si>
    <t>Area</t>
  </si>
  <si>
    <t>CDG</t>
  </si>
  <si>
    <t xml:space="preserve">RH </t>
  </si>
  <si>
    <t>FIN</t>
  </si>
  <si>
    <t>Con</t>
  </si>
  <si>
    <t>Empresa</t>
  </si>
  <si>
    <t>BM saldo férias</t>
  </si>
  <si>
    <t>Devolução andares</t>
  </si>
  <si>
    <t>BM saldo WIP</t>
  </si>
  <si>
    <t>Bonus Subida</t>
  </si>
  <si>
    <t>Subidas</t>
  </si>
  <si>
    <t>Severance</t>
  </si>
  <si>
    <t>Lei Rouanet</t>
  </si>
  <si>
    <t>Lei do Bem - F Initiatives</t>
  </si>
  <si>
    <t>Sindicato</t>
  </si>
  <si>
    <t>Bonus Entrada</t>
  </si>
  <si>
    <t>Celulares</t>
  </si>
  <si>
    <t>Subida executivos</t>
  </si>
  <si>
    <t>Horas Extras Semestral</t>
  </si>
  <si>
    <t>Valente</t>
  </si>
  <si>
    <t>Adquira</t>
  </si>
  <si>
    <t>Fundação</t>
  </si>
  <si>
    <t>Evento FY22</t>
  </si>
  <si>
    <t>CIAB</t>
  </si>
  <si>
    <t>Eventos MKT</t>
  </si>
  <si>
    <t>Kickoff DT</t>
  </si>
  <si>
    <t>Kickoff NTT</t>
  </si>
  <si>
    <t>Formação CERT</t>
  </si>
  <si>
    <t>Linkedin</t>
  </si>
  <si>
    <t>KIT Boas vindas</t>
  </si>
  <si>
    <t>Formação</t>
  </si>
  <si>
    <t>Cashflow</t>
  </si>
  <si>
    <t>Automação Controle de Gestão</t>
  </si>
  <si>
    <t>Treinamento Economics</t>
  </si>
  <si>
    <t>Kickoff</t>
  </si>
  <si>
    <t>Sin Asignación</t>
  </si>
  <si>
    <t>Total Geral</t>
  </si>
  <si>
    <t>Description</t>
  </si>
  <si>
    <t>Conta Contable</t>
  </si>
  <si>
    <t>Total P1 - CSR Consultant Cost</t>
  </si>
  <si>
    <t>Total S1 - Structure Cost</t>
  </si>
  <si>
    <t>Total Severance</t>
  </si>
  <si>
    <t>Total S7 - Administration/Finance/Legal Cost</t>
  </si>
  <si>
    <t>Total S2 - Marketing Cost</t>
  </si>
  <si>
    <t>Total S4 - Training Cost</t>
  </si>
  <si>
    <t>MGBRSAO</t>
  </si>
  <si>
    <t>INT-001061-00806</t>
  </si>
  <si>
    <t>INT-001061-00309</t>
  </si>
  <si>
    <t>INT-001061-00708</t>
  </si>
  <si>
    <t>INT-037607-00019</t>
  </si>
  <si>
    <t>INT-037607-00023</t>
  </si>
  <si>
    <t>INT-001061-00705</t>
  </si>
  <si>
    <t>INT-001061-00823</t>
  </si>
  <si>
    <t>INT-001061-00522</t>
  </si>
  <si>
    <t>INT-001061-00085</t>
  </si>
  <si>
    <t>INT-001061-00812</t>
  </si>
  <si>
    <t>INT-001061-00865</t>
  </si>
  <si>
    <t>INT-001061-00807</t>
  </si>
  <si>
    <t>Provisões Oficina SDCB</t>
  </si>
  <si>
    <t>Acordo Coletivo Sindical SDCB</t>
  </si>
  <si>
    <t>Total P7 - Purchases and other Expenses</t>
  </si>
  <si>
    <t>Doação - Fundacao Everis Brasil</t>
  </si>
  <si>
    <t>Total S3 - RRHH</t>
  </si>
  <si>
    <t>Projeto CIAB - Marketing Brasil</t>
  </si>
  <si>
    <t>Formação ITS&amp;S</t>
  </si>
  <si>
    <t>Recruiting Brazil</t>
  </si>
  <si>
    <t>Corporate University Brazil</t>
  </si>
  <si>
    <t>Total P3 - External Subcontracting Cost</t>
  </si>
  <si>
    <t>Run Brazil</t>
  </si>
  <si>
    <t>Impostos Operativos NTT BPO</t>
  </si>
  <si>
    <t>Contabilidade Brasil</t>
  </si>
  <si>
    <t>Economical Financial NTT BPO 1</t>
  </si>
  <si>
    <t>Controle de Gestão Brasil</t>
  </si>
  <si>
    <t>Soma de mar/22</t>
  </si>
  <si>
    <t>Itau</t>
  </si>
  <si>
    <t>Ambev</t>
  </si>
  <si>
    <t>TOTAL</t>
  </si>
  <si>
    <t>Client</t>
  </si>
  <si>
    <t>BRL</t>
  </si>
  <si>
    <t>Aumento Carros Executivos</t>
  </si>
  <si>
    <t>BM Investimento FY22</t>
  </si>
  <si>
    <t>Dissidio</t>
  </si>
  <si>
    <t>Soma de abr/22</t>
  </si>
  <si>
    <t>Var%</t>
  </si>
  <si>
    <t>Reserva Contingencia cambio Oficina (Morumbi Square)</t>
  </si>
  <si>
    <t>Reserva Contingencia finalizacion contratos sin realocaciones</t>
  </si>
  <si>
    <t>Reserva parte saving Brasil Maior</t>
  </si>
  <si>
    <t>Provision hecha em training para costes futuros</t>
  </si>
  <si>
    <t>Provision hecha en marzo para pagar fee abogados (Saving BM)</t>
  </si>
  <si>
    <t>Provision hecha en marzo para beneficios fiscal 2022 (Saving BM)</t>
  </si>
  <si>
    <t>Importe 20% INSS sobre sueldo acumulado de vaciones</t>
  </si>
  <si>
    <t>4,5% sobre importe WIP pendente de facturar</t>
  </si>
  <si>
    <t>Hiring Bonus a pagar durante el año</t>
  </si>
  <si>
    <t>Bonus promociones</t>
  </si>
  <si>
    <t>Dissidio Enero/23 (5.9% sobre salario, vacaciones, 13 salario)</t>
  </si>
  <si>
    <t>Banco de horas pagos a cada 6 meses</t>
  </si>
  <si>
    <t>Importe a pagar Sindicado por el acuerdo 2022</t>
  </si>
  <si>
    <t>Promociones / Parrillas</t>
  </si>
  <si>
    <t>Servicios de Sub/centros para automatizar algunos procesos</t>
  </si>
  <si>
    <t>Pagamento Adquira mensal sobre NFs Vivo</t>
  </si>
  <si>
    <t>Evento MKT 2022</t>
  </si>
  <si>
    <t>Doacion planeada</t>
  </si>
  <si>
    <t>Eventos de MKT planeados 2022</t>
  </si>
  <si>
    <t>Negociacion proveedor para comprar gran quantidad</t>
  </si>
  <si>
    <t>Aguardando finalizacion rateio contrato global para amortizar el coste</t>
  </si>
  <si>
    <t>Formacion programada 2022</t>
  </si>
  <si>
    <t>Programa de Certificacion pago mensalmente em la nomina</t>
  </si>
  <si>
    <t>Provisiones Contables</t>
  </si>
  <si>
    <t>Provision para cerrar contrato Assessor</t>
  </si>
  <si>
    <t>Provision para cobrir el costo extra renegociacion coches ejecutivos</t>
  </si>
  <si>
    <t>Var  Abr</t>
  </si>
  <si>
    <t>Soma de Var  Abr</t>
  </si>
  <si>
    <t>El 4,5% de BM  sobre el WIP Remanentes</t>
  </si>
  <si>
    <t xml:space="preserve">PIS / CONFNS </t>
  </si>
  <si>
    <t>Bonos Comprometidos a lo largo de los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</si>
</sst>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-416]mmm\-yy;@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9BC2E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8" tint="-0.24997711111789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8">
    <xf numFmtId="0" fontId="0" fillId="0" borderId="0" xfId="0"/>
    <xf numFmtId="3" fontId="1" fillId="2" borderId="1" xfId="0" applyNumberFormat="1" applyFont="1" applyFill="1" applyBorder="1"/>
    <xf numFmtId="0" fontId="1" fillId="2" borderId="0" xfId="0" applyFont="1" applyFill="1"/>
    <xf numFmtId="165" fontId="0" fillId="0" borderId="0" xfId="1" applyNumberFormat="1" applyFont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Border="1"/>
    <xf numFmtId="165" fontId="4" fillId="0" borderId="0" xfId="1" applyNumberFormat="1" applyFont="1"/>
    <xf numFmtId="0" fontId="4" fillId="0" borderId="0" xfId="0" applyFont="1"/>
    <xf numFmtId="166" fontId="3" fillId="3" borderId="0" xfId="1" applyNumberFormat="1" applyFont="1" applyFill="1" applyAlignment="1">
      <alignment horizontal="center"/>
    </xf>
    <xf numFmtId="17" fontId="5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1" applyNumberFormat="1" applyFont="1"/>
    <xf numFmtId="165" fontId="0" fillId="0" borderId="0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8" xfId="0" applyBorder="1"/>
    <xf numFmtId="0" fontId="4" fillId="0" borderId="0" xfId="0" pivotButton="1" applyFont="1" applyBorder="1"/>
    <xf numFmtId="0" fontId="4" fillId="0" borderId="0" xfId="0" applyFont="1" applyBorder="1"/>
    <xf numFmtId="0" fontId="0" fillId="0" borderId="2" xfId="0" applyBorder="1"/>
    <xf numFmtId="0" fontId="0" fillId="0" borderId="9" xfId="0" applyBorder="1"/>
    <xf numFmtId="165" fontId="0" fillId="0" borderId="9" xfId="0" applyNumberFormat="1" applyBorder="1"/>
    <xf numFmtId="0" fontId="0" fillId="0" borderId="4" xfId="0" applyBorder="1"/>
    <xf numFmtId="0" fontId="0" fillId="0" borderId="6" xfId="0" applyBorder="1"/>
    <xf numFmtId="164" fontId="0" fillId="0" borderId="0" xfId="0" applyNumberFormat="1" applyBorder="1"/>
    <xf numFmtId="165" fontId="0" fillId="0" borderId="0" xfId="1" applyNumberFormat="1" applyFont="1" applyBorder="1"/>
    <xf numFmtId="165" fontId="3" fillId="9" borderId="0" xfId="1" applyNumberFormat="1" applyFont="1" applyFill="1" applyAlignment="1">
      <alignment horizontal="center"/>
    </xf>
    <xf numFmtId="0" fontId="7" fillId="0" borderId="0" xfId="0" applyFont="1"/>
    <xf numFmtId="164" fontId="4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Border="1"/>
    <xf numFmtId="0" fontId="3" fillId="8" borderId="10" xfId="0" applyFont="1" applyFill="1" applyBorder="1"/>
    <xf numFmtId="0" fontId="4" fillId="7" borderId="2" xfId="0" applyFont="1" applyFill="1" applyBorder="1"/>
    <xf numFmtId="164" fontId="4" fillId="0" borderId="9" xfId="0" applyNumberFormat="1" applyFont="1" applyBorder="1"/>
    <xf numFmtId="0" fontId="0" fillId="0" borderId="9" xfId="0" applyFont="1" applyBorder="1"/>
    <xf numFmtId="165" fontId="0" fillId="0" borderId="9" xfId="0" applyNumberFormat="1" applyFont="1" applyBorder="1"/>
    <xf numFmtId="165" fontId="4" fillId="0" borderId="9" xfId="1" applyNumberFormat="1" applyFont="1" applyBorder="1"/>
    <xf numFmtId="164" fontId="4" fillId="0" borderId="3" xfId="0" applyNumberFormat="1" applyFont="1" applyBorder="1"/>
    <xf numFmtId="0" fontId="4" fillId="7" borderId="4" xfId="0" applyFont="1" applyFill="1" applyBorder="1"/>
    <xf numFmtId="165" fontId="4" fillId="0" borderId="0" xfId="1" applyNumberFormat="1" applyFont="1" applyBorder="1"/>
    <xf numFmtId="164" fontId="4" fillId="0" borderId="5" xfId="0" applyNumberFormat="1" applyFont="1" applyBorder="1"/>
    <xf numFmtId="0" fontId="4" fillId="7" borderId="6" xfId="0" applyFont="1" applyFill="1" applyBorder="1"/>
    <xf numFmtId="164" fontId="4" fillId="0" borderId="8" xfId="0" applyNumberFormat="1" applyFont="1" applyBorder="1"/>
    <xf numFmtId="0" fontId="0" fillId="0" borderId="8" xfId="0" applyFont="1" applyBorder="1"/>
    <xf numFmtId="165" fontId="0" fillId="0" borderId="8" xfId="0" applyNumberFormat="1" applyFont="1" applyBorder="1"/>
    <xf numFmtId="165" fontId="4" fillId="0" borderId="8" xfId="1" applyNumberFormat="1" applyFont="1" applyBorder="1"/>
    <xf numFmtId="164" fontId="4" fillId="0" borderId="7" xfId="0" applyNumberFormat="1" applyFont="1" applyBorder="1"/>
    <xf numFmtId="0" fontId="4" fillId="7" borderId="12" xfId="0" applyFont="1" applyFill="1" applyBorder="1"/>
    <xf numFmtId="164" fontId="4" fillId="0" borderId="11" xfId="0" applyNumberFormat="1" applyFont="1" applyBorder="1"/>
    <xf numFmtId="0" fontId="0" fillId="0" borderId="11" xfId="0" applyFont="1" applyBorder="1"/>
    <xf numFmtId="165" fontId="0" fillId="0" borderId="11" xfId="0" applyNumberFormat="1" applyFont="1" applyBorder="1"/>
    <xf numFmtId="165" fontId="4" fillId="0" borderId="11" xfId="1" applyNumberFormat="1" applyFont="1" applyBorder="1"/>
    <xf numFmtId="164" fontId="4" fillId="0" borderId="13" xfId="0" applyNumberFormat="1" applyFont="1" applyBorder="1"/>
    <xf numFmtId="0" fontId="4" fillId="0" borderId="14" xfId="0" applyFont="1" applyBorder="1"/>
    <xf numFmtId="165" fontId="4" fillId="0" borderId="14" xfId="0" applyNumberFormat="1" applyFont="1" applyBorder="1"/>
    <xf numFmtId="0" fontId="4" fillId="0" borderId="0" xfId="0" pivotButton="1" applyFont="1"/>
    <xf numFmtId="0" fontId="6" fillId="10" borderId="0" xfId="0" applyFont="1" applyFill="1"/>
    <xf numFmtId="165" fontId="8" fillId="0" borderId="9" xfId="0" applyNumberFormat="1" applyFont="1" applyBorder="1"/>
    <xf numFmtId="165" fontId="8" fillId="0" borderId="0" xfId="0" applyNumberFormat="1" applyFont="1" applyBorder="1"/>
    <xf numFmtId="165" fontId="8" fillId="0" borderId="8" xfId="0" applyNumberFormat="1" applyFont="1" applyBorder="1"/>
    <xf numFmtId="165" fontId="6" fillId="0" borderId="0" xfId="0" applyNumberFormat="1" applyFont="1" applyBorder="1"/>
  </cellXfs>
  <cellStyles count="2">
    <cellStyle name="Millares" xfId="1" builtinId="3"/>
    <cellStyle name="Normal" xfId="0" builtinId="0"/>
  </cellStyles>
  <dxfs count="394">
    <dxf>
      <font>
        <color rgb="FFFF0000"/>
      </font>
    </dxf>
    <dxf>
      <font>
        <b/>
      </font>
    </dxf>
    <dxf>
      <font>
        <color rgb="FFFF0000"/>
      </font>
    </dxf>
    <dxf>
      <font>
        <color rgb="FFFF0000"/>
      </font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numFmt numFmtId="164" formatCode="_-* #,##0.00_-;\-* #,##0.00_-;_-* &quot;-&quot;??_-;_-@_-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</font>
    </dxf>
    <dxf>
      <numFmt numFmtId="165" formatCode="_-* #,##0_-;\-* #,##0_-;_-* &quot;-&quot;??_-;_-@_-"/>
    </dxf>
    <dxf>
      <numFmt numFmtId="165" formatCode="_-* #,##0_-;\-* #,##0_-;_-* &quot;-&quot;??_-;_-@_-"/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numFmt numFmtId="164" formatCode="_-* #,##0.00_-;\-* #,##0.00_-;_-* &quot;-&quot;??_-;_-@_-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</font>
    </dxf>
    <dxf>
      <numFmt numFmtId="165" formatCode="_-* #,##0_-;\-* #,##0_-;_-* &quot;-&quot;??_-;_-@_-"/>
    </dxf>
    <dxf>
      <numFmt numFmtId="165" formatCode="_-* #,##0_-;\-* #,##0_-;_-* &quot;-&quot;??_-;_-@_-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border>
        <left/>
        <top/>
        <vertical/>
      </border>
    </dxf>
    <dxf>
      <font>
        <b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ont>
        <b/>
      </font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Barros Costa" refreshedDate="44686.723803819441" createdVersion="7" refreshedVersion="7" minRefreshableVersion="3" recordCount="38" xr:uid="{4D143351-79ED-4C19-AEDD-6AC1BDABC670}">
  <cacheSource type="worksheet">
    <worksheetSource ref="A1:L39" sheet="Detalle"/>
  </cacheSource>
  <cacheFields count="12">
    <cacheField name="Description" numFmtId="0">
      <sharedItems count="35">
        <s v="BM saldo férias"/>
        <s v="Devolução andares"/>
        <s v="BM saldo WIP"/>
        <s v="BM Investimento FY22"/>
        <s v="Bonus Subida"/>
        <s v="Subidas"/>
        <s v="Dissidio"/>
        <s v="Severance"/>
        <s v="Lei Rouanet"/>
        <s v="Lei do Bem - F Initiatives"/>
        <s v="Sindicato"/>
        <s v="Bonus Entrada"/>
        <s v="Celulares"/>
        <s v="Subida executivos"/>
        <s v="Horas Extras Semestral"/>
        <s v="Valente"/>
        <s v="Adquira"/>
        <s v="Aumento Carros Executivos"/>
        <s v="Fundação"/>
        <s v="Evento FY22"/>
        <s v="CIAB"/>
        <s v="Eventos MKT"/>
        <s v="Kickoff DT"/>
        <s v="Kickoff NTT"/>
        <s v="Formação CERT"/>
        <s v="Linkedin"/>
        <s v="KIT Boas vindas"/>
        <s v="Formação"/>
        <s v="Cashflow"/>
        <s v="Treinamento Economics"/>
        <s v="Kickoff"/>
        <s v="Contabilidade - WIP"/>
        <s v="Contabilidade - Auditoria"/>
        <s v="Contabilidade - BDO"/>
        <s v="Automação Controle de Gestão"/>
      </sharedItems>
    </cacheField>
    <cacheField name="Empresa" numFmtId="0">
      <sharedItems/>
    </cacheField>
    <cacheField name="Area" numFmtId="0">
      <sharedItems/>
    </cacheField>
    <cacheField name="Clasif" numFmtId="0">
      <sharedItems count="3">
        <s v="Con Asignación"/>
        <s v="Sin Asignación"/>
        <s v="Otras"/>
      </sharedItems>
    </cacheField>
    <cacheField name="Conta Contable" numFmtId="0">
      <sharedItems containsSemiMixedTypes="0" containsString="0" containsNumber="1" containsInteger="1" minValue="621200" maxValue="676010"/>
    </cacheField>
    <cacheField name="Concepto" numFmtId="0">
      <sharedItems count="9">
        <s v="Total P1 - CSR Consultant Cost"/>
        <s v="Total S1 - Structure Cost"/>
        <s v="Total Severance"/>
        <s v="Total S2 - Marketing Cost"/>
        <s v="Total S7 - Administration/Finance/Legal Cost"/>
        <s v="Total S4 - Training Cost"/>
        <s v="Total P7 - Purchases and other Expenses"/>
        <s v="Total S3 - RRHH"/>
        <s v="Total P3 - External Subcontracting Cost"/>
      </sharedItems>
    </cacheField>
    <cacheField name="Piso" numFmtId="0">
      <sharedItems containsSemiMixedTypes="0" containsString="0" containsNumber="1" containsInteger="1" minValue="3" maxValue="4"/>
    </cacheField>
    <cacheField name="Clasif_Reporte" numFmtId="0">
      <sharedItems containsNonDate="0" containsString="0" containsBlank="1"/>
    </cacheField>
    <cacheField name="Proyecto" numFmtId="0">
      <sharedItems/>
    </cacheField>
    <cacheField name="Nombre proyecto" numFmtId="0">
      <sharedItems/>
    </cacheField>
    <cacheField name="mar/22" numFmtId="165">
      <sharedItems containsSemiMixedTypes="0" containsString="0" containsNumber="1" minValue="-6705620.04" maxValue="0"/>
    </cacheField>
    <cacheField name="abr/22" numFmtId="165">
      <sharedItems containsSemiMixedTypes="0" containsString="0" containsNumber="1" minValue="-6705620.04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ley Barros Costa" refreshedDate="44692.70247152778" createdVersion="7" refreshedVersion="7" minRefreshableVersion="3" recordCount="38" xr:uid="{3B5948CF-C56D-41F6-9870-483E2E3E6920}">
  <cacheSource type="worksheet">
    <worksheetSource ref="A1:M39" sheet="Detalle"/>
  </cacheSource>
  <cacheFields count="13">
    <cacheField name="Description" numFmtId="0">
      <sharedItems count="35">
        <s v="BM saldo férias"/>
        <s v="Devolução andares"/>
        <s v="BM saldo WIP"/>
        <s v="BM Investimento FY22"/>
        <s v="Bonus Subida"/>
        <s v="Subidas"/>
        <s v="Dissidio"/>
        <s v="Severance"/>
        <s v="Lei Rouanet"/>
        <s v="Lei do Bem - F Initiatives"/>
        <s v="Sindicato"/>
        <s v="Bonus Entrada"/>
        <s v="Celulares"/>
        <s v="Subida executivos"/>
        <s v="Horas Extras Semestral"/>
        <s v="Valente"/>
        <s v="Adquira"/>
        <s v="Aumento Carros Executivos"/>
        <s v="Fundação"/>
        <s v="Evento FY22"/>
        <s v="CIAB"/>
        <s v="Eventos MKT"/>
        <s v="Kickoff DT"/>
        <s v="Kickoff NTT"/>
        <s v="Formação CERT"/>
        <s v="Linkedin"/>
        <s v="KIT Boas vindas"/>
        <s v="Formação"/>
        <s v="Cashflow"/>
        <s v="Treinamento Economics"/>
        <s v="Kickoff"/>
        <s v="Contabilidade - WIP"/>
        <s v="Contabilidade - Auditoria"/>
        <s v="Contabilidade - BDO"/>
        <s v="Automação Controle de Gestão"/>
      </sharedItems>
    </cacheField>
    <cacheField name="Empresa" numFmtId="0">
      <sharedItems/>
    </cacheField>
    <cacheField name="Area" numFmtId="0">
      <sharedItems/>
    </cacheField>
    <cacheField name="Clasif" numFmtId="0">
      <sharedItems count="3">
        <s v="Con Asignación"/>
        <s v="Sin Asignación"/>
        <s v="Otras"/>
      </sharedItems>
    </cacheField>
    <cacheField name="Conta Contable" numFmtId="0">
      <sharedItems containsSemiMixedTypes="0" containsString="0" containsNumber="1" containsInteger="1" minValue="621200" maxValue="676010"/>
    </cacheField>
    <cacheField name="Concepto" numFmtId="0">
      <sharedItems count="9">
        <s v="Total P1 - CSR Consultant Cost"/>
        <s v="Total S1 - Structure Cost"/>
        <s v="Total Severance"/>
        <s v="Total S2 - Marketing Cost"/>
        <s v="Total S7 - Administration/Finance/Legal Cost"/>
        <s v="Total S4 - Training Cost"/>
        <s v="Total P7 - Purchases and other Expenses"/>
        <s v="Total S3 - RRHH"/>
        <s v="Total P3 - External Subcontracting Cost"/>
      </sharedItems>
    </cacheField>
    <cacheField name="Piso" numFmtId="0">
      <sharedItems containsSemiMixedTypes="0" containsString="0" containsNumber="1" containsInteger="1" minValue="3" maxValue="4"/>
    </cacheField>
    <cacheField name="Clasif_Reporte" numFmtId="0">
      <sharedItems containsNonDate="0" containsString="0" containsBlank="1"/>
    </cacheField>
    <cacheField name="Proyecto" numFmtId="0">
      <sharedItems/>
    </cacheField>
    <cacheField name="Nombre proyecto" numFmtId="0">
      <sharedItems/>
    </cacheField>
    <cacheField name="mar/22" numFmtId="165">
      <sharedItems containsSemiMixedTypes="0" containsString="0" containsNumber="1" minValue="-6705620.04" maxValue="0"/>
    </cacheField>
    <cacheField name="abr/22" numFmtId="165">
      <sharedItems containsSemiMixedTypes="0" containsString="0" containsNumber="1" minValue="-6705620.04" maxValue="0"/>
    </cacheField>
    <cacheField name="Var  Abr" numFmtId="165">
      <sharedItems containsSemiMixedTypes="0" containsString="0" containsNumber="1" minValue="-2000000" maxValue="7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SDCB"/>
    <s v="CDG"/>
    <x v="0"/>
    <n v="642000"/>
    <x v="0"/>
    <n v="3"/>
    <m/>
    <s v="INT-001061-00806"/>
    <s v="Provisões Oficina SDCB"/>
    <n v="-6705620.04"/>
    <n v="-6705620.04"/>
  </r>
  <r>
    <x v="0"/>
    <s v="NTTB"/>
    <s v="CDG"/>
    <x v="0"/>
    <n v="642000"/>
    <x v="0"/>
    <n v="3"/>
    <m/>
    <s v="INT-001061-00806"/>
    <s v="Provisões Oficina SDCB"/>
    <n v="-179852.06"/>
    <n v="-179852.06"/>
  </r>
  <r>
    <x v="1"/>
    <s v="SDCB"/>
    <s v="CDG"/>
    <x v="1"/>
    <n v="621200"/>
    <x v="1"/>
    <n v="3"/>
    <m/>
    <s v="INT-001061-00806"/>
    <s v="Provisões Oficina SDCB"/>
    <n v="-4135895"/>
    <n v="-3935895"/>
  </r>
  <r>
    <x v="2"/>
    <s v="SDCB"/>
    <s v="CDG"/>
    <x v="0"/>
    <n v="642000"/>
    <x v="0"/>
    <n v="3"/>
    <m/>
    <s v="INT-001061-00806"/>
    <s v="Provisões Oficina SDCB"/>
    <n v="-3937669"/>
    <n v="-3937669"/>
  </r>
  <r>
    <x v="3"/>
    <s v="SDCB"/>
    <s v="CDG"/>
    <x v="1"/>
    <n v="642000"/>
    <x v="0"/>
    <n v="3"/>
    <m/>
    <s v="INT-001061-00806"/>
    <s v="Provisões Oficina SDCB"/>
    <n v="0"/>
    <n v="-2000000"/>
  </r>
  <r>
    <x v="4"/>
    <s v="SDCB"/>
    <s v="CDG"/>
    <x v="0"/>
    <n v="640024"/>
    <x v="0"/>
    <n v="3"/>
    <m/>
    <s v="INT-001061-00806"/>
    <s v="Provisões Oficina SDCB"/>
    <n v="-2152241"/>
    <n v="-1382241"/>
  </r>
  <r>
    <x v="5"/>
    <s v="SDCB"/>
    <s v="CDG"/>
    <x v="0"/>
    <n v="640024"/>
    <x v="0"/>
    <n v="3"/>
    <m/>
    <s v="INT-001061-00806"/>
    <s v="Provisões Oficina SDCB"/>
    <n v="-2120000"/>
    <n v="-1480000"/>
  </r>
  <r>
    <x v="6"/>
    <s v="SDCB"/>
    <s v="CDG"/>
    <x v="0"/>
    <n v="640024"/>
    <x v="0"/>
    <n v="3"/>
    <m/>
    <s v="INT-001061-00806"/>
    <s v="Provisões Oficina SDCB"/>
    <n v="0"/>
    <n v="-300000"/>
  </r>
  <r>
    <x v="7"/>
    <s v="SDCB"/>
    <s v="CDG"/>
    <x v="1"/>
    <n v="641000"/>
    <x v="2"/>
    <n v="3"/>
    <m/>
    <s v="INT-001061-00806"/>
    <s v="Provisões Oficina SDCB"/>
    <n v="-2090504.76"/>
    <n v="-2090504.76"/>
  </r>
  <r>
    <x v="8"/>
    <s v="SDCB"/>
    <s v="CDG"/>
    <x v="2"/>
    <n v="627010"/>
    <x v="3"/>
    <n v="3"/>
    <m/>
    <s v="INT-001061-00806"/>
    <s v="Provisões Oficina SDCB"/>
    <n v="-2000000"/>
    <n v="-2000000"/>
  </r>
  <r>
    <x v="9"/>
    <s v="SDCB"/>
    <s v="CDG"/>
    <x v="2"/>
    <n v="623005"/>
    <x v="4"/>
    <n v="3"/>
    <m/>
    <s v="INT-001061-00806"/>
    <s v="Provisões Oficina SDCB"/>
    <n v="-1990000"/>
    <n v="-1990000"/>
  </r>
  <r>
    <x v="10"/>
    <s v="SDCB"/>
    <s v="CDG"/>
    <x v="0"/>
    <n v="649026"/>
    <x v="0"/>
    <n v="3"/>
    <m/>
    <s v="INT-001061-00807"/>
    <s v="Acordo Coletivo Sindical SDCB"/>
    <n v="-1368000"/>
    <n v="-1216000"/>
  </r>
  <r>
    <x v="11"/>
    <s v="SDCB"/>
    <s v="CDG"/>
    <x v="0"/>
    <n v="640024"/>
    <x v="0"/>
    <n v="3"/>
    <m/>
    <s v="INT-001061-00806"/>
    <s v="Provisões Oficina SDCB"/>
    <n v="-1257500"/>
    <n v="-1217000"/>
  </r>
  <r>
    <x v="12"/>
    <s v="SDCB"/>
    <s v="CDG"/>
    <x v="1"/>
    <n v="649001"/>
    <x v="5"/>
    <n v="3"/>
    <m/>
    <s v="MGBRSAO"/>
    <s v="Provisões Oficina SDCB"/>
    <n v="-1070000"/>
    <n v="-1070000"/>
  </r>
  <r>
    <x v="13"/>
    <s v="SDCB"/>
    <s v="CDG"/>
    <x v="0"/>
    <n v="640024"/>
    <x v="0"/>
    <n v="3"/>
    <m/>
    <s v="INT-001061-00806"/>
    <s v="Provisões Oficina SDCB"/>
    <n v="-904186.34"/>
    <n v="-904186.34"/>
  </r>
  <r>
    <x v="14"/>
    <s v="SDCB"/>
    <s v="CDG"/>
    <x v="0"/>
    <n v="640024"/>
    <x v="0"/>
    <n v="3"/>
    <m/>
    <s v="INT-001061-00806"/>
    <s v="Provisões Oficina SDCB"/>
    <n v="-840000"/>
    <n v="-840000"/>
  </r>
  <r>
    <x v="15"/>
    <s v="SDCB"/>
    <s v="CDG"/>
    <x v="0"/>
    <n v="623013"/>
    <x v="4"/>
    <n v="3"/>
    <m/>
    <s v="INT-001061-00806"/>
    <s v="Provisões Oficina SDCB"/>
    <n v="-730000"/>
    <n v="-670000"/>
  </r>
  <r>
    <x v="16"/>
    <s v="SDCB"/>
    <s v="CDG"/>
    <x v="0"/>
    <n v="629044"/>
    <x v="6"/>
    <n v="3"/>
    <m/>
    <s v="INT-001061-00806"/>
    <s v="Provisões Oficina SDCB"/>
    <n v="-280000"/>
    <n v="-280000"/>
  </r>
  <r>
    <x v="17"/>
    <s v="SDCB"/>
    <s v="CDG"/>
    <x v="0"/>
    <n v="621202"/>
    <x v="0"/>
    <n v="3"/>
    <m/>
    <s v="INT-001061-00806"/>
    <s v="Provisões Oficina SDCB"/>
    <n v="0"/>
    <n v="-150000"/>
  </r>
  <r>
    <x v="18"/>
    <s v="SDCB"/>
    <s v="MKT"/>
    <x v="0"/>
    <n v="676010"/>
    <x v="3"/>
    <n v="3"/>
    <m/>
    <s v="INT-001061-00865"/>
    <s v="Doação - Fundacao Everis Brasil"/>
    <n v="-813331"/>
    <n v="-813331"/>
  </r>
  <r>
    <x v="19"/>
    <s v="SDCB"/>
    <s v="MKT"/>
    <x v="0"/>
    <n v="629016"/>
    <x v="7"/>
    <n v="3"/>
    <m/>
    <s v="INT-001061-00806"/>
    <s v="Provisões Oficina SDCB"/>
    <n v="-651000"/>
    <n v="-651000"/>
  </r>
  <r>
    <x v="20"/>
    <s v="SDCB"/>
    <s v="MKT"/>
    <x v="0"/>
    <n v="627010"/>
    <x v="3"/>
    <n v="3"/>
    <m/>
    <s v="INT-001061-00708"/>
    <s v="Projeto CIAB - Marketing Brasil"/>
    <n v="-450000"/>
    <n v="-450000"/>
  </r>
  <r>
    <x v="21"/>
    <s v="SDCB"/>
    <s v="MKT"/>
    <x v="0"/>
    <n v="629016"/>
    <x v="7"/>
    <n v="3"/>
    <m/>
    <s v="INT-001061-00806"/>
    <s v="Provisões Oficina SDCB"/>
    <n v="-350000"/>
    <n v="-350000"/>
  </r>
  <r>
    <x v="22"/>
    <s v="SDCB"/>
    <s v="MKT"/>
    <x v="0"/>
    <n v="627003"/>
    <x v="3"/>
    <n v="3"/>
    <m/>
    <s v="INT-001061-00806"/>
    <s v="Provisões Oficina SDCB"/>
    <n v="-350000"/>
    <n v="-350000"/>
  </r>
  <r>
    <x v="23"/>
    <s v="SDCB"/>
    <s v="MKT"/>
    <x v="0"/>
    <n v="627003"/>
    <x v="3"/>
    <n v="3"/>
    <m/>
    <s v="INT-001061-00806"/>
    <s v="Provisões Oficina SDCB"/>
    <n v="-350000"/>
    <n v="0"/>
  </r>
  <r>
    <x v="24"/>
    <s v="SDCB"/>
    <s v="RH "/>
    <x v="0"/>
    <n v="649001"/>
    <x v="5"/>
    <n v="3"/>
    <m/>
    <s v="INT-001061-00812"/>
    <s v="Formação ITS&amp;S"/>
    <n v="-1595256.0000000002"/>
    <n v="-1595256.0000000002"/>
  </r>
  <r>
    <x v="25"/>
    <s v="SDCB"/>
    <s v="RH "/>
    <x v="0"/>
    <n v="629017"/>
    <x v="7"/>
    <n v="3"/>
    <m/>
    <s v="INT-001061-00309"/>
    <s v="Recruiting Brazil"/>
    <n v="-840000"/>
    <n v="-840000"/>
  </r>
  <r>
    <x v="26"/>
    <s v="SDCB"/>
    <s v="RH "/>
    <x v="0"/>
    <n v="629017"/>
    <x v="7"/>
    <n v="3"/>
    <m/>
    <s v="INT-001061-00309"/>
    <s v="Recruiting Brazil"/>
    <n v="-500000"/>
    <n v="-500000"/>
  </r>
  <r>
    <x v="27"/>
    <s v="SDCB"/>
    <s v="RH "/>
    <x v="0"/>
    <n v="649001"/>
    <x v="5"/>
    <n v="3"/>
    <m/>
    <s v="INT-001061-00085"/>
    <s v="Corporate University Brazil"/>
    <n v="-360000"/>
    <n v="-360000"/>
  </r>
  <r>
    <x v="28"/>
    <s v="SDCB"/>
    <s v="FIN"/>
    <x v="0"/>
    <n v="623101"/>
    <x v="8"/>
    <n v="4"/>
    <m/>
    <s v="INT-001061-00522"/>
    <s v="Run Brazil"/>
    <n v="-90000"/>
    <n v="-90000"/>
  </r>
  <r>
    <x v="29"/>
    <s v="SDCB"/>
    <s v="FIN"/>
    <x v="0"/>
    <n v="649001"/>
    <x v="5"/>
    <n v="4"/>
    <m/>
    <s v="INT-001061-00522"/>
    <s v="Run Brazil"/>
    <n v="-50496"/>
    <n v="-50496"/>
  </r>
  <r>
    <x v="30"/>
    <s v="SDCB"/>
    <s v="FIN"/>
    <x v="0"/>
    <n v="629016"/>
    <x v="7"/>
    <n v="3"/>
    <m/>
    <s v="INT-001061-00806"/>
    <s v="Provisões Oficina SDCB"/>
    <n v="-50000"/>
    <n v="-50000"/>
  </r>
  <r>
    <x v="31"/>
    <s v="SDCB"/>
    <s v="Con"/>
    <x v="0"/>
    <n v="631107"/>
    <x v="4"/>
    <n v="3"/>
    <m/>
    <s v="INT-001061-00806"/>
    <s v="Provisões Oficina SDCB"/>
    <n v="-3242132.5600000005"/>
    <n v="-3673947.41"/>
  </r>
  <r>
    <x v="31"/>
    <s v="NTTB"/>
    <s v="Con"/>
    <x v="0"/>
    <n v="631107"/>
    <x v="4"/>
    <n v="3"/>
    <m/>
    <s v="INT-037607-00019"/>
    <s v="Impostos Operativos NTT BPO"/>
    <n v="-178160.17"/>
    <n v="-190464.59"/>
  </r>
  <r>
    <x v="32"/>
    <s v="SDCB"/>
    <s v="Con"/>
    <x v="0"/>
    <n v="623002"/>
    <x v="4"/>
    <n v="4"/>
    <m/>
    <s v="INT-001061-00705"/>
    <s v="Contabilidade Brasil"/>
    <n v="-463506.58"/>
    <n v="-536506.58000000007"/>
  </r>
  <r>
    <x v="32"/>
    <s v="NTTB"/>
    <s v="Con"/>
    <x v="0"/>
    <n v="623002"/>
    <x v="4"/>
    <n v="4"/>
    <m/>
    <s v="INT-037607-00023"/>
    <s v="Economical Financial NTT BPO 1"/>
    <n v="-57300"/>
    <n v="-77300"/>
  </r>
  <r>
    <x v="33"/>
    <s v="SDCB"/>
    <s v="Con"/>
    <x v="0"/>
    <n v="623002"/>
    <x v="4"/>
    <n v="4"/>
    <m/>
    <s v="INT-001061-00705"/>
    <s v="Contabilidade Brasil"/>
    <n v="-191000"/>
    <n v="-191000"/>
  </r>
  <r>
    <x v="34"/>
    <s v="SDCB"/>
    <s v="FIN"/>
    <x v="0"/>
    <n v="623101"/>
    <x v="8"/>
    <n v="4"/>
    <m/>
    <s v="INT-001061-00823"/>
    <s v="Controle de Gestão Brasil"/>
    <n v="-60000"/>
    <n v="-6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SDCB"/>
    <s v="CDG"/>
    <x v="0"/>
    <n v="642000"/>
    <x v="0"/>
    <n v="3"/>
    <m/>
    <s v="INT-001061-00806"/>
    <s v="Provisões Oficina SDCB"/>
    <n v="-6705620.04"/>
    <n v="-6705620.04"/>
    <n v="0"/>
  </r>
  <r>
    <x v="0"/>
    <s v="NTTB"/>
    <s v="CDG"/>
    <x v="0"/>
    <n v="642000"/>
    <x v="0"/>
    <n v="3"/>
    <m/>
    <s v="INT-001061-00806"/>
    <s v="Provisões Oficina SDCB"/>
    <n v="-179852.06"/>
    <n v="-179852.06"/>
    <n v="0"/>
  </r>
  <r>
    <x v="1"/>
    <s v="SDCB"/>
    <s v="CDG"/>
    <x v="1"/>
    <n v="621200"/>
    <x v="1"/>
    <n v="3"/>
    <m/>
    <s v="INT-001061-00806"/>
    <s v="Provisões Oficina SDCB"/>
    <n v="-4135895"/>
    <n v="-3935895"/>
    <n v="200000"/>
  </r>
  <r>
    <x v="2"/>
    <s v="SDCB"/>
    <s v="CDG"/>
    <x v="0"/>
    <n v="642000"/>
    <x v="0"/>
    <n v="3"/>
    <m/>
    <s v="INT-001061-00806"/>
    <s v="Provisões Oficina SDCB"/>
    <n v="-3937669"/>
    <n v="-3937669"/>
    <n v="0"/>
  </r>
  <r>
    <x v="3"/>
    <s v="SDCB"/>
    <s v="CDG"/>
    <x v="1"/>
    <n v="642000"/>
    <x v="0"/>
    <n v="3"/>
    <m/>
    <s v="INT-001061-00806"/>
    <s v="Provisões Oficina SDCB"/>
    <n v="0"/>
    <n v="-2000000"/>
    <n v="-2000000"/>
  </r>
  <r>
    <x v="4"/>
    <s v="SDCB"/>
    <s v="CDG"/>
    <x v="0"/>
    <n v="640024"/>
    <x v="0"/>
    <n v="3"/>
    <m/>
    <s v="INT-001061-00806"/>
    <s v="Provisões Oficina SDCB"/>
    <n v="-2152241"/>
    <n v="-1382241"/>
    <n v="770000"/>
  </r>
  <r>
    <x v="5"/>
    <s v="SDCB"/>
    <s v="CDG"/>
    <x v="0"/>
    <n v="640024"/>
    <x v="0"/>
    <n v="3"/>
    <m/>
    <s v="INT-001061-00806"/>
    <s v="Provisões Oficina SDCB"/>
    <n v="-2120000"/>
    <n v="-1480000"/>
    <n v="640000"/>
  </r>
  <r>
    <x v="6"/>
    <s v="SDCB"/>
    <s v="CDG"/>
    <x v="0"/>
    <n v="640024"/>
    <x v="0"/>
    <n v="3"/>
    <m/>
    <s v="INT-001061-00806"/>
    <s v="Provisões Oficina SDCB"/>
    <n v="0"/>
    <n v="-300000"/>
    <n v="-300000"/>
  </r>
  <r>
    <x v="7"/>
    <s v="SDCB"/>
    <s v="CDG"/>
    <x v="1"/>
    <n v="641000"/>
    <x v="2"/>
    <n v="3"/>
    <m/>
    <s v="INT-001061-00806"/>
    <s v="Provisões Oficina SDCB"/>
    <n v="-2090504.76"/>
    <n v="-2090504.76"/>
    <n v="0"/>
  </r>
  <r>
    <x v="8"/>
    <s v="SDCB"/>
    <s v="CDG"/>
    <x v="2"/>
    <n v="627010"/>
    <x v="3"/>
    <n v="3"/>
    <m/>
    <s v="INT-001061-00806"/>
    <s v="Provisões Oficina SDCB"/>
    <n v="-2000000"/>
    <n v="-2000000"/>
    <n v="0"/>
  </r>
  <r>
    <x v="9"/>
    <s v="SDCB"/>
    <s v="CDG"/>
    <x v="2"/>
    <n v="623005"/>
    <x v="4"/>
    <n v="3"/>
    <m/>
    <s v="INT-001061-00806"/>
    <s v="Provisões Oficina SDCB"/>
    <n v="-1990000"/>
    <n v="-1990000"/>
    <n v="0"/>
  </r>
  <r>
    <x v="10"/>
    <s v="SDCB"/>
    <s v="CDG"/>
    <x v="0"/>
    <n v="649026"/>
    <x v="0"/>
    <n v="3"/>
    <m/>
    <s v="INT-001061-00807"/>
    <s v="Acordo Coletivo Sindical SDCB"/>
    <n v="-1368000"/>
    <n v="-1216000"/>
    <n v="152000"/>
  </r>
  <r>
    <x v="11"/>
    <s v="SDCB"/>
    <s v="CDG"/>
    <x v="0"/>
    <n v="640024"/>
    <x v="0"/>
    <n v="3"/>
    <m/>
    <s v="INT-001061-00806"/>
    <s v="Provisões Oficina SDCB"/>
    <n v="-1257500"/>
    <n v="-1217000"/>
    <n v="40500"/>
  </r>
  <r>
    <x v="12"/>
    <s v="SDCB"/>
    <s v="CDG"/>
    <x v="1"/>
    <n v="649001"/>
    <x v="5"/>
    <n v="3"/>
    <m/>
    <s v="MGBRSAO"/>
    <s v="Provisões Oficina SDCB"/>
    <n v="-1070000"/>
    <n v="-1070000"/>
    <n v="0"/>
  </r>
  <r>
    <x v="13"/>
    <s v="SDCB"/>
    <s v="CDG"/>
    <x v="0"/>
    <n v="640024"/>
    <x v="0"/>
    <n v="3"/>
    <m/>
    <s v="INT-001061-00806"/>
    <s v="Provisões Oficina SDCB"/>
    <n v="-904186.34"/>
    <n v="-904186.34"/>
    <n v="0"/>
  </r>
  <r>
    <x v="14"/>
    <s v="SDCB"/>
    <s v="CDG"/>
    <x v="0"/>
    <n v="640024"/>
    <x v="0"/>
    <n v="3"/>
    <m/>
    <s v="INT-001061-00806"/>
    <s v="Provisões Oficina SDCB"/>
    <n v="-840000"/>
    <n v="-840000"/>
    <n v="0"/>
  </r>
  <r>
    <x v="15"/>
    <s v="SDCB"/>
    <s v="CDG"/>
    <x v="0"/>
    <n v="623013"/>
    <x v="4"/>
    <n v="3"/>
    <m/>
    <s v="INT-001061-00806"/>
    <s v="Provisões Oficina SDCB"/>
    <n v="-730000"/>
    <n v="-670000"/>
    <n v="60000"/>
  </r>
  <r>
    <x v="16"/>
    <s v="SDCB"/>
    <s v="CDG"/>
    <x v="0"/>
    <n v="629044"/>
    <x v="6"/>
    <n v="3"/>
    <m/>
    <s v="INT-001061-00806"/>
    <s v="Provisões Oficina SDCB"/>
    <n v="-280000"/>
    <n v="-280000"/>
    <n v="0"/>
  </r>
  <r>
    <x v="17"/>
    <s v="SDCB"/>
    <s v="CDG"/>
    <x v="0"/>
    <n v="621202"/>
    <x v="0"/>
    <n v="3"/>
    <m/>
    <s v="INT-001061-00806"/>
    <s v="Provisões Oficina SDCB"/>
    <n v="0"/>
    <n v="-150000"/>
    <n v="-150000"/>
  </r>
  <r>
    <x v="18"/>
    <s v="SDCB"/>
    <s v="MKT"/>
    <x v="0"/>
    <n v="676010"/>
    <x v="3"/>
    <n v="3"/>
    <m/>
    <s v="INT-001061-00865"/>
    <s v="Doação - Fundacao Everis Brasil"/>
    <n v="-813331"/>
    <n v="-813331"/>
    <n v="0"/>
  </r>
  <r>
    <x v="19"/>
    <s v="SDCB"/>
    <s v="MKT"/>
    <x v="0"/>
    <n v="629016"/>
    <x v="7"/>
    <n v="3"/>
    <m/>
    <s v="INT-001061-00806"/>
    <s v="Provisões Oficina SDCB"/>
    <n v="-651000"/>
    <n v="-651000"/>
    <n v="0"/>
  </r>
  <r>
    <x v="20"/>
    <s v="SDCB"/>
    <s v="MKT"/>
    <x v="0"/>
    <n v="627010"/>
    <x v="3"/>
    <n v="3"/>
    <m/>
    <s v="INT-001061-00708"/>
    <s v="Projeto CIAB - Marketing Brasil"/>
    <n v="-450000"/>
    <n v="-450000"/>
    <n v="0"/>
  </r>
  <r>
    <x v="21"/>
    <s v="SDCB"/>
    <s v="MKT"/>
    <x v="0"/>
    <n v="629016"/>
    <x v="7"/>
    <n v="3"/>
    <m/>
    <s v="INT-001061-00806"/>
    <s v="Provisões Oficina SDCB"/>
    <n v="-350000"/>
    <n v="-350000"/>
    <n v="0"/>
  </r>
  <r>
    <x v="22"/>
    <s v="SDCB"/>
    <s v="MKT"/>
    <x v="0"/>
    <n v="627003"/>
    <x v="3"/>
    <n v="3"/>
    <m/>
    <s v="INT-001061-00806"/>
    <s v="Provisões Oficina SDCB"/>
    <n v="-350000"/>
    <n v="-350000"/>
    <n v="0"/>
  </r>
  <r>
    <x v="23"/>
    <s v="SDCB"/>
    <s v="MKT"/>
    <x v="0"/>
    <n v="627003"/>
    <x v="3"/>
    <n v="3"/>
    <m/>
    <s v="INT-001061-00806"/>
    <s v="Provisões Oficina SDCB"/>
    <n v="-350000"/>
    <n v="0"/>
    <n v="350000"/>
  </r>
  <r>
    <x v="24"/>
    <s v="SDCB"/>
    <s v="RH "/>
    <x v="0"/>
    <n v="649001"/>
    <x v="5"/>
    <n v="3"/>
    <m/>
    <s v="INT-001061-00812"/>
    <s v="Formação ITS&amp;S"/>
    <n v="-1595256.0000000002"/>
    <n v="-1595256.0000000002"/>
    <n v="0"/>
  </r>
  <r>
    <x v="25"/>
    <s v="SDCB"/>
    <s v="RH "/>
    <x v="0"/>
    <n v="629017"/>
    <x v="7"/>
    <n v="3"/>
    <m/>
    <s v="INT-001061-00309"/>
    <s v="Recruiting Brazil"/>
    <n v="-840000"/>
    <n v="-840000"/>
    <n v="0"/>
  </r>
  <r>
    <x v="26"/>
    <s v="SDCB"/>
    <s v="RH "/>
    <x v="0"/>
    <n v="629017"/>
    <x v="7"/>
    <n v="3"/>
    <m/>
    <s v="INT-001061-00309"/>
    <s v="Recruiting Brazil"/>
    <n v="-500000"/>
    <n v="-500000"/>
    <n v="0"/>
  </r>
  <r>
    <x v="27"/>
    <s v="SDCB"/>
    <s v="RH "/>
    <x v="0"/>
    <n v="649001"/>
    <x v="5"/>
    <n v="3"/>
    <m/>
    <s v="INT-001061-00085"/>
    <s v="Corporate University Brazil"/>
    <n v="-360000"/>
    <n v="-360000"/>
    <n v="0"/>
  </r>
  <r>
    <x v="28"/>
    <s v="SDCB"/>
    <s v="FIN"/>
    <x v="0"/>
    <n v="623101"/>
    <x v="8"/>
    <n v="4"/>
    <m/>
    <s v="INT-001061-00522"/>
    <s v="Run Brazil"/>
    <n v="-90000"/>
    <n v="-90000"/>
    <n v="0"/>
  </r>
  <r>
    <x v="29"/>
    <s v="SDCB"/>
    <s v="FIN"/>
    <x v="0"/>
    <n v="649001"/>
    <x v="5"/>
    <n v="4"/>
    <m/>
    <s v="INT-001061-00522"/>
    <s v="Run Brazil"/>
    <n v="-50496"/>
    <n v="-50496"/>
    <n v="0"/>
  </r>
  <r>
    <x v="30"/>
    <s v="SDCB"/>
    <s v="FIN"/>
    <x v="0"/>
    <n v="629016"/>
    <x v="7"/>
    <n v="3"/>
    <m/>
    <s v="INT-001061-00806"/>
    <s v="Provisões Oficina SDCB"/>
    <n v="-50000"/>
    <n v="-50000"/>
    <n v="0"/>
  </r>
  <r>
    <x v="31"/>
    <s v="SDCB"/>
    <s v="Con"/>
    <x v="0"/>
    <n v="631107"/>
    <x v="4"/>
    <n v="3"/>
    <m/>
    <s v="INT-001061-00806"/>
    <s v="Provisões Oficina SDCB"/>
    <n v="-3242132.5600000005"/>
    <n v="-3673947.41"/>
    <n v="-431814.84999999963"/>
  </r>
  <r>
    <x v="31"/>
    <s v="NTTB"/>
    <s v="Con"/>
    <x v="0"/>
    <n v="631107"/>
    <x v="4"/>
    <n v="3"/>
    <m/>
    <s v="INT-037607-00019"/>
    <s v="Impostos Operativos NTT BPO"/>
    <n v="-178160.17"/>
    <n v="-190464.59"/>
    <n v="-12304.419999999984"/>
  </r>
  <r>
    <x v="32"/>
    <s v="SDCB"/>
    <s v="Con"/>
    <x v="0"/>
    <n v="623002"/>
    <x v="4"/>
    <n v="4"/>
    <m/>
    <s v="INT-001061-00705"/>
    <s v="Contabilidade Brasil"/>
    <n v="-463506.58"/>
    <n v="-536506.58000000007"/>
    <n v="-73000.000000000058"/>
  </r>
  <r>
    <x v="32"/>
    <s v="NTTB"/>
    <s v="Con"/>
    <x v="0"/>
    <n v="623002"/>
    <x v="4"/>
    <n v="4"/>
    <m/>
    <s v="INT-037607-00023"/>
    <s v="Economical Financial NTT BPO 1"/>
    <n v="-57300"/>
    <n v="-77300"/>
    <n v="-20000"/>
  </r>
  <r>
    <x v="33"/>
    <s v="SDCB"/>
    <s v="Con"/>
    <x v="0"/>
    <n v="623002"/>
    <x v="4"/>
    <n v="4"/>
    <m/>
    <s v="INT-001061-00705"/>
    <s v="Contabilidade Brasil"/>
    <n v="-191000"/>
    <n v="-191000"/>
    <n v="0"/>
  </r>
  <r>
    <x v="34"/>
    <s v="SDCB"/>
    <s v="FIN"/>
    <x v="0"/>
    <n v="623101"/>
    <x v="8"/>
    <n v="4"/>
    <m/>
    <s v="INT-001061-00823"/>
    <s v="Controle de Gestão Brasil"/>
    <n v="-60000"/>
    <n v="-60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9BD1C-9FA6-4D46-B23C-060AF277A8AD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:F37" firstHeaderRow="0" firstDataRow="1" firstDataCol="3"/>
  <pivotFields count="13">
    <pivotField axis="axisRow" compact="0" outline="0" subtotalTop="0" showAll="0" defaultSubtotal="0">
      <items count="35">
        <item x="16"/>
        <item x="34"/>
        <item x="0"/>
        <item x="2"/>
        <item x="11"/>
        <item x="4"/>
        <item x="28"/>
        <item x="12"/>
        <item x="20"/>
        <item x="32"/>
        <item x="33"/>
        <item x="31"/>
        <item x="1"/>
        <item x="19"/>
        <item x="21"/>
        <item x="27"/>
        <item x="24"/>
        <item x="18"/>
        <item x="14"/>
        <item x="30"/>
        <item x="22"/>
        <item x="23"/>
        <item x="26"/>
        <item x="9"/>
        <item x="8"/>
        <item x="25"/>
        <item x="7"/>
        <item x="10"/>
        <item x="13"/>
        <item x="5"/>
        <item x="29"/>
        <item x="15"/>
        <item x="3"/>
        <item x="6"/>
        <item x="17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1"/>
        <item x="2"/>
        <item x="0"/>
      </items>
    </pivotField>
    <pivotField compact="0" outline="0" subtotalTop="0" showAll="0" defaultSubtotal="0"/>
    <pivotField axis="axisRow" compact="0" outline="0" subtotalTop="0" showAll="0" defaultSubtotal="0">
      <items count="9">
        <item x="0"/>
        <item x="8"/>
        <item x="6"/>
        <item x="1"/>
        <item x="3"/>
        <item x="7"/>
        <item x="5"/>
        <item x="4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numFmtId="165" outline="0" subtotalTop="0" showAll="0" defaultSubtotal="0"/>
    <pivotField dataField="1" compact="0" outline="0" subtotalTop="0" showAll="0" defaultSubtotal="0"/>
    <pivotField dataField="1" compact="0" numFmtId="165" outline="0" subtotalTop="0" showAll="0" defaultSubtotal="0"/>
  </pivotFields>
  <rowFields count="3">
    <field x="3"/>
    <field x="0"/>
    <field x="5"/>
  </rowFields>
  <rowItems count="36">
    <i>
      <x/>
      <x v="7"/>
      <x v="6"/>
    </i>
    <i r="1">
      <x v="12"/>
      <x v="3"/>
    </i>
    <i r="1">
      <x v="26"/>
      <x v="8"/>
    </i>
    <i r="1">
      <x v="32"/>
      <x/>
    </i>
    <i>
      <x v="1"/>
      <x v="23"/>
      <x v="7"/>
    </i>
    <i r="1">
      <x v="24"/>
      <x v="4"/>
    </i>
    <i>
      <x v="2"/>
      <x/>
      <x v="2"/>
    </i>
    <i r="1">
      <x v="1"/>
      <x v="1"/>
    </i>
    <i r="1">
      <x v="2"/>
      <x/>
    </i>
    <i r="1">
      <x v="3"/>
      <x/>
    </i>
    <i r="1">
      <x v="4"/>
      <x/>
    </i>
    <i r="1">
      <x v="5"/>
      <x/>
    </i>
    <i r="1">
      <x v="6"/>
      <x v="1"/>
    </i>
    <i r="1">
      <x v="8"/>
      <x v="4"/>
    </i>
    <i r="1">
      <x v="9"/>
      <x v="7"/>
    </i>
    <i r="1">
      <x v="10"/>
      <x v="7"/>
    </i>
    <i r="1">
      <x v="11"/>
      <x v="7"/>
    </i>
    <i r="1">
      <x v="13"/>
      <x v="5"/>
    </i>
    <i r="1">
      <x v="14"/>
      <x v="5"/>
    </i>
    <i r="1">
      <x v="15"/>
      <x v="6"/>
    </i>
    <i r="1">
      <x v="16"/>
      <x v="6"/>
    </i>
    <i r="1">
      <x v="17"/>
      <x v="4"/>
    </i>
    <i r="1">
      <x v="18"/>
      <x/>
    </i>
    <i r="1">
      <x v="19"/>
      <x v="5"/>
    </i>
    <i r="1">
      <x v="20"/>
      <x v="4"/>
    </i>
    <i r="1">
      <x v="21"/>
      <x v="4"/>
    </i>
    <i r="1">
      <x v="22"/>
      <x v="5"/>
    </i>
    <i r="1">
      <x v="25"/>
      <x v="5"/>
    </i>
    <i r="1">
      <x v="27"/>
      <x/>
    </i>
    <i r="1">
      <x v="28"/>
      <x/>
    </i>
    <i r="1">
      <x v="29"/>
      <x/>
    </i>
    <i r="1">
      <x v="30"/>
      <x v="6"/>
    </i>
    <i r="1">
      <x v="31"/>
      <x v="7"/>
    </i>
    <i r="1">
      <x v="33"/>
      <x/>
    </i>
    <i r="1">
      <x v="34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mar/22" fld="10" baseField="0" baseItem="0"/>
    <dataField name="Soma de abr/22" fld="11" baseField="5" baseItem="6"/>
    <dataField name="Soma de Var  Abr" fld="12" baseField="0" baseItem="0"/>
  </dataFields>
  <formats count="130">
    <format dxfId="393">
      <pivotArea outline="0" collapsedLevelsAreSubtotals="1" fieldPosition="0"/>
    </format>
    <format dxfId="392">
      <pivotArea dataOnly="0" labelOnly="1" outline="0" axis="axisValues" fieldPosition="0"/>
    </format>
    <format dxfId="391">
      <pivotArea dataOnly="0" labelOnly="1" outline="0" axis="axisValues" fieldPosition="0"/>
    </format>
    <format dxfId="390">
      <pivotArea outline="0" collapsedLevelsAreSubtotals="1" fieldPosition="0"/>
    </format>
    <format dxfId="389">
      <pivotArea dataOnly="0" labelOnly="1" outline="0" fieldPosition="0">
        <references count="1">
          <reference field="3" count="0"/>
        </references>
      </pivotArea>
    </format>
    <format dxfId="388">
      <pivotArea dataOnly="0" labelOnly="1" grandRow="1" outline="0" fieldPosition="0"/>
    </format>
    <format dxfId="387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386">
      <pivotArea dataOnly="0" labelOnly="1" outline="0" fieldPosition="0">
        <references count="2">
          <reference field="0" count="29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</references>
      </pivotArea>
    </format>
    <format dxfId="385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384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383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382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81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80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79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78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77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76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75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74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72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71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70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369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66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59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58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3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3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54">
      <pivotArea field="3" type="button" dataOnly="0" labelOnly="1" outline="0" axis="axisRow" fieldPosition="0"/>
    </format>
    <format dxfId="353">
      <pivotArea field="0" type="button" dataOnly="0" labelOnly="1" outline="0" axis="axisRow" fieldPosition="1"/>
    </format>
    <format dxfId="352">
      <pivotArea field="5" type="button" dataOnly="0" labelOnly="1" outline="0" axis="axisRow" fieldPosition="2"/>
    </format>
    <format dxfId="3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7">
      <pivotArea outline="0" collapsedLevelsAreSubtotals="1" fieldPosition="0"/>
    </format>
    <format dxfId="346">
      <pivotArea dataOnly="0" labelOnly="1" outline="0" fieldPosition="0">
        <references count="1">
          <reference field="3" count="0"/>
        </references>
      </pivotArea>
    </format>
    <format dxfId="345">
      <pivotArea dataOnly="0" labelOnly="1" grandRow="1" outline="0" fieldPosition="0"/>
    </format>
    <format dxfId="344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343">
      <pivotArea dataOnly="0" labelOnly="1" outline="0" fieldPosition="0">
        <references count="2">
          <reference field="0" count="29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</references>
      </pivotArea>
    </format>
    <format dxfId="342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341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340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339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8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37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36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35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34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3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32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31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30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29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28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27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326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325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24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23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22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21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19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318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17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16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15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314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313">
      <pivotArea dataOnly="0" labelOnly="1" outline="0" fieldPosition="0">
        <references count="3">
          <reference field="0" count="1" selected="0">
            <x v="3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12">
      <pivotArea dataOnly="0" labelOnly="1" outline="0" fieldPosition="0">
        <references count="3">
          <reference field="0" count="1" selected="0">
            <x v="3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11">
      <pivotArea outline="0" fieldPosition="0">
        <references count="3">
          <reference field="0" count="4" selected="0">
            <x v="7"/>
            <x v="12"/>
            <x v="26"/>
            <x v="32"/>
          </reference>
          <reference field="3" count="1" selected="0">
            <x v="0"/>
          </reference>
          <reference field="5" count="4" selected="0">
            <x v="0"/>
            <x v="3"/>
            <x v="6"/>
            <x v="8"/>
          </reference>
        </references>
      </pivotArea>
    </format>
    <format dxfId="310">
      <pivotArea dataOnly="0" labelOnly="1" outline="0" fieldPosition="0">
        <references count="1">
          <reference field="3" count="1">
            <x v="0"/>
          </reference>
        </references>
      </pivotArea>
    </format>
    <format dxfId="309">
      <pivotArea dataOnly="0" labelOnly="1" outline="0" fieldPosition="0">
        <references count="2">
          <reference field="0" count="4">
            <x v="7"/>
            <x v="12"/>
            <x v="26"/>
            <x v="32"/>
          </reference>
          <reference field="3" count="1" selected="0">
            <x v="0"/>
          </reference>
        </references>
      </pivotArea>
    </format>
    <format dxfId="308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0"/>
          </reference>
          <reference field="5" count="1">
            <x v="6"/>
          </reference>
        </references>
      </pivotArea>
    </format>
    <format dxfId="307">
      <pivotArea dataOnly="0" labelOnly="1" outline="0" fieldPosition="0">
        <references count="3">
          <reference field="0" count="1" selected="0">
            <x v="12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306">
      <pivotArea dataOnly="0" labelOnly="1" outline="0" fieldPosition="0">
        <references count="3">
          <reference field="0" count="1" selected="0">
            <x v="26"/>
          </reference>
          <reference field="3" count="1" selected="0">
            <x v="0"/>
          </reference>
          <reference field="5" count="1">
            <x v="8"/>
          </reference>
        </references>
      </pivotArea>
    </format>
    <format dxfId="305">
      <pivotArea dataOnly="0" labelOnly="1" outline="0" fieldPosition="0">
        <references count="3">
          <reference field="0" count="1" selected="0">
            <x v="32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304">
      <pivotArea outline="0" fieldPosition="0">
        <references count="3">
          <reference field="0" count="2" selected="0">
            <x v="23"/>
            <x v="24"/>
          </reference>
          <reference field="3" count="1" selected="0">
            <x v="1"/>
          </reference>
          <reference field="5" count="2" selected="0">
            <x v="4"/>
            <x v="7"/>
          </reference>
        </references>
      </pivotArea>
    </format>
    <format dxfId="303">
      <pivotArea dataOnly="0" labelOnly="1" outline="0" fieldPosition="0">
        <references count="1">
          <reference field="3" count="1">
            <x v="1"/>
          </reference>
        </references>
      </pivotArea>
    </format>
    <format dxfId="302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301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300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299">
      <pivotArea outline="0" fieldPosition="0">
        <references count="3">
          <reference field="0" count="29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  <reference field="5" count="7" selected="0">
            <x v="0"/>
            <x v="1"/>
            <x v="2"/>
            <x v="4"/>
            <x v="5"/>
            <x v="6"/>
            <x v="7"/>
          </reference>
        </references>
      </pivotArea>
    </format>
    <format dxfId="298">
      <pivotArea dataOnly="0" labelOnly="1" outline="0" fieldPosition="0">
        <references count="1">
          <reference field="3" count="1">
            <x v="2"/>
          </reference>
        </references>
      </pivotArea>
    </format>
    <format dxfId="297">
      <pivotArea dataOnly="0" labelOnly="1" outline="0" fieldPosition="0">
        <references count="2">
          <reference field="0" count="29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</references>
      </pivotArea>
    </format>
    <format dxfId="296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295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93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92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91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90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89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88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87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86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85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84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83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82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81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80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79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78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77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76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75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74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73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72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71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70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69">
      <pivotArea dataOnly="0" labelOnly="1" outline="0" fieldPosition="0">
        <references count="3">
          <reference field="0" count="1" selected="0">
            <x v="3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68">
      <pivotArea dataOnly="0" labelOnly="1" outline="0" fieldPosition="0">
        <references count="3">
          <reference field="0" count="1" selected="0">
            <x v="3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">
      <pivotArea outline="0" fieldPosition="0">
        <references count="4">
          <reference field="4294967294" count="1" selected="0">
            <x v="1"/>
          </reference>
          <reference field="0" count="6" selected="0">
            <x v="7"/>
            <x v="12"/>
            <x v="23"/>
            <x v="24"/>
            <x v="26"/>
            <x v="32"/>
          </reference>
          <reference field="3" count="2" selected="0">
            <x v="0"/>
            <x v="1"/>
          </reference>
          <reference field="5" count="6" selected="0">
            <x v="0"/>
            <x v="3"/>
            <x v="4"/>
            <x v="6"/>
            <x v="7"/>
            <x v="8"/>
          </reference>
        </references>
      </pivotArea>
    </format>
    <format dxfId="2">
      <pivotArea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">
      <pivotArea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0">
      <pivotArea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1592D-2381-42E5-A585-9A26369FF2FC}" name="Tabela dinâmica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:E6" firstHeaderRow="0" firstDataRow="1" firstDataCol="3"/>
  <pivotFields count="12">
    <pivotField axis="axisRow" compact="0" outline="0" subtotalTop="0" showAll="0" defaultSubtotal="0">
      <items count="35">
        <item x="16"/>
        <item x="34"/>
        <item x="0"/>
        <item x="2"/>
        <item x="11"/>
        <item x="4"/>
        <item x="28"/>
        <item x="12"/>
        <item x="20"/>
        <item x="32"/>
        <item x="33"/>
        <item x="31"/>
        <item x="1"/>
        <item x="19"/>
        <item x="21"/>
        <item x="27"/>
        <item x="24"/>
        <item x="18"/>
        <item x="14"/>
        <item x="30"/>
        <item x="22"/>
        <item x="23"/>
        <item x="26"/>
        <item x="9"/>
        <item x="8"/>
        <item x="25"/>
        <item x="7"/>
        <item x="10"/>
        <item x="13"/>
        <item x="5"/>
        <item x="29"/>
        <item x="15"/>
        <item x="3"/>
        <item x="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h="1"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0"/>
        <item x="8"/>
        <item x="6"/>
        <item x="1"/>
        <item x="3"/>
        <item x="7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0"/>
    <field x="5"/>
  </rowFields>
  <rowItems count="5">
    <i>
      <x/>
      <x v="7"/>
      <x v="6"/>
    </i>
    <i r="1">
      <x v="12"/>
      <x v="3"/>
    </i>
    <i r="1">
      <x v="26"/>
      <x v="8"/>
    </i>
    <i r="1">
      <x v="3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r/22" fld="10" baseField="0" baseItem="0"/>
    <dataField name="Soma de abr/22" fld="11" baseField="5" baseItem="6"/>
  </dataFields>
  <formats count="132">
    <format dxfId="267">
      <pivotArea outline="0" collapsedLevelsAreSubtotals="1" fieldPosition="0"/>
    </format>
    <format dxfId="266">
      <pivotArea dataOnly="0" labelOnly="1" outline="0" axis="axisValues" fieldPosition="0"/>
    </format>
    <format dxfId="265">
      <pivotArea dataOnly="0" labelOnly="1" outline="0" axis="axisValues" fieldPosition="0"/>
    </format>
    <format dxfId="264">
      <pivotArea outline="0" fieldPosition="0">
        <references count="3">
          <reference field="0" count="27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</reference>
          <reference field="3" count="1" selected="0">
            <x v="2"/>
          </reference>
          <reference field="5" count="7" selected="0">
            <x v="0"/>
            <x v="1"/>
            <x v="2"/>
            <x v="4"/>
            <x v="5"/>
            <x v="6"/>
            <x v="7"/>
          </reference>
        </references>
      </pivotArea>
    </format>
    <format dxfId="263">
      <pivotArea dataOnly="0" labelOnly="1" outline="0" fieldPosition="0">
        <references count="1">
          <reference field="3" count="1">
            <x v="2"/>
          </reference>
        </references>
      </pivotArea>
    </format>
    <format dxfId="262">
      <pivotArea dataOnly="0" labelOnly="1" outline="0" fieldPosition="0">
        <references count="2">
          <reference field="0" count="27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</reference>
          <reference field="3" count="1" selected="0">
            <x v="2"/>
          </reference>
        </references>
      </pivotArea>
    </format>
    <format dxfId="261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260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59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58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57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56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55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54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53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52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51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50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49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48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47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46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45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44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43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42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41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40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39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38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37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36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35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34">
      <pivotArea outline="0" collapsedLevelsAreSubtotals="1" fieldPosition="0"/>
    </format>
    <format dxfId="233">
      <pivotArea dataOnly="0" labelOnly="1" outline="0" fieldPosition="0">
        <references count="1">
          <reference field="3" count="0"/>
        </references>
      </pivotArea>
    </format>
    <format dxfId="232">
      <pivotArea dataOnly="0" labelOnly="1" grandRow="1" outline="0" fieldPosition="0"/>
    </format>
    <format dxfId="231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230">
      <pivotArea dataOnly="0" labelOnly="1" outline="0" fieldPosition="0">
        <references count="2">
          <reference field="0" count="29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24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23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22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21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20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19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18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17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16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15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14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13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12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11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3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3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98">
      <pivotArea field="3" type="button" dataOnly="0" labelOnly="1" outline="0" axis="axisRow" fieldPosition="0"/>
    </format>
    <format dxfId="197">
      <pivotArea field="0" type="button" dataOnly="0" labelOnly="1" outline="0" axis="axisRow" fieldPosition="1"/>
    </format>
    <format dxfId="196">
      <pivotArea field="5" type="button" dataOnly="0" labelOnly="1" outline="0" axis="axisRow" fieldPosition="2"/>
    </format>
    <format dxfId="1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4">
      <pivotArea outline="0" fieldPosition="0">
        <references count="3">
          <reference field="0" count="4" selected="0">
            <x v="7"/>
            <x v="12"/>
            <x v="26"/>
            <x v="32"/>
          </reference>
          <reference field="3" count="1" selected="0">
            <x v="0"/>
          </reference>
          <reference field="5" count="4" selected="0">
            <x v="0"/>
            <x v="3"/>
            <x v="6"/>
            <x v="8"/>
          </reference>
        </references>
      </pivotArea>
    </format>
    <format dxfId="193">
      <pivotArea dataOnly="0" labelOnly="1" outline="0" fieldPosition="0">
        <references count="1">
          <reference field="3" count="1">
            <x v="0"/>
          </reference>
        </references>
      </pivotArea>
    </format>
    <format dxfId="192">
      <pivotArea dataOnly="0" labelOnly="1" outline="0" fieldPosition="0">
        <references count="2">
          <reference field="0" count="4">
            <x v="7"/>
            <x v="12"/>
            <x v="26"/>
            <x v="32"/>
          </reference>
          <reference field="3" count="1" selected="0">
            <x v="0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0"/>
          </reference>
          <reference field="5" count="1">
            <x v="6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12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26"/>
          </reference>
          <reference field="3" count="1" selected="0">
            <x v="0"/>
          </reference>
          <reference field="5" count="1">
            <x v="8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32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87">
      <pivotArea outline="0" fieldPosition="0">
        <references count="3">
          <reference field="0" count="2" selected="0">
            <x v="23"/>
            <x v="24"/>
          </reference>
          <reference field="3" count="1" selected="0">
            <x v="1"/>
          </reference>
          <reference field="5" count="2" selected="0">
            <x v="4"/>
            <x v="7"/>
          </reference>
        </references>
      </pivotArea>
    </format>
    <format dxfId="186">
      <pivotArea dataOnly="0" labelOnly="1" outline="0" fieldPosition="0">
        <references count="1">
          <reference field="3" count="1">
            <x v="1"/>
          </reference>
        </references>
      </pivotArea>
    </format>
    <format dxfId="185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182">
      <pivotArea dataOnly="0" labelOnly="1" outline="0" fieldPosition="0">
        <references count="1">
          <reference field="0" count="0"/>
        </references>
      </pivotArea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3" type="button" dataOnly="0" labelOnly="1" outline="0" axis="axisRow" fieldPosition="0"/>
    </format>
    <format dxfId="178">
      <pivotArea field="0" type="button" dataOnly="0" labelOnly="1" outline="0" axis="axisRow" fieldPosition="1"/>
    </format>
    <format dxfId="177">
      <pivotArea field="5" type="button" dataOnly="0" labelOnly="1" outline="0" axis="axisRow" fieldPosition="2"/>
    </format>
    <format dxfId="176">
      <pivotArea dataOnly="0" labelOnly="1" outline="0" fieldPosition="0">
        <references count="1">
          <reference field="3" count="0"/>
        </references>
      </pivotArea>
    </format>
    <format dxfId="175">
      <pivotArea dataOnly="0" labelOnly="1" grandRow="1" outline="0" fieldPosition="0"/>
    </format>
    <format dxfId="174">
      <pivotArea dataOnly="0" labelOnly="1" outline="0" fieldPosition="0">
        <references count="2">
          <reference field="0" count="4">
            <x v="7"/>
            <x v="12"/>
            <x v="26"/>
            <x v="32"/>
          </reference>
          <reference field="3" count="1" selected="0">
            <x v="0"/>
          </reference>
        </references>
      </pivotArea>
    </format>
    <format dxfId="173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172">
      <pivotArea dataOnly="0" labelOnly="1" outline="0" fieldPosition="0">
        <references count="2">
          <reference field="0" count="29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0"/>
          </reference>
          <reference field="5" count="1">
            <x v="6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12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26"/>
          </reference>
          <reference field="3" count="1" selected="0">
            <x v="0"/>
          </reference>
          <reference field="5" count="1">
            <x v="8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32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67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166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16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63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42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41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40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39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38">
      <pivotArea dataOnly="0" labelOnly="1" outline="0" fieldPosition="0">
        <references count="3">
          <reference field="0" count="1" selected="0">
            <x v="3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outline="0" fieldPosition="0">
        <references count="3">
          <reference field="0" count="1" selected="0">
            <x v="3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C8C6-7A5C-4D30-899A-4A9ADBECD229}" name="Tabela dinâmica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:E4" firstHeaderRow="0" firstDataRow="1" firstDataCol="3"/>
  <pivotFields count="12">
    <pivotField axis="axisRow" compact="0" outline="0" subtotalTop="0" showAll="0" defaultSubtotal="0">
      <items count="35">
        <item x="16"/>
        <item x="34"/>
        <item x="0"/>
        <item x="2"/>
        <item x="11"/>
        <item x="4"/>
        <item x="28"/>
        <item x="12"/>
        <item x="20"/>
        <item x="32"/>
        <item x="33"/>
        <item x="31"/>
        <item x="1"/>
        <item x="19"/>
        <item x="21"/>
        <item x="27"/>
        <item x="24"/>
        <item x="18"/>
        <item x="14"/>
        <item x="30"/>
        <item x="22"/>
        <item x="23"/>
        <item x="26"/>
        <item x="9"/>
        <item x="8"/>
        <item x="25"/>
        <item x="7"/>
        <item x="10"/>
        <item x="13"/>
        <item x="5"/>
        <item x="29"/>
        <item x="15"/>
        <item x="3"/>
        <item x="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h="1" x="1"/>
        <item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0"/>
        <item x="8"/>
        <item x="6"/>
        <item x="1"/>
        <item x="3"/>
        <item x="7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0"/>
    <field x="5"/>
  </rowFields>
  <rowItems count="3">
    <i>
      <x v="1"/>
      <x v="23"/>
      <x v="7"/>
    </i>
    <i r="1">
      <x v="24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r/22" fld="10" baseField="0" baseItem="0"/>
    <dataField name="Soma de abr/22" fld="11" baseField="5" baseItem="6"/>
  </dataFields>
  <formats count="132">
    <format dxfId="135">
      <pivotArea outline="0" collapsedLevelsAreSubtotals="1" fieldPosition="0"/>
    </format>
    <format dxfId="134">
      <pivotArea dataOnly="0" labelOnly="1" outline="0" axis="axisValues" fieldPosition="0"/>
    </format>
    <format dxfId="133">
      <pivotArea dataOnly="0" labelOnly="1" outline="0" axis="axisValues" fieldPosition="0"/>
    </format>
    <format dxfId="132">
      <pivotArea outline="0" fieldPosition="0">
        <references count="3">
          <reference field="0" count="27" selected="0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</reference>
          <reference field="3" count="1" selected="0">
            <x v="2"/>
          </reference>
          <reference field="5" count="7" selected="0">
            <x v="0"/>
            <x v="1"/>
            <x v="2"/>
            <x v="4"/>
            <x v="5"/>
            <x v="6"/>
            <x v="7"/>
          </reference>
        </references>
      </pivotArea>
    </format>
    <format dxfId="131">
      <pivotArea dataOnly="0" labelOnly="1" outline="0" fieldPosition="0">
        <references count="1">
          <reference field="3" count="1">
            <x v="2"/>
          </reference>
        </references>
      </pivotArea>
    </format>
    <format dxfId="130">
      <pivotArea dataOnly="0" labelOnly="1" outline="0" fieldPosition="0">
        <references count="2">
          <reference field="0" count="27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</reference>
          <reference field="3" count="1" selected="0">
            <x v="2"/>
          </reference>
        </references>
      </pivotArea>
    </format>
    <format dxfId="129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128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7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26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25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24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23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21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20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19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18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17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16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15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14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13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12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11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10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09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08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07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06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102">
      <pivotArea outline="0" collapsedLevelsAreSubtotals="1" fieldPosition="0"/>
    </format>
    <format dxfId="101">
      <pivotArea dataOnly="0" labelOnly="1" outline="0" fieldPosition="0">
        <references count="1">
          <reference field="3" count="0"/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98">
      <pivotArea dataOnly="0" labelOnly="1" outline="0" fieldPosition="0">
        <references count="2">
          <reference field="0" count="29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3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3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66">
      <pivotArea field="3" type="button" dataOnly="0" labelOnly="1" outline="0" axis="axisRow" fieldPosition="0"/>
    </format>
    <format dxfId="65">
      <pivotArea field="0" type="button" dataOnly="0" labelOnly="1" outline="0" axis="axisRow" fieldPosition="1"/>
    </format>
    <format dxfId="64">
      <pivotArea field="5" type="button" dataOnly="0" labelOnly="1" outline="0" axis="axisRow" fieldPosition="2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outline="0" fieldPosition="0">
        <references count="3">
          <reference field="0" count="4" selected="0">
            <x v="7"/>
            <x v="12"/>
            <x v="26"/>
            <x v="32"/>
          </reference>
          <reference field="3" count="1" selected="0">
            <x v="0"/>
          </reference>
          <reference field="5" count="4" selected="0">
            <x v="0"/>
            <x v="3"/>
            <x v="6"/>
            <x v="8"/>
          </reference>
        </references>
      </pivotArea>
    </format>
    <format dxfId="61">
      <pivotArea dataOnly="0" labelOnly="1" outline="0" fieldPosition="0">
        <references count="1">
          <reference field="3" count="1">
            <x v="0"/>
          </reference>
        </references>
      </pivotArea>
    </format>
    <format dxfId="60">
      <pivotArea dataOnly="0" labelOnly="1" outline="0" fieldPosition="0">
        <references count="2">
          <reference field="0" count="4">
            <x v="7"/>
            <x v="12"/>
            <x v="26"/>
            <x v="32"/>
          </reference>
          <reference field="3" count="1" selected="0">
            <x v="0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0"/>
          </reference>
          <reference field="5" count="1">
            <x v="6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2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26"/>
          </reference>
          <reference field="3" count="1" selected="0">
            <x v="0"/>
          </reference>
          <reference field="5" count="1">
            <x v="8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32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55">
      <pivotArea outline="0" fieldPosition="0">
        <references count="3">
          <reference field="0" count="2" selected="0">
            <x v="23"/>
            <x v="24"/>
          </reference>
          <reference field="3" count="1" selected="0">
            <x v="1"/>
          </reference>
          <reference field="5" count="2" selected="0">
            <x v="4"/>
            <x v="7"/>
          </reference>
        </references>
      </pivotArea>
    </format>
    <format dxfId="54">
      <pivotArea dataOnly="0" labelOnly="1" outline="0" fieldPosition="0">
        <references count="1">
          <reference field="3" count="1">
            <x v="1"/>
          </reference>
        </references>
      </pivotArea>
    </format>
    <format dxfId="53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50">
      <pivotArea dataOnly="0" labelOnly="1" outline="0" fieldPosition="0">
        <references count="1">
          <reference field="0" count="0"/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field="0" type="button" dataOnly="0" labelOnly="1" outline="0" axis="axisRow" fieldPosition="1"/>
    </format>
    <format dxfId="45">
      <pivotArea field="5" type="button" dataOnly="0" labelOnly="1" outline="0" axis="axisRow" fieldPosition="2"/>
    </format>
    <format dxfId="44">
      <pivotArea dataOnly="0" labelOnly="1" outline="0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2">
          <reference field="0" count="4">
            <x v="7"/>
            <x v="12"/>
            <x v="26"/>
            <x v="32"/>
          </reference>
          <reference field="3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0" count="2">
            <x v="23"/>
            <x v="24"/>
          </reference>
          <reference field="3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0" count="29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5"/>
            <x v="27"/>
            <x v="28"/>
            <x v="29"/>
            <x v="30"/>
            <x v="31"/>
            <x v="33"/>
            <x v="34"/>
          </reference>
          <reference field="3" count="1" selected="0">
            <x v="2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7"/>
          </reference>
          <reference field="3" count="1" selected="0">
            <x v="0"/>
          </reference>
          <reference field="5" count="1">
            <x v="6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12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26"/>
          </reference>
          <reference field="3" count="1" selected="0">
            <x v="0"/>
          </reference>
          <reference field="5" count="1">
            <x v="8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32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5" count="1">
            <x v="7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5" count="1">
            <x v="4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2"/>
          </reference>
          <reference field="5" count="1">
            <x v="2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9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10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1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13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14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5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16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17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1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19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2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2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22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25"/>
          </reference>
          <reference field="3" count="1" selected="0">
            <x v="2"/>
          </reference>
          <reference field="5" count="1">
            <x v="5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27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28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29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30"/>
          </reference>
          <reference field="3" count="1" selected="0">
            <x v="2"/>
          </reference>
          <reference field="5" count="1">
            <x v="6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31"/>
          </reference>
          <reference field="3" count="1" selected="0">
            <x v="2"/>
          </reference>
          <reference field="5" count="1">
            <x v="7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33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34"/>
          </reference>
          <reference field="3" count="1" selected="0">
            <x v="2"/>
          </reference>
          <reference field="5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99AC-ADC1-41C6-81E9-8A6510B3A169}">
  <dimension ref="A1:N47"/>
  <sheetViews>
    <sheetView showGridLines="0"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"/>
    </sheetView>
  </sheetViews>
  <sheetFormatPr baseColWidth="10" defaultColWidth="8.7265625" defaultRowHeight="14.5" x14ac:dyDescent="0.35"/>
  <cols>
    <col min="1" max="1" width="27.1796875" bestFit="1" customWidth="1"/>
    <col min="2" max="2" width="8.08984375" bestFit="1" customWidth="1"/>
    <col min="3" max="3" width="6.6328125" customWidth="1"/>
    <col min="4" max="4" width="18.54296875" customWidth="1"/>
    <col min="5" max="5" width="19.81640625" style="4" bestFit="1" customWidth="1"/>
    <col min="6" max="6" width="26" bestFit="1" customWidth="1"/>
    <col min="7" max="7" width="8.26953125" customWidth="1"/>
    <col min="8" max="8" width="17.36328125" customWidth="1"/>
    <col min="9" max="9" width="16" bestFit="1" customWidth="1"/>
    <col min="10" max="10" width="27.453125" bestFit="1" customWidth="1"/>
    <col min="11" max="11" width="13.08984375" style="3" bestFit="1" customWidth="1"/>
    <col min="12" max="12" width="12.54296875" bestFit="1" customWidth="1"/>
    <col min="13" max="13" width="10.1796875" customWidth="1"/>
    <col min="14" max="14" width="17" bestFit="1" customWidth="1"/>
  </cols>
  <sheetData>
    <row r="1" spans="1:14" x14ac:dyDescent="0.35">
      <c r="A1" s="7" t="s">
        <v>51</v>
      </c>
      <c r="B1" s="7" t="s">
        <v>19</v>
      </c>
      <c r="C1" s="7" t="s">
        <v>14</v>
      </c>
      <c r="D1" s="5" t="s">
        <v>0</v>
      </c>
      <c r="E1" s="6" t="s">
        <v>52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13">
        <v>44621</v>
      </c>
      <c r="L1" s="13">
        <v>44652</v>
      </c>
      <c r="M1" s="14" t="s">
        <v>124</v>
      </c>
      <c r="N1" s="1"/>
    </row>
    <row r="2" spans="1:14" x14ac:dyDescent="0.35">
      <c r="A2" t="s">
        <v>20</v>
      </c>
      <c r="B2" t="s">
        <v>13</v>
      </c>
      <c r="C2" t="s">
        <v>15</v>
      </c>
      <c r="D2" s="2" t="s">
        <v>6</v>
      </c>
      <c r="E2" s="4">
        <v>642000</v>
      </c>
      <c r="F2" t="s">
        <v>53</v>
      </c>
      <c r="G2">
        <v>3</v>
      </c>
      <c r="I2" t="s">
        <v>60</v>
      </c>
      <c r="J2" t="s">
        <v>72</v>
      </c>
      <c r="K2" s="3">
        <v>-6705620.04</v>
      </c>
      <c r="L2" s="3">
        <v>-6705620.04</v>
      </c>
      <c r="M2" s="8">
        <f t="shared" ref="M2:M39" si="0">L2-K2</f>
        <v>0</v>
      </c>
    </row>
    <row r="3" spans="1:14" x14ac:dyDescent="0.35">
      <c r="A3" t="s">
        <v>20</v>
      </c>
      <c r="B3" t="s">
        <v>12</v>
      </c>
      <c r="C3" t="s">
        <v>15</v>
      </c>
      <c r="D3" s="2" t="s">
        <v>6</v>
      </c>
      <c r="E3" s="4">
        <v>642000</v>
      </c>
      <c r="F3" t="s">
        <v>53</v>
      </c>
      <c r="G3">
        <v>3</v>
      </c>
      <c r="I3" t="s">
        <v>60</v>
      </c>
      <c r="J3" t="s">
        <v>72</v>
      </c>
      <c r="K3" s="3">
        <v>-179852.06</v>
      </c>
      <c r="L3" s="3">
        <v>-179852.06</v>
      </c>
      <c r="M3" s="8">
        <f t="shared" si="0"/>
        <v>0</v>
      </c>
    </row>
    <row r="4" spans="1:14" x14ac:dyDescent="0.35">
      <c r="A4" t="s">
        <v>21</v>
      </c>
      <c r="B4" t="s">
        <v>13</v>
      </c>
      <c r="C4" t="s">
        <v>15</v>
      </c>
      <c r="D4" s="2" t="s">
        <v>49</v>
      </c>
      <c r="E4" s="4">
        <v>621200</v>
      </c>
      <c r="F4" t="s">
        <v>54</v>
      </c>
      <c r="G4">
        <v>3</v>
      </c>
      <c r="I4" t="s">
        <v>60</v>
      </c>
      <c r="J4" t="s">
        <v>72</v>
      </c>
      <c r="K4" s="3">
        <v>-4135895</v>
      </c>
      <c r="L4" s="3">
        <v>-3935895</v>
      </c>
      <c r="M4" s="8">
        <f t="shared" si="0"/>
        <v>200000</v>
      </c>
    </row>
    <row r="5" spans="1:14" x14ac:dyDescent="0.35">
      <c r="A5" t="s">
        <v>22</v>
      </c>
      <c r="B5" t="s">
        <v>13</v>
      </c>
      <c r="C5" t="s">
        <v>15</v>
      </c>
      <c r="D5" s="2" t="s">
        <v>6</v>
      </c>
      <c r="E5" s="4">
        <v>642000</v>
      </c>
      <c r="F5" t="s">
        <v>53</v>
      </c>
      <c r="G5">
        <v>3</v>
      </c>
      <c r="I5" t="s">
        <v>60</v>
      </c>
      <c r="J5" t="s">
        <v>72</v>
      </c>
      <c r="K5" s="3">
        <v>-3937669</v>
      </c>
      <c r="L5" s="3">
        <v>-3937669</v>
      </c>
      <c r="M5" s="8">
        <f t="shared" si="0"/>
        <v>0</v>
      </c>
    </row>
    <row r="6" spans="1:14" x14ac:dyDescent="0.35">
      <c r="A6" t="s">
        <v>94</v>
      </c>
      <c r="B6" t="s">
        <v>13</v>
      </c>
      <c r="C6" t="s">
        <v>15</v>
      </c>
      <c r="D6" s="2" t="s">
        <v>49</v>
      </c>
      <c r="E6" s="4">
        <v>642000</v>
      </c>
      <c r="F6" t="s">
        <v>53</v>
      </c>
      <c r="G6">
        <v>3</v>
      </c>
      <c r="I6" t="s">
        <v>60</v>
      </c>
      <c r="J6" t="s">
        <v>72</v>
      </c>
      <c r="K6" s="3">
        <v>0</v>
      </c>
      <c r="L6" s="3">
        <v>-2000000</v>
      </c>
      <c r="M6" s="8">
        <f t="shared" si="0"/>
        <v>-2000000</v>
      </c>
    </row>
    <row r="7" spans="1:14" x14ac:dyDescent="0.35">
      <c r="A7" t="s">
        <v>23</v>
      </c>
      <c r="B7" t="s">
        <v>13</v>
      </c>
      <c r="C7" t="s">
        <v>15</v>
      </c>
      <c r="D7" s="2" t="s">
        <v>6</v>
      </c>
      <c r="E7" s="4">
        <v>640024</v>
      </c>
      <c r="F7" t="s">
        <v>53</v>
      </c>
      <c r="G7">
        <v>3</v>
      </c>
      <c r="I7" t="s">
        <v>60</v>
      </c>
      <c r="J7" t="s">
        <v>72</v>
      </c>
      <c r="K7" s="3">
        <v>-2152241</v>
      </c>
      <c r="L7" s="3">
        <v>-1382241</v>
      </c>
      <c r="M7" s="8">
        <f t="shared" si="0"/>
        <v>770000</v>
      </c>
    </row>
    <row r="8" spans="1:14" x14ac:dyDescent="0.35">
      <c r="A8" t="s">
        <v>24</v>
      </c>
      <c r="B8" t="s">
        <v>13</v>
      </c>
      <c r="C8" t="s">
        <v>15</v>
      </c>
      <c r="D8" s="2" t="s">
        <v>6</v>
      </c>
      <c r="E8" s="4">
        <v>640024</v>
      </c>
      <c r="F8" t="s">
        <v>53</v>
      </c>
      <c r="G8">
        <v>3</v>
      </c>
      <c r="I8" t="s">
        <v>60</v>
      </c>
      <c r="J8" t="s">
        <v>72</v>
      </c>
      <c r="K8" s="3">
        <v>-2120000</v>
      </c>
      <c r="L8" s="3">
        <v>-1480000</v>
      </c>
      <c r="M8" s="8">
        <f t="shared" si="0"/>
        <v>640000</v>
      </c>
    </row>
    <row r="9" spans="1:14" x14ac:dyDescent="0.35">
      <c r="A9" t="s">
        <v>95</v>
      </c>
      <c r="B9" t="s">
        <v>13</v>
      </c>
      <c r="C9" t="s">
        <v>15</v>
      </c>
      <c r="D9" s="2" t="s">
        <v>6</v>
      </c>
      <c r="E9" s="4">
        <v>640024</v>
      </c>
      <c r="F9" t="s">
        <v>53</v>
      </c>
      <c r="G9">
        <v>3</v>
      </c>
      <c r="I9" t="s">
        <v>60</v>
      </c>
      <c r="J9" t="s">
        <v>72</v>
      </c>
      <c r="K9" s="3">
        <v>0</v>
      </c>
      <c r="L9" s="3">
        <v>-300000</v>
      </c>
      <c r="M9" s="8">
        <f t="shared" si="0"/>
        <v>-300000</v>
      </c>
    </row>
    <row r="10" spans="1:14" x14ac:dyDescent="0.35">
      <c r="A10" t="s">
        <v>25</v>
      </c>
      <c r="B10" t="s">
        <v>13</v>
      </c>
      <c r="C10" t="s">
        <v>15</v>
      </c>
      <c r="D10" s="2" t="s">
        <v>49</v>
      </c>
      <c r="E10" s="4">
        <v>641000</v>
      </c>
      <c r="F10" t="s">
        <v>55</v>
      </c>
      <c r="G10">
        <v>3</v>
      </c>
      <c r="I10" t="s">
        <v>60</v>
      </c>
      <c r="J10" t="s">
        <v>72</v>
      </c>
      <c r="K10" s="3">
        <v>-2090504.76</v>
      </c>
      <c r="L10" s="3">
        <v>-2090504.76</v>
      </c>
      <c r="M10" s="8">
        <f t="shared" si="0"/>
        <v>0</v>
      </c>
    </row>
    <row r="11" spans="1:14" x14ac:dyDescent="0.35">
      <c r="A11" t="s">
        <v>26</v>
      </c>
      <c r="B11" t="s">
        <v>13</v>
      </c>
      <c r="C11" t="s">
        <v>15</v>
      </c>
      <c r="D11" s="2" t="s">
        <v>8</v>
      </c>
      <c r="E11" s="4">
        <v>627010</v>
      </c>
      <c r="F11" t="s">
        <v>57</v>
      </c>
      <c r="G11">
        <v>3</v>
      </c>
      <c r="I11" t="s">
        <v>60</v>
      </c>
      <c r="J11" t="s">
        <v>72</v>
      </c>
      <c r="K11" s="3">
        <v>-2000000</v>
      </c>
      <c r="L11" s="3">
        <v>-2000000</v>
      </c>
      <c r="M11" s="8">
        <f t="shared" si="0"/>
        <v>0</v>
      </c>
    </row>
    <row r="12" spans="1:14" x14ac:dyDescent="0.35">
      <c r="A12" t="s">
        <v>27</v>
      </c>
      <c r="B12" t="s">
        <v>13</v>
      </c>
      <c r="C12" t="s">
        <v>15</v>
      </c>
      <c r="D12" s="2" t="s">
        <v>8</v>
      </c>
      <c r="E12" s="4">
        <v>623005</v>
      </c>
      <c r="F12" t="s">
        <v>56</v>
      </c>
      <c r="G12">
        <v>3</v>
      </c>
      <c r="I12" t="s">
        <v>60</v>
      </c>
      <c r="J12" t="s">
        <v>72</v>
      </c>
      <c r="K12" s="3">
        <v>-1990000</v>
      </c>
      <c r="L12" s="3">
        <v>-1990000</v>
      </c>
      <c r="M12" s="8">
        <f t="shared" si="0"/>
        <v>0</v>
      </c>
    </row>
    <row r="13" spans="1:14" x14ac:dyDescent="0.35">
      <c r="A13" t="s">
        <v>28</v>
      </c>
      <c r="B13" t="s">
        <v>13</v>
      </c>
      <c r="C13" t="s">
        <v>15</v>
      </c>
      <c r="D13" s="2" t="s">
        <v>6</v>
      </c>
      <c r="E13" s="4">
        <v>649026</v>
      </c>
      <c r="F13" t="s">
        <v>53</v>
      </c>
      <c r="G13">
        <v>3</v>
      </c>
      <c r="I13" t="s">
        <v>71</v>
      </c>
      <c r="J13" t="s">
        <v>73</v>
      </c>
      <c r="K13" s="3">
        <v>-1368000</v>
      </c>
      <c r="L13" s="3">
        <v>-1216000</v>
      </c>
      <c r="M13" s="8">
        <f t="shared" si="0"/>
        <v>152000</v>
      </c>
    </row>
    <row r="14" spans="1:14" x14ac:dyDescent="0.35">
      <c r="A14" t="s">
        <v>29</v>
      </c>
      <c r="B14" t="s">
        <v>13</v>
      </c>
      <c r="C14" t="s">
        <v>15</v>
      </c>
      <c r="D14" s="2" t="s">
        <v>6</v>
      </c>
      <c r="E14" s="4">
        <v>640024</v>
      </c>
      <c r="F14" t="s">
        <v>53</v>
      </c>
      <c r="G14">
        <v>3</v>
      </c>
      <c r="I14" t="s">
        <v>60</v>
      </c>
      <c r="J14" t="s">
        <v>72</v>
      </c>
      <c r="K14" s="3">
        <v>-1257500</v>
      </c>
      <c r="L14" s="3">
        <v>-1217000</v>
      </c>
      <c r="M14" s="8">
        <f t="shared" si="0"/>
        <v>40500</v>
      </c>
    </row>
    <row r="15" spans="1:14" x14ac:dyDescent="0.35">
      <c r="A15" t="s">
        <v>30</v>
      </c>
      <c r="B15" t="s">
        <v>13</v>
      </c>
      <c r="C15" t="s">
        <v>15</v>
      </c>
      <c r="D15" s="2" t="s">
        <v>49</v>
      </c>
      <c r="E15" s="4">
        <v>649001</v>
      </c>
      <c r="F15" t="s">
        <v>58</v>
      </c>
      <c r="G15">
        <v>3</v>
      </c>
      <c r="I15" t="s">
        <v>59</v>
      </c>
      <c r="J15" t="s">
        <v>72</v>
      </c>
      <c r="K15" s="3">
        <v>-1070000</v>
      </c>
      <c r="L15" s="3">
        <v>-1070000</v>
      </c>
      <c r="M15" s="8">
        <f t="shared" si="0"/>
        <v>0</v>
      </c>
    </row>
    <row r="16" spans="1:14" x14ac:dyDescent="0.35">
      <c r="A16" t="s">
        <v>31</v>
      </c>
      <c r="B16" t="s">
        <v>13</v>
      </c>
      <c r="C16" t="s">
        <v>15</v>
      </c>
      <c r="D16" s="2" t="s">
        <v>6</v>
      </c>
      <c r="E16" s="4">
        <v>640024</v>
      </c>
      <c r="F16" t="s">
        <v>53</v>
      </c>
      <c r="G16">
        <v>3</v>
      </c>
      <c r="I16" t="s">
        <v>60</v>
      </c>
      <c r="J16" t="s">
        <v>72</v>
      </c>
      <c r="K16" s="3">
        <v>-904186.34</v>
      </c>
      <c r="L16" s="3">
        <v>-904186.34</v>
      </c>
      <c r="M16" s="8">
        <f t="shared" si="0"/>
        <v>0</v>
      </c>
    </row>
    <row r="17" spans="1:13" x14ac:dyDescent="0.35">
      <c r="A17" t="s">
        <v>32</v>
      </c>
      <c r="B17" t="s">
        <v>13</v>
      </c>
      <c r="C17" t="s">
        <v>15</v>
      </c>
      <c r="D17" s="2" t="s">
        <v>6</v>
      </c>
      <c r="E17" s="4">
        <v>640024</v>
      </c>
      <c r="F17" t="s">
        <v>53</v>
      </c>
      <c r="G17">
        <v>3</v>
      </c>
      <c r="I17" t="s">
        <v>60</v>
      </c>
      <c r="J17" t="s">
        <v>72</v>
      </c>
      <c r="K17" s="3">
        <v>-840000</v>
      </c>
      <c r="L17" s="3">
        <v>-840000</v>
      </c>
      <c r="M17" s="8">
        <f t="shared" si="0"/>
        <v>0</v>
      </c>
    </row>
    <row r="18" spans="1:13" x14ac:dyDescent="0.35">
      <c r="A18" t="s">
        <v>33</v>
      </c>
      <c r="B18" t="s">
        <v>13</v>
      </c>
      <c r="C18" t="s">
        <v>15</v>
      </c>
      <c r="D18" s="2" t="s">
        <v>6</v>
      </c>
      <c r="E18" s="4">
        <v>623013</v>
      </c>
      <c r="F18" t="s">
        <v>56</v>
      </c>
      <c r="G18">
        <v>3</v>
      </c>
      <c r="I18" t="s">
        <v>60</v>
      </c>
      <c r="J18" t="s">
        <v>72</v>
      </c>
      <c r="K18" s="3">
        <v>-730000</v>
      </c>
      <c r="L18" s="3">
        <v>-670000</v>
      </c>
      <c r="M18" s="8">
        <f t="shared" si="0"/>
        <v>60000</v>
      </c>
    </row>
    <row r="19" spans="1:13" x14ac:dyDescent="0.35">
      <c r="A19" t="s">
        <v>34</v>
      </c>
      <c r="B19" t="s">
        <v>13</v>
      </c>
      <c r="C19" t="s">
        <v>15</v>
      </c>
      <c r="D19" s="2" t="s">
        <v>6</v>
      </c>
      <c r="E19" s="4">
        <v>629044</v>
      </c>
      <c r="F19" t="s">
        <v>74</v>
      </c>
      <c r="G19">
        <v>3</v>
      </c>
      <c r="I19" t="s">
        <v>60</v>
      </c>
      <c r="J19" t="s">
        <v>72</v>
      </c>
      <c r="K19" s="3">
        <v>-280000</v>
      </c>
      <c r="L19" s="3">
        <v>-280000</v>
      </c>
      <c r="M19" s="8">
        <f t="shared" si="0"/>
        <v>0</v>
      </c>
    </row>
    <row r="20" spans="1:13" x14ac:dyDescent="0.35">
      <c r="A20" t="s">
        <v>93</v>
      </c>
      <c r="B20" t="s">
        <v>13</v>
      </c>
      <c r="C20" t="s">
        <v>15</v>
      </c>
      <c r="D20" s="2" t="s">
        <v>6</v>
      </c>
      <c r="E20" s="4">
        <v>621202</v>
      </c>
      <c r="F20" t="s">
        <v>53</v>
      </c>
      <c r="G20">
        <v>3</v>
      </c>
      <c r="I20" t="s">
        <v>60</v>
      </c>
      <c r="J20" t="s">
        <v>72</v>
      </c>
      <c r="K20" s="3">
        <v>0</v>
      </c>
      <c r="L20" s="3">
        <v>-150000</v>
      </c>
      <c r="M20" s="8">
        <f t="shared" si="0"/>
        <v>-150000</v>
      </c>
    </row>
    <row r="21" spans="1:13" x14ac:dyDescent="0.35">
      <c r="A21" t="s">
        <v>35</v>
      </c>
      <c r="B21" t="s">
        <v>13</v>
      </c>
      <c r="C21" t="s">
        <v>7</v>
      </c>
      <c r="D21" s="2" t="s">
        <v>6</v>
      </c>
      <c r="E21" s="4">
        <v>676010</v>
      </c>
      <c r="F21" t="s">
        <v>57</v>
      </c>
      <c r="G21">
        <v>3</v>
      </c>
      <c r="I21" t="s">
        <v>70</v>
      </c>
      <c r="J21" t="s">
        <v>75</v>
      </c>
      <c r="K21" s="3">
        <v>-813331</v>
      </c>
      <c r="L21" s="3">
        <v>-813331</v>
      </c>
      <c r="M21" s="8">
        <f t="shared" si="0"/>
        <v>0</v>
      </c>
    </row>
    <row r="22" spans="1:13" x14ac:dyDescent="0.35">
      <c r="A22" t="s">
        <v>36</v>
      </c>
      <c r="B22" t="s">
        <v>13</v>
      </c>
      <c r="C22" t="s">
        <v>7</v>
      </c>
      <c r="D22" s="2" t="s">
        <v>6</v>
      </c>
      <c r="E22" s="4">
        <v>629016</v>
      </c>
      <c r="F22" t="s">
        <v>76</v>
      </c>
      <c r="G22">
        <v>3</v>
      </c>
      <c r="I22" t="s">
        <v>60</v>
      </c>
      <c r="J22" t="s">
        <v>72</v>
      </c>
      <c r="K22" s="3">
        <v>-651000</v>
      </c>
      <c r="L22" s="3">
        <v>-651000</v>
      </c>
      <c r="M22" s="8">
        <f t="shared" si="0"/>
        <v>0</v>
      </c>
    </row>
    <row r="23" spans="1:13" x14ac:dyDescent="0.35">
      <c r="A23" t="s">
        <v>37</v>
      </c>
      <c r="B23" t="s">
        <v>13</v>
      </c>
      <c r="C23" t="s">
        <v>7</v>
      </c>
      <c r="D23" s="2" t="s">
        <v>6</v>
      </c>
      <c r="E23" s="4">
        <v>627010</v>
      </c>
      <c r="F23" t="s">
        <v>57</v>
      </c>
      <c r="G23">
        <v>3</v>
      </c>
      <c r="I23" t="s">
        <v>62</v>
      </c>
      <c r="J23" t="s">
        <v>77</v>
      </c>
      <c r="K23" s="3">
        <v>-450000</v>
      </c>
      <c r="L23" s="3">
        <v>-450000</v>
      </c>
      <c r="M23" s="8">
        <f t="shared" si="0"/>
        <v>0</v>
      </c>
    </row>
    <row r="24" spans="1:13" x14ac:dyDescent="0.35">
      <c r="A24" t="s">
        <v>38</v>
      </c>
      <c r="B24" t="s">
        <v>13</v>
      </c>
      <c r="C24" t="s">
        <v>7</v>
      </c>
      <c r="D24" s="2" t="s">
        <v>6</v>
      </c>
      <c r="E24" s="4">
        <v>629016</v>
      </c>
      <c r="F24" t="s">
        <v>76</v>
      </c>
      <c r="G24">
        <v>3</v>
      </c>
      <c r="I24" t="s">
        <v>60</v>
      </c>
      <c r="J24" t="s">
        <v>72</v>
      </c>
      <c r="K24" s="3">
        <v>-350000</v>
      </c>
      <c r="L24" s="3">
        <v>-350000</v>
      </c>
      <c r="M24" s="8">
        <f t="shared" si="0"/>
        <v>0</v>
      </c>
    </row>
    <row r="25" spans="1:13" x14ac:dyDescent="0.35">
      <c r="A25" t="s">
        <v>39</v>
      </c>
      <c r="B25" t="s">
        <v>13</v>
      </c>
      <c r="C25" t="s">
        <v>7</v>
      </c>
      <c r="D25" s="2" t="s">
        <v>6</v>
      </c>
      <c r="E25" s="4">
        <v>627003</v>
      </c>
      <c r="F25" t="s">
        <v>57</v>
      </c>
      <c r="G25">
        <v>3</v>
      </c>
      <c r="I25" t="s">
        <v>60</v>
      </c>
      <c r="J25" t="s">
        <v>72</v>
      </c>
      <c r="K25" s="3">
        <v>-350000</v>
      </c>
      <c r="L25" s="3">
        <v>-350000</v>
      </c>
      <c r="M25" s="8">
        <f t="shared" si="0"/>
        <v>0</v>
      </c>
    </row>
    <row r="26" spans="1:13" x14ac:dyDescent="0.35">
      <c r="A26" t="s">
        <v>40</v>
      </c>
      <c r="B26" t="s">
        <v>13</v>
      </c>
      <c r="C26" t="s">
        <v>7</v>
      </c>
      <c r="D26" s="2" t="s">
        <v>6</v>
      </c>
      <c r="E26" s="4">
        <v>627003</v>
      </c>
      <c r="F26" t="s">
        <v>57</v>
      </c>
      <c r="G26">
        <v>3</v>
      </c>
      <c r="I26" t="s">
        <v>60</v>
      </c>
      <c r="J26" t="s">
        <v>72</v>
      </c>
      <c r="K26" s="3">
        <v>-350000</v>
      </c>
      <c r="L26" s="3">
        <v>0</v>
      </c>
      <c r="M26" s="8">
        <f t="shared" si="0"/>
        <v>350000</v>
      </c>
    </row>
    <row r="27" spans="1:13" x14ac:dyDescent="0.35">
      <c r="A27" t="s">
        <v>41</v>
      </c>
      <c r="B27" t="s">
        <v>13</v>
      </c>
      <c r="C27" t="s">
        <v>16</v>
      </c>
      <c r="D27" s="2" t="s">
        <v>6</v>
      </c>
      <c r="E27" s="4">
        <v>649001</v>
      </c>
      <c r="F27" t="s">
        <v>58</v>
      </c>
      <c r="G27">
        <v>3</v>
      </c>
      <c r="I27" t="s">
        <v>69</v>
      </c>
      <c r="J27" t="s">
        <v>78</v>
      </c>
      <c r="K27" s="3">
        <v>-1595256.0000000002</v>
      </c>
      <c r="L27" s="8">
        <v>-1595256.0000000002</v>
      </c>
      <c r="M27" s="8">
        <f t="shared" si="0"/>
        <v>0</v>
      </c>
    </row>
    <row r="28" spans="1:13" x14ac:dyDescent="0.35">
      <c r="A28" t="s">
        <v>42</v>
      </c>
      <c r="B28" t="s">
        <v>13</v>
      </c>
      <c r="C28" t="s">
        <v>16</v>
      </c>
      <c r="D28" s="2" t="s">
        <v>6</v>
      </c>
      <c r="E28" s="4">
        <v>629017</v>
      </c>
      <c r="F28" t="s">
        <v>76</v>
      </c>
      <c r="G28">
        <v>3</v>
      </c>
      <c r="I28" t="s">
        <v>61</v>
      </c>
      <c r="J28" t="s">
        <v>79</v>
      </c>
      <c r="K28" s="3">
        <v>-840000</v>
      </c>
      <c r="L28" s="8">
        <v>-840000</v>
      </c>
      <c r="M28" s="8">
        <f t="shared" si="0"/>
        <v>0</v>
      </c>
    </row>
    <row r="29" spans="1:13" x14ac:dyDescent="0.35">
      <c r="A29" t="s">
        <v>43</v>
      </c>
      <c r="B29" t="s">
        <v>13</v>
      </c>
      <c r="C29" t="s">
        <v>16</v>
      </c>
      <c r="D29" s="2" t="s">
        <v>6</v>
      </c>
      <c r="E29" s="4">
        <v>629017</v>
      </c>
      <c r="F29" t="s">
        <v>76</v>
      </c>
      <c r="G29">
        <v>3</v>
      </c>
      <c r="I29" t="s">
        <v>61</v>
      </c>
      <c r="J29" t="s">
        <v>79</v>
      </c>
      <c r="K29" s="3">
        <v>-500000</v>
      </c>
      <c r="L29" s="8">
        <v>-500000</v>
      </c>
      <c r="M29" s="8">
        <f t="shared" si="0"/>
        <v>0</v>
      </c>
    </row>
    <row r="30" spans="1:13" x14ac:dyDescent="0.35">
      <c r="A30" t="s">
        <v>44</v>
      </c>
      <c r="B30" t="s">
        <v>13</v>
      </c>
      <c r="C30" t="s">
        <v>16</v>
      </c>
      <c r="D30" s="2" t="s">
        <v>6</v>
      </c>
      <c r="E30" s="4">
        <v>649001</v>
      </c>
      <c r="F30" t="s">
        <v>58</v>
      </c>
      <c r="G30">
        <v>3</v>
      </c>
      <c r="I30" t="s">
        <v>68</v>
      </c>
      <c r="J30" t="s">
        <v>80</v>
      </c>
      <c r="K30" s="3">
        <v>-360000</v>
      </c>
      <c r="L30" s="8">
        <v>-360000</v>
      </c>
      <c r="M30" s="8">
        <f t="shared" si="0"/>
        <v>0</v>
      </c>
    </row>
    <row r="31" spans="1:13" x14ac:dyDescent="0.35">
      <c r="A31" t="s">
        <v>45</v>
      </c>
      <c r="B31" t="s">
        <v>13</v>
      </c>
      <c r="C31" t="s">
        <v>17</v>
      </c>
      <c r="D31" s="2" t="s">
        <v>6</v>
      </c>
      <c r="E31" s="4">
        <v>623101</v>
      </c>
      <c r="F31" t="s">
        <v>81</v>
      </c>
      <c r="G31">
        <v>4</v>
      </c>
      <c r="I31" t="s">
        <v>67</v>
      </c>
      <c r="J31" t="s">
        <v>82</v>
      </c>
      <c r="K31" s="3">
        <v>-90000</v>
      </c>
      <c r="L31" s="8">
        <v>-90000</v>
      </c>
      <c r="M31" s="8">
        <f t="shared" si="0"/>
        <v>0</v>
      </c>
    </row>
    <row r="32" spans="1:13" x14ac:dyDescent="0.35">
      <c r="A32" t="s">
        <v>47</v>
      </c>
      <c r="B32" t="s">
        <v>13</v>
      </c>
      <c r="C32" t="s">
        <v>17</v>
      </c>
      <c r="D32" s="2" t="s">
        <v>6</v>
      </c>
      <c r="E32" s="4">
        <v>649001</v>
      </c>
      <c r="F32" t="s">
        <v>58</v>
      </c>
      <c r="G32">
        <v>4</v>
      </c>
      <c r="I32" t="s">
        <v>67</v>
      </c>
      <c r="J32" t="s">
        <v>82</v>
      </c>
      <c r="K32" s="3">
        <v>-50496</v>
      </c>
      <c r="L32" s="8">
        <v>-50496</v>
      </c>
      <c r="M32" s="8">
        <f t="shared" si="0"/>
        <v>0</v>
      </c>
    </row>
    <row r="33" spans="1:13" x14ac:dyDescent="0.35">
      <c r="A33" t="s">
        <v>48</v>
      </c>
      <c r="B33" t="s">
        <v>13</v>
      </c>
      <c r="C33" t="s">
        <v>17</v>
      </c>
      <c r="D33" s="2" t="s">
        <v>6</v>
      </c>
      <c r="E33" s="4">
        <v>629016</v>
      </c>
      <c r="F33" t="s">
        <v>76</v>
      </c>
      <c r="G33">
        <v>3</v>
      </c>
      <c r="I33" t="s">
        <v>60</v>
      </c>
      <c r="J33" t="s">
        <v>72</v>
      </c>
      <c r="K33" s="3">
        <v>-50000</v>
      </c>
      <c r="L33" s="8">
        <v>-50000</v>
      </c>
      <c r="M33" s="8">
        <f t="shared" si="0"/>
        <v>0</v>
      </c>
    </row>
    <row r="34" spans="1:13" x14ac:dyDescent="0.35">
      <c r="A34" t="s">
        <v>9</v>
      </c>
      <c r="B34" t="s">
        <v>13</v>
      </c>
      <c r="C34" t="s">
        <v>18</v>
      </c>
      <c r="D34" s="2" t="s">
        <v>6</v>
      </c>
      <c r="E34" s="4">
        <v>631107</v>
      </c>
      <c r="F34" t="s">
        <v>56</v>
      </c>
      <c r="G34">
        <v>3</v>
      </c>
      <c r="I34" t="s">
        <v>60</v>
      </c>
      <c r="J34" t="s">
        <v>72</v>
      </c>
      <c r="K34" s="3">
        <v>-3242132.5600000005</v>
      </c>
      <c r="L34" s="3">
        <v>-3673947.41</v>
      </c>
      <c r="M34" s="8">
        <f t="shared" si="0"/>
        <v>-431814.84999999963</v>
      </c>
    </row>
    <row r="35" spans="1:13" x14ac:dyDescent="0.35">
      <c r="A35" t="s">
        <v>9</v>
      </c>
      <c r="B35" t="s">
        <v>12</v>
      </c>
      <c r="C35" t="s">
        <v>18</v>
      </c>
      <c r="D35" s="2" t="s">
        <v>6</v>
      </c>
      <c r="E35" s="4">
        <v>631107</v>
      </c>
      <c r="F35" t="s">
        <v>56</v>
      </c>
      <c r="G35">
        <v>3</v>
      </c>
      <c r="I35" t="s">
        <v>63</v>
      </c>
      <c r="J35" t="s">
        <v>83</v>
      </c>
      <c r="K35" s="3">
        <v>-178160.17</v>
      </c>
      <c r="L35" s="3">
        <v>-190464.59</v>
      </c>
      <c r="M35" s="8">
        <f t="shared" si="0"/>
        <v>-12304.419999999984</v>
      </c>
    </row>
    <row r="36" spans="1:13" x14ac:dyDescent="0.35">
      <c r="A36" t="s">
        <v>10</v>
      </c>
      <c r="B36" t="s">
        <v>13</v>
      </c>
      <c r="C36" t="s">
        <v>18</v>
      </c>
      <c r="D36" s="2" t="s">
        <v>6</v>
      </c>
      <c r="E36" s="4">
        <v>623002</v>
      </c>
      <c r="F36" t="s">
        <v>56</v>
      </c>
      <c r="G36">
        <v>4</v>
      </c>
      <c r="I36" t="s">
        <v>65</v>
      </c>
      <c r="J36" t="s">
        <v>84</v>
      </c>
      <c r="K36" s="3">
        <v>-463506.58</v>
      </c>
      <c r="L36" s="3">
        <v>-536506.58000000007</v>
      </c>
      <c r="M36" s="8">
        <f t="shared" si="0"/>
        <v>-73000.000000000058</v>
      </c>
    </row>
    <row r="37" spans="1:13" x14ac:dyDescent="0.35">
      <c r="A37" t="s">
        <v>10</v>
      </c>
      <c r="B37" t="s">
        <v>12</v>
      </c>
      <c r="C37" t="s">
        <v>18</v>
      </c>
      <c r="D37" s="2" t="s">
        <v>6</v>
      </c>
      <c r="E37" s="4">
        <v>623002</v>
      </c>
      <c r="F37" t="s">
        <v>56</v>
      </c>
      <c r="G37">
        <v>4</v>
      </c>
      <c r="I37" t="s">
        <v>64</v>
      </c>
      <c r="J37" t="s">
        <v>85</v>
      </c>
      <c r="K37" s="3">
        <v>-57300</v>
      </c>
      <c r="L37" s="3">
        <v>-77300</v>
      </c>
      <c r="M37" s="8">
        <f t="shared" si="0"/>
        <v>-20000</v>
      </c>
    </row>
    <row r="38" spans="1:13" x14ac:dyDescent="0.35">
      <c r="A38" t="s">
        <v>11</v>
      </c>
      <c r="B38" t="s">
        <v>13</v>
      </c>
      <c r="C38" t="s">
        <v>18</v>
      </c>
      <c r="D38" s="2" t="s">
        <v>6</v>
      </c>
      <c r="E38" s="4">
        <v>623002</v>
      </c>
      <c r="F38" t="s">
        <v>56</v>
      </c>
      <c r="G38">
        <v>4</v>
      </c>
      <c r="I38" t="s">
        <v>65</v>
      </c>
      <c r="J38" t="s">
        <v>84</v>
      </c>
      <c r="K38" s="3">
        <v>-191000</v>
      </c>
      <c r="L38" s="3">
        <v>-191000</v>
      </c>
      <c r="M38" s="8">
        <f t="shared" si="0"/>
        <v>0</v>
      </c>
    </row>
    <row r="39" spans="1:13" x14ac:dyDescent="0.35">
      <c r="A39" t="s">
        <v>46</v>
      </c>
      <c r="B39" t="s">
        <v>13</v>
      </c>
      <c r="C39" t="s">
        <v>17</v>
      </c>
      <c r="D39" s="2" t="s">
        <v>6</v>
      </c>
      <c r="E39" s="4">
        <v>623101</v>
      </c>
      <c r="F39" t="s">
        <v>81</v>
      </c>
      <c r="G39">
        <v>4</v>
      </c>
      <c r="I39" t="s">
        <v>66</v>
      </c>
      <c r="J39" t="s">
        <v>86</v>
      </c>
      <c r="K39" s="3">
        <v>-60000</v>
      </c>
      <c r="L39" s="8">
        <v>-60000</v>
      </c>
      <c r="M39" s="8">
        <f t="shared" si="0"/>
        <v>0</v>
      </c>
    </row>
    <row r="40" spans="1:13" x14ac:dyDescent="0.35">
      <c r="L40" s="3"/>
    </row>
    <row r="41" spans="1:13" s="15" customFormat="1" x14ac:dyDescent="0.35">
      <c r="A41" s="15" t="s">
        <v>90</v>
      </c>
      <c r="E41" s="16"/>
      <c r="K41" s="17">
        <f>SUBTOTAL(9,K2:K40)</f>
        <v>-42403650.510000005</v>
      </c>
      <c r="L41" s="17">
        <f>SUBTOTAL(9,L2:L40)</f>
        <v>-43178269.780000001</v>
      </c>
      <c r="M41" s="17">
        <f>SUBTOTAL(9,M2:M40)</f>
        <v>-774619.26999999955</v>
      </c>
    </row>
    <row r="42" spans="1:13" x14ac:dyDescent="0.35">
      <c r="L42" s="3"/>
    </row>
    <row r="43" spans="1:13" x14ac:dyDescent="0.35">
      <c r="L43" s="3"/>
    </row>
    <row r="44" spans="1:13" x14ac:dyDescent="0.35">
      <c r="L44" s="3"/>
    </row>
    <row r="45" spans="1:13" x14ac:dyDescent="0.35">
      <c r="L45" s="3"/>
    </row>
    <row r="46" spans="1:13" x14ac:dyDescent="0.35">
      <c r="L46" s="3"/>
    </row>
    <row r="47" spans="1:13" x14ac:dyDescent="0.35">
      <c r="L47" s="3"/>
    </row>
  </sheetData>
  <autoFilter ref="A1:L39" xr:uid="{7FB099AC-ADC1-41C6-81E9-8A6510B3A169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7741-3CC9-42EE-9BFB-BEC24C2012E8}">
  <dimension ref="A1:G104"/>
  <sheetViews>
    <sheetView showGridLine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baseColWidth="10" defaultColWidth="8.7265625" defaultRowHeight="14.5" x14ac:dyDescent="0.35"/>
  <cols>
    <col min="1" max="1" width="15.36328125" bestFit="1" customWidth="1"/>
    <col min="2" max="2" width="29" style="3" bestFit="1" customWidth="1"/>
    <col min="3" max="3" width="38.1796875" bestFit="1" customWidth="1"/>
    <col min="4" max="4" width="14.7265625" bestFit="1" customWidth="1"/>
    <col min="5" max="5" width="14.1796875" bestFit="1" customWidth="1"/>
    <col min="6" max="6" width="15.26953125" bestFit="1" customWidth="1"/>
    <col min="7" max="7" width="11.1796875" style="10" bestFit="1" customWidth="1"/>
    <col min="8" max="16" width="10.1796875" bestFit="1" customWidth="1"/>
    <col min="17" max="30" width="8.6328125" bestFit="1" customWidth="1"/>
    <col min="31" max="35" width="7.6328125" bestFit="1" customWidth="1"/>
    <col min="36" max="36" width="11.26953125" bestFit="1" customWidth="1"/>
  </cols>
  <sheetData>
    <row r="1" spans="1:7" ht="15" thickBot="1" x14ac:dyDescent="0.4">
      <c r="A1" s="62" t="s">
        <v>0</v>
      </c>
      <c r="B1" s="62" t="s">
        <v>51</v>
      </c>
      <c r="C1" s="62" t="s">
        <v>1</v>
      </c>
      <c r="D1" s="11" t="s">
        <v>87</v>
      </c>
      <c r="E1" s="11" t="s">
        <v>96</v>
      </c>
      <c r="F1" s="63" t="s">
        <v>125</v>
      </c>
    </row>
    <row r="2" spans="1:7" x14ac:dyDescent="0.35">
      <c r="A2" s="26" t="s">
        <v>49</v>
      </c>
      <c r="B2" s="27" t="s">
        <v>30</v>
      </c>
      <c r="C2" s="27" t="s">
        <v>58</v>
      </c>
      <c r="D2" s="28">
        <v>-1070000</v>
      </c>
      <c r="E2" s="64">
        <v>-1070000</v>
      </c>
      <c r="F2" s="19">
        <v>0</v>
      </c>
      <c r="G2" s="46"/>
    </row>
    <row r="3" spans="1:7" x14ac:dyDescent="0.35">
      <c r="A3" s="29"/>
      <c r="B3" s="9" t="s">
        <v>21</v>
      </c>
      <c r="C3" s="9" t="s">
        <v>54</v>
      </c>
      <c r="D3" s="18">
        <v>-4135895</v>
      </c>
      <c r="E3" s="65">
        <v>-3935895</v>
      </c>
      <c r="F3" s="20">
        <v>200000</v>
      </c>
      <c r="G3" s="46"/>
    </row>
    <row r="4" spans="1:7" x14ac:dyDescent="0.35">
      <c r="A4" s="29"/>
      <c r="B4" s="9" t="s">
        <v>25</v>
      </c>
      <c r="C4" s="9" t="s">
        <v>55</v>
      </c>
      <c r="D4" s="18">
        <v>-2090504.76</v>
      </c>
      <c r="E4" s="65">
        <v>-2090504.76</v>
      </c>
      <c r="F4" s="20">
        <v>0</v>
      </c>
      <c r="G4" s="46"/>
    </row>
    <row r="5" spans="1:7" ht="15" thickBot="1" x14ac:dyDescent="0.4">
      <c r="A5" s="30"/>
      <c r="B5" s="23" t="s">
        <v>94</v>
      </c>
      <c r="C5" s="23" t="s">
        <v>53</v>
      </c>
      <c r="D5" s="22">
        <v>0</v>
      </c>
      <c r="E5" s="66">
        <v>-2000000</v>
      </c>
      <c r="F5" s="21">
        <v>-2000000</v>
      </c>
      <c r="G5" s="46">
        <f>SUM(E2:E5)</f>
        <v>-9096399.7599999998</v>
      </c>
    </row>
    <row r="6" spans="1:7" x14ac:dyDescent="0.35">
      <c r="A6" s="26" t="s">
        <v>8</v>
      </c>
      <c r="B6" s="27" t="s">
        <v>27</v>
      </c>
      <c r="C6" s="27" t="s">
        <v>56</v>
      </c>
      <c r="D6" s="28">
        <v>-1990000</v>
      </c>
      <c r="E6" s="64">
        <v>-1990000</v>
      </c>
      <c r="F6" s="19">
        <v>0</v>
      </c>
      <c r="G6" s="46"/>
    </row>
    <row r="7" spans="1:7" ht="15" thickBot="1" x14ac:dyDescent="0.4">
      <c r="A7" s="30"/>
      <c r="B7" s="23" t="s">
        <v>26</v>
      </c>
      <c r="C7" s="23" t="s">
        <v>57</v>
      </c>
      <c r="D7" s="22">
        <v>-2000000</v>
      </c>
      <c r="E7" s="66">
        <v>-2000000</v>
      </c>
      <c r="F7" s="21">
        <v>0</v>
      </c>
      <c r="G7" s="46">
        <f>SUM(E6:E7)</f>
        <v>-3990000</v>
      </c>
    </row>
    <row r="8" spans="1:7" x14ac:dyDescent="0.35">
      <c r="A8" s="26" t="s">
        <v>6</v>
      </c>
      <c r="B8" s="27" t="s">
        <v>34</v>
      </c>
      <c r="C8" s="27" t="s">
        <v>74</v>
      </c>
      <c r="D8" s="28">
        <v>-280000</v>
      </c>
      <c r="E8" s="28">
        <v>-280000</v>
      </c>
      <c r="F8" s="19">
        <v>0</v>
      </c>
      <c r="G8" s="46"/>
    </row>
    <row r="9" spans="1:7" x14ac:dyDescent="0.35">
      <c r="A9" s="29"/>
      <c r="B9" s="9" t="s">
        <v>46</v>
      </c>
      <c r="C9" s="9" t="s">
        <v>81</v>
      </c>
      <c r="D9" s="18">
        <v>-60000</v>
      </c>
      <c r="E9" s="18">
        <v>-60000</v>
      </c>
      <c r="F9" s="20">
        <v>0</v>
      </c>
      <c r="G9" s="46"/>
    </row>
    <row r="10" spans="1:7" x14ac:dyDescent="0.35">
      <c r="A10" s="29"/>
      <c r="B10" s="9" t="s">
        <v>20</v>
      </c>
      <c r="C10" s="9" t="s">
        <v>53</v>
      </c>
      <c r="D10" s="18">
        <v>-6885472.0999999996</v>
      </c>
      <c r="E10" s="67">
        <v>-6885472.0999999996</v>
      </c>
      <c r="F10" s="20">
        <v>0</v>
      </c>
      <c r="G10" s="46"/>
    </row>
    <row r="11" spans="1:7" x14ac:dyDescent="0.35">
      <c r="A11" s="29"/>
      <c r="B11" s="9" t="s">
        <v>22</v>
      </c>
      <c r="C11" s="9" t="s">
        <v>53</v>
      </c>
      <c r="D11" s="18">
        <v>-3937669</v>
      </c>
      <c r="E11" s="65">
        <v>-3937669</v>
      </c>
      <c r="F11" s="20">
        <v>0</v>
      </c>
      <c r="G11" s="46" t="s">
        <v>126</v>
      </c>
    </row>
    <row r="12" spans="1:7" x14ac:dyDescent="0.35">
      <c r="A12" s="29"/>
      <c r="B12" s="9" t="s">
        <v>29</v>
      </c>
      <c r="C12" s="9" t="s">
        <v>53</v>
      </c>
      <c r="D12" s="18">
        <v>-1257500</v>
      </c>
      <c r="E12" s="18">
        <v>-1217000</v>
      </c>
      <c r="F12" s="20">
        <v>40500</v>
      </c>
      <c r="G12" s="46" t="s">
        <v>128</v>
      </c>
    </row>
    <row r="13" spans="1:7" x14ac:dyDescent="0.35">
      <c r="A13" s="29"/>
      <c r="B13" s="9" t="s">
        <v>23</v>
      </c>
      <c r="C13" s="9" t="s">
        <v>53</v>
      </c>
      <c r="D13" s="18">
        <v>-2152241</v>
      </c>
      <c r="E13" s="18">
        <v>-1382241</v>
      </c>
      <c r="F13" s="20">
        <v>770000</v>
      </c>
      <c r="G13" s="46"/>
    </row>
    <row r="14" spans="1:7" x14ac:dyDescent="0.35">
      <c r="A14" s="29"/>
      <c r="B14" s="9" t="s">
        <v>45</v>
      </c>
      <c r="C14" s="9" t="s">
        <v>81</v>
      </c>
      <c r="D14" s="18">
        <v>-90000</v>
      </c>
      <c r="E14" s="18">
        <v>-90000</v>
      </c>
      <c r="F14" s="20">
        <v>0</v>
      </c>
      <c r="G14" s="46"/>
    </row>
    <row r="15" spans="1:7" x14ac:dyDescent="0.35">
      <c r="A15" s="29"/>
      <c r="B15" s="9" t="s">
        <v>37</v>
      </c>
      <c r="C15" s="9" t="s">
        <v>57</v>
      </c>
      <c r="D15" s="18">
        <v>-450000</v>
      </c>
      <c r="E15" s="18">
        <v>-450000</v>
      </c>
      <c r="F15" s="20">
        <v>0</v>
      </c>
      <c r="G15" s="46"/>
    </row>
    <row r="16" spans="1:7" x14ac:dyDescent="0.35">
      <c r="A16" s="29"/>
      <c r="B16" s="9" t="s">
        <v>10</v>
      </c>
      <c r="C16" s="9" t="s">
        <v>56</v>
      </c>
      <c r="D16" s="18">
        <v>-520806.58</v>
      </c>
      <c r="E16" s="18">
        <v>-613806.58000000007</v>
      </c>
      <c r="F16" s="20">
        <v>-93000.000000000058</v>
      </c>
      <c r="G16" s="46"/>
    </row>
    <row r="17" spans="1:7" x14ac:dyDescent="0.35">
      <c r="A17" s="29"/>
      <c r="B17" s="9" t="s">
        <v>11</v>
      </c>
      <c r="C17" s="9" t="s">
        <v>56</v>
      </c>
      <c r="D17" s="18">
        <v>-191000</v>
      </c>
      <c r="E17" s="18">
        <v>-191000</v>
      </c>
      <c r="F17" s="20">
        <v>0</v>
      </c>
      <c r="G17" s="46"/>
    </row>
    <row r="18" spans="1:7" x14ac:dyDescent="0.35">
      <c r="A18" s="29"/>
      <c r="B18" s="9" t="s">
        <v>9</v>
      </c>
      <c r="C18" s="9" t="s">
        <v>56</v>
      </c>
      <c r="D18" s="18">
        <v>-3420292.7300000004</v>
      </c>
      <c r="E18" s="18">
        <v>-3864412</v>
      </c>
      <c r="F18" s="20">
        <v>-444119.26999999961</v>
      </c>
      <c r="G18" s="46" t="s">
        <v>127</v>
      </c>
    </row>
    <row r="19" spans="1:7" x14ac:dyDescent="0.35">
      <c r="A19" s="29"/>
      <c r="B19" s="9" t="s">
        <v>36</v>
      </c>
      <c r="C19" s="9" t="s">
        <v>76</v>
      </c>
      <c r="D19" s="18">
        <v>-651000</v>
      </c>
      <c r="E19" s="18">
        <v>-651000</v>
      </c>
      <c r="F19" s="20">
        <v>0</v>
      </c>
      <c r="G19" s="46"/>
    </row>
    <row r="20" spans="1:7" x14ac:dyDescent="0.35">
      <c r="A20" s="29"/>
      <c r="B20" s="9" t="s">
        <v>38</v>
      </c>
      <c r="C20" s="9" t="s">
        <v>76</v>
      </c>
      <c r="D20" s="18">
        <v>-350000</v>
      </c>
      <c r="E20" s="18">
        <v>-350000</v>
      </c>
      <c r="F20" s="20">
        <v>0</v>
      </c>
      <c r="G20" s="46"/>
    </row>
    <row r="21" spans="1:7" x14ac:dyDescent="0.35">
      <c r="A21" s="29"/>
      <c r="B21" s="9" t="s">
        <v>44</v>
      </c>
      <c r="C21" s="9" t="s">
        <v>58</v>
      </c>
      <c r="D21" s="18">
        <v>-360000</v>
      </c>
      <c r="E21" s="18">
        <v>-360000</v>
      </c>
      <c r="F21" s="20">
        <v>0</v>
      </c>
      <c r="G21" s="46"/>
    </row>
    <row r="22" spans="1:7" x14ac:dyDescent="0.35">
      <c r="A22" s="29"/>
      <c r="B22" s="9" t="s">
        <v>41</v>
      </c>
      <c r="C22" s="9" t="s">
        <v>58</v>
      </c>
      <c r="D22" s="18">
        <v>-1595256.0000000002</v>
      </c>
      <c r="E22" s="18">
        <v>-1595256.0000000002</v>
      </c>
      <c r="F22" s="20">
        <v>0</v>
      </c>
      <c r="G22" s="46"/>
    </row>
    <row r="23" spans="1:7" x14ac:dyDescent="0.35">
      <c r="A23" s="29"/>
      <c r="B23" s="9" t="s">
        <v>35</v>
      </c>
      <c r="C23" s="9" t="s">
        <v>57</v>
      </c>
      <c r="D23" s="18">
        <v>-813331</v>
      </c>
      <c r="E23" s="18">
        <v>-813331</v>
      </c>
      <c r="F23" s="20">
        <v>0</v>
      </c>
      <c r="G23" s="46"/>
    </row>
    <row r="24" spans="1:7" x14ac:dyDescent="0.35">
      <c r="A24" s="29"/>
      <c r="B24" s="9" t="s">
        <v>32</v>
      </c>
      <c r="C24" s="9" t="s">
        <v>53</v>
      </c>
      <c r="D24" s="18">
        <v>-840000</v>
      </c>
      <c r="E24" s="18">
        <v>-840000</v>
      </c>
      <c r="F24" s="20">
        <v>0</v>
      </c>
      <c r="G24" s="46"/>
    </row>
    <row r="25" spans="1:7" x14ac:dyDescent="0.35">
      <c r="A25" s="29"/>
      <c r="B25" s="9" t="s">
        <v>48</v>
      </c>
      <c r="C25" s="9" t="s">
        <v>76</v>
      </c>
      <c r="D25" s="18">
        <v>-50000</v>
      </c>
      <c r="E25" s="18">
        <v>-50000</v>
      </c>
      <c r="F25" s="20">
        <v>0</v>
      </c>
      <c r="G25" s="46"/>
    </row>
    <row r="26" spans="1:7" x14ac:dyDescent="0.35">
      <c r="A26" s="29"/>
      <c r="B26" s="9" t="s">
        <v>39</v>
      </c>
      <c r="C26" s="9" t="s">
        <v>57</v>
      </c>
      <c r="D26" s="18">
        <v>-350000</v>
      </c>
      <c r="E26" s="18">
        <v>-350000</v>
      </c>
      <c r="F26" s="20">
        <v>0</v>
      </c>
      <c r="G26" s="46"/>
    </row>
    <row r="27" spans="1:7" x14ac:dyDescent="0.35">
      <c r="A27" s="29"/>
      <c r="B27" s="9" t="s">
        <v>40</v>
      </c>
      <c r="C27" s="9" t="s">
        <v>57</v>
      </c>
      <c r="D27" s="18">
        <v>-350000</v>
      </c>
      <c r="E27" s="18">
        <v>0</v>
      </c>
      <c r="F27" s="20">
        <v>350000</v>
      </c>
      <c r="G27" s="46"/>
    </row>
    <row r="28" spans="1:7" x14ac:dyDescent="0.35">
      <c r="A28" s="29"/>
      <c r="B28" s="9" t="s">
        <v>43</v>
      </c>
      <c r="C28" s="9" t="s">
        <v>76</v>
      </c>
      <c r="D28" s="18">
        <v>-500000</v>
      </c>
      <c r="E28" s="18">
        <v>-500000</v>
      </c>
      <c r="F28" s="20">
        <v>0</v>
      </c>
      <c r="G28" s="46"/>
    </row>
    <row r="29" spans="1:7" x14ac:dyDescent="0.35">
      <c r="A29" s="29"/>
      <c r="B29" s="9" t="s">
        <v>42</v>
      </c>
      <c r="C29" s="9" t="s">
        <v>76</v>
      </c>
      <c r="D29" s="18">
        <v>-840000</v>
      </c>
      <c r="E29" s="18">
        <v>-840000</v>
      </c>
      <c r="F29" s="20">
        <v>0</v>
      </c>
      <c r="G29" s="46"/>
    </row>
    <row r="30" spans="1:7" x14ac:dyDescent="0.35">
      <c r="A30" s="29"/>
      <c r="B30" s="9" t="s">
        <v>28</v>
      </c>
      <c r="C30" s="9" t="s">
        <v>53</v>
      </c>
      <c r="D30" s="18">
        <v>-1368000</v>
      </c>
      <c r="E30" s="18">
        <v>-1216000</v>
      </c>
      <c r="F30" s="20">
        <v>152000</v>
      </c>
      <c r="G30" s="46"/>
    </row>
    <row r="31" spans="1:7" x14ac:dyDescent="0.35">
      <c r="A31" s="29"/>
      <c r="B31" s="9" t="s">
        <v>31</v>
      </c>
      <c r="C31" s="9" t="s">
        <v>53</v>
      </c>
      <c r="D31" s="18">
        <v>-904186.34</v>
      </c>
      <c r="E31" s="18">
        <v>-904186.34</v>
      </c>
      <c r="F31" s="20">
        <v>0</v>
      </c>
      <c r="G31" s="46"/>
    </row>
    <row r="32" spans="1:7" x14ac:dyDescent="0.35">
      <c r="A32" s="29"/>
      <c r="B32" s="9" t="s">
        <v>24</v>
      </c>
      <c r="C32" s="9" t="s">
        <v>53</v>
      </c>
      <c r="D32" s="18">
        <v>-2120000</v>
      </c>
      <c r="E32" s="18">
        <v>-1480000</v>
      </c>
      <c r="F32" s="20">
        <v>640000</v>
      </c>
      <c r="G32" s="46"/>
    </row>
    <row r="33" spans="1:7" x14ac:dyDescent="0.35">
      <c r="A33" s="29"/>
      <c r="B33" s="9" t="s">
        <v>47</v>
      </c>
      <c r="C33" s="9" t="s">
        <v>58</v>
      </c>
      <c r="D33" s="18">
        <v>-50496</v>
      </c>
      <c r="E33" s="18">
        <v>-50496</v>
      </c>
      <c r="F33" s="20">
        <v>0</v>
      </c>
      <c r="G33" s="46"/>
    </row>
    <row r="34" spans="1:7" x14ac:dyDescent="0.35">
      <c r="A34" s="29"/>
      <c r="B34" s="9" t="s">
        <v>33</v>
      </c>
      <c r="C34" s="9" t="s">
        <v>56</v>
      </c>
      <c r="D34" s="18">
        <v>-730000</v>
      </c>
      <c r="E34" s="18">
        <v>-670000</v>
      </c>
      <c r="F34" s="20">
        <v>60000</v>
      </c>
      <c r="G34" s="46"/>
    </row>
    <row r="35" spans="1:7" x14ac:dyDescent="0.35">
      <c r="A35" s="29"/>
      <c r="B35" s="9" t="s">
        <v>95</v>
      </c>
      <c r="C35" s="9" t="s">
        <v>53</v>
      </c>
      <c r="D35" s="18">
        <v>0</v>
      </c>
      <c r="E35" s="18">
        <v>-300000</v>
      </c>
      <c r="F35" s="20">
        <v>-300000</v>
      </c>
      <c r="G35" s="46"/>
    </row>
    <row r="36" spans="1:7" ht="15" thickBot="1" x14ac:dyDescent="0.4">
      <c r="A36" s="30"/>
      <c r="B36" s="23" t="s">
        <v>93</v>
      </c>
      <c r="C36" s="23" t="s">
        <v>53</v>
      </c>
      <c r="D36" s="22">
        <v>0</v>
      </c>
      <c r="E36" s="22">
        <v>-150000</v>
      </c>
      <c r="F36" s="21">
        <v>-150000</v>
      </c>
      <c r="G36" s="46">
        <f>SUM(E8:E36)</f>
        <v>-30091870.02</v>
      </c>
    </row>
    <row r="37" spans="1:7" x14ac:dyDescent="0.35">
      <c r="A37" s="9" t="s">
        <v>50</v>
      </c>
      <c r="B37" s="9"/>
      <c r="C37" s="9"/>
      <c r="D37" s="18">
        <v>-42403650.510000005</v>
      </c>
      <c r="E37" s="18">
        <v>-43178269.780000001</v>
      </c>
      <c r="F37" s="18">
        <v>-774619.26999999955</v>
      </c>
      <c r="G37" s="46"/>
    </row>
    <row r="38" spans="1:7" x14ac:dyDescent="0.35">
      <c r="A38" s="9"/>
      <c r="B38" s="9"/>
      <c r="C38" s="9"/>
      <c r="D38" s="9"/>
      <c r="E38" s="9"/>
      <c r="F38" s="9"/>
    </row>
    <row r="39" spans="1:7" x14ac:dyDescent="0.35">
      <c r="B39"/>
    </row>
    <row r="40" spans="1:7" x14ac:dyDescent="0.35">
      <c r="B40"/>
    </row>
    <row r="41" spans="1:7" x14ac:dyDescent="0.35">
      <c r="B41"/>
    </row>
    <row r="42" spans="1:7" x14ac:dyDescent="0.35">
      <c r="B42"/>
    </row>
    <row r="43" spans="1:7" x14ac:dyDescent="0.35">
      <c r="B43"/>
    </row>
    <row r="44" spans="1:7" x14ac:dyDescent="0.35">
      <c r="B44"/>
    </row>
    <row r="45" spans="1:7" x14ac:dyDescent="0.35">
      <c r="B45"/>
    </row>
    <row r="46" spans="1:7" x14ac:dyDescent="0.35">
      <c r="B46"/>
    </row>
    <row r="47" spans="1:7" x14ac:dyDescent="0.35">
      <c r="B47"/>
    </row>
    <row r="48" spans="1:7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8633-0056-4F86-B5C6-DC68B7055F5B}">
  <dimension ref="A1:L11"/>
  <sheetViews>
    <sheetView showGridLines="0" zoomScale="70" zoomScaleNormal="70" workbookViewId="0">
      <selection activeCell="C10" sqref="C10"/>
    </sheetView>
  </sheetViews>
  <sheetFormatPr baseColWidth="10" defaultColWidth="8.7265625" defaultRowHeight="14.5" x14ac:dyDescent="0.35"/>
  <cols>
    <col min="2" max="2" width="12.453125" customWidth="1"/>
    <col min="3" max="3" width="14.26953125" style="3" customWidth="1"/>
  </cols>
  <sheetData>
    <row r="1" spans="1:12" x14ac:dyDescent="0.35">
      <c r="A1" t="s">
        <v>92</v>
      </c>
    </row>
    <row r="2" spans="1:12" x14ac:dyDescent="0.35">
      <c r="B2" s="7" t="s">
        <v>91</v>
      </c>
      <c r="C2" s="12">
        <v>44621</v>
      </c>
    </row>
    <row r="3" spans="1:12" x14ac:dyDescent="0.35">
      <c r="B3" t="s">
        <v>88</v>
      </c>
      <c r="C3" s="3">
        <v>12000000</v>
      </c>
    </row>
    <row r="4" spans="1:12" x14ac:dyDescent="0.35">
      <c r="B4" t="s">
        <v>89</v>
      </c>
      <c r="C4" s="3">
        <v>7000000</v>
      </c>
    </row>
    <row r="5" spans="1:12" x14ac:dyDescent="0.35">
      <c r="B5" s="11" t="s">
        <v>90</v>
      </c>
      <c r="C5" s="10">
        <f>SUM(C3:C4)</f>
        <v>19000000</v>
      </c>
    </row>
    <row r="11" spans="1:12" x14ac:dyDescent="0.35">
      <c r="L11" s="3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13BA-E956-46FA-B55D-DFB6C4CD4BB7}">
  <dimension ref="A1:G104"/>
  <sheetViews>
    <sheetView showGridLines="0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baseColWidth="10" defaultColWidth="8.7265625" defaultRowHeight="14.5" x14ac:dyDescent="0.35"/>
  <cols>
    <col min="1" max="1" width="15.36328125" style="9" bestFit="1" customWidth="1"/>
    <col min="2" max="2" width="23.453125" style="32" customWidth="1"/>
    <col min="3" max="3" width="26" style="9" bestFit="1" customWidth="1"/>
    <col min="4" max="4" width="14.7265625" style="9" bestFit="1" customWidth="1"/>
    <col min="5" max="5" width="14.1796875" style="9" bestFit="1" customWidth="1"/>
    <col min="6" max="6" width="10.1796875" style="10" bestFit="1" customWidth="1"/>
    <col min="7" max="7" width="52.26953125" style="34" bestFit="1" customWidth="1"/>
    <col min="8" max="15" width="10.1796875" bestFit="1" customWidth="1"/>
    <col min="16" max="29" width="8.6328125" bestFit="1" customWidth="1"/>
    <col min="30" max="34" width="7.6328125" bestFit="1" customWidth="1"/>
    <col min="35" max="35" width="11.26953125" bestFit="1" customWidth="1"/>
  </cols>
  <sheetData>
    <row r="1" spans="1:7" x14ac:dyDescent="0.35">
      <c r="A1" s="24" t="s">
        <v>0</v>
      </c>
      <c r="B1" s="24" t="s">
        <v>51</v>
      </c>
      <c r="C1" s="24" t="s">
        <v>1</v>
      </c>
      <c r="D1" s="25" t="s">
        <v>87</v>
      </c>
      <c r="E1" s="25" t="s">
        <v>96</v>
      </c>
      <c r="F1" s="33" t="s">
        <v>97</v>
      </c>
    </row>
    <row r="2" spans="1:7" x14ac:dyDescent="0.35">
      <c r="A2" s="9" t="s">
        <v>49</v>
      </c>
      <c r="B2" s="31" t="s">
        <v>30</v>
      </c>
      <c r="C2" s="9" t="s">
        <v>58</v>
      </c>
      <c r="D2" s="18">
        <v>-1070000</v>
      </c>
      <c r="E2" s="18">
        <v>-1070000</v>
      </c>
      <c r="F2" s="10">
        <f>E2-D2</f>
        <v>0</v>
      </c>
      <c r="G2" s="34" t="s">
        <v>101</v>
      </c>
    </row>
    <row r="3" spans="1:7" x14ac:dyDescent="0.35">
      <c r="A3" s="9" t="s">
        <v>49</v>
      </c>
      <c r="B3" s="31" t="s">
        <v>21</v>
      </c>
      <c r="C3" s="9" t="s">
        <v>54</v>
      </c>
      <c r="D3" s="18">
        <v>-4135895</v>
      </c>
      <c r="E3" s="18">
        <v>-3935895</v>
      </c>
      <c r="F3" s="10">
        <f t="shared" ref="F3:F6" si="0">E3-D3</f>
        <v>200000</v>
      </c>
      <c r="G3" s="34" t="s">
        <v>98</v>
      </c>
    </row>
    <row r="4" spans="1:7" x14ac:dyDescent="0.35">
      <c r="A4" s="9" t="s">
        <v>49</v>
      </c>
      <c r="B4" s="31" t="s">
        <v>25</v>
      </c>
      <c r="C4" s="9" t="s">
        <v>55</v>
      </c>
      <c r="D4" s="18">
        <v>-2090504.76</v>
      </c>
      <c r="E4" s="18">
        <v>-2090504.76</v>
      </c>
      <c r="F4" s="10">
        <f t="shared" si="0"/>
        <v>0</v>
      </c>
      <c r="G4" s="34" t="s">
        <v>99</v>
      </c>
    </row>
    <row r="5" spans="1:7" x14ac:dyDescent="0.35">
      <c r="A5" s="9" t="s">
        <v>49</v>
      </c>
      <c r="B5" s="31" t="s">
        <v>94</v>
      </c>
      <c r="C5" s="9" t="s">
        <v>53</v>
      </c>
      <c r="D5" s="18">
        <v>0</v>
      </c>
      <c r="E5" s="18">
        <v>-2000000</v>
      </c>
      <c r="F5" s="10">
        <f t="shared" si="0"/>
        <v>-2000000</v>
      </c>
      <c r="G5" s="34" t="s">
        <v>100</v>
      </c>
    </row>
    <row r="6" spans="1:7" x14ac:dyDescent="0.35">
      <c r="A6" s="9" t="s">
        <v>50</v>
      </c>
      <c r="B6" s="9"/>
      <c r="D6" s="18">
        <v>-7296399.7599999998</v>
      </c>
      <c r="E6" s="18">
        <v>-9096399.7599999998</v>
      </c>
      <c r="F6" s="10">
        <f t="shared" si="0"/>
        <v>-1800000</v>
      </c>
    </row>
    <row r="7" spans="1:7" x14ac:dyDescent="0.35">
      <c r="B7" s="9"/>
    </row>
    <row r="8" spans="1:7" x14ac:dyDescent="0.35">
      <c r="B8" s="9"/>
    </row>
    <row r="9" spans="1:7" x14ac:dyDescent="0.35">
      <c r="A9"/>
      <c r="B9"/>
      <c r="C9"/>
      <c r="D9"/>
      <c r="E9"/>
    </row>
    <row r="10" spans="1:7" x14ac:dyDescent="0.35">
      <c r="A10"/>
      <c r="B10"/>
      <c r="C10"/>
      <c r="D10"/>
      <c r="E10"/>
    </row>
    <row r="11" spans="1:7" x14ac:dyDescent="0.35">
      <c r="A11"/>
      <c r="B11"/>
      <c r="C11"/>
      <c r="D11"/>
      <c r="E11"/>
    </row>
    <row r="12" spans="1:7" x14ac:dyDescent="0.35">
      <c r="A12"/>
      <c r="B12"/>
      <c r="C12"/>
      <c r="D12"/>
      <c r="E12"/>
    </row>
    <row r="13" spans="1:7" x14ac:dyDescent="0.35">
      <c r="A13"/>
      <c r="B13"/>
      <c r="C13"/>
      <c r="D13"/>
      <c r="E13"/>
    </row>
    <row r="14" spans="1:7" x14ac:dyDescent="0.35">
      <c r="A14"/>
      <c r="B14"/>
      <c r="C14"/>
      <c r="D14"/>
      <c r="E14"/>
    </row>
    <row r="15" spans="1:7" x14ac:dyDescent="0.35">
      <c r="A15"/>
      <c r="B15"/>
      <c r="C15"/>
      <c r="D15"/>
      <c r="E15"/>
    </row>
    <row r="16" spans="1:7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  <row r="25" spans="1:5" x14ac:dyDescent="0.35">
      <c r="A25"/>
      <c r="B25"/>
      <c r="C25"/>
      <c r="D25"/>
      <c r="E25"/>
    </row>
    <row r="26" spans="1:5" x14ac:dyDescent="0.35">
      <c r="A26"/>
      <c r="B26"/>
      <c r="C26"/>
      <c r="D26"/>
      <c r="E26"/>
    </row>
    <row r="27" spans="1:5" x14ac:dyDescent="0.35">
      <c r="A27"/>
      <c r="B27"/>
      <c r="C27"/>
      <c r="D27"/>
      <c r="E27"/>
    </row>
    <row r="28" spans="1:5" x14ac:dyDescent="0.35">
      <c r="A28"/>
      <c r="B28"/>
      <c r="C28"/>
      <c r="D28"/>
      <c r="E28"/>
    </row>
    <row r="29" spans="1:5" x14ac:dyDescent="0.35">
      <c r="A29"/>
      <c r="B29"/>
      <c r="C29"/>
      <c r="D29"/>
      <c r="E29"/>
    </row>
    <row r="30" spans="1:5" x14ac:dyDescent="0.35">
      <c r="A30"/>
      <c r="B30"/>
      <c r="C30"/>
      <c r="D30"/>
      <c r="E30"/>
    </row>
    <row r="31" spans="1:5" x14ac:dyDescent="0.35">
      <c r="A31"/>
      <c r="B31"/>
      <c r="C31"/>
      <c r="D31"/>
      <c r="E31"/>
    </row>
    <row r="32" spans="1:5" x14ac:dyDescent="0.35">
      <c r="A32"/>
      <c r="B32"/>
      <c r="C32"/>
      <c r="D32"/>
      <c r="E32"/>
    </row>
    <row r="33" spans="1:6" x14ac:dyDescent="0.35">
      <c r="A33"/>
      <c r="B33"/>
      <c r="C33"/>
      <c r="D33"/>
      <c r="E33"/>
    </row>
    <row r="34" spans="1:6" x14ac:dyDescent="0.35">
      <c r="A34"/>
      <c r="B34"/>
      <c r="C34"/>
      <c r="D34"/>
      <c r="E34"/>
    </row>
    <row r="35" spans="1:6" x14ac:dyDescent="0.35">
      <c r="A35"/>
      <c r="B35"/>
      <c r="C35"/>
      <c r="D35"/>
      <c r="E35"/>
    </row>
    <row r="36" spans="1:6" x14ac:dyDescent="0.35">
      <c r="A36"/>
      <c r="B36"/>
      <c r="C36"/>
      <c r="D36"/>
      <c r="E36"/>
      <c r="F36" s="10">
        <f>SUM(E8:E36)</f>
        <v>0</v>
      </c>
    </row>
    <row r="37" spans="1:6" x14ac:dyDescent="0.35">
      <c r="A37"/>
      <c r="B37"/>
      <c r="C37"/>
      <c r="D37"/>
      <c r="E37"/>
    </row>
    <row r="38" spans="1:6" x14ac:dyDescent="0.35">
      <c r="B38" s="9"/>
    </row>
    <row r="39" spans="1:6" x14ac:dyDescent="0.35">
      <c r="B39" s="9"/>
    </row>
    <row r="40" spans="1:6" x14ac:dyDescent="0.35">
      <c r="B40" s="9"/>
    </row>
    <row r="41" spans="1:6" x14ac:dyDescent="0.35">
      <c r="B41" s="9"/>
    </row>
    <row r="42" spans="1:6" x14ac:dyDescent="0.35">
      <c r="B42" s="9"/>
    </row>
    <row r="43" spans="1:6" x14ac:dyDescent="0.35">
      <c r="B43" s="9"/>
    </row>
    <row r="44" spans="1:6" x14ac:dyDescent="0.35">
      <c r="B44" s="9"/>
    </row>
    <row r="45" spans="1:6" x14ac:dyDescent="0.35">
      <c r="B45" s="9"/>
    </row>
    <row r="46" spans="1:6" x14ac:dyDescent="0.35">
      <c r="B46" s="9"/>
    </row>
    <row r="47" spans="1:6" x14ac:dyDescent="0.35">
      <c r="B47" s="9"/>
    </row>
    <row r="48" spans="1:6" x14ac:dyDescent="0.35">
      <c r="B48" s="9"/>
    </row>
    <row r="49" spans="2:2" x14ac:dyDescent="0.35">
      <c r="B49" s="9"/>
    </row>
    <row r="50" spans="2:2" x14ac:dyDescent="0.35">
      <c r="B50" s="9"/>
    </row>
    <row r="51" spans="2:2" x14ac:dyDescent="0.35">
      <c r="B51" s="9"/>
    </row>
    <row r="52" spans="2:2" x14ac:dyDescent="0.35">
      <c r="B52" s="9"/>
    </row>
    <row r="53" spans="2:2" x14ac:dyDescent="0.35">
      <c r="B53" s="9"/>
    </row>
    <row r="54" spans="2:2" x14ac:dyDescent="0.35">
      <c r="B54" s="9"/>
    </row>
    <row r="55" spans="2:2" x14ac:dyDescent="0.35">
      <c r="B55" s="9"/>
    </row>
    <row r="56" spans="2:2" x14ac:dyDescent="0.35">
      <c r="B56" s="9"/>
    </row>
    <row r="57" spans="2:2" x14ac:dyDescent="0.35">
      <c r="B57" s="9"/>
    </row>
    <row r="58" spans="2:2" x14ac:dyDescent="0.35">
      <c r="B58" s="9"/>
    </row>
    <row r="59" spans="2:2" x14ac:dyDescent="0.35">
      <c r="B59" s="9"/>
    </row>
    <row r="60" spans="2:2" x14ac:dyDescent="0.35">
      <c r="B60" s="9"/>
    </row>
    <row r="61" spans="2:2" x14ac:dyDescent="0.35">
      <c r="B61" s="9"/>
    </row>
    <row r="62" spans="2:2" x14ac:dyDescent="0.35">
      <c r="B62" s="9"/>
    </row>
    <row r="63" spans="2:2" x14ac:dyDescent="0.35">
      <c r="B63" s="9"/>
    </row>
    <row r="64" spans="2: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3C8D-B543-47E7-AB77-404C4E027342}">
  <dimension ref="A1:G104"/>
  <sheetViews>
    <sheetView showGridLines="0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1:F2"/>
    </sheetView>
  </sheetViews>
  <sheetFormatPr baseColWidth="10" defaultColWidth="8.7265625" defaultRowHeight="14.5" x14ac:dyDescent="0.35"/>
  <cols>
    <col min="1" max="1" width="15.36328125" style="9" bestFit="1" customWidth="1"/>
    <col min="2" max="2" width="23.453125" style="32" customWidth="1"/>
    <col min="3" max="3" width="38.1796875" style="9" bestFit="1" customWidth="1"/>
    <col min="4" max="4" width="14.7265625" style="9" bestFit="1" customWidth="1"/>
    <col min="5" max="5" width="14.1796875" style="9" bestFit="1" customWidth="1"/>
    <col min="6" max="6" width="10.1796875" style="10" bestFit="1" customWidth="1"/>
    <col min="7" max="7" width="52.26953125" style="34" customWidth="1"/>
    <col min="8" max="15" width="10.1796875" bestFit="1" customWidth="1"/>
    <col min="16" max="29" width="8.6328125" bestFit="1" customWidth="1"/>
    <col min="30" max="34" width="7.6328125" bestFit="1" customWidth="1"/>
    <col min="35" max="35" width="11.26953125" bestFit="1" customWidth="1"/>
  </cols>
  <sheetData>
    <row r="1" spans="1:7" x14ac:dyDescent="0.35">
      <c r="A1" s="24" t="s">
        <v>0</v>
      </c>
      <c r="B1" s="24" t="s">
        <v>51</v>
      </c>
      <c r="C1" s="24" t="s">
        <v>1</v>
      </c>
      <c r="D1" s="25" t="s">
        <v>87</v>
      </c>
      <c r="E1" s="25" t="s">
        <v>96</v>
      </c>
      <c r="F1" s="33" t="s">
        <v>97</v>
      </c>
    </row>
    <row r="2" spans="1:7" x14ac:dyDescent="0.35">
      <c r="A2" s="9" t="s">
        <v>8</v>
      </c>
      <c r="B2" s="31" t="s">
        <v>27</v>
      </c>
      <c r="C2" s="9" t="s">
        <v>56</v>
      </c>
      <c r="D2" s="18">
        <v>-1990000</v>
      </c>
      <c r="E2" s="18">
        <v>-1990000</v>
      </c>
      <c r="F2" s="10">
        <f>E2-D2</f>
        <v>0</v>
      </c>
      <c r="G2" s="34" t="s">
        <v>102</v>
      </c>
    </row>
    <row r="3" spans="1:7" x14ac:dyDescent="0.35">
      <c r="A3" s="9" t="s">
        <v>8</v>
      </c>
      <c r="B3" s="31" t="s">
        <v>26</v>
      </c>
      <c r="C3" s="9" t="s">
        <v>57</v>
      </c>
      <c r="D3" s="18">
        <v>-2000000</v>
      </c>
      <c r="E3" s="18">
        <v>-2000000</v>
      </c>
      <c r="F3" s="10">
        <f t="shared" ref="F3:F4" si="0">E3-D3</f>
        <v>0</v>
      </c>
      <c r="G3" s="34" t="s">
        <v>103</v>
      </c>
    </row>
    <row r="4" spans="1:7" x14ac:dyDescent="0.35">
      <c r="A4" s="9" t="s">
        <v>50</v>
      </c>
      <c r="B4" s="9"/>
      <c r="D4" s="18">
        <v>-3990000</v>
      </c>
      <c r="E4" s="18">
        <v>-3990000</v>
      </c>
      <c r="F4" s="10">
        <f t="shared" si="0"/>
        <v>0</v>
      </c>
    </row>
    <row r="5" spans="1:7" x14ac:dyDescent="0.35">
      <c r="B5" s="9"/>
    </row>
    <row r="6" spans="1:7" x14ac:dyDescent="0.35">
      <c r="B6" s="9"/>
    </row>
    <row r="7" spans="1:7" x14ac:dyDescent="0.35">
      <c r="B7" s="9"/>
    </row>
    <row r="8" spans="1:7" x14ac:dyDescent="0.35">
      <c r="B8" s="9"/>
    </row>
    <row r="9" spans="1:7" x14ac:dyDescent="0.35">
      <c r="A9"/>
      <c r="B9"/>
      <c r="C9"/>
      <c r="D9"/>
      <c r="E9"/>
    </row>
    <row r="10" spans="1:7" x14ac:dyDescent="0.35">
      <c r="A10"/>
      <c r="B10"/>
      <c r="C10"/>
      <c r="D10"/>
      <c r="E10"/>
    </row>
    <row r="11" spans="1:7" x14ac:dyDescent="0.35">
      <c r="A11"/>
      <c r="B11"/>
      <c r="C11"/>
      <c r="D11"/>
      <c r="E11"/>
    </row>
    <row r="12" spans="1:7" x14ac:dyDescent="0.35">
      <c r="A12"/>
      <c r="B12"/>
      <c r="C12"/>
      <c r="D12"/>
      <c r="E12"/>
    </row>
    <row r="13" spans="1:7" x14ac:dyDescent="0.35">
      <c r="A13"/>
      <c r="B13"/>
      <c r="C13"/>
      <c r="D13"/>
      <c r="E13"/>
    </row>
    <row r="14" spans="1:7" x14ac:dyDescent="0.35">
      <c r="A14"/>
      <c r="B14"/>
      <c r="C14"/>
      <c r="D14"/>
      <c r="E14"/>
    </row>
    <row r="15" spans="1:7" x14ac:dyDescent="0.35">
      <c r="A15"/>
      <c r="B15"/>
      <c r="C15"/>
      <c r="D15"/>
      <c r="E15"/>
    </row>
    <row r="16" spans="1:7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  <row r="25" spans="1:5" x14ac:dyDescent="0.35">
      <c r="A25"/>
      <c r="B25"/>
      <c r="C25"/>
      <c r="D25"/>
      <c r="E25"/>
    </row>
    <row r="26" spans="1:5" x14ac:dyDescent="0.35">
      <c r="A26"/>
      <c r="B26"/>
      <c r="C26"/>
      <c r="D26"/>
      <c r="E26"/>
    </row>
    <row r="27" spans="1:5" x14ac:dyDescent="0.35">
      <c r="A27"/>
      <c r="B27"/>
      <c r="C27"/>
      <c r="D27"/>
      <c r="E27"/>
    </row>
    <row r="28" spans="1:5" x14ac:dyDescent="0.35">
      <c r="A28"/>
      <c r="B28"/>
      <c r="C28"/>
      <c r="D28"/>
      <c r="E28"/>
    </row>
    <row r="29" spans="1:5" x14ac:dyDescent="0.35">
      <c r="A29"/>
      <c r="B29"/>
      <c r="C29"/>
      <c r="D29"/>
      <c r="E29"/>
    </row>
    <row r="30" spans="1:5" x14ac:dyDescent="0.35">
      <c r="A30"/>
      <c r="B30"/>
      <c r="C30"/>
      <c r="D30"/>
      <c r="E30"/>
    </row>
    <row r="31" spans="1:5" x14ac:dyDescent="0.35">
      <c r="A31"/>
      <c r="B31"/>
      <c r="C31"/>
      <c r="D31"/>
      <c r="E31"/>
    </row>
    <row r="32" spans="1:5" x14ac:dyDescent="0.35">
      <c r="A32"/>
      <c r="B32"/>
      <c r="C32"/>
      <c r="D32"/>
      <c r="E32"/>
    </row>
    <row r="33" spans="1:6" x14ac:dyDescent="0.35">
      <c r="A33"/>
      <c r="B33"/>
      <c r="C33"/>
      <c r="D33"/>
      <c r="E33"/>
    </row>
    <row r="34" spans="1:6" x14ac:dyDescent="0.35">
      <c r="A34"/>
      <c r="B34"/>
      <c r="C34"/>
      <c r="D34"/>
      <c r="E34"/>
    </row>
    <row r="35" spans="1:6" x14ac:dyDescent="0.35">
      <c r="A35"/>
      <c r="B35"/>
      <c r="C35"/>
      <c r="D35"/>
      <c r="E35"/>
    </row>
    <row r="36" spans="1:6" x14ac:dyDescent="0.35">
      <c r="A36"/>
      <c r="B36"/>
      <c r="C36"/>
      <c r="D36"/>
      <c r="E36"/>
      <c r="F36" s="10">
        <f>SUM(E8:E36)</f>
        <v>0</v>
      </c>
    </row>
    <row r="37" spans="1:6" x14ac:dyDescent="0.35">
      <c r="A37"/>
      <c r="B37"/>
      <c r="C37"/>
      <c r="D37"/>
      <c r="E37"/>
    </row>
    <row r="38" spans="1:6" x14ac:dyDescent="0.35">
      <c r="B38" s="9"/>
    </row>
    <row r="39" spans="1:6" x14ac:dyDescent="0.35">
      <c r="B39" s="9"/>
    </row>
    <row r="40" spans="1:6" x14ac:dyDescent="0.35">
      <c r="B40" s="9"/>
    </row>
    <row r="41" spans="1:6" x14ac:dyDescent="0.35">
      <c r="B41" s="9"/>
    </row>
    <row r="42" spans="1:6" x14ac:dyDescent="0.35">
      <c r="B42" s="9"/>
    </row>
    <row r="43" spans="1:6" x14ac:dyDescent="0.35">
      <c r="B43" s="9"/>
    </row>
    <row r="44" spans="1:6" x14ac:dyDescent="0.35">
      <c r="B44" s="9"/>
    </row>
    <row r="45" spans="1:6" x14ac:dyDescent="0.35">
      <c r="B45" s="9"/>
    </row>
    <row r="46" spans="1:6" x14ac:dyDescent="0.35">
      <c r="B46" s="9"/>
    </row>
    <row r="47" spans="1:6" x14ac:dyDescent="0.35">
      <c r="B47" s="9"/>
    </row>
    <row r="48" spans="1:6" x14ac:dyDescent="0.35">
      <c r="B48" s="9"/>
    </row>
    <row r="49" spans="2:2" x14ac:dyDescent="0.35">
      <c r="B49" s="9"/>
    </row>
    <row r="50" spans="2:2" x14ac:dyDescent="0.35">
      <c r="B50" s="9"/>
    </row>
    <row r="51" spans="2:2" x14ac:dyDescent="0.35">
      <c r="B51" s="9"/>
    </row>
    <row r="52" spans="2:2" x14ac:dyDescent="0.35">
      <c r="B52" s="9"/>
    </row>
    <row r="53" spans="2:2" x14ac:dyDescent="0.35">
      <c r="B53" s="9"/>
    </row>
    <row r="54" spans="2:2" x14ac:dyDescent="0.35">
      <c r="B54" s="9"/>
    </row>
    <row r="55" spans="2:2" x14ac:dyDescent="0.35">
      <c r="B55" s="9"/>
    </row>
    <row r="56" spans="2:2" x14ac:dyDescent="0.35">
      <c r="B56" s="9"/>
    </row>
    <row r="57" spans="2:2" x14ac:dyDescent="0.35">
      <c r="B57" s="9"/>
    </row>
    <row r="58" spans="2:2" x14ac:dyDescent="0.35">
      <c r="B58" s="9"/>
    </row>
    <row r="59" spans="2:2" x14ac:dyDescent="0.35">
      <c r="B59" s="9"/>
    </row>
    <row r="60" spans="2:2" x14ac:dyDescent="0.35">
      <c r="B60" s="9"/>
    </row>
    <row r="61" spans="2:2" x14ac:dyDescent="0.35">
      <c r="B61" s="9"/>
    </row>
    <row r="62" spans="2:2" x14ac:dyDescent="0.35">
      <c r="B62" s="9"/>
    </row>
    <row r="63" spans="2:2" x14ac:dyDescent="0.35">
      <c r="B63" s="9"/>
    </row>
    <row r="64" spans="2: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497D-2E8C-433D-A418-08F05AD515B2}">
  <dimension ref="A1:J104"/>
  <sheetViews>
    <sheetView showGridLines="0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1" sqref="A1:G31"/>
    </sheetView>
  </sheetViews>
  <sheetFormatPr baseColWidth="10" defaultColWidth="8.7265625" defaultRowHeight="14.5" x14ac:dyDescent="0.35"/>
  <cols>
    <col min="1" max="1" width="15.36328125" style="9" bestFit="1" customWidth="1"/>
    <col min="2" max="2" width="36.26953125" style="32" customWidth="1"/>
    <col min="3" max="3" width="38.1796875" style="9" bestFit="1" customWidth="1"/>
    <col min="4" max="4" width="14.7265625" style="9" bestFit="1" customWidth="1"/>
    <col min="5" max="5" width="14.1796875" style="9" bestFit="1" customWidth="1"/>
    <col min="6" max="6" width="10.1796875" style="10" bestFit="1" customWidth="1"/>
    <col min="7" max="7" width="61.6328125" style="34" bestFit="1" customWidth="1"/>
    <col min="8" max="10" width="10.1796875" bestFit="1" customWidth="1"/>
  </cols>
  <sheetData>
    <row r="1" spans="1:10" ht="15" thickBot="1" x14ac:dyDescent="0.4">
      <c r="A1" s="38" t="s">
        <v>0</v>
      </c>
      <c r="B1" s="38" t="s">
        <v>51</v>
      </c>
      <c r="C1" s="38" t="s">
        <v>1</v>
      </c>
      <c r="D1" s="38" t="s">
        <v>87</v>
      </c>
      <c r="E1" s="38" t="s">
        <v>96</v>
      </c>
      <c r="F1" s="33" t="s">
        <v>97</v>
      </c>
    </row>
    <row r="2" spans="1:10" x14ac:dyDescent="0.35">
      <c r="A2" s="39" t="s">
        <v>6</v>
      </c>
      <c r="B2" s="40" t="s">
        <v>20</v>
      </c>
      <c r="C2" s="41" t="s">
        <v>53</v>
      </c>
      <c r="D2" s="42">
        <v>-6885472.0999999996</v>
      </c>
      <c r="E2" s="42">
        <v>-6885472.0999999996</v>
      </c>
      <c r="F2" s="43">
        <f>E2-D2</f>
        <v>0</v>
      </c>
      <c r="G2" s="44" t="s">
        <v>104</v>
      </c>
      <c r="H2" s="36"/>
      <c r="I2" s="37"/>
      <c r="J2" s="37"/>
    </row>
    <row r="3" spans="1:10" x14ac:dyDescent="0.35">
      <c r="A3" s="45" t="s">
        <v>6</v>
      </c>
      <c r="B3" s="35" t="s">
        <v>22</v>
      </c>
      <c r="C3" s="36" t="s">
        <v>53</v>
      </c>
      <c r="D3" s="37">
        <v>-3937669</v>
      </c>
      <c r="E3" s="37">
        <v>-3937669</v>
      </c>
      <c r="F3" s="46">
        <f t="shared" ref="F3:F30" si="0">E3-D3</f>
        <v>0</v>
      </c>
      <c r="G3" s="47" t="s">
        <v>105</v>
      </c>
      <c r="H3" s="36"/>
      <c r="I3" s="37"/>
      <c r="J3" s="37"/>
    </row>
    <row r="4" spans="1:10" x14ac:dyDescent="0.35">
      <c r="A4" s="45" t="s">
        <v>6</v>
      </c>
      <c r="B4" s="35" t="s">
        <v>29</v>
      </c>
      <c r="C4" s="36" t="s">
        <v>53</v>
      </c>
      <c r="D4" s="37">
        <v>-1257500</v>
      </c>
      <c r="E4" s="37">
        <v>-1217000</v>
      </c>
      <c r="F4" s="46">
        <f t="shared" si="0"/>
        <v>40500</v>
      </c>
      <c r="G4" s="47" t="s">
        <v>106</v>
      </c>
      <c r="H4" s="36"/>
      <c r="I4" s="37"/>
      <c r="J4" s="37"/>
    </row>
    <row r="5" spans="1:10" x14ac:dyDescent="0.35">
      <c r="A5" s="45" t="s">
        <v>6</v>
      </c>
      <c r="B5" s="35" t="s">
        <v>23</v>
      </c>
      <c r="C5" s="36" t="s">
        <v>53</v>
      </c>
      <c r="D5" s="37">
        <v>-2152241</v>
      </c>
      <c r="E5" s="37">
        <v>-1382241</v>
      </c>
      <c r="F5" s="46">
        <f t="shared" si="0"/>
        <v>770000</v>
      </c>
      <c r="G5" s="47" t="s">
        <v>107</v>
      </c>
      <c r="H5" s="36"/>
      <c r="I5" s="37"/>
      <c r="J5" s="37"/>
    </row>
    <row r="6" spans="1:10" x14ac:dyDescent="0.35">
      <c r="A6" s="45" t="s">
        <v>6</v>
      </c>
      <c r="B6" s="35" t="s">
        <v>24</v>
      </c>
      <c r="C6" s="36" t="s">
        <v>53</v>
      </c>
      <c r="D6" s="37">
        <v>-2120000</v>
      </c>
      <c r="E6" s="37">
        <v>-1480000</v>
      </c>
      <c r="F6" s="46">
        <f>E6-D6</f>
        <v>640000</v>
      </c>
      <c r="G6" s="47" t="s">
        <v>111</v>
      </c>
      <c r="H6" s="36"/>
      <c r="I6" s="37"/>
      <c r="J6" s="37"/>
    </row>
    <row r="7" spans="1:10" x14ac:dyDescent="0.35">
      <c r="A7" s="45" t="s">
        <v>6</v>
      </c>
      <c r="B7" s="35" t="s">
        <v>31</v>
      </c>
      <c r="C7" s="36" t="s">
        <v>53</v>
      </c>
      <c r="D7" s="37">
        <v>-904186.34</v>
      </c>
      <c r="E7" s="37">
        <v>-904186.34</v>
      </c>
      <c r="F7" s="46">
        <f>E7-D7</f>
        <v>0</v>
      </c>
      <c r="G7" s="47" t="s">
        <v>111</v>
      </c>
      <c r="H7" s="36"/>
      <c r="I7" s="37"/>
      <c r="J7" s="37"/>
    </row>
    <row r="8" spans="1:10" x14ac:dyDescent="0.35">
      <c r="A8" s="45" t="s">
        <v>6</v>
      </c>
      <c r="B8" s="35" t="s">
        <v>95</v>
      </c>
      <c r="C8" s="36" t="s">
        <v>53</v>
      </c>
      <c r="D8" s="37">
        <v>0</v>
      </c>
      <c r="E8" s="37">
        <v>-300000</v>
      </c>
      <c r="F8" s="46">
        <f t="shared" si="0"/>
        <v>-300000</v>
      </c>
      <c r="G8" s="47" t="s">
        <v>108</v>
      </c>
      <c r="H8" s="36"/>
      <c r="I8" s="37"/>
      <c r="J8" s="37"/>
    </row>
    <row r="9" spans="1:10" x14ac:dyDescent="0.35">
      <c r="A9" s="45" t="s">
        <v>6</v>
      </c>
      <c r="B9" s="35" t="s">
        <v>32</v>
      </c>
      <c r="C9" s="36" t="s">
        <v>53</v>
      </c>
      <c r="D9" s="37">
        <v>-840000</v>
      </c>
      <c r="E9" s="37">
        <v>-840000</v>
      </c>
      <c r="F9" s="46">
        <f t="shared" si="0"/>
        <v>0</v>
      </c>
      <c r="G9" s="47" t="s">
        <v>109</v>
      </c>
      <c r="H9" s="36"/>
      <c r="I9" s="37"/>
      <c r="J9" s="37"/>
    </row>
    <row r="10" spans="1:10" x14ac:dyDescent="0.35">
      <c r="A10" s="45" t="s">
        <v>6</v>
      </c>
      <c r="B10" s="35" t="s">
        <v>28</v>
      </c>
      <c r="C10" s="36" t="s">
        <v>53</v>
      </c>
      <c r="D10" s="37">
        <v>-1368000</v>
      </c>
      <c r="E10" s="37">
        <v>-1216000</v>
      </c>
      <c r="F10" s="46">
        <f t="shared" si="0"/>
        <v>152000</v>
      </c>
      <c r="G10" s="47" t="s">
        <v>110</v>
      </c>
      <c r="H10" s="36"/>
      <c r="I10" s="37"/>
      <c r="J10" s="37"/>
    </row>
    <row r="11" spans="1:10" ht="15" thickBot="1" x14ac:dyDescent="0.4">
      <c r="A11" s="48" t="s">
        <v>6</v>
      </c>
      <c r="B11" s="49" t="s">
        <v>93</v>
      </c>
      <c r="C11" s="50" t="s">
        <v>53</v>
      </c>
      <c r="D11" s="51">
        <v>0</v>
      </c>
      <c r="E11" s="51">
        <v>-150000</v>
      </c>
      <c r="F11" s="52">
        <f>E11-D11</f>
        <v>-150000</v>
      </c>
      <c r="G11" s="53" t="s">
        <v>123</v>
      </c>
      <c r="H11" s="36"/>
      <c r="I11" s="37"/>
      <c r="J11" s="37"/>
    </row>
    <row r="12" spans="1:10" x14ac:dyDescent="0.35">
      <c r="A12" s="39" t="s">
        <v>6</v>
      </c>
      <c r="B12" s="40" t="s">
        <v>46</v>
      </c>
      <c r="C12" s="41" t="s">
        <v>81</v>
      </c>
      <c r="D12" s="42">
        <v>-60000</v>
      </c>
      <c r="E12" s="42">
        <v>-60000</v>
      </c>
      <c r="F12" s="43">
        <f t="shared" si="0"/>
        <v>0</v>
      </c>
      <c r="G12" s="44" t="s">
        <v>112</v>
      </c>
      <c r="H12" s="36"/>
      <c r="I12" s="37"/>
      <c r="J12" s="37"/>
    </row>
    <row r="13" spans="1:10" ht="15" thickBot="1" x14ac:dyDescent="0.4">
      <c r="A13" s="48" t="s">
        <v>6</v>
      </c>
      <c r="B13" s="49" t="s">
        <v>45</v>
      </c>
      <c r="C13" s="50" t="s">
        <v>81</v>
      </c>
      <c r="D13" s="51">
        <v>-90000</v>
      </c>
      <c r="E13" s="51">
        <v>-90000</v>
      </c>
      <c r="F13" s="52">
        <f t="shared" si="0"/>
        <v>0</v>
      </c>
      <c r="G13" s="53" t="s">
        <v>112</v>
      </c>
      <c r="H13" s="36"/>
      <c r="I13" s="37"/>
      <c r="J13" s="37"/>
    </row>
    <row r="14" spans="1:10" ht="15" thickBot="1" x14ac:dyDescent="0.4">
      <c r="A14" s="54" t="s">
        <v>6</v>
      </c>
      <c r="B14" s="55" t="s">
        <v>34</v>
      </c>
      <c r="C14" s="56" t="s">
        <v>74</v>
      </c>
      <c r="D14" s="57">
        <v>-280000</v>
      </c>
      <c r="E14" s="57">
        <v>-280000</v>
      </c>
      <c r="F14" s="58">
        <f t="shared" si="0"/>
        <v>0</v>
      </c>
      <c r="G14" s="59" t="s">
        <v>113</v>
      </c>
      <c r="H14" s="36"/>
      <c r="I14" s="37"/>
      <c r="J14" s="37"/>
    </row>
    <row r="15" spans="1:10" x14ac:dyDescent="0.35">
      <c r="A15" s="39" t="s">
        <v>6</v>
      </c>
      <c r="B15" s="40" t="s">
        <v>37</v>
      </c>
      <c r="C15" s="41" t="s">
        <v>57</v>
      </c>
      <c r="D15" s="42">
        <v>-450000</v>
      </c>
      <c r="E15" s="42">
        <v>-450000</v>
      </c>
      <c r="F15" s="43">
        <f t="shared" si="0"/>
        <v>0</v>
      </c>
      <c r="G15" s="44" t="s">
        <v>114</v>
      </c>
      <c r="H15" s="36"/>
      <c r="I15" s="37"/>
      <c r="J15" s="37"/>
    </row>
    <row r="16" spans="1:10" x14ac:dyDescent="0.35">
      <c r="A16" s="45" t="s">
        <v>6</v>
      </c>
      <c r="B16" s="35" t="s">
        <v>35</v>
      </c>
      <c r="C16" s="36" t="s">
        <v>57</v>
      </c>
      <c r="D16" s="37">
        <v>-813331</v>
      </c>
      <c r="E16" s="37">
        <v>-813331</v>
      </c>
      <c r="F16" s="46">
        <f t="shared" si="0"/>
        <v>0</v>
      </c>
      <c r="G16" s="47" t="s">
        <v>115</v>
      </c>
      <c r="H16" s="36"/>
      <c r="I16" s="37"/>
      <c r="J16" s="37"/>
    </row>
    <row r="17" spans="1:10" x14ac:dyDescent="0.35">
      <c r="A17" s="45" t="s">
        <v>6</v>
      </c>
      <c r="B17" s="35" t="s">
        <v>39</v>
      </c>
      <c r="C17" s="36" t="s">
        <v>57</v>
      </c>
      <c r="D17" s="37">
        <v>-350000</v>
      </c>
      <c r="E17" s="37">
        <v>-350000</v>
      </c>
      <c r="F17" s="46">
        <f t="shared" si="0"/>
        <v>0</v>
      </c>
      <c r="G17" s="47" t="s">
        <v>116</v>
      </c>
      <c r="H17" s="36"/>
      <c r="I17" s="37"/>
      <c r="J17" s="37"/>
    </row>
    <row r="18" spans="1:10" ht="15" thickBot="1" x14ac:dyDescent="0.4">
      <c r="A18" s="48" t="s">
        <v>6</v>
      </c>
      <c r="B18" s="49" t="s">
        <v>40</v>
      </c>
      <c r="C18" s="50" t="s">
        <v>57</v>
      </c>
      <c r="D18" s="51">
        <v>-350000</v>
      </c>
      <c r="E18" s="51">
        <v>0</v>
      </c>
      <c r="F18" s="52">
        <f t="shared" si="0"/>
        <v>350000</v>
      </c>
      <c r="G18" s="53" t="s">
        <v>116</v>
      </c>
      <c r="H18" s="36"/>
      <c r="I18" s="37"/>
      <c r="J18" s="37"/>
    </row>
    <row r="19" spans="1:10" x14ac:dyDescent="0.35">
      <c r="A19" s="39" t="s">
        <v>6</v>
      </c>
      <c r="B19" s="40" t="s">
        <v>36</v>
      </c>
      <c r="C19" s="41" t="s">
        <v>76</v>
      </c>
      <c r="D19" s="42">
        <v>-651000</v>
      </c>
      <c r="E19" s="42">
        <v>-651000</v>
      </c>
      <c r="F19" s="43">
        <f t="shared" si="0"/>
        <v>0</v>
      </c>
      <c r="G19" s="44" t="s">
        <v>116</v>
      </c>
      <c r="H19" s="36"/>
      <c r="I19" s="37"/>
      <c r="J19" s="37"/>
    </row>
    <row r="20" spans="1:10" x14ac:dyDescent="0.35">
      <c r="A20" s="45" t="s">
        <v>6</v>
      </c>
      <c r="B20" s="35" t="s">
        <v>38</v>
      </c>
      <c r="C20" s="36" t="s">
        <v>76</v>
      </c>
      <c r="D20" s="37">
        <v>-350000</v>
      </c>
      <c r="E20" s="37">
        <v>-350000</v>
      </c>
      <c r="F20" s="46">
        <f t="shared" si="0"/>
        <v>0</v>
      </c>
      <c r="G20" s="47" t="s">
        <v>116</v>
      </c>
      <c r="H20" s="36"/>
      <c r="I20" s="37"/>
      <c r="J20" s="37"/>
    </row>
    <row r="21" spans="1:10" x14ac:dyDescent="0.35">
      <c r="A21" s="45" t="s">
        <v>6</v>
      </c>
      <c r="B21" s="35" t="s">
        <v>48</v>
      </c>
      <c r="C21" s="36" t="s">
        <v>76</v>
      </c>
      <c r="D21" s="37">
        <v>-50000</v>
      </c>
      <c r="E21" s="37">
        <v>-50000</v>
      </c>
      <c r="F21" s="46">
        <f t="shared" si="0"/>
        <v>0</v>
      </c>
      <c r="G21" s="47" t="s">
        <v>116</v>
      </c>
      <c r="H21" s="36"/>
      <c r="I21" s="37"/>
      <c r="J21" s="37"/>
    </row>
    <row r="22" spans="1:10" x14ac:dyDescent="0.35">
      <c r="A22" s="45" t="s">
        <v>6</v>
      </c>
      <c r="B22" s="35" t="s">
        <v>43</v>
      </c>
      <c r="C22" s="36" t="s">
        <v>76</v>
      </c>
      <c r="D22" s="37">
        <v>-500000</v>
      </c>
      <c r="E22" s="37">
        <v>-500000</v>
      </c>
      <c r="F22" s="46">
        <f t="shared" si="0"/>
        <v>0</v>
      </c>
      <c r="G22" s="47" t="s">
        <v>117</v>
      </c>
      <c r="H22" s="36"/>
      <c r="I22" s="37"/>
      <c r="J22" s="37"/>
    </row>
    <row r="23" spans="1:10" ht="15" thickBot="1" x14ac:dyDescent="0.4">
      <c r="A23" s="48" t="s">
        <v>6</v>
      </c>
      <c r="B23" s="49" t="s">
        <v>42</v>
      </c>
      <c r="C23" s="50" t="s">
        <v>76</v>
      </c>
      <c r="D23" s="51">
        <v>-840000</v>
      </c>
      <c r="E23" s="51">
        <v>-840000</v>
      </c>
      <c r="F23" s="52">
        <f t="shared" si="0"/>
        <v>0</v>
      </c>
      <c r="G23" s="53" t="s">
        <v>118</v>
      </c>
      <c r="H23" s="36"/>
      <c r="I23" s="37"/>
      <c r="J23" s="37"/>
    </row>
    <row r="24" spans="1:10" x14ac:dyDescent="0.35">
      <c r="A24" s="39" t="s">
        <v>6</v>
      </c>
      <c r="B24" s="40" t="s">
        <v>44</v>
      </c>
      <c r="C24" s="41" t="s">
        <v>58</v>
      </c>
      <c r="D24" s="42">
        <v>-360000</v>
      </c>
      <c r="E24" s="42">
        <v>-360000</v>
      </c>
      <c r="F24" s="43">
        <f t="shared" si="0"/>
        <v>0</v>
      </c>
      <c r="G24" s="44" t="s">
        <v>119</v>
      </c>
      <c r="H24" s="36"/>
      <c r="I24" s="37"/>
      <c r="J24" s="37"/>
    </row>
    <row r="25" spans="1:10" x14ac:dyDescent="0.35">
      <c r="A25" s="45" t="s">
        <v>6</v>
      </c>
      <c r="B25" s="35" t="s">
        <v>41</v>
      </c>
      <c r="C25" s="36" t="s">
        <v>58</v>
      </c>
      <c r="D25" s="37">
        <v>-1595256.0000000002</v>
      </c>
      <c r="E25" s="37">
        <v>-1595256.0000000002</v>
      </c>
      <c r="F25" s="46">
        <f t="shared" si="0"/>
        <v>0</v>
      </c>
      <c r="G25" s="47" t="s">
        <v>120</v>
      </c>
      <c r="H25" s="36"/>
      <c r="I25" s="37"/>
      <c r="J25" s="37"/>
    </row>
    <row r="26" spans="1:10" ht="15" thickBot="1" x14ac:dyDescent="0.4">
      <c r="A26" s="48" t="s">
        <v>6</v>
      </c>
      <c r="B26" s="49" t="s">
        <v>47</v>
      </c>
      <c r="C26" s="50" t="s">
        <v>58</v>
      </c>
      <c r="D26" s="51">
        <v>-50496</v>
      </c>
      <c r="E26" s="51">
        <v>-50496</v>
      </c>
      <c r="F26" s="52">
        <f t="shared" si="0"/>
        <v>0</v>
      </c>
      <c r="G26" s="53" t="s">
        <v>119</v>
      </c>
      <c r="H26" s="36"/>
      <c r="I26" s="37"/>
      <c r="J26" s="37"/>
    </row>
    <row r="27" spans="1:10" x14ac:dyDescent="0.35">
      <c r="A27" s="39" t="s">
        <v>6</v>
      </c>
      <c r="B27" s="40" t="s">
        <v>10</v>
      </c>
      <c r="C27" s="41" t="s">
        <v>56</v>
      </c>
      <c r="D27" s="42">
        <v>-520806.58</v>
      </c>
      <c r="E27" s="42">
        <v>-613806.58000000007</v>
      </c>
      <c r="F27" s="43">
        <f t="shared" si="0"/>
        <v>-93000.000000000058</v>
      </c>
      <c r="G27" s="44" t="s">
        <v>121</v>
      </c>
      <c r="H27" s="36"/>
      <c r="I27" s="37"/>
      <c r="J27" s="37"/>
    </row>
    <row r="28" spans="1:10" x14ac:dyDescent="0.35">
      <c r="A28" s="45" t="s">
        <v>6</v>
      </c>
      <c r="B28" s="35" t="s">
        <v>11</v>
      </c>
      <c r="C28" s="36" t="s">
        <v>56</v>
      </c>
      <c r="D28" s="37">
        <v>-191000</v>
      </c>
      <c r="E28" s="37">
        <v>-191000</v>
      </c>
      <c r="F28" s="46">
        <f t="shared" si="0"/>
        <v>0</v>
      </c>
      <c r="G28" s="47" t="s">
        <v>121</v>
      </c>
      <c r="H28" s="36"/>
      <c r="I28" s="37"/>
      <c r="J28" s="37"/>
    </row>
    <row r="29" spans="1:10" x14ac:dyDescent="0.35">
      <c r="A29" s="45" t="s">
        <v>6</v>
      </c>
      <c r="B29" s="35" t="s">
        <v>9</v>
      </c>
      <c r="C29" s="36" t="s">
        <v>56</v>
      </c>
      <c r="D29" s="37">
        <v>-3420292.7300000004</v>
      </c>
      <c r="E29" s="37">
        <v>-3864412</v>
      </c>
      <c r="F29" s="46">
        <f t="shared" si="0"/>
        <v>-444119.26999999955</v>
      </c>
      <c r="G29" s="47" t="s">
        <v>121</v>
      </c>
      <c r="H29" s="36"/>
      <c r="I29" s="37"/>
      <c r="J29" s="37"/>
    </row>
    <row r="30" spans="1:10" ht="15" thickBot="1" x14ac:dyDescent="0.4">
      <c r="A30" s="48" t="s">
        <v>6</v>
      </c>
      <c r="B30" s="49" t="s">
        <v>33</v>
      </c>
      <c r="C30" s="50" t="s">
        <v>56</v>
      </c>
      <c r="D30" s="51">
        <v>-730000</v>
      </c>
      <c r="E30" s="51">
        <v>-670000</v>
      </c>
      <c r="F30" s="52">
        <f t="shared" si="0"/>
        <v>60000</v>
      </c>
      <c r="G30" s="53" t="s">
        <v>122</v>
      </c>
      <c r="H30" s="36"/>
      <c r="I30" s="37"/>
      <c r="J30" s="37"/>
    </row>
    <row r="31" spans="1:10" s="10" customFormat="1" ht="15" thickBot="1" x14ac:dyDescent="0.4">
      <c r="A31" s="60" t="s">
        <v>50</v>
      </c>
      <c r="B31" s="60"/>
      <c r="C31" s="60"/>
      <c r="D31" s="61">
        <v>-31117250.75</v>
      </c>
      <c r="E31" s="61">
        <v>-30091870.02</v>
      </c>
      <c r="F31" s="10">
        <f>E31-D31</f>
        <v>1025380.7300000004</v>
      </c>
      <c r="G31" s="34"/>
      <c r="H31"/>
      <c r="I31"/>
      <c r="J31"/>
    </row>
    <row r="32" spans="1:10" s="10" customFormat="1" x14ac:dyDescent="0.35">
      <c r="A32"/>
      <c r="B32"/>
      <c r="C32"/>
      <c r="D32"/>
      <c r="E32"/>
      <c r="G32" s="34"/>
      <c r="H32"/>
      <c r="I32"/>
      <c r="J32"/>
    </row>
    <row r="33" spans="1:10" s="34" customFormat="1" x14ac:dyDescent="0.35">
      <c r="A33"/>
      <c r="B33"/>
      <c r="C33"/>
      <c r="D33"/>
      <c r="E33"/>
      <c r="F33" s="10"/>
      <c r="H33"/>
      <c r="I33"/>
      <c r="J33"/>
    </row>
    <row r="34" spans="1:10" s="34" customFormat="1" x14ac:dyDescent="0.35">
      <c r="A34"/>
      <c r="B34"/>
      <c r="C34"/>
      <c r="D34"/>
      <c r="E34"/>
      <c r="F34" s="10"/>
      <c r="H34"/>
      <c r="I34"/>
      <c r="J34"/>
    </row>
    <row r="35" spans="1:10" s="34" customFormat="1" x14ac:dyDescent="0.35">
      <c r="A35"/>
      <c r="B35"/>
      <c r="C35"/>
      <c r="D35"/>
      <c r="E35"/>
      <c r="F35" s="10"/>
      <c r="H35"/>
      <c r="I35"/>
      <c r="J35"/>
    </row>
    <row r="36" spans="1:10" s="34" customFormat="1" x14ac:dyDescent="0.35">
      <c r="A36"/>
      <c r="B36"/>
      <c r="C36"/>
      <c r="D36"/>
      <c r="E36"/>
      <c r="F36" s="10"/>
      <c r="H36"/>
      <c r="I36"/>
      <c r="J36"/>
    </row>
    <row r="37" spans="1:10" s="34" customFormat="1" x14ac:dyDescent="0.35">
      <c r="A37"/>
      <c r="B37"/>
      <c r="C37"/>
      <c r="D37"/>
      <c r="E37"/>
      <c r="F37" s="10"/>
      <c r="H37"/>
      <c r="I37"/>
      <c r="J37"/>
    </row>
    <row r="38" spans="1:10" s="34" customFormat="1" x14ac:dyDescent="0.35">
      <c r="A38" s="9"/>
      <c r="B38" s="9"/>
      <c r="C38" s="9"/>
      <c r="D38" s="9"/>
      <c r="E38" s="9"/>
      <c r="F38" s="10"/>
      <c r="H38"/>
      <c r="I38"/>
      <c r="J38"/>
    </row>
    <row r="39" spans="1:10" s="34" customFormat="1" x14ac:dyDescent="0.35">
      <c r="A39" s="9"/>
      <c r="B39" s="9"/>
      <c r="C39" s="9"/>
      <c r="D39" s="9"/>
      <c r="E39" s="9"/>
      <c r="F39" s="10"/>
      <c r="H39"/>
      <c r="I39"/>
      <c r="J39"/>
    </row>
    <row r="40" spans="1:10" s="34" customFormat="1" x14ac:dyDescent="0.35">
      <c r="A40" s="9"/>
      <c r="B40" s="9"/>
      <c r="C40" s="9"/>
      <c r="D40" s="9"/>
      <c r="E40" s="9"/>
      <c r="F40" s="10"/>
      <c r="H40"/>
      <c r="I40"/>
      <c r="J40"/>
    </row>
    <row r="41" spans="1:10" s="34" customFormat="1" x14ac:dyDescent="0.35">
      <c r="A41" s="9"/>
      <c r="B41" s="9"/>
      <c r="C41" s="9"/>
      <c r="D41" s="9"/>
      <c r="E41" s="9"/>
      <c r="F41" s="10"/>
      <c r="H41"/>
      <c r="I41"/>
      <c r="J41"/>
    </row>
    <row r="42" spans="1:10" s="34" customFormat="1" x14ac:dyDescent="0.35">
      <c r="A42" s="9"/>
      <c r="B42" s="9"/>
      <c r="C42" s="9"/>
      <c r="D42" s="9"/>
      <c r="E42" s="9"/>
      <c r="F42" s="10"/>
      <c r="H42"/>
      <c r="I42"/>
      <c r="J42"/>
    </row>
    <row r="43" spans="1:10" s="34" customFormat="1" x14ac:dyDescent="0.35">
      <c r="A43" s="9"/>
      <c r="B43" s="9"/>
      <c r="C43" s="9"/>
      <c r="D43" s="9"/>
      <c r="E43" s="9"/>
      <c r="F43" s="10"/>
      <c r="H43"/>
      <c r="I43"/>
      <c r="J43"/>
    </row>
    <row r="44" spans="1:10" s="34" customFormat="1" x14ac:dyDescent="0.35">
      <c r="A44" s="9"/>
      <c r="B44" s="9"/>
      <c r="C44" s="9"/>
      <c r="D44" s="9"/>
      <c r="E44" s="9"/>
      <c r="F44" s="10"/>
      <c r="H44"/>
      <c r="I44"/>
      <c r="J44"/>
    </row>
    <row r="45" spans="1:10" s="34" customFormat="1" x14ac:dyDescent="0.35">
      <c r="A45" s="9"/>
      <c r="B45" s="9"/>
      <c r="C45" s="9"/>
      <c r="D45" s="9"/>
      <c r="E45" s="9"/>
      <c r="F45" s="10"/>
      <c r="H45"/>
      <c r="I45"/>
      <c r="J45"/>
    </row>
    <row r="46" spans="1:10" s="34" customFormat="1" x14ac:dyDescent="0.35">
      <c r="A46" s="9"/>
      <c r="B46" s="9"/>
      <c r="C46" s="9"/>
      <c r="D46" s="9"/>
      <c r="E46" s="9"/>
      <c r="F46" s="10"/>
      <c r="H46"/>
      <c r="I46"/>
      <c r="J46"/>
    </row>
    <row r="47" spans="1:10" s="34" customFormat="1" x14ac:dyDescent="0.35">
      <c r="A47" s="9"/>
      <c r="B47" s="9"/>
      <c r="C47" s="9"/>
      <c r="D47" s="9"/>
      <c r="E47" s="9"/>
      <c r="F47" s="10"/>
      <c r="H47"/>
      <c r="I47"/>
      <c r="J47"/>
    </row>
    <row r="48" spans="1:10" s="34" customFormat="1" x14ac:dyDescent="0.35">
      <c r="A48" s="9"/>
      <c r="B48" s="9"/>
      <c r="C48" s="9"/>
      <c r="D48" s="9"/>
      <c r="E48" s="9"/>
      <c r="F48" s="10"/>
      <c r="H48"/>
      <c r="I48"/>
      <c r="J48"/>
    </row>
    <row r="49" spans="6:10" s="9" customFormat="1" x14ac:dyDescent="0.35">
      <c r="F49" s="10"/>
      <c r="G49" s="34"/>
      <c r="H49"/>
      <c r="I49"/>
      <c r="J49"/>
    </row>
    <row r="50" spans="6:10" s="9" customFormat="1" x14ac:dyDescent="0.35">
      <c r="F50" s="10"/>
      <c r="G50" s="34"/>
      <c r="H50"/>
      <c r="I50"/>
      <c r="J50"/>
    </row>
    <row r="51" spans="6:10" s="9" customFormat="1" x14ac:dyDescent="0.35">
      <c r="F51" s="10"/>
      <c r="G51" s="34"/>
      <c r="H51"/>
      <c r="I51"/>
      <c r="J51"/>
    </row>
    <row r="52" spans="6:10" s="9" customFormat="1" x14ac:dyDescent="0.35">
      <c r="F52" s="10"/>
      <c r="G52" s="34"/>
      <c r="H52"/>
      <c r="I52"/>
      <c r="J52"/>
    </row>
    <row r="53" spans="6:10" s="9" customFormat="1" x14ac:dyDescent="0.35">
      <c r="F53" s="10"/>
      <c r="G53" s="34"/>
      <c r="H53"/>
      <c r="I53"/>
      <c r="J53"/>
    </row>
    <row r="54" spans="6:10" s="9" customFormat="1" x14ac:dyDescent="0.35">
      <c r="F54" s="10"/>
      <c r="G54" s="34"/>
      <c r="H54"/>
      <c r="I54"/>
      <c r="J54"/>
    </row>
    <row r="55" spans="6:10" s="9" customFormat="1" x14ac:dyDescent="0.35">
      <c r="F55" s="10"/>
      <c r="G55" s="34"/>
      <c r="H55"/>
      <c r="I55"/>
      <c r="J55"/>
    </row>
    <row r="56" spans="6:10" s="9" customFormat="1" x14ac:dyDescent="0.35">
      <c r="F56" s="10"/>
      <c r="G56" s="34"/>
      <c r="H56"/>
      <c r="I56"/>
      <c r="J56"/>
    </row>
    <row r="57" spans="6:10" s="9" customFormat="1" x14ac:dyDescent="0.35">
      <c r="F57" s="10"/>
      <c r="G57" s="34"/>
      <c r="H57"/>
      <c r="I57"/>
      <c r="J57"/>
    </row>
    <row r="58" spans="6:10" s="9" customFormat="1" x14ac:dyDescent="0.35">
      <c r="F58" s="10"/>
      <c r="G58" s="34"/>
      <c r="H58"/>
      <c r="I58"/>
      <c r="J58"/>
    </row>
    <row r="59" spans="6:10" s="9" customFormat="1" x14ac:dyDescent="0.35">
      <c r="F59" s="10"/>
      <c r="G59" s="34"/>
      <c r="H59"/>
      <c r="I59"/>
      <c r="J59"/>
    </row>
    <row r="60" spans="6:10" s="9" customFormat="1" x14ac:dyDescent="0.35">
      <c r="F60" s="10"/>
      <c r="G60" s="34"/>
      <c r="H60"/>
      <c r="I60"/>
      <c r="J60"/>
    </row>
    <row r="61" spans="6:10" s="9" customFormat="1" x14ac:dyDescent="0.35">
      <c r="F61" s="10"/>
      <c r="G61" s="34"/>
      <c r="H61"/>
      <c r="I61"/>
      <c r="J61"/>
    </row>
    <row r="62" spans="6:10" s="9" customFormat="1" x14ac:dyDescent="0.35">
      <c r="F62" s="10"/>
      <c r="G62" s="34"/>
      <c r="H62"/>
      <c r="I62"/>
      <c r="J62"/>
    </row>
    <row r="63" spans="6:10" s="9" customFormat="1" x14ac:dyDescent="0.35">
      <c r="F63" s="10"/>
      <c r="G63" s="34"/>
      <c r="H63"/>
      <c r="I63"/>
      <c r="J63"/>
    </row>
    <row r="64" spans="6:10" s="9" customFormat="1" x14ac:dyDescent="0.35">
      <c r="F64" s="10"/>
      <c r="G64" s="34"/>
      <c r="H64"/>
      <c r="I64"/>
      <c r="J64"/>
    </row>
    <row r="65" spans="6:10" s="9" customFormat="1" x14ac:dyDescent="0.35">
      <c r="F65" s="10"/>
      <c r="G65" s="34"/>
      <c r="H65"/>
      <c r="I65"/>
      <c r="J65"/>
    </row>
    <row r="66" spans="6:10" s="9" customFormat="1" x14ac:dyDescent="0.35">
      <c r="F66" s="10"/>
      <c r="G66" s="34"/>
      <c r="H66"/>
      <c r="I66"/>
      <c r="J66"/>
    </row>
    <row r="67" spans="6:10" s="9" customFormat="1" x14ac:dyDescent="0.35">
      <c r="F67" s="10"/>
      <c r="G67" s="34"/>
      <c r="H67"/>
      <c r="I67"/>
      <c r="J67"/>
    </row>
    <row r="68" spans="6:10" s="9" customFormat="1" x14ac:dyDescent="0.35">
      <c r="F68" s="10"/>
      <c r="G68" s="34"/>
      <c r="H68"/>
      <c r="I68"/>
      <c r="J68"/>
    </row>
    <row r="69" spans="6:10" s="9" customFormat="1" x14ac:dyDescent="0.35">
      <c r="F69" s="10"/>
      <c r="G69" s="34"/>
      <c r="H69"/>
      <c r="I69"/>
      <c r="J69"/>
    </row>
    <row r="70" spans="6:10" s="9" customFormat="1" x14ac:dyDescent="0.35">
      <c r="F70" s="10"/>
      <c r="G70" s="34"/>
      <c r="H70"/>
      <c r="I70"/>
      <c r="J70"/>
    </row>
    <row r="71" spans="6:10" s="9" customFormat="1" x14ac:dyDescent="0.35">
      <c r="F71" s="10"/>
      <c r="G71" s="34"/>
      <c r="H71"/>
      <c r="I71"/>
      <c r="J71"/>
    </row>
    <row r="72" spans="6:10" s="9" customFormat="1" x14ac:dyDescent="0.35">
      <c r="F72" s="10"/>
      <c r="G72" s="34"/>
      <c r="H72"/>
      <c r="I72"/>
      <c r="J72"/>
    </row>
    <row r="73" spans="6:10" s="9" customFormat="1" x14ac:dyDescent="0.35">
      <c r="F73" s="10"/>
      <c r="G73" s="34"/>
      <c r="H73"/>
      <c r="I73"/>
      <c r="J73"/>
    </row>
    <row r="74" spans="6:10" s="9" customFormat="1" x14ac:dyDescent="0.35">
      <c r="F74" s="10"/>
      <c r="G74" s="34"/>
      <c r="H74"/>
      <c r="I74"/>
      <c r="J74"/>
    </row>
    <row r="75" spans="6:10" s="9" customFormat="1" x14ac:dyDescent="0.35">
      <c r="F75" s="10"/>
      <c r="G75" s="34"/>
      <c r="H75"/>
      <c r="I75"/>
      <c r="J75"/>
    </row>
    <row r="76" spans="6:10" s="9" customFormat="1" x14ac:dyDescent="0.35">
      <c r="F76" s="10"/>
      <c r="G76" s="34"/>
      <c r="H76"/>
      <c r="I76"/>
      <c r="J76"/>
    </row>
    <row r="77" spans="6:10" s="9" customFormat="1" x14ac:dyDescent="0.35">
      <c r="F77" s="10"/>
      <c r="G77" s="34"/>
      <c r="H77"/>
      <c r="I77"/>
      <c r="J77"/>
    </row>
    <row r="78" spans="6:10" s="9" customFormat="1" x14ac:dyDescent="0.35">
      <c r="F78" s="10"/>
      <c r="G78" s="34"/>
      <c r="H78"/>
      <c r="I78"/>
      <c r="J78"/>
    </row>
    <row r="79" spans="6:10" s="9" customFormat="1" x14ac:dyDescent="0.35">
      <c r="F79" s="10"/>
      <c r="G79" s="34"/>
      <c r="H79"/>
      <c r="I79"/>
      <c r="J79"/>
    </row>
    <row r="80" spans="6:10" s="9" customFormat="1" x14ac:dyDescent="0.35">
      <c r="F80" s="10"/>
      <c r="G80" s="34"/>
      <c r="H80"/>
      <c r="I80"/>
      <c r="J80"/>
    </row>
    <row r="81" spans="6:10" s="9" customFormat="1" x14ac:dyDescent="0.35">
      <c r="F81" s="10"/>
      <c r="G81" s="34"/>
      <c r="H81"/>
      <c r="I81"/>
      <c r="J81"/>
    </row>
    <row r="82" spans="6:10" s="9" customFormat="1" x14ac:dyDescent="0.35">
      <c r="F82" s="10"/>
      <c r="G82" s="34"/>
      <c r="H82"/>
      <c r="I82"/>
      <c r="J82"/>
    </row>
    <row r="83" spans="6:10" s="9" customFormat="1" x14ac:dyDescent="0.35">
      <c r="F83" s="10"/>
      <c r="G83" s="34"/>
      <c r="H83"/>
      <c r="I83"/>
      <c r="J83"/>
    </row>
    <row r="84" spans="6:10" s="9" customFormat="1" x14ac:dyDescent="0.35">
      <c r="F84" s="10"/>
      <c r="G84" s="34"/>
      <c r="H84"/>
      <c r="I84"/>
      <c r="J84"/>
    </row>
    <row r="85" spans="6:10" s="9" customFormat="1" x14ac:dyDescent="0.35">
      <c r="F85" s="10"/>
      <c r="G85" s="34"/>
      <c r="H85"/>
      <c r="I85"/>
      <c r="J85"/>
    </row>
    <row r="86" spans="6:10" s="9" customFormat="1" x14ac:dyDescent="0.35">
      <c r="F86" s="10"/>
      <c r="G86" s="34"/>
      <c r="H86"/>
      <c r="I86"/>
      <c r="J86"/>
    </row>
    <row r="87" spans="6:10" s="9" customFormat="1" x14ac:dyDescent="0.35">
      <c r="F87" s="10"/>
      <c r="G87" s="34"/>
      <c r="H87"/>
      <c r="I87"/>
      <c r="J87"/>
    </row>
    <row r="88" spans="6:10" s="9" customFormat="1" x14ac:dyDescent="0.35">
      <c r="F88" s="10"/>
      <c r="G88" s="34"/>
      <c r="H88"/>
      <c r="I88"/>
      <c r="J88"/>
    </row>
    <row r="89" spans="6:10" s="9" customFormat="1" x14ac:dyDescent="0.35">
      <c r="F89" s="10"/>
      <c r="G89" s="34"/>
      <c r="H89"/>
      <c r="I89"/>
      <c r="J89"/>
    </row>
    <row r="90" spans="6:10" s="9" customFormat="1" x14ac:dyDescent="0.35">
      <c r="F90" s="10"/>
      <c r="G90" s="34"/>
      <c r="H90"/>
      <c r="I90"/>
      <c r="J90"/>
    </row>
    <row r="91" spans="6:10" s="9" customFormat="1" x14ac:dyDescent="0.35">
      <c r="F91" s="10"/>
      <c r="G91" s="34"/>
      <c r="H91"/>
      <c r="I91"/>
      <c r="J91"/>
    </row>
    <row r="92" spans="6:10" s="9" customFormat="1" x14ac:dyDescent="0.35">
      <c r="F92" s="10"/>
      <c r="G92" s="34"/>
      <c r="H92"/>
      <c r="I92"/>
      <c r="J92"/>
    </row>
    <row r="93" spans="6:10" s="9" customFormat="1" x14ac:dyDescent="0.35">
      <c r="F93" s="10"/>
      <c r="G93" s="34"/>
      <c r="H93"/>
      <c r="I93"/>
      <c r="J93"/>
    </row>
    <row r="94" spans="6:10" s="9" customFormat="1" x14ac:dyDescent="0.35">
      <c r="F94" s="10"/>
      <c r="G94" s="34"/>
      <c r="H94"/>
      <c r="I94"/>
      <c r="J94"/>
    </row>
    <row r="95" spans="6:10" s="9" customFormat="1" x14ac:dyDescent="0.35">
      <c r="F95" s="10"/>
      <c r="G95" s="34"/>
      <c r="H95"/>
      <c r="I95"/>
      <c r="J95"/>
    </row>
    <row r="96" spans="6:10" s="9" customFormat="1" x14ac:dyDescent="0.35">
      <c r="F96" s="10"/>
      <c r="G96" s="34"/>
      <c r="H96"/>
      <c r="I96"/>
      <c r="J96"/>
    </row>
    <row r="97" spans="6:10" s="9" customFormat="1" x14ac:dyDescent="0.35">
      <c r="F97" s="10"/>
      <c r="G97" s="34"/>
      <c r="H97"/>
      <c r="I97"/>
      <c r="J97"/>
    </row>
    <row r="98" spans="6:10" s="9" customFormat="1" x14ac:dyDescent="0.35">
      <c r="F98" s="10"/>
      <c r="G98" s="34"/>
      <c r="H98"/>
      <c r="I98"/>
      <c r="J98"/>
    </row>
    <row r="99" spans="6:10" s="9" customFormat="1" x14ac:dyDescent="0.35">
      <c r="F99" s="10"/>
      <c r="G99" s="34"/>
      <c r="H99"/>
      <c r="I99"/>
      <c r="J99"/>
    </row>
    <row r="100" spans="6:10" s="9" customFormat="1" x14ac:dyDescent="0.35">
      <c r="F100" s="10"/>
      <c r="G100" s="34"/>
      <c r="H100"/>
      <c r="I100"/>
      <c r="J100"/>
    </row>
    <row r="101" spans="6:10" s="9" customFormat="1" x14ac:dyDescent="0.35">
      <c r="F101" s="10"/>
      <c r="G101" s="34"/>
      <c r="H101"/>
      <c r="I101"/>
      <c r="J101"/>
    </row>
    <row r="102" spans="6:10" s="9" customFormat="1" x14ac:dyDescent="0.35">
      <c r="F102" s="10"/>
      <c r="G102" s="34"/>
      <c r="H102"/>
      <c r="I102"/>
      <c r="J102"/>
    </row>
    <row r="103" spans="6:10" s="9" customFormat="1" x14ac:dyDescent="0.35">
      <c r="F103" s="10"/>
      <c r="G103" s="34"/>
      <c r="H103"/>
      <c r="I103"/>
      <c r="J103"/>
    </row>
    <row r="104" spans="6:10" s="9" customFormat="1" x14ac:dyDescent="0.35">
      <c r="F104" s="10"/>
      <c r="G104" s="34"/>
      <c r="H104"/>
      <c r="I104"/>
      <c r="J104"/>
    </row>
  </sheetData>
  <sortState xmlns:xlrd2="http://schemas.microsoft.com/office/spreadsheetml/2017/richdata2" ref="A2:E30">
    <sortCondition ref="C2:C30"/>
  </sortState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AD47919FAF464E8A167B84864E58B6" ma:contentTypeVersion="2" ma:contentTypeDescription="Create a new document." ma:contentTypeScope="" ma:versionID="5a5f87cf1739a9a0f6bf77d75edd2a10">
  <xsd:schema xmlns:xsd="http://www.w3.org/2001/XMLSchema" xmlns:xs="http://www.w3.org/2001/XMLSchema" xmlns:p="http://schemas.microsoft.com/office/2006/metadata/properties" xmlns:ns2="ec8f15f1-ea20-4870-ae2c-cd84c6bfb060" targetNamespace="http://schemas.microsoft.com/office/2006/metadata/properties" ma:root="true" ma:fieldsID="261311f110bb2d54e209bb4966b49768" ns2:_="">
    <xsd:import namespace="ec8f15f1-ea20-4870-ae2c-cd84c6bfb0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8f15f1-ea20-4870-ae2c-cd84c6bfb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64BFA2-F423-4FB0-A819-76799F9E5C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C0B61-34E5-49A1-837E-766CE174D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f15f1-ea20-4870-ae2c-cd84c6bfb0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21F32-F8F0-4939-8684-A232CF3FFFE4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Detalle</vt:lpstr>
      <vt:lpstr>Resumo</vt:lpstr>
      <vt:lpstr>Ingresos</vt:lpstr>
      <vt:lpstr>Resumo (2)</vt:lpstr>
      <vt:lpstr>Resumo (3)</vt:lpstr>
      <vt:lpstr>Resumo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Ariel García</dc:creator>
  <cp:lastModifiedBy>Carlos Ariel Garcia</cp:lastModifiedBy>
  <dcterms:created xsi:type="dcterms:W3CDTF">2022-04-21T12:24:34Z</dcterms:created>
  <dcterms:modified xsi:type="dcterms:W3CDTF">2022-05-15T01:35:42Z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0x01010035AD47919FAF464E8A167B84864E58B6</vt:lpwstr>
  </property>
</Properties>
</file>