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<sst xmlns="http://schemas.openxmlformats.org/spreadsheetml/2006/main" count="25" uniqueCount="25">
  <si>
    <t xml:space="preserve">Kelly Kriterine Gore Lot ve Para Yonetimi</t>
  </si>
  <si>
    <t xml:space="preserve">Girilen Degerler</t>
  </si>
  <si>
    <t xml:space="preserve">Ortalama Net Kazanc</t>
  </si>
  <si>
    <t xml:space="preserve">Ortalama Net Kayip</t>
  </si>
  <si>
    <t xml:space="preserve">Kazanma Olasiligi</t>
  </si>
  <si>
    <t xml:space="preserve">Lot Buyuklugu</t>
  </si>
  <si>
    <t xml:space="preserve">Ana Para</t>
  </si>
  <si>
    <t xml:space="preserve">Kaldirac</t>
  </si>
  <si>
    <t xml:space="preserve">% Risk</t>
  </si>
  <si>
    <t xml:space="preserve">Hesaplanan Degerler</t>
  </si>
  <si>
    <t xml:space="preserve">Ort Kazanc Orani</t>
  </si>
  <si>
    <t xml:space="preserve">Kaybetme Olasiligi</t>
  </si>
  <si>
    <t xml:space="preserve">Kelly Yuzdesi</t>
  </si>
  <si>
    <t xml:space="preserve">Maks Lot</t>
  </si>
  <si>
    <t xml:space="preserve">Kelly Lotu</t>
  </si>
  <si>
    <t xml:space="preserve">Risk(para)</t>
  </si>
  <si>
    <t xml:space="preserve">Maks SL (Point)</t>
  </si>
  <si>
    <t xml:space="preserve">Hesp. MaksTP</t>
  </si>
  <si>
    <t xml:space="preserve">C coef</t>
  </si>
  <si>
    <t xml:space="preserve">Gelecek Projeksyon</t>
  </si>
  <si>
    <t xml:space="preserve">Gun Sayisi</t>
  </si>
  <si>
    <t xml:space="preserve">Gunluk Ortalama Poz.</t>
  </si>
  <si>
    <t xml:space="preserve">Pozisyon Sayisi </t>
  </si>
  <si>
    <t xml:space="preserve">Kazanilan Pozisyon </t>
  </si>
  <si>
    <t xml:space="preserve">Sermaye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</si>
</sst>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Free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Free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82"/>
    <col collapsed="false" customWidth="true" hidden="false" outlineLevel="0" max="2" min="2" style="0" width="30.24"/>
    <col collapsed="false" customWidth="true" hidden="false" outlineLevel="0" max="3" min="3" style="0" width="17.64"/>
    <col collapsed="false" customWidth="true" hidden="false" outlineLevel="0" max="4" min="4" style="0" width="15.82"/>
    <col collapsed="false" customWidth="true" hidden="false" outlineLevel="0" max="7" min="7" style="0" width="14.14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1" t="s">
        <v>1</v>
      </c>
    </row>
    <row r="4" customFormat="false" ht="12.8" hidden="false" customHeight="false" outlineLevel="0" collapsed="false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</row>
    <row r="5" customFormat="false" ht="12.8" hidden="false" customHeight="false" outlineLevel="0" collapsed="false">
      <c r="A5" s="2" t="n">
        <v>11.2</v>
      </c>
      <c r="B5" s="2" t="n">
        <v>14.6</v>
      </c>
      <c r="C5" s="2" t="n">
        <f aca="false">5/6</f>
        <v>0.833333333333333</v>
      </c>
      <c r="D5" s="2" t="n">
        <v>100000</v>
      </c>
      <c r="E5" s="2" t="n">
        <v>5000</v>
      </c>
      <c r="F5" s="2" t="n">
        <v>100</v>
      </c>
      <c r="G5" s="2" t="n">
        <v>2</v>
      </c>
    </row>
    <row r="7" customFormat="false" ht="12.8" hidden="false" customHeight="false" outlineLevel="0" collapsed="false">
      <c r="A7" s="1" t="s">
        <v>9</v>
      </c>
    </row>
    <row r="8" customFormat="false" ht="12.8" hidden="false" customHeight="false" outlineLevel="0" collapsed="false">
      <c r="A8" s="2" t="s">
        <v>10</v>
      </c>
      <c r="B8" s="2" t="s">
        <v>11</v>
      </c>
      <c r="C8" s="2" t="s">
        <v>12</v>
      </c>
      <c r="D8" s="2" t="s">
        <v>13</v>
      </c>
      <c r="E8" s="2" t="s">
        <v>14</v>
      </c>
      <c r="F8" s="2" t="s">
        <v>15</v>
      </c>
      <c r="G8" s="2" t="s">
        <v>16</v>
      </c>
      <c r="H8" s="2" t="s">
        <v>17</v>
      </c>
    </row>
    <row r="9" customFormat="false" ht="12.8" hidden="false" customHeight="false" outlineLevel="0" collapsed="false">
      <c r="A9" s="2" t="n">
        <f aca="false">(A5+B5)/B5</f>
        <v>1.76712328767123</v>
      </c>
      <c r="B9" s="2" t="n">
        <f aca="false">1-$C$5</f>
        <v>0.166666666666667</v>
      </c>
      <c r="C9" s="2" t="n">
        <f aca="false">C5-B9/(A9-1)</f>
        <v>0.616071428571429</v>
      </c>
      <c r="D9" s="2" t="n">
        <f aca="false">E5/D5*(0.7*F5)</f>
        <v>3.5</v>
      </c>
      <c r="E9" s="2" t="n">
        <f aca="false">$C$9*$D$9</f>
        <v>2.15625</v>
      </c>
      <c r="F9" s="2" t="n">
        <f aca="false">G5*E5/100</f>
        <v>100</v>
      </c>
      <c r="G9" s="2" t="n">
        <f aca="false">_xlfn.FLOOR.MATH(F9/E9)</f>
        <v>46</v>
      </c>
      <c r="H9" s="2" t="n">
        <f aca="false">(A9-1)*G9</f>
        <v>35.2876712328767</v>
      </c>
    </row>
    <row r="10" customFormat="false" ht="12.8" hidden="false" customHeight="false" outlineLevel="0" collapsed="false">
      <c r="D10" s="0" t="s">
        <v>18</v>
      </c>
    </row>
    <row r="11" customFormat="false" ht="12.8" hidden="false" customHeight="false" outlineLevel="0" collapsed="false">
      <c r="D11" s="0" t="n">
        <f aca="false">1/D5*(0.7*F5)</f>
        <v>0.0007</v>
      </c>
    </row>
    <row r="14" customFormat="false" ht="12.8" hidden="false" customHeight="false" outlineLevel="0" collapsed="false">
      <c r="A14" s="0" t="s">
        <v>19</v>
      </c>
    </row>
    <row r="15" customFormat="false" ht="12.8" hidden="false" customHeight="false" outlineLevel="0" collapsed="false">
      <c r="A15" s="0" t="s">
        <v>20</v>
      </c>
      <c r="B15" s="0" t="n">
        <v>22</v>
      </c>
    </row>
    <row r="16" customFormat="false" ht="12.8" hidden="false" customHeight="false" outlineLevel="0" collapsed="false">
      <c r="A16" s="0" t="s">
        <v>21</v>
      </c>
      <c r="B16" s="0" t="n">
        <v>6</v>
      </c>
    </row>
    <row r="17" customFormat="false" ht="12.8" hidden="false" customHeight="false" outlineLevel="0" collapsed="false">
      <c r="A17" s="0" t="s">
        <v>22</v>
      </c>
      <c r="B17" s="0" t="n">
        <f aca="false">B15*B16</f>
        <v>132</v>
      </c>
    </row>
    <row r="18" customFormat="false" ht="12.8" hidden="false" customHeight="false" outlineLevel="0" collapsed="false">
      <c r="A18" s="0" t="s">
        <v>23</v>
      </c>
      <c r="B18" s="0" t="n">
        <f aca="false">_xlfn.FLOOR.MATH(B17*C5)</f>
        <v>110</v>
      </c>
    </row>
    <row r="19" customFormat="false" ht="12.8" hidden="false" customHeight="false" outlineLevel="0" collapsed="false">
      <c r="A19" s="0" t="s">
        <v>24</v>
      </c>
      <c r="B19" s="0" t="n">
        <f aca="false">E5*(1+C9*D11*A5)^B18*(1-C9*D11*B5)^(B17-B18)</f>
        <v>7392.77764778602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305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2021-06-15T15:13:21Z</dcterms:created>
  <dc:creator/>
  <dc:description/>
  <dc:language>en-US</dc:language>
  <cp:lastModifiedBy/>
  <dcterms:modified xsi:type="dcterms:W3CDTF">2021-07-05T23:11:24Z</dcterms:modified>
  <cp:revision>10</cp:revision>
  <dc:subject/>
  <dc:title/>
</cp:coreProperties>
</file>