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20012020\py\"/>
    </mc:Choice>
  </mc:AlternateContent>
  <bookViews>
    <workbookView xWindow="0" yWindow="0" windowWidth="20490" windowHeight="10860" activeTab="2"/>
  </bookViews>
  <sheets>
    <sheet name="Summary" sheetId="1" r:id="rId1"/>
    <sheet name="List" sheetId="2" r:id="rId2"/>
    <sheet name="Variables" sheetId="4" r:id="rId3"/>
  </sheets>
  <definedNames>
    <definedName name="_xlnm._FilterDatabase" localSheetId="0" hidden="1">Summary!$A$1:$K$1</definedName>
    <definedName name="_xlnm._FilterDatabase" localSheetId="2" hidden="1">Variables!$B$1:$I$74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5" i="4" l="1"/>
  <c r="L74" i="4"/>
  <c r="M74" i="4" s="1"/>
  <c r="K73" i="4"/>
  <c r="K72" i="4"/>
  <c r="K71" i="4"/>
  <c r="K70" i="4"/>
  <c r="L69" i="4"/>
  <c r="M69" i="4" s="1"/>
  <c r="K69" i="4"/>
  <c r="L68" i="4"/>
  <c r="K68" i="4"/>
  <c r="M68" i="4" s="1"/>
  <c r="L67" i="4"/>
  <c r="K67" i="4"/>
  <c r="M67" i="4" s="1"/>
  <c r="M66" i="4"/>
  <c r="L66" i="4"/>
  <c r="K66" i="4"/>
  <c r="M65" i="4"/>
  <c r="L65" i="4"/>
  <c r="K65" i="4"/>
  <c r="L64" i="4"/>
  <c r="K64" i="4"/>
  <c r="L63" i="4"/>
  <c r="K63" i="4"/>
  <c r="L62" i="4"/>
  <c r="K62" i="4"/>
  <c r="M62" i="4" s="1"/>
  <c r="L61" i="4"/>
  <c r="K61" i="4"/>
  <c r="M61" i="4" s="1"/>
  <c r="M60" i="4"/>
  <c r="K60" i="4"/>
  <c r="L59" i="4"/>
  <c r="K59" i="4"/>
  <c r="M59" i="4" s="1"/>
  <c r="L58" i="4"/>
  <c r="K58" i="4"/>
  <c r="M58" i="4" s="1"/>
  <c r="M57" i="4"/>
  <c r="L57" i="4"/>
  <c r="K57" i="4"/>
  <c r="L56" i="4"/>
  <c r="M56" i="4" s="1"/>
  <c r="K56" i="4"/>
  <c r="L55" i="4"/>
  <c r="K55" i="4"/>
  <c r="M55" i="4" s="1"/>
  <c r="L54" i="4"/>
  <c r="K54" i="4"/>
  <c r="M54" i="4" s="1"/>
  <c r="M53" i="4"/>
  <c r="L53" i="4"/>
  <c r="K53" i="4"/>
  <c r="L52" i="4"/>
  <c r="M52" i="4" s="1"/>
  <c r="K52" i="4"/>
  <c r="L51" i="4"/>
  <c r="K51" i="4"/>
  <c r="M51" i="4" s="1"/>
  <c r="L50" i="4"/>
  <c r="K50" i="4"/>
  <c r="M50" i="4" s="1"/>
  <c r="M49" i="4"/>
  <c r="L49" i="4"/>
  <c r="K49" i="4"/>
  <c r="L48" i="4"/>
  <c r="M48" i="4" s="1"/>
  <c r="K48" i="4"/>
  <c r="L47" i="4"/>
  <c r="K47" i="4"/>
  <c r="M47" i="4" s="1"/>
  <c r="L46" i="4"/>
  <c r="K46" i="4"/>
  <c r="M46" i="4" s="1"/>
  <c r="M45" i="4"/>
  <c r="L45" i="4"/>
  <c r="K45" i="4"/>
  <c r="L44" i="4"/>
  <c r="M44" i="4" s="1"/>
  <c r="K44" i="4"/>
  <c r="L43" i="4"/>
  <c r="K43" i="4"/>
  <c r="M43" i="4" s="1"/>
  <c r="L42" i="4"/>
  <c r="K42" i="4"/>
  <c r="M42" i="4" s="1"/>
  <c r="M41" i="4"/>
  <c r="L41" i="4"/>
  <c r="K41" i="4"/>
  <c r="L40" i="4"/>
  <c r="M40" i="4" s="1"/>
  <c r="K40" i="4"/>
  <c r="L39" i="4"/>
  <c r="K39" i="4"/>
  <c r="M39" i="4" s="1"/>
  <c r="L38" i="4"/>
  <c r="K38" i="4"/>
  <c r="M38" i="4" s="1"/>
  <c r="M37" i="4"/>
  <c r="L37" i="4"/>
  <c r="K37" i="4"/>
  <c r="L36" i="4"/>
  <c r="M36" i="4" s="1"/>
  <c r="K36" i="4"/>
  <c r="L35" i="4"/>
  <c r="K35" i="4"/>
  <c r="M35" i="4" s="1"/>
  <c r="L34" i="4"/>
  <c r="K34" i="4"/>
  <c r="M34" i="4" s="1"/>
  <c r="M33" i="4"/>
  <c r="L33" i="4"/>
  <c r="K33" i="4"/>
  <c r="L32" i="4"/>
  <c r="M32" i="4" s="1"/>
  <c r="K32" i="4"/>
  <c r="L31" i="4"/>
  <c r="K31" i="4"/>
  <c r="M31" i="4" s="1"/>
  <c r="L30" i="4"/>
  <c r="K30" i="4"/>
  <c r="M30" i="4" s="1"/>
  <c r="M29" i="4"/>
  <c r="L29" i="4"/>
  <c r="K29" i="4"/>
  <c r="L28" i="4"/>
  <c r="M28" i="4" s="1"/>
  <c r="K28" i="4"/>
  <c r="L27" i="4"/>
  <c r="K27" i="4"/>
  <c r="M27" i="4" s="1"/>
  <c r="L26" i="4"/>
  <c r="K26" i="4"/>
  <c r="M26" i="4" s="1"/>
  <c r="M25" i="4"/>
  <c r="L25" i="4"/>
  <c r="K25" i="4"/>
  <c r="L24" i="4"/>
  <c r="M24" i="4" s="1"/>
  <c r="K24" i="4"/>
  <c r="L23" i="4"/>
  <c r="K23" i="4"/>
  <c r="M23" i="4" s="1"/>
  <c r="L22" i="4"/>
  <c r="K22" i="4"/>
  <c r="M22" i="4" s="1"/>
  <c r="M21" i="4"/>
  <c r="L21" i="4"/>
  <c r="K21" i="4"/>
  <c r="L20" i="4"/>
  <c r="M20" i="4" s="1"/>
  <c r="K20" i="4"/>
  <c r="L19" i="4"/>
  <c r="K19" i="4"/>
  <c r="M19" i="4" s="1"/>
  <c r="L18" i="4"/>
  <c r="K18" i="4"/>
  <c r="M18" i="4" s="1"/>
  <c r="M17" i="4"/>
  <c r="L17" i="4"/>
  <c r="K17" i="4"/>
  <c r="L16" i="4"/>
  <c r="M16" i="4" s="1"/>
  <c r="K16" i="4"/>
  <c r="L15" i="4"/>
  <c r="K15" i="4"/>
  <c r="M15" i="4" s="1"/>
  <c r="L14" i="4"/>
  <c r="K14" i="4"/>
  <c r="M14" i="4" s="1"/>
  <c r="M13" i="4"/>
  <c r="L13" i="4"/>
  <c r="K13" i="4"/>
  <c r="L12" i="4"/>
  <c r="M12" i="4" s="1"/>
  <c r="K12" i="4"/>
  <c r="L11" i="4"/>
  <c r="K11" i="4"/>
  <c r="M11" i="4" s="1"/>
  <c r="L10" i="4"/>
  <c r="K10" i="4"/>
  <c r="M10" i="4" s="1"/>
  <c r="M9" i="4"/>
  <c r="L9" i="4"/>
  <c r="K9" i="4"/>
  <c r="L8" i="4"/>
  <c r="M8" i="4" s="1"/>
  <c r="K8" i="4"/>
  <c r="L7" i="4"/>
  <c r="K7" i="4"/>
  <c r="M7" i="4" s="1"/>
  <c r="L6" i="4"/>
  <c r="K6" i="4"/>
  <c r="M6" i="4" s="1"/>
  <c r="M5" i="4"/>
  <c r="L5" i="4"/>
  <c r="K5" i="4"/>
  <c r="L4" i="4"/>
  <c r="M4" i="4" s="1"/>
  <c r="K4" i="4"/>
  <c r="L3" i="4"/>
  <c r="K3" i="4"/>
  <c r="M3" i="4" s="1"/>
  <c r="L2" i="4"/>
  <c r="L75" i="4" s="1"/>
  <c r="K2" i="4"/>
  <c r="M2" i="4" s="1"/>
  <c r="M75" i="4" l="1"/>
  <c r="K75" i="4"/>
  <c r="J154" i="1" l="1"/>
</calcChain>
</file>

<file path=xl/sharedStrings.xml><?xml version="1.0" encoding="utf-8"?>
<sst xmlns="http://schemas.openxmlformats.org/spreadsheetml/2006/main" count="1309" uniqueCount="881">
  <si>
    <t>Paper Name</t>
  </si>
  <si>
    <t>Authors</t>
  </si>
  <si>
    <t>Context</t>
  </si>
  <si>
    <t>Method</t>
  </si>
  <si>
    <t>Variables</t>
  </si>
  <si>
    <t>Forecasting stock market returns: The sum of the parts is more than the whole</t>
  </si>
  <si>
    <t xml:space="preserve">Miguel A. Ferreira, Pedro Santa-Clara </t>
  </si>
  <si>
    <t>*Low estimation error,               Sharpe ratio gain of 0.3</t>
  </si>
  <si>
    <t>average of earnings–price ratio.</t>
  </si>
  <si>
    <t>dividends (12-month moving sums of dividends paid on</t>
  </si>
  <si>
    <t>S&amp;P 500) and the log of prices (S&amp;P 500 index price).</t>
  </si>
  <si>
    <t>forecasting separately the three components of stock market returns—the dividend–price ratio, earnings growth, and price–earnings ratio growth—the sum-ofthe-parts (SOP) method</t>
  </si>
  <si>
    <t>2.       DFR: Difference between long term corporate bond and long-term bond returns</t>
  </si>
  <si>
    <t>3.       LTY: Long-term government bond yield</t>
  </si>
  <si>
    <t>4.       LTR: Long-term government bond return</t>
  </si>
  <si>
    <t>5.       INFL: Growth in the consumer price index with a one-month lag</t>
  </si>
  <si>
    <t>6.       TMS: Difference between the long-term government bond yield and the T-bill</t>
  </si>
  <si>
    <t>7.       TBL: Three-month Treasury bill rate</t>
  </si>
  <si>
    <t>8.       DFY: Difference between BAA and AAA-rated corporate bond yields</t>
  </si>
  <si>
    <t>9.       NTIS: Ratio of 12-month moving sums of net issues by NYSE-listed stocks to NYSE market capitalization</t>
  </si>
  <si>
    <t>10.    ROE: Ratio of 12-month moving sums of earnings to book value of equity for the S&amp;P 500</t>
  </si>
  <si>
    <t>11.    DE: Difference between the log of dividends (12-month moving sums of dividends paid on S&amp;P 500) and the log of earnings (12-month moving sums of earnings on S&amp;P 500).</t>
  </si>
  <si>
    <t>12.    Earnings price ratio (EP): Difference between the log of earnings (12-month moving sums of earnings on S&amp;P 500) and the log of prices (S&amp;P 500 index price).</t>
  </si>
  <si>
    <t>13.    SEP: Ten-year moving</t>
  </si>
  <si>
    <t>14.    DP: Difference between the log of</t>
  </si>
  <si>
    <t>15.    DY: Difference between the log of dividends (12-month moving sums of dividends paid on S&amp;P 500) and the log of lagged prices (S&amp;P 500 index price).</t>
  </si>
  <si>
    <t>Predictive regressions with time-varying coefficients</t>
  </si>
  <si>
    <t>Thomas Dangl, Michael Halling</t>
  </si>
  <si>
    <t>1. Dividends: Dividend yield (dy) is the difference between the log of dividends on the S&amp;P 500 index and the log of one-month-lagged prices</t>
  </si>
  <si>
    <t>3. Variance: As a measure of stock variance (svar) the sum of squared daily returns on the S&amp;P 500 is used</t>
  </si>
  <si>
    <r>
      <t xml:space="preserve">4. Cross-sectional premium: Cross-sectional beta premium (csp) quantifies the relative valuation of highand low-beta stocks according to </t>
    </r>
    <r>
      <rPr>
        <sz val="8"/>
        <color rgb="FF000066"/>
        <rFont val="AdvP4DF60E"/>
      </rPr>
      <t>Polk, Thompson, and Vuolteenaho (2006)</t>
    </r>
  </si>
  <si>
    <t>5.Book value: Book-to-market ratio (bmr) is the ratio of book value at the end of the previous year (for the months January and February, the book value is additionally lagged by one year) divided by the endof-month market value, both taken from the DowJones Industrial Average</t>
  </si>
  <si>
    <t>6. Net issuing activity: Net equity expansion (ntis) is the ratio of twelve-month moving sums of net issues by NYSE listed stocks to the total market capitalization of NYSE stocks</t>
  </si>
  <si>
    <t>7.T-bills: T-bill rate (tbl) is the secondary market rate of three-month US treasury bills</t>
  </si>
  <si>
    <t xml:space="preserve">            16.    BM: Ratio of book value to market value for the Dow Jones Industrial Average</t>
  </si>
  <si>
    <t xml:space="preserve">            17.GM:growth in price-earning ratio</t>
  </si>
  <si>
    <t xml:space="preserve">            18. GE:growth in earnings monthly&amp;yearly</t>
  </si>
  <si>
    <t xml:space="preserve">            19. DP: dividend-price ratio monthly&amp;yearly      20. r: stock market return</t>
  </si>
  <si>
    <t>2. Earnings: Earnings-to-price ratio (ep) is the difference between the log of earnings and the log of prices.</t>
  </si>
  <si>
    <t>8. Long-term yield: Long-term government bond yields (lty) and Long-term government bond returns                                                                                                                                             9.(ltr) are the yields and returns of long-term US Treasury bonds, respectively</t>
  </si>
  <si>
    <t>13. Dividend-payout ratio (dpayr) is the difference between the log of dividends and the log of earnings</t>
  </si>
  <si>
    <t>12. Inflation (inf) is the Consumer Price Index (all urban consumers) from the Bureau of Labor Statistics, lagged by one additional month</t>
  </si>
  <si>
    <t>1937-2002</t>
  </si>
  <si>
    <t>Bayesian Model: represents the Bayesian model average across all individual models with time varying coefficients</t>
  </si>
  <si>
    <r>
      <t xml:space="preserve">Univariate Models incl. </t>
    </r>
    <r>
      <rPr>
        <sz val="8"/>
        <color rgb="FF000000"/>
        <rFont val="AdvP4DF60E"/>
      </rPr>
      <t>(</t>
    </r>
    <r>
      <rPr>
        <sz val="8"/>
        <color rgb="FF000000"/>
        <rFont val="AdvP4DF60F"/>
      </rPr>
      <t>excl.</t>
    </r>
    <r>
      <rPr>
        <sz val="8"/>
        <color rgb="FF000000"/>
        <rFont val="AdvP4DF60E"/>
      </rPr>
      <t xml:space="preserve">) </t>
    </r>
    <r>
      <rPr>
        <sz val="8"/>
        <color rgb="FF000000"/>
        <rFont val="AdvP4DF60F"/>
      </rPr>
      <t>TVar-Coeff.</t>
    </r>
    <r>
      <rPr>
        <sz val="8"/>
        <color rgb="FF000000"/>
        <rFont val="AdvP4DF60E"/>
      </rPr>
      <t xml:space="preserve">: Consider only one predictive variable at a time. </t>
    </r>
  </si>
  <si>
    <t>MOST-Model incl. (excl.) TVar-Coeff.:  represent the individual models that receive most posterior probability among all individual models including models with time varying coefficients at the end of the month before the evaluation period starts</t>
  </si>
  <si>
    <t>500 index, demonstrates statistical as well as economic evidence of out-of-sample predictability</t>
  </si>
  <si>
    <t>Shows a strong link between out-of-sample predictability and the business cycle</t>
  </si>
  <si>
    <t>predictive regressions that explicitly consider the time-variation of coefficients in a comprehensive Bayesian framework. For monthly returns of the S&amp;P</t>
  </si>
  <si>
    <t>MEDIAN-Model incl. (excl.) TVar-Coeff.:</t>
  </si>
  <si>
    <t>identify all predictive variables that receive more than</t>
  </si>
  <si>
    <t>50% posterior probability in the BMA-Model incl. TVarCoeff. (the 50%-threshold is basically an ad hoc way to</t>
  </si>
  <si>
    <t>determine variables that show decent predictive performance).</t>
  </si>
  <si>
    <t>At the end of the month before the evaluation period starts, we</t>
  </si>
  <si>
    <t>Ibrahim Jamali, Ehab Yamani</t>
  </si>
  <si>
    <t>and risk-adjusted returns</t>
  </si>
  <si>
    <t>WMR/Reuters spot and one-month forward exchange rates for a cross-section of fourteen currencies</t>
  </si>
  <si>
    <t>against the United States Dollar (USD) from Datastream</t>
  </si>
  <si>
    <t>Results demonstrate that the symmetric Taylor rule, momentum and combination forecasts generate the largest net-of-transactions costs</t>
  </si>
  <si>
    <t>1. Mexican New Peso (MXN)</t>
  </si>
  <si>
    <t>2. Hong Kong Dollar (HKD)</t>
  </si>
  <si>
    <t>3.Indian Rupee (INR)</t>
  </si>
  <si>
    <t xml:space="preserve">Out-of-sample exchange rate predictability in emerging markets: Fundamentals versus technical analysis </t>
  </si>
  <si>
    <t>4.Indonesian Rupiah (IDR)</t>
  </si>
  <si>
    <t>5.Philippine Peso(PHP)</t>
  </si>
  <si>
    <t>6.Kuwaiti Dinar(KWD)</t>
  </si>
  <si>
    <t>7.New Taiwan Dollar(TWD)</t>
  </si>
  <si>
    <t>8.Saudi Riyal(SAR)</t>
  </si>
  <si>
    <t>9.Singapore dollar(SGD)</t>
  </si>
  <si>
    <t>10. Thai Baht(THB)</t>
  </si>
  <si>
    <t>11.Czech Koruna(CZK)</t>
  </si>
  <si>
    <t>12.Hungarian Forint(HUF)</t>
  </si>
  <si>
    <t>13.South African Rand(ZAR)</t>
  </si>
  <si>
    <t>14.New Turkish Lira(TRY)</t>
  </si>
  <si>
    <t>seasonally adjusted real GDP and CPI for each countries</t>
  </si>
  <si>
    <t>Pub. Date</t>
  </si>
  <si>
    <t xml:space="preserve">Goyal and Welch(2008),       S&amp;P 500          </t>
  </si>
  <si>
    <t>1927-2007</t>
  </si>
  <si>
    <t>Paulina Roszkowska &amp; Lukasz K. Langer</t>
  </si>
  <si>
    <t>(Ab)Normal Returns in an Emerging Stock Market:
International Investor Perspective, Emerging Markets Finance and Trade</t>
  </si>
  <si>
    <t>studies the comparative attractiveness of public equity investments in the Polish</t>
  </si>
  <si>
    <t>(emerging) and in the U.S. (advanced) stock markets.</t>
  </si>
  <si>
    <t>2000-2013</t>
  </si>
  <si>
    <t>implementation strategy based on several one- and multifactor asset pricing models (APMs)</t>
  </si>
  <si>
    <t>An international</t>
  </si>
  <si>
    <t>investor should apply local, rather than global, risk factors to properly assess relative abnormal investment opportunities between markets</t>
  </si>
  <si>
    <r>
      <t xml:space="preserve">time-series regressions include </t>
    </r>
    <r>
      <rPr>
        <sz val="10"/>
        <color rgb="FF000000"/>
        <rFont val="AdvOT5843c571+20"/>
      </rPr>
      <t>“</t>
    </r>
    <r>
      <rPr>
        <sz val="10"/>
        <color rgb="FF000000"/>
        <rFont val="AdvOT5843c571"/>
      </rPr>
      <t>the explanatory</t>
    </r>
  </si>
  <si>
    <r>
      <t>returns</t>
    </r>
    <r>
      <rPr>
        <sz val="10"/>
        <color rgb="FF000000"/>
        <rFont val="AdvOT5843c571+20"/>
      </rPr>
      <t xml:space="preserve">” </t>
    </r>
    <r>
      <rPr>
        <sz val="10"/>
        <color rgb="FF000000"/>
        <rFont val="AdvOT5843c571"/>
      </rPr>
      <t xml:space="preserve">on a market portfolio and other empirically motivated factors (hereafter, </t>
    </r>
    <r>
      <rPr>
        <sz val="10"/>
        <color rgb="FF000000"/>
        <rFont val="AdvOT5843c571+20"/>
      </rPr>
      <t>“</t>
    </r>
    <r>
      <rPr>
        <sz val="10"/>
        <color rgb="FF000000"/>
        <rFont val="AdvOT5843c571"/>
      </rPr>
      <t>right-hand side,</t>
    </r>
    <r>
      <rPr>
        <sz val="10"/>
        <color rgb="FF000000"/>
        <rFont val="AdvOT5843c571+20"/>
      </rPr>
      <t xml:space="preserve">” </t>
    </r>
    <r>
      <rPr>
        <sz val="10"/>
        <color rgb="FF000000"/>
        <rFont val="AdvOT5843c571"/>
      </rPr>
      <t>or</t>
    </r>
  </si>
  <si>
    <r>
      <t>“</t>
    </r>
    <r>
      <rPr>
        <sz val="10"/>
        <color rgb="FF000000"/>
        <rFont val="AdvOT5843c571"/>
      </rPr>
      <t>RHS,</t>
    </r>
    <r>
      <rPr>
        <sz val="10"/>
        <color rgb="FF000000"/>
        <rFont val="AdvOT5843c571+20"/>
      </rPr>
      <t xml:space="preserve">” </t>
    </r>
    <r>
      <rPr>
        <sz val="10"/>
        <color rgb="FF000000"/>
        <rFont val="AdvOT5843c571"/>
      </rPr>
      <t xml:space="preserve">portfolios). The </t>
    </r>
    <r>
      <rPr>
        <sz val="10"/>
        <color rgb="FF000000"/>
        <rFont val="AdvOT5843c571+20"/>
      </rPr>
      <t>“</t>
    </r>
    <r>
      <rPr>
        <sz val="10"/>
        <color rgb="FF000000"/>
        <rFont val="AdvOT5843c571"/>
      </rPr>
      <t>to-be-explained</t>
    </r>
    <r>
      <rPr>
        <sz val="10"/>
        <color rgb="FF000000"/>
        <rFont val="AdvOT5843c571+20"/>
      </rPr>
      <t xml:space="preserve">” </t>
    </r>
    <r>
      <rPr>
        <sz val="10"/>
        <color rgb="FF000000"/>
        <rFont val="AdvOT5843c571"/>
      </rPr>
      <t>excess returns are for the 26 independent stock portfolios</t>
    </r>
  </si>
  <si>
    <r>
      <t xml:space="preserve">(hereafter, </t>
    </r>
    <r>
      <rPr>
        <sz val="10"/>
        <color rgb="FF000000"/>
        <rFont val="AdvOT5843c571+20"/>
      </rPr>
      <t>“</t>
    </r>
    <r>
      <rPr>
        <sz val="10"/>
        <color rgb="FF000000"/>
        <rFont val="AdvOT5843c571"/>
      </rPr>
      <t>left-hand side,</t>
    </r>
    <r>
      <rPr>
        <sz val="10"/>
        <color rgb="FF000000"/>
        <rFont val="AdvOT5843c571+20"/>
      </rPr>
      <t xml:space="preserve">” </t>
    </r>
    <r>
      <rPr>
        <sz val="10"/>
        <color rgb="FF000000"/>
        <rFont val="AdvOT5843c571"/>
      </rPr>
      <t xml:space="preserve">or </t>
    </r>
    <r>
      <rPr>
        <sz val="10"/>
        <color rgb="FF000000"/>
        <rFont val="AdvOT5843c571+20"/>
      </rPr>
      <t>“</t>
    </r>
    <r>
      <rPr>
        <sz val="10"/>
        <color rgb="FF000000"/>
        <rFont val="AdvOT5843c571"/>
      </rPr>
      <t>LHS</t>
    </r>
    <r>
      <rPr>
        <sz val="10"/>
        <color rgb="FF000000"/>
        <rFont val="AdvOT5843c571+20"/>
      </rPr>
      <t xml:space="preserve">” </t>
    </r>
    <r>
      <rPr>
        <sz val="10"/>
        <color rgb="FF000000"/>
        <rFont val="AdvOT5843c571"/>
      </rPr>
      <t>portfolios)</t>
    </r>
  </si>
  <si>
    <r>
      <t>The Fama</t>
    </r>
    <r>
      <rPr>
        <b/>
        <sz val="9"/>
        <color rgb="FF000000"/>
        <rFont val="AdvOT53f3fec7+20"/>
      </rPr>
      <t>–</t>
    </r>
    <r>
      <rPr>
        <b/>
        <sz val="9"/>
        <color rgb="FF000000"/>
        <rFont val="AdvOT53f3fec7"/>
      </rPr>
      <t>French five-factor model</t>
    </r>
  </si>
  <si>
    <t>1.U.S Market( CRSP, using PERMNO code)</t>
  </si>
  <si>
    <t>MKT</t>
  </si>
  <si>
    <t>SMB</t>
  </si>
  <si>
    <t>HML</t>
  </si>
  <si>
    <t>B/M</t>
  </si>
  <si>
    <t>MOM</t>
  </si>
  <si>
    <t>RMW</t>
  </si>
  <si>
    <t>CMA</t>
  </si>
  <si>
    <t>FF3F</t>
  </si>
  <si>
    <t>FF4F</t>
  </si>
  <si>
    <t>FF5F</t>
  </si>
  <si>
    <t>FF5f-HML</t>
  </si>
  <si>
    <t>CAPM   (test APM's performance at aggregated level)</t>
  </si>
  <si>
    <t xml:space="preserve">2.Poland   on the WSE(Main List) and American counterparts, NYSE, AMEX, NASDAQ      </t>
  </si>
  <si>
    <r>
      <t xml:space="preserve">investment opportunities to </t>
    </r>
    <r>
      <rPr>
        <sz val="10"/>
        <color rgb="FF000000"/>
        <rFont val="AdvOT5843c571+20"/>
      </rPr>
      <t>“</t>
    </r>
    <r>
      <rPr>
        <sz val="10"/>
        <color rgb="FF000000"/>
        <rFont val="AdvOT5843c571"/>
      </rPr>
      <t>beat the market</t>
    </r>
    <r>
      <rPr>
        <sz val="10"/>
        <color rgb="FF000000"/>
        <rFont val="AdvOT5843c571+20"/>
      </rPr>
      <t xml:space="preserve">” </t>
    </r>
    <r>
      <rPr>
        <sz val="10"/>
        <color rgb="FF000000"/>
        <rFont val="AdvOT5843c571"/>
      </rPr>
      <t>in the Polish</t>
    </r>
  </si>
  <si>
    <t>stock exchange by analyzing anomaly-related abnormal returns</t>
  </si>
  <si>
    <r>
      <t xml:space="preserve">T </t>
    </r>
    <r>
      <rPr>
        <sz val="9"/>
        <color rgb="FF000000"/>
        <rFont val="AdvOT5843c571"/>
      </rPr>
      <t xml:space="preserve">is the number of periods, </t>
    </r>
    <r>
      <rPr>
        <sz val="9"/>
        <color rgb="FF000000"/>
        <rFont val="AdvOTf90d833a.I"/>
      </rPr>
      <t xml:space="preserve">N </t>
    </r>
    <r>
      <rPr>
        <sz val="9"/>
        <color rgb="FF000000"/>
        <rFont val="AdvOT5843c571"/>
      </rPr>
      <t xml:space="preserve">is the number of assets (portfolios), </t>
    </r>
    <r>
      <rPr>
        <sz val="9"/>
        <color rgb="FF000000"/>
        <rFont val="AdvOTf90d833a.I"/>
      </rPr>
      <t xml:space="preserve">L </t>
    </r>
    <r>
      <rPr>
        <sz val="9"/>
        <color rgb="FF000000"/>
        <rFont val="AdvOT5843c571"/>
      </rPr>
      <t xml:space="preserve">is the number of factors, </t>
    </r>
    <r>
      <rPr>
        <sz val="9"/>
        <color rgb="FF000000"/>
        <rFont val="AdvOTf90d833a.I+03"/>
      </rPr>
      <t>α</t>
    </r>
    <r>
      <rPr>
        <sz val="9"/>
        <color rgb="FF000000"/>
        <rFont val="AdvP4C4E59"/>
      </rPr>
      <t xml:space="preserve">^ </t>
    </r>
    <r>
      <rPr>
        <sz val="9"/>
        <color rgb="FF000000"/>
        <rFont val="AdvOT5843c571"/>
      </rPr>
      <t>is an</t>
    </r>
  </si>
  <si>
    <r>
      <t xml:space="preserve">estimated intercept vector, </t>
    </r>
    <r>
      <rPr>
        <sz val="9"/>
        <color rgb="FF000000"/>
        <rFont val="AdvOTf90d833a.I+03"/>
      </rPr>
      <t>Ω</t>
    </r>
    <r>
      <rPr>
        <sz val="9"/>
        <color rgb="FF000000"/>
        <rFont val="AdvP4C4E59"/>
      </rPr>
      <t xml:space="preserve">^ </t>
    </r>
    <r>
      <rPr>
        <sz val="9"/>
        <color rgb="FF000000"/>
        <rFont val="AdvOT5843c571"/>
      </rPr>
      <t xml:space="preserve">is an estimate of the factor covariance matrix, </t>
    </r>
    <r>
      <rPr>
        <sz val="9"/>
        <color rgb="FF000000"/>
        <rFont val="AdvOTf90d833a.I+03"/>
      </rPr>
      <t xml:space="preserve">μ </t>
    </r>
    <r>
      <rPr>
        <sz val="9"/>
        <color rgb="FF000000"/>
        <rFont val="AdvOT5843c571"/>
      </rPr>
      <t>is a vector of the sample factor</t>
    </r>
  </si>
  <si>
    <r>
      <t xml:space="preserve">mean returns, and </t>
    </r>
    <r>
      <rPr>
        <sz val="9"/>
        <color rgb="FF000000"/>
        <rFont val="AdvP4C4E59"/>
      </rPr>
      <t xml:space="preserve">^ </t>
    </r>
    <r>
      <rPr>
        <sz val="9"/>
        <color rgb="FF000000"/>
        <rFont val="AdvOT5843c571"/>
      </rPr>
      <t>is an estimate of the covariance of residuals</t>
    </r>
  </si>
  <si>
    <t>Are advanced emerging market stock returns predictable? A</t>
  </si>
  <si>
    <t>regime-switching forecast combination approach</t>
  </si>
  <si>
    <t>This study uses</t>
  </si>
  <si>
    <t>MRS model better captures the</t>
  </si>
  <si>
    <t>effects of predictor variables on returns compared to models with time-invariant parameters and</t>
  </si>
  <si>
    <t>produces statistically and economically significant return forecasts. Combining return forecasts</t>
  </si>
  <si>
    <t>from different MRS models further improves return predictability in AEMs</t>
  </si>
  <si>
    <t>Markov regime switching (MRS) models to address parameter instability and a combination forecast approach to mitigate model uncertainty</t>
  </si>
  <si>
    <t>Afsaneh Bahrami</t>
  </si>
  <si>
    <t>Abul Shamsuddin</t>
  </si>
  <si>
    <t>Katherine Uylangco</t>
  </si>
  <si>
    <t>Testing assumption of low and high volatility state by:</t>
  </si>
  <si>
    <t>Out-of-sample R-squared (ROS2)</t>
  </si>
  <si>
    <t>10.Long-term government bond yield:</t>
  </si>
  <si>
    <t>Francesco Ravazzolo</t>
  </si>
  <si>
    <t>5.</t>
  </si>
  <si>
    <t>6.</t>
  </si>
  <si>
    <t xml:space="preserve"> </t>
  </si>
  <si>
    <t>This paper investigates how investor sentiment affects stock market returns and evaluates the</t>
  </si>
  <si>
    <t>predictability power of investor sentiment indices on U.S. and EU stock market returns</t>
  </si>
  <si>
    <t>Dow Jones Industrial Average and the S&amp;P500 returns</t>
  </si>
  <si>
    <t>Data &amp; Period</t>
  </si>
  <si>
    <t>investor sentiment proxies:</t>
  </si>
  <si>
    <r>
      <t xml:space="preserve">- </t>
    </r>
    <r>
      <rPr>
        <sz val="12"/>
        <color rgb="FF000000"/>
        <rFont val="TimesNewRomanPSMT"/>
      </rPr>
      <t>Close-end fund discount rate (CEFD),</t>
    </r>
  </si>
  <si>
    <r>
      <t xml:space="preserve">- </t>
    </r>
    <r>
      <rPr>
        <sz val="12"/>
        <color rgb="FF000000"/>
        <rFont val="TimesNewRomanPSMT"/>
      </rPr>
      <t>Share turnover (TURN),</t>
    </r>
  </si>
  <si>
    <r>
      <t xml:space="preserve">- </t>
    </r>
    <r>
      <rPr>
        <sz val="12"/>
        <color rgb="FF000000"/>
        <rFont val="TimesNewRomanPSMT"/>
      </rPr>
      <t>Number of IPOs (NIPO),</t>
    </r>
  </si>
  <si>
    <r>
      <t xml:space="preserve">- </t>
    </r>
    <r>
      <rPr>
        <sz val="12"/>
        <color rgb="FF000000"/>
        <rFont val="TimesNewRomanPSMT"/>
      </rPr>
      <t>First-day returns of IPOs (RIPO),</t>
    </r>
  </si>
  <si>
    <r>
      <t xml:space="preserve">- </t>
    </r>
    <r>
      <rPr>
        <sz val="12"/>
        <color rgb="FF000000"/>
        <rFont val="TimesNewRomanPSMT"/>
      </rPr>
      <t>Dividend premium (PDND),</t>
    </r>
  </si>
  <si>
    <r>
      <t xml:space="preserve">- </t>
    </r>
    <r>
      <rPr>
        <sz val="12"/>
        <color rgb="FF000000"/>
        <rFont val="TimesNewRomanPSMT"/>
      </rPr>
      <t>Equity share in new issues (EQTI).</t>
    </r>
  </si>
  <si>
    <t>1990-2014(300 months)</t>
  </si>
  <si>
    <t>(for US)</t>
  </si>
  <si>
    <t>(for Europe)</t>
  </si>
  <si>
    <t>2001-2017(191 months)</t>
  </si>
  <si>
    <t>FOR U.S:</t>
  </si>
  <si>
    <t>For Europe:</t>
  </si>
  <si>
    <r>
      <rPr>
        <b/>
        <sz val="11"/>
        <color theme="1"/>
        <rFont val="Calibri"/>
        <family val="2"/>
        <charset val="162"/>
        <scheme val="minor"/>
      </rPr>
      <t>1.Stock excess market returns of US market, SEMRUS:</t>
    </r>
    <r>
      <rPr>
        <sz val="11"/>
        <color theme="1"/>
        <rFont val="Calibri"/>
        <family val="2"/>
        <charset val="162"/>
        <scheme val="minor"/>
      </rPr>
      <t xml:space="preserve"> calculated from price of S&amp;P500,
including dividends and in excess of the risk free rate (3-month US treasury bill)</t>
    </r>
  </si>
  <si>
    <r>
      <rPr>
        <b/>
        <sz val="11"/>
        <color theme="1"/>
        <rFont val="Calibri"/>
        <family val="2"/>
        <charset val="162"/>
        <scheme val="minor"/>
      </rPr>
      <t>2.Continuous compounding of S&amp;P500, COMPOUND:</t>
    </r>
    <r>
      <rPr>
        <sz val="11"/>
        <color theme="1"/>
        <rFont val="Calibri"/>
        <family val="2"/>
        <charset val="162"/>
        <scheme val="minor"/>
      </rPr>
      <t xml:space="preserve"> calculated without dividends, in excess
of risk free rate (10-year US treasury bill)</t>
    </r>
  </si>
  <si>
    <r>
      <rPr>
        <b/>
        <sz val="11"/>
        <color theme="1"/>
        <rFont val="Calibri"/>
        <family val="2"/>
        <charset val="162"/>
        <scheme val="minor"/>
      </rPr>
      <t>3.Investor sentiment index, BW:</t>
    </r>
    <r>
      <rPr>
        <sz val="11"/>
        <color theme="1"/>
        <rFont val="Calibri"/>
        <family val="2"/>
        <charset val="162"/>
        <scheme val="minor"/>
      </rPr>
      <t xml:space="preserve"> calculated by Baker and Wurgler (2006), through the PC
method</t>
    </r>
  </si>
  <si>
    <r>
      <rPr>
        <b/>
        <sz val="11"/>
        <color theme="1"/>
        <rFont val="Calibri"/>
        <family val="2"/>
        <charset val="162"/>
        <scheme val="minor"/>
      </rPr>
      <t>4.Orthogonalised investor sentiment index, BWORT:</t>
    </r>
    <r>
      <rPr>
        <sz val="11"/>
        <color theme="1"/>
        <rFont val="Calibri"/>
        <family val="2"/>
        <charset val="162"/>
        <scheme val="minor"/>
      </rPr>
      <t xml:space="preserve"> calculated by Baker and Wurgler (2006),
the orthogonalisation is applied in order to reduce the systematic risk</t>
    </r>
  </si>
  <si>
    <r>
      <rPr>
        <b/>
        <sz val="11"/>
        <color theme="1"/>
        <rFont val="Calibri"/>
        <family val="2"/>
        <charset val="162"/>
        <scheme val="minor"/>
      </rPr>
      <t>5.Aligned investor sentiment index, SPLS:</t>
    </r>
    <r>
      <rPr>
        <sz val="11"/>
        <color theme="1"/>
        <rFont val="Calibri"/>
        <family val="2"/>
        <charset val="162"/>
        <scheme val="minor"/>
      </rPr>
      <t xml:space="preserve"> calculated by Huang, Jiang, Tu, and Zhou (2014),
through the PLS method</t>
    </r>
  </si>
  <si>
    <r>
      <rPr>
        <b/>
        <sz val="11"/>
        <color theme="1"/>
        <rFont val="Calibri"/>
        <family val="2"/>
        <charset val="162"/>
        <scheme val="minor"/>
      </rPr>
      <t xml:space="preserve">6. Orthogonalised aligned investor sentiment index, SPLSORT: </t>
    </r>
    <r>
      <rPr>
        <sz val="11"/>
        <color theme="1"/>
        <rFont val="Calibri"/>
        <family val="2"/>
        <charset val="162"/>
        <scheme val="minor"/>
      </rPr>
      <t>calculated by Huang, Jiang, Tu,
and Zhou (2014), the orthogonalisation is applied for the same reasons as before</t>
    </r>
  </si>
  <si>
    <r>
      <rPr>
        <b/>
        <sz val="11"/>
        <color theme="1"/>
        <rFont val="Calibri"/>
        <family val="2"/>
        <charset val="162"/>
        <scheme val="minor"/>
      </rPr>
      <t xml:space="preserve">7.Conference Board Consumer Confidence Index of US, CB_CONS: </t>
    </r>
    <r>
      <rPr>
        <sz val="11"/>
        <color theme="1"/>
        <rFont val="Calibri"/>
        <family val="2"/>
        <charset val="162"/>
        <scheme val="minor"/>
      </rPr>
      <t xml:space="preserve">calculated through surveys
on expectations about business conditions, employment and income, from consumers over a six-month horizon
</t>
    </r>
  </si>
  <si>
    <r>
      <rPr>
        <b/>
        <sz val="11"/>
        <color theme="1"/>
        <rFont val="Calibri"/>
        <family val="2"/>
        <charset val="162"/>
        <scheme val="minor"/>
      </rPr>
      <t>8.CBOE’s Volatility of S&amp;P500, VIX:</t>
    </r>
    <r>
      <rPr>
        <sz val="11"/>
        <color theme="1"/>
        <rFont val="Calibri"/>
        <family val="2"/>
        <charset val="162"/>
        <scheme val="minor"/>
      </rPr>
      <t xml:space="preserve"> annualised standard deviation, also known as uncertainty
index, it is calculated from near expectations (one-month horizon) about stock market volatility
</t>
    </r>
  </si>
  <si>
    <r>
      <rPr>
        <b/>
        <sz val="11"/>
        <color theme="1"/>
        <rFont val="Calibri"/>
        <family val="2"/>
        <charset val="162"/>
        <scheme val="minor"/>
      </rPr>
      <t>1.Stock excess market returns of EU market, SEMREU:</t>
    </r>
    <r>
      <rPr>
        <sz val="11"/>
        <color theme="1"/>
        <rFont val="Calibri"/>
        <family val="2"/>
        <charset val="162"/>
        <scheme val="minor"/>
      </rPr>
      <t xml:space="preserve"> calculated from price of Euro Stoxx
50, including dividends and in excess of the risk free rate (3-month Euribor)</t>
    </r>
  </si>
  <si>
    <r>
      <rPr>
        <b/>
        <sz val="11"/>
        <color theme="1"/>
        <rFont val="Calibri"/>
        <family val="2"/>
        <charset val="162"/>
        <scheme val="minor"/>
      </rPr>
      <t>2.Continuous compounding of Euro Stoxx 50, COMPOUND:</t>
    </r>
    <r>
      <rPr>
        <sz val="11"/>
        <color theme="1"/>
        <rFont val="Calibri"/>
        <family val="2"/>
        <charset val="162"/>
        <scheme val="minor"/>
      </rPr>
      <t xml:space="preserve"> calculated without dividends, in
excess of risk free rate (10-year German government bond)</t>
    </r>
  </si>
  <si>
    <r>
      <rPr>
        <b/>
        <sz val="11"/>
        <color theme="1"/>
        <rFont val="Calibri"/>
        <family val="2"/>
        <charset val="162"/>
        <scheme val="minor"/>
      </rPr>
      <t xml:space="preserve">3.Economic Sentiment Indicator of European countries, ESI_EU: </t>
    </r>
    <r>
      <rPr>
        <sz val="11"/>
        <color theme="1"/>
        <rFont val="Calibri"/>
        <family val="2"/>
        <charset val="162"/>
        <scheme val="minor"/>
      </rPr>
      <t xml:space="preserve">published monthly by the
European Commission, it consists of five sectoral confidence indicator (based on results from business surveys), which are: industry (40%), services (30%), consumers (20%), construction (5%) and retail trade (5%)
</t>
    </r>
  </si>
  <si>
    <r>
      <rPr>
        <b/>
        <sz val="11"/>
        <color theme="1"/>
        <rFont val="Calibri"/>
        <family val="2"/>
        <charset val="162"/>
        <scheme val="minor"/>
      </rPr>
      <t>4.Economic Sentiment Indicator of Eurozone, ESI_EUZONE:</t>
    </r>
    <r>
      <rPr>
        <sz val="11"/>
        <color theme="1"/>
        <rFont val="Calibri"/>
        <family val="2"/>
        <charset val="162"/>
        <scheme val="minor"/>
      </rPr>
      <t xml:space="preserve"> composite calculated only for the Eurozone countries
</t>
    </r>
  </si>
  <si>
    <r>
      <rPr>
        <b/>
        <sz val="11"/>
        <color theme="1"/>
        <rFont val="Calibri"/>
        <family val="2"/>
        <charset val="162"/>
        <scheme val="minor"/>
      </rPr>
      <t>5.Consumer Confidence Indicator of Europe, CONSCONF:</t>
    </r>
    <r>
      <rPr>
        <sz val="11"/>
        <color theme="1"/>
        <rFont val="Calibri"/>
        <family val="2"/>
        <charset val="162"/>
        <scheme val="minor"/>
      </rPr>
      <t xml:space="preserve"> calculated from surveys on the
financial situation of households, the general economic situation, unemployment expectations and savings, over one year horizon</t>
    </r>
  </si>
  <si>
    <r>
      <rPr>
        <b/>
        <sz val="11"/>
        <color theme="1"/>
        <rFont val="Calibri"/>
        <family val="2"/>
        <charset val="162"/>
        <scheme val="minor"/>
      </rPr>
      <t>6.Industrial Confidence Indicator of Europe, INDUCONF:</t>
    </r>
    <r>
      <rPr>
        <sz val="11"/>
        <color theme="1"/>
        <rFont val="Calibri"/>
        <family val="2"/>
        <charset val="162"/>
        <scheme val="minor"/>
      </rPr>
      <t xml:space="preserve"> calculated from surveys on
production expectations, order books and stocks of finished products</t>
    </r>
  </si>
  <si>
    <r>
      <rPr>
        <b/>
        <sz val="11"/>
        <color theme="1"/>
        <rFont val="Calibri"/>
        <family val="2"/>
        <charset val="162"/>
        <scheme val="minor"/>
      </rPr>
      <t>7.Economic Sentiment Indicator of Germany, ZEW_DEU:</t>
    </r>
    <r>
      <rPr>
        <sz val="11"/>
        <color theme="1"/>
        <rFont val="Calibri"/>
        <family val="2"/>
        <charset val="162"/>
        <scheme val="minor"/>
      </rPr>
      <t xml:space="preserve"> calculated from surveys on
expectations about macroeconomic development, financial and industrial profit situation over
the following six months</t>
    </r>
  </si>
  <si>
    <r>
      <rPr>
        <b/>
        <sz val="11"/>
        <color theme="1"/>
        <rFont val="Calibri"/>
        <family val="2"/>
        <charset val="162"/>
        <scheme val="minor"/>
      </rPr>
      <t>8.Ifo Business Climate Index, IFO:</t>
    </r>
    <r>
      <rPr>
        <sz val="11"/>
        <color theme="1"/>
        <rFont val="Calibri"/>
        <family val="2"/>
        <charset val="162"/>
        <scheme val="minor"/>
      </rPr>
      <t xml:space="preserve"> dealing with the assessments of business situation and future expectations, it is calculated from surveys on different sectors from enterprises, such as
manufacturing, construction, wholesaling and retailing, over a six-month horizon</t>
    </r>
  </si>
  <si>
    <r>
      <rPr>
        <b/>
        <sz val="11"/>
        <color theme="1"/>
        <rFont val="Calibri"/>
        <family val="2"/>
        <charset val="162"/>
        <scheme val="minor"/>
      </rPr>
      <t>1.Stock Returns:</t>
    </r>
    <r>
      <rPr>
        <sz val="11"/>
        <color theme="1"/>
        <rFont val="Calibri"/>
        <family val="2"/>
        <charset val="162"/>
        <scheme val="minor"/>
      </rPr>
      <t xml:space="preserve">   Continuously compounded returns including dividends</t>
    </r>
  </si>
  <si>
    <r>
      <rPr>
        <b/>
        <sz val="11"/>
        <color theme="1"/>
        <rFont val="Calibri"/>
        <family val="2"/>
        <charset val="162"/>
        <scheme val="minor"/>
      </rPr>
      <t xml:space="preserve">2.Excess Returns:   </t>
    </r>
    <r>
      <rPr>
        <sz val="11"/>
        <color theme="1"/>
        <rFont val="Calibri"/>
        <family val="2"/>
        <charset val="162"/>
        <scheme val="minor"/>
      </rPr>
      <t>Stock returns minus the 3-month Treasury bill rate</t>
    </r>
  </si>
  <si>
    <r>
      <rPr>
        <b/>
        <sz val="11"/>
        <color theme="1"/>
        <rFont val="Calibri"/>
        <family val="2"/>
        <charset val="162"/>
        <scheme val="minor"/>
      </rPr>
      <t>3.Dividend Yield:</t>
    </r>
    <r>
      <rPr>
        <sz val="11"/>
        <color theme="1"/>
        <rFont val="Calibri"/>
        <family val="2"/>
        <charset val="162"/>
        <scheme val="minor"/>
      </rPr>
      <t xml:space="preserve">   The total dividend amount for the index, expressed as a percentage of the total market value for the constituents of that
index.</t>
    </r>
  </si>
  <si>
    <r>
      <rPr>
        <b/>
        <sz val="11"/>
        <color theme="1"/>
        <rFont val="Calibri"/>
        <family val="2"/>
        <charset val="162"/>
        <scheme val="minor"/>
      </rPr>
      <t xml:space="preserve">4.Log Dividend Yield: </t>
    </r>
    <r>
      <rPr>
        <sz val="11"/>
        <color theme="1"/>
        <rFont val="Calibri"/>
        <family val="2"/>
        <charset val="162"/>
        <scheme val="minor"/>
      </rPr>
      <t xml:space="preserve">  Log of dividends minus log of lagged stock price</t>
    </r>
  </si>
  <si>
    <r>
      <rPr>
        <b/>
        <sz val="11"/>
        <color theme="1"/>
        <rFont val="Calibri"/>
        <family val="2"/>
        <charset val="162"/>
        <scheme val="minor"/>
      </rPr>
      <t xml:space="preserve">5.Book to Market Ratio: </t>
    </r>
    <r>
      <rPr>
        <sz val="11"/>
        <color theme="1"/>
        <rFont val="Calibri"/>
        <family val="2"/>
        <charset val="162"/>
        <scheme val="minor"/>
      </rPr>
      <t xml:space="preserve">  Book value at the end of the previous year over the market value at the end of the month</t>
    </r>
  </si>
  <si>
    <r>
      <rPr>
        <b/>
        <sz val="11"/>
        <color theme="1"/>
        <rFont val="Calibri"/>
        <family val="2"/>
        <charset val="162"/>
        <scheme val="minor"/>
      </rPr>
      <t xml:space="preserve">6.Earnings to Price Ratio: </t>
    </r>
    <r>
      <rPr>
        <sz val="11"/>
        <color theme="1"/>
        <rFont val="Calibri"/>
        <family val="2"/>
        <charset val="162"/>
        <scheme val="minor"/>
      </rPr>
      <t xml:space="preserve">  Total earnings divided by the total market value of an index</t>
    </r>
  </si>
  <si>
    <r>
      <rPr>
        <b/>
        <sz val="11"/>
        <color theme="1"/>
        <rFont val="Calibri"/>
        <family val="2"/>
        <charset val="162"/>
        <scheme val="minor"/>
      </rPr>
      <t xml:space="preserve">7.Log Earnings to price ratio: </t>
    </r>
    <r>
      <rPr>
        <sz val="11"/>
        <color theme="1"/>
        <rFont val="Calibri"/>
        <family val="2"/>
        <charset val="162"/>
        <scheme val="minor"/>
      </rPr>
      <t xml:space="preserve">  Log of earnings per share minus log of price per share</t>
    </r>
  </si>
  <si>
    <r>
      <rPr>
        <b/>
        <sz val="11"/>
        <color theme="1"/>
        <rFont val="Calibri"/>
        <family val="2"/>
        <charset val="162"/>
        <scheme val="minor"/>
      </rPr>
      <t xml:space="preserve">8.Stock Variance: </t>
    </r>
    <r>
      <rPr>
        <sz val="11"/>
        <color theme="1"/>
        <rFont val="Calibri"/>
        <family val="2"/>
        <charset val="162"/>
        <scheme val="minor"/>
      </rPr>
      <t xml:space="preserve">   Sum of squared of daily returns over a month</t>
    </r>
  </si>
  <si>
    <r>
      <rPr>
        <b/>
        <sz val="11"/>
        <color theme="1"/>
        <rFont val="Calibri"/>
        <family val="2"/>
        <charset val="162"/>
        <scheme val="minor"/>
      </rPr>
      <t>9.Stock Pressure:</t>
    </r>
    <r>
      <rPr>
        <sz val="11"/>
        <color theme="1"/>
        <rFont val="Calibri"/>
        <family val="2"/>
        <charset val="162"/>
        <scheme val="minor"/>
      </rPr>
      <t xml:space="preserve"> The ratio of the number of rising stocks to the number falling stocks in the previous period.</t>
    </r>
  </si>
  <si>
    <r>
      <rPr>
        <b/>
        <sz val="11"/>
        <color theme="1"/>
        <rFont val="Calibri"/>
        <family val="2"/>
        <charset val="162"/>
        <scheme val="minor"/>
      </rPr>
      <t xml:space="preserve">11.Inflation: </t>
    </r>
    <r>
      <rPr>
        <sz val="11"/>
        <color theme="1"/>
        <rFont val="Calibri"/>
        <family val="2"/>
        <charset val="162"/>
        <scheme val="minor"/>
      </rPr>
      <t xml:space="preserve"> 10-year government bond yield</t>
    </r>
  </si>
  <si>
    <r>
      <rPr>
        <b/>
        <sz val="11"/>
        <color theme="1"/>
        <rFont val="Calibri"/>
        <family val="2"/>
        <charset val="162"/>
        <scheme val="minor"/>
      </rPr>
      <t>12.Money Supply:</t>
    </r>
    <r>
      <rPr>
        <sz val="11"/>
        <color theme="1"/>
        <rFont val="Calibri"/>
        <family val="2"/>
        <charset val="162"/>
        <scheme val="minor"/>
      </rPr>
      <t xml:space="preserve">  Money supply growth rate</t>
    </r>
  </si>
  <si>
    <r>
      <rPr>
        <b/>
        <sz val="11"/>
        <color theme="1"/>
        <rFont val="Calibri"/>
        <family val="2"/>
        <charset val="162"/>
        <scheme val="minor"/>
      </rPr>
      <t xml:space="preserve">13.Risk-free rate: </t>
    </r>
    <r>
      <rPr>
        <sz val="11"/>
        <color theme="1"/>
        <rFont val="Calibri"/>
        <family val="2"/>
        <charset val="162"/>
        <scheme val="minor"/>
      </rPr>
      <t xml:space="preserve">  3-month Treasury bill rate</t>
    </r>
  </si>
  <si>
    <r>
      <rPr>
        <b/>
        <sz val="11"/>
        <color theme="1"/>
        <rFont val="Calibri"/>
        <family val="2"/>
        <charset val="162"/>
        <scheme val="minor"/>
      </rPr>
      <t>14.Term Spread:</t>
    </r>
    <r>
      <rPr>
        <sz val="11"/>
        <color theme="1"/>
        <rFont val="Calibri"/>
        <family val="2"/>
        <charset val="162"/>
        <scheme val="minor"/>
      </rPr>
      <t xml:space="preserve">   10-year government bond yield minus the 3-month Treasury bill rate</t>
    </r>
  </si>
  <si>
    <t>BW                                                          ESI</t>
  </si>
  <si>
    <t>SPLSORT                                                 ESI_EUZONE</t>
  </si>
  <si>
    <t>BWORT                                                   CONSCONF</t>
  </si>
  <si>
    <t>CB_CONS                                                 INDUCONF</t>
  </si>
  <si>
    <t>BULLISH &amp;VIX                                         ZEW_DEU &amp;IFO</t>
  </si>
  <si>
    <t>due to unavailability of data, the analysis is conducted on a limited range</t>
  </si>
  <si>
    <t>7.</t>
  </si>
  <si>
    <t>This paper tests whether it is</t>
  </si>
  <si>
    <t>possible to improve volatility forecasts at monthly and quarterly horizons by conditioning on additional</t>
  </si>
  <si>
    <t>macroeconomic variables</t>
  </si>
  <si>
    <t>measurement of stock return volatility and characterizes the relation between</t>
  </si>
  <si>
    <t>stock return volatility and the business cycle</t>
  </si>
  <si>
    <t>daily excess</t>
  </si>
  <si>
    <t>return on the S&amp;P 500 index</t>
  </si>
  <si>
    <t>Forecasting Variables:</t>
  </si>
  <si>
    <r>
      <rPr>
        <b/>
        <sz val="11"/>
        <color theme="1"/>
        <rFont val="Calibri"/>
        <family val="2"/>
        <charset val="162"/>
        <scheme val="minor"/>
      </rPr>
      <t>1. Changes in bank leverage (blev)</t>
    </r>
    <r>
      <rPr>
        <sz val="11"/>
        <color theme="1"/>
        <rFont val="Calibri"/>
        <family val="2"/>
        <charset val="162"/>
        <scheme val="minor"/>
      </rPr>
      <t>: Following Adrian and Shin (2010), bank leverage is computed as
the ratio of total assets to total equity using US Flow of Funds data for securities, brokers, and dealers</t>
    </r>
  </si>
  <si>
    <r>
      <rPr>
        <b/>
        <sz val="11"/>
        <color theme="1"/>
        <rFont val="Calibri"/>
        <family val="2"/>
        <charset val="162"/>
        <scheme val="minor"/>
      </rPr>
      <t>2. Consumption-wealth ratio (cay):</t>
    </r>
    <r>
      <rPr>
        <sz val="11"/>
        <color theme="1"/>
        <rFont val="Calibri"/>
        <family val="2"/>
        <charset val="162"/>
        <scheme val="minor"/>
      </rPr>
      <t xml:space="preserve"> The consumption-wealth ratio (cay), proposed by Lettau and Ludvigson (2001), is the residual obtained from estimating a co-integrating relation between aggregate
consumption, wealth, and labor income</t>
    </r>
  </si>
  <si>
    <r>
      <rPr>
        <b/>
        <sz val="11"/>
        <color theme="1"/>
        <rFont val="Calibri"/>
        <family val="2"/>
        <charset val="162"/>
        <scheme val="minor"/>
      </rPr>
      <t>3.Commercial paper-to-Treasury spread (cp):</t>
    </r>
    <r>
      <rPr>
        <sz val="11"/>
        <color theme="1"/>
        <rFont val="Calibri"/>
        <family val="2"/>
        <charset val="162"/>
        <scheme val="minor"/>
      </rPr>
      <t xml:space="preserve"> This variable captures the spread between the three-month
commercial paper rate and the rate on three-month Treasury bills.</t>
    </r>
  </si>
  <si>
    <r>
      <rPr>
        <b/>
        <sz val="11"/>
        <color theme="1"/>
        <rFont val="Calibri"/>
        <family val="2"/>
        <charset val="162"/>
        <scheme val="minor"/>
      </rPr>
      <t>4.Default return spread (dfr):</t>
    </r>
    <r>
      <rPr>
        <sz val="11"/>
        <color theme="1"/>
        <rFont val="Calibri"/>
        <family val="2"/>
        <charset val="162"/>
        <scheme val="minor"/>
      </rPr>
      <t xml:space="preserve"> The default return spread is the difference between long-term corporate
bond and long-term government bond returns.</t>
    </r>
  </si>
  <si>
    <r>
      <rPr>
        <b/>
        <sz val="11"/>
        <color theme="1"/>
        <rFont val="Calibri"/>
        <family val="2"/>
        <charset val="162"/>
        <scheme val="minor"/>
      </rPr>
      <t>5.Default spread (dfy):</t>
    </r>
    <r>
      <rPr>
        <sz val="11"/>
        <color theme="1"/>
        <rFont val="Calibri"/>
        <family val="2"/>
        <charset val="162"/>
        <scheme val="minor"/>
      </rPr>
      <t xml:space="preserve"> The default spread is the difference between the yield on BAA-rated corporate
bonds and the yield on long term US government bonds.</t>
    </r>
  </si>
  <si>
    <r>
      <rPr>
        <b/>
        <sz val="11"/>
        <color theme="1"/>
        <rFont val="Calibri"/>
        <family val="2"/>
        <charset val="162"/>
        <scheme val="minor"/>
      </rPr>
      <t>6.Expected return (exret):</t>
    </r>
    <r>
      <rPr>
        <sz val="11"/>
        <color theme="1"/>
        <rFont val="Calibri"/>
        <family val="2"/>
        <charset val="162"/>
        <scheme val="minor"/>
      </rPr>
      <t xml:space="preserve"> This variable is a regression-based estimate of the expected excess return on
the S&amp;P 500 index. The predictive regression for stock returns includes several variables common in
the return forecasting literature, such as the default spread, the net payout yield, and the consumptionwealth ratio</t>
    </r>
  </si>
  <si>
    <r>
      <rPr>
        <b/>
        <sz val="11"/>
        <color theme="1"/>
        <rFont val="Calibri"/>
        <family val="2"/>
        <charset val="162"/>
        <scheme val="minor"/>
      </rPr>
      <t>7.Current and expected GDP growth (gdp and egdp)</t>
    </r>
    <r>
      <rPr>
        <sz val="11"/>
        <color theme="1"/>
        <rFont val="Calibri"/>
        <family val="2"/>
        <charset val="162"/>
        <scheme val="minor"/>
      </rPr>
      <t>: Current economic activity is measured using the
annualized growth rate in real, seasonally adjusted GDP.</t>
    </r>
  </si>
  <si>
    <t>8.</t>
  </si>
  <si>
    <r>
      <rPr>
        <b/>
        <sz val="11"/>
        <color theme="1"/>
        <rFont val="Calibri"/>
        <family val="2"/>
        <charset val="162"/>
        <scheme val="minor"/>
      </rPr>
      <t>8. Investment-capital ratio (ik):</t>
    </r>
    <r>
      <rPr>
        <sz val="11"/>
        <color theme="1"/>
        <rFont val="Calibri"/>
        <family val="2"/>
        <charset val="162"/>
        <scheme val="minor"/>
      </rPr>
      <t xml:space="preserve"> The investment-to-capital ratio proposed by Cochrane (1991) is the ratio
of aggregate investment to aggregate capital for the US economy</t>
    </r>
  </si>
  <si>
    <r>
      <rPr>
        <b/>
        <sz val="11"/>
        <color theme="1"/>
        <rFont val="Calibri"/>
        <family val="2"/>
        <charset val="162"/>
        <scheme val="minor"/>
      </rPr>
      <t>9. Volatility of growth in industrial production (ipvol):</t>
    </r>
    <r>
      <rPr>
        <sz val="11"/>
        <color theme="1"/>
        <rFont val="Calibri"/>
        <family val="2"/>
        <charset val="162"/>
        <scheme val="minor"/>
      </rPr>
      <t xml:space="preserve"> This variable is a proxy for the conditional volatility of growth in US industrial production. The construction of this variable follows Engle, Ghysels,
and Sohn (2008).</t>
    </r>
  </si>
  <si>
    <r>
      <rPr>
        <b/>
        <sz val="11"/>
        <color theme="1"/>
        <rFont val="Calibri"/>
        <family val="2"/>
        <charset val="162"/>
        <scheme val="minor"/>
      </rPr>
      <t>10. Net payout (npy):</t>
    </r>
    <r>
      <rPr>
        <sz val="11"/>
        <color theme="1"/>
        <rFont val="Calibri"/>
        <family val="2"/>
        <charset val="162"/>
        <scheme val="minor"/>
      </rPr>
      <t xml:space="preserve"> Following Boudoukh, Michaely, Richardson, and Roberts (2007), the net payout
yield is constructed using monthly data on aggregate market capitalization, dividends, and net equity
issuance from the Center for Research in Security Prices (CRSP).</t>
    </r>
  </si>
  <si>
    <r>
      <rPr>
        <b/>
        <sz val="11"/>
        <color theme="1"/>
        <rFont val="Calibri"/>
        <family val="2"/>
        <charset val="162"/>
        <scheme val="minor"/>
      </rPr>
      <t>11.Volatility of inflation growth (ppivol):</t>
    </r>
    <r>
      <rPr>
        <sz val="11"/>
        <color theme="1"/>
        <rFont val="Calibri"/>
        <family val="2"/>
        <charset val="162"/>
        <scheme val="minor"/>
      </rPr>
      <t xml:space="preserve"> This variable is a proxy for the conditional volatility of inflation
growth based on the producer’s price index (PPI). The construction of this variable follows Engle,
Ghysels, and Sohn (2008).</t>
    </r>
  </si>
  <si>
    <t>12.</t>
  </si>
  <si>
    <r>
      <rPr>
        <b/>
        <sz val="11"/>
        <color theme="1"/>
        <rFont val="Calibri"/>
        <family val="2"/>
        <charset val="162"/>
        <scheme val="minor"/>
      </rPr>
      <t xml:space="preserve">12.Term spread (tms): </t>
    </r>
    <r>
      <rPr>
        <sz val="11"/>
        <color theme="1"/>
        <rFont val="Calibri"/>
        <family val="2"/>
        <charset val="162"/>
        <scheme val="minor"/>
      </rPr>
      <t>The term spread is the difference between the long term yield on government
bonds and the Treasury bill rate</t>
    </r>
  </si>
  <si>
    <t>Bradley S. Paye</t>
  </si>
  <si>
    <t>Does the choice of estimator matter when forecasting returns?</t>
  </si>
  <si>
    <t>Joakim Westerlund</t>
  </si>
  <si>
    <t>Paresh Kumar Narayan</t>
  </si>
  <si>
    <t>This paper we examine if the accounting of these features in the estimation process has any bearing on our ability to forecast future returns</t>
  </si>
  <si>
    <t>predictive regressions of returns</t>
  </si>
  <si>
    <t>(iii) regression errors are correlated with predictor innovations</t>
  </si>
  <si>
    <t>there are at least three such features;        (i) returns are heteroskedastic,                    (ii) predictors are persistent, and</t>
  </si>
  <si>
    <r>
      <rPr>
        <b/>
        <sz val="11"/>
        <color theme="1"/>
        <rFont val="Calibri"/>
        <family val="2"/>
        <charset val="162"/>
        <scheme val="minor"/>
      </rPr>
      <t>1.DP</t>
    </r>
    <r>
      <rPr>
        <sz val="11"/>
        <color theme="1"/>
        <rFont val="Calibri"/>
        <family val="2"/>
        <charset val="162"/>
        <scheme val="minor"/>
      </rPr>
      <t xml:space="preserve"> is defined as the difference between log dividends and the
log of stock prices, where dividends are measured using a 1-year moving sum</t>
    </r>
  </si>
  <si>
    <r>
      <rPr>
        <b/>
        <sz val="11"/>
        <color theme="1"/>
        <rFont val="Calibri"/>
        <family val="2"/>
        <charset val="162"/>
        <scheme val="minor"/>
      </rPr>
      <t>2.DY</t>
    </r>
    <r>
      <rPr>
        <sz val="11"/>
        <color theme="1"/>
        <rFont val="Calibri"/>
        <family val="2"/>
        <charset val="162"/>
        <scheme val="minor"/>
      </rPr>
      <t xml:space="preserve"> is the difference between log dividends and the log of the
one-period lagged stock price</t>
    </r>
  </si>
  <si>
    <r>
      <rPr>
        <b/>
        <sz val="11"/>
        <color theme="1"/>
        <rFont val="Calibri"/>
        <family val="2"/>
        <charset val="162"/>
        <scheme val="minor"/>
      </rPr>
      <t xml:space="preserve">4.DE </t>
    </r>
    <r>
      <rPr>
        <sz val="11"/>
        <color theme="1"/>
        <rFont val="Calibri"/>
        <family val="2"/>
        <charset val="162"/>
        <scheme val="minor"/>
      </rPr>
      <t>is the difference between log dividends and log earnings</t>
    </r>
  </si>
  <si>
    <r>
      <rPr>
        <b/>
        <sz val="11"/>
        <color theme="1"/>
        <rFont val="Calibri"/>
        <family val="2"/>
        <charset val="162"/>
        <scheme val="minor"/>
      </rPr>
      <t>3. EP</t>
    </r>
    <r>
      <rPr>
        <sz val="11"/>
        <color theme="1"/>
        <rFont val="Calibri"/>
        <family val="2"/>
        <charset val="162"/>
        <scheme val="minor"/>
      </rPr>
      <t xml:space="preserve"> is the difference between log earnings and the log of stock
prices, where earnings are measured using a one-year moving sum</t>
    </r>
  </si>
  <si>
    <t>1871-2008</t>
  </si>
  <si>
    <t>1965-2008</t>
  </si>
  <si>
    <t>1976-2008</t>
  </si>
  <si>
    <t>2001-2008</t>
  </si>
  <si>
    <t>Mean,CV,Skewness,Kurtosis,AR(1),AR(6),AR(24)</t>
  </si>
  <si>
    <t>ADF and ARCH Tests</t>
  </si>
  <si>
    <t xml:space="preserve">OLS,FGLS and AOLS </t>
  </si>
  <si>
    <t>mean–variance investor would be better off in terms of utility by</t>
  </si>
  <si>
    <t xml:space="preserve">examine whether </t>
  </si>
  <si>
    <t>using the FGLS estimator rather than the AOLS estimator. The results suggest that she will.</t>
  </si>
  <si>
    <t>9.</t>
  </si>
  <si>
    <t>Equity premium predictions with many predictors: A risk-based explanation</t>
  </si>
  <si>
    <t>of the size and value factors</t>
  </si>
  <si>
    <t>Adam Stivers</t>
  </si>
  <si>
    <t>The results endorse this hypothesis: small size and value portfolios reflect changes in</t>
  </si>
  <si>
    <t>future investment opportunities</t>
  </si>
  <si>
    <t>the paper forecasts the equity premium</t>
  </si>
  <si>
    <t>using disaggregated portfolio returns with a partial least squares (PLS) regression approach</t>
  </si>
  <si>
    <t>Also provides a possible explanation</t>
  </si>
  <si>
    <t>Log excess monthly returns are used for all returns. This paper looks at the forecast power of the returns of Fama-French portfolios</t>
  </si>
  <si>
    <t>double-sorted on size (market capitalization) and book-to-market ratios.</t>
  </si>
  <si>
    <t>CRSP</t>
  </si>
  <si>
    <t>All data are obtained from Ken French’s website</t>
  </si>
  <si>
    <t>Jong SIMPLS algorithm is used to perform PLS.</t>
  </si>
  <si>
    <t>:SV:Size Value sorts of Fama and French</t>
  </si>
  <si>
    <t>smallest size sort and highest book-to-market sort for the</t>
  </si>
  <si>
    <t>6, 25, and 100 size-value portfolios</t>
  </si>
  <si>
    <r>
      <rPr>
        <b/>
        <sz val="11"/>
        <color rgb="FF000000"/>
        <rFont val="NimbusRomNo9L-Regu"/>
        <charset val="162"/>
      </rPr>
      <t xml:space="preserve">OLS </t>
    </r>
    <r>
      <rPr>
        <sz val="11"/>
        <color rgb="FF000000"/>
        <rFont val="NimbusRomNo9L-Regu"/>
      </rPr>
      <t>predictive regressions where the dependent variable is (one-month-ahead compared to the independent variables) excess market returns</t>
    </r>
  </si>
  <si>
    <r>
      <rPr>
        <b/>
        <sz val="11"/>
        <color rgb="FF000000"/>
        <rFont val="NimbusRomNo9L-Regu"/>
        <charset val="162"/>
      </rPr>
      <t xml:space="preserve">PLS </t>
    </r>
    <r>
      <rPr>
        <sz val="11"/>
        <color rgb="FF000000"/>
        <rFont val="NimbusRomNo9L-Regu"/>
      </rPr>
      <t>is the composite index formed by the partial least squares methodology (using the 100 portfolios)</t>
    </r>
  </si>
  <si>
    <r>
      <rPr>
        <b/>
        <sz val="11"/>
        <color rgb="FF000000"/>
        <rFont val="NimbusRomNo9L-Regu"/>
        <charset val="162"/>
      </rPr>
      <t>HML</t>
    </r>
    <r>
      <rPr>
        <sz val="11"/>
        <color rgb="FF000000"/>
        <rFont val="NimbusRomNo9L-Regu"/>
      </rPr>
      <t xml:space="preserve"> is the Fama-French long-short book-to-market factor</t>
    </r>
  </si>
  <si>
    <r>
      <rPr>
        <b/>
        <sz val="11"/>
        <color rgb="FF000000"/>
        <rFont val="NimbusRomNo9L-Regu"/>
        <charset val="162"/>
      </rPr>
      <t>SMB</t>
    </r>
    <r>
      <rPr>
        <sz val="11"/>
        <color rgb="FF000000"/>
        <rFont val="NimbusRomNo9L-Regu"/>
        <charset val="162"/>
      </rPr>
      <t xml:space="preserve"> is the Fama-French long-short size factor</t>
    </r>
  </si>
  <si>
    <r>
      <rPr>
        <b/>
        <sz val="11"/>
        <color rgb="FF000000"/>
        <rFont val="NimbusRomNo9L-Regu"/>
        <charset val="162"/>
      </rPr>
      <t xml:space="preserve">mkt </t>
    </r>
    <r>
      <rPr>
        <sz val="11"/>
        <color rgb="FF000000"/>
        <rFont val="NimbusRomNo9L-Regu"/>
        <charset val="162"/>
      </rPr>
      <t>is lagged excess market returns (market factor)</t>
    </r>
  </si>
  <si>
    <t xml:space="preserve"> 1996-2017</t>
  </si>
  <si>
    <t>No</t>
  </si>
  <si>
    <t>Predictive regressions for aggregate stock market volatility using macroeconomic variables</t>
  </si>
  <si>
    <t>Optimism in Financial Markets: Stock Market Returns and Investor Sentiments</t>
  </si>
  <si>
    <t>Chiara Limongi Concetto</t>
  </si>
  <si>
    <t>10.</t>
  </si>
  <si>
    <t>for why equal-weighted portfolios typically perform better out of sample compared to factors implied by traditional mean-variance approaches and asset pricing models</t>
  </si>
  <si>
    <t>Forecasting stock returns with cycle-decomposed predictors</t>
  </si>
  <si>
    <t>Yongsheng Yi</t>
  </si>
  <si>
    <t>Feng Ma</t>
  </si>
  <si>
    <t>Yaojie Zhang</t>
  </si>
  <si>
    <t>Dengshi Huang</t>
  </si>
  <si>
    <t>Better predictive ability is achieved by</t>
  </si>
  <si>
    <t>the decomposed predictors, many of which significantly outperform the benchmark of the historical average</t>
  </si>
  <si>
    <t>From the perspective of multivariate strategies, the set of predictors can consistently promote their aggregate</t>
  </si>
  <si>
    <t>forecasting performance with the implementation of the decomposition approach</t>
  </si>
  <si>
    <t>Welch&amp;Goyal(2008)</t>
  </si>
  <si>
    <r>
      <rPr>
        <b/>
        <sz val="11"/>
        <color rgb="FF000000"/>
        <rFont val="NimbusRomNo9L-Regu"/>
        <charset val="162"/>
      </rPr>
      <t xml:space="preserve">Dividend yield (DY): </t>
    </r>
    <r>
      <rPr>
        <sz val="11"/>
        <color rgb="FF000000"/>
        <rFont val="NimbusRomNo9L-Regu"/>
        <charset val="162"/>
      </rPr>
      <t>the log of dividends on the S&amp;P 500 index minus the log of lagged stock prices</t>
    </r>
  </si>
  <si>
    <r>
      <rPr>
        <b/>
        <sz val="11"/>
        <color rgb="FF000000"/>
        <rFont val="NimbusRomNo9L-Regu"/>
        <charset val="162"/>
      </rPr>
      <t>Earning-price ratio (EP):</t>
    </r>
    <r>
      <rPr>
        <sz val="11"/>
        <color rgb="FF000000"/>
        <rFont val="NimbusRomNo9L-Regu"/>
        <charset val="162"/>
      </rPr>
      <t xml:space="preserve"> the log of earnings on the S&amp;P 500 index minus the log of stock prices</t>
    </r>
  </si>
  <si>
    <r>
      <rPr>
        <b/>
        <sz val="11"/>
        <color rgb="FF000000"/>
        <rFont val="NimbusRomNo9L-Regu"/>
        <charset val="162"/>
      </rPr>
      <t>Stock variance (SVAR):</t>
    </r>
    <r>
      <rPr>
        <sz val="11"/>
        <color rgb="FF000000"/>
        <rFont val="NimbusRomNo9L-Regu"/>
        <charset val="162"/>
      </rPr>
      <t xml:space="preserve"> the sum of the squared daily returns on the S
&amp;P 500 index</t>
    </r>
  </si>
  <si>
    <r>
      <rPr>
        <b/>
        <sz val="11"/>
        <color rgb="FF000000"/>
        <rFont val="NimbusRomNo9L-Regu"/>
        <charset val="162"/>
      </rPr>
      <t>Book-to-market ratio (BM):</t>
    </r>
    <r>
      <rPr>
        <sz val="11"/>
        <color rgb="FF000000"/>
        <rFont val="NimbusRomNo9L-Regu"/>
        <charset val="162"/>
      </rPr>
      <t xml:space="preserve"> the ratio between book value at the end of the previous year and the end-of-month market value of the Dow Jones Industrial Average (DJIA) index</t>
    </r>
  </si>
  <si>
    <r>
      <rPr>
        <b/>
        <sz val="11"/>
        <color rgb="FF000000"/>
        <rFont val="NimbusRomNo9L-Regu"/>
        <charset val="162"/>
      </rPr>
      <t xml:space="preserve">Net equity expansion (NTIS): </t>
    </r>
    <r>
      <rPr>
        <sz val="11"/>
        <color rgb="FF000000"/>
        <rFont val="NimbusRomNo9L-Regu"/>
        <charset val="162"/>
      </rPr>
      <t>the ratio of a 12-month moving sum of
net equity issues by NYSE-listed stocks to the total end-of-year
market capitalization of NYSE stocks</t>
    </r>
  </si>
  <si>
    <r>
      <rPr>
        <b/>
        <sz val="11"/>
        <color rgb="FF000000"/>
        <rFont val="NimbusRomNo9L-Regu"/>
        <charset val="162"/>
      </rPr>
      <t>Treasury bill rate (TBL):</t>
    </r>
    <r>
      <rPr>
        <sz val="11"/>
        <color rgb="FF000000"/>
        <rFont val="NimbusRomNo9L-Regu"/>
        <charset val="162"/>
      </rPr>
      <t xml:space="preserve"> the interest rate on a three-month Treasury
bill (secondary market)</t>
    </r>
  </si>
  <si>
    <r>
      <rPr>
        <b/>
        <sz val="11"/>
        <color rgb="FF000000"/>
        <rFont val="NimbusRomNo9L-Regu"/>
        <charset val="162"/>
      </rPr>
      <t>Long-term yield (LTY):</t>
    </r>
    <r>
      <rPr>
        <sz val="11"/>
        <color rgb="FF000000"/>
        <rFont val="NimbusRomNo9L-Regu"/>
        <charset val="162"/>
      </rPr>
      <t xml:space="preserve"> the long-term government bond yield</t>
    </r>
  </si>
  <si>
    <r>
      <rPr>
        <b/>
        <sz val="11"/>
        <color rgb="FF000000"/>
        <rFont val="Calibri "/>
        <charset val="162"/>
      </rPr>
      <t>Dividend-price ratio (DP)</t>
    </r>
    <r>
      <rPr>
        <sz val="11"/>
        <color rgb="FF000000"/>
        <rFont val="Calibri "/>
        <charset val="162"/>
      </rPr>
      <t>: the log of dividends on the S&amp;P 500 index minus the log of stock prices</t>
    </r>
  </si>
  <si>
    <r>
      <rPr>
        <b/>
        <sz val="12"/>
        <color rgb="FF000000"/>
        <rFont val="CharisSIL"/>
        <charset val="162"/>
      </rPr>
      <t xml:space="preserve">Long-term return (LTR): </t>
    </r>
    <r>
      <rPr>
        <sz val="12"/>
        <color rgb="FF000000"/>
        <rFont val="CharisSIL"/>
      </rPr>
      <t>the return on long-term government bonds</t>
    </r>
  </si>
  <si>
    <r>
      <rPr>
        <b/>
        <sz val="12"/>
        <color rgb="FF000000"/>
        <rFont val="Calibri "/>
        <charset val="162"/>
      </rPr>
      <t>Default yield spread (DFY):</t>
    </r>
    <r>
      <rPr>
        <sz val="12"/>
        <color rgb="FF000000"/>
        <rFont val="Calibri "/>
        <charset val="162"/>
      </rPr>
      <t xml:space="preserve"> the difference between BAA- and AAArated corporate bond yields</t>
    </r>
  </si>
  <si>
    <r>
      <rPr>
        <b/>
        <sz val="12"/>
        <color rgb="FF000000"/>
        <rFont val="CharisSIL"/>
        <charset val="162"/>
      </rPr>
      <t xml:space="preserve">Default return spread (DFR): </t>
    </r>
    <r>
      <rPr>
        <sz val="12"/>
        <color rgb="FF000000"/>
        <rFont val="CharisSIL"/>
      </rPr>
      <t>the long-term corporate bond return minus the long-term government bond return</t>
    </r>
  </si>
  <si>
    <r>
      <rPr>
        <b/>
        <sz val="12"/>
        <color rgb="FF000000"/>
        <rFont val="Calibri "/>
        <charset val="162"/>
      </rPr>
      <t xml:space="preserve">Inflation (INFL): </t>
    </r>
    <r>
      <rPr>
        <sz val="12"/>
        <color rgb="FF000000"/>
        <rFont val="Calibri "/>
        <charset val="162"/>
      </rPr>
      <t>calculated from the CPI (all urban consumers). We use one-month-lagged CPI because CPI is published with a delay of one month</t>
    </r>
  </si>
  <si>
    <t>The variables in Amit Goyal's datase</t>
  </si>
  <si>
    <t>1927-2016</t>
  </si>
  <si>
    <r>
      <rPr>
        <b/>
        <sz val="12"/>
        <color rgb="FF000000"/>
        <rFont val="Calibri "/>
        <charset val="162"/>
      </rPr>
      <t>The excess returns (ER)</t>
    </r>
    <r>
      <rPr>
        <sz val="12"/>
        <color rgb="FF000000"/>
        <rFont val="Calibri "/>
        <charset val="162"/>
      </rPr>
      <t xml:space="preserve"> are the difference between stock returns and the risk-free rate, calculated using the Treasury bill rate</t>
    </r>
  </si>
  <si>
    <t xml:space="preserve">S&amp;P 500 </t>
  </si>
  <si>
    <t>Devpura, Narayan, &amp; Sharma, 2018</t>
  </si>
  <si>
    <t xml:space="preserve">
Rapach et al., 2010</t>
  </si>
  <si>
    <r>
      <rPr>
        <b/>
        <sz val="11"/>
        <color rgb="FF000000"/>
        <rFont val="NimbusRomNo9L-Regu"/>
        <charset val="162"/>
      </rPr>
      <t>MC:</t>
    </r>
    <r>
      <rPr>
        <sz val="11"/>
        <color rgb="FF000000"/>
        <rFont val="NimbusRomNo9L-Regu"/>
      </rPr>
      <t xml:space="preserve"> weighted average forecast combination that assigns equal weights to all the predictive models, that is, ωi, t = 1/12</t>
    </r>
  </si>
  <si>
    <r>
      <t xml:space="preserve">Trimmed mean combination
</t>
    </r>
    <r>
      <rPr>
        <b/>
        <sz val="11"/>
        <color rgb="FF000000"/>
        <rFont val="NimbusRomNo9L-Regu"/>
        <charset val="162"/>
      </rPr>
      <t>(TMC),</t>
    </r>
    <r>
      <rPr>
        <sz val="11"/>
        <color rgb="FF000000"/>
        <rFont val="NimbusRomNo9L-Regu"/>
      </rPr>
      <t xml:space="preserve"> which assigns a weight of 0 to the largest and smallest univariate forecasts and then assigns equal weights to the rest of the predictive models</t>
    </r>
  </si>
  <si>
    <r>
      <t xml:space="preserve">Combination schemes involve the discount mean square predictive error </t>
    </r>
    <r>
      <rPr>
        <b/>
        <sz val="11"/>
        <color rgb="FF000000"/>
        <rFont val="Calibri "/>
        <charset val="162"/>
      </rPr>
      <t>(DMSPE)</t>
    </r>
    <r>
      <rPr>
        <sz val="11"/>
        <color rgb="FF000000"/>
        <rFont val="Calibri "/>
        <charset val="162"/>
      </rPr>
      <t xml:space="preserve"> considering two widely used discount factors used for computing weights</t>
    </r>
  </si>
  <si>
    <t>The economic performance of the univariate models also achieves great progress with the implementation of the CDA strategy</t>
  </si>
  <si>
    <t>DI approach:</t>
  </si>
  <si>
    <t>11.</t>
  </si>
  <si>
    <t>Forecasting the equity risk premium: The importance of regime-dependent evaluation</t>
  </si>
  <si>
    <t>Nick Baltas</t>
  </si>
  <si>
    <t>Dimitrios Karyampas</t>
  </si>
  <si>
    <t>We evaluate recently introduced ERP forecasting models, which have been shown to generate econometrically superior ERP forecasts, and find that their forecasting ability is regime-dependent</t>
  </si>
  <si>
    <t>any economic benefit occurring during market upswings is diminished for high risk-averse and leverage-constrained investors</t>
  </si>
  <si>
    <t>OLS forecasting models Campbell&amp;Thomson(2008) and Pettenuzzo et al. (2014)</t>
  </si>
  <si>
    <t>1927 - 2013</t>
  </si>
  <si>
    <t>S&amp;P 500</t>
  </si>
  <si>
    <t>Center of Research for Security Prices (CRSP)</t>
  </si>
  <si>
    <r>
      <rPr>
        <b/>
        <sz val="12"/>
        <color rgb="FF000000"/>
        <rFont val="Calibri "/>
        <charset val="162"/>
      </rPr>
      <t>dividend-price ratio (d/p)</t>
    </r>
    <r>
      <rPr>
        <sz val="12"/>
        <color rgb="FF000000"/>
        <rFont val="Calibri "/>
        <charset val="162"/>
      </rPr>
      <t xml:space="preserve"> of the S&amp;P 500 monthly</t>
    </r>
  </si>
  <si>
    <t>Goyal and Welch (2008)</t>
  </si>
  <si>
    <t>the CT truncation model</t>
  </si>
  <si>
    <t>PTV Bayesian model</t>
  </si>
  <si>
    <t>OLS regression model</t>
  </si>
  <si>
    <t>Campbell&amp;Thompson(2008</t>
  </si>
  <si>
    <t>Investor Sentiment Aligned: A Powerful Predictor of Stock Returns</t>
  </si>
  <si>
    <t>Dashan HUANG</t>
  </si>
  <si>
    <t>Fuwei JIANG</t>
  </si>
  <si>
    <t>Jun TU</t>
  </si>
  <si>
    <t>Guofu ZHOU</t>
  </si>
  <si>
    <t>Proposes a new investor sentiment index that is aligned with the purpose of predicting the aggregate stock market.</t>
  </si>
  <si>
    <t xml:space="preserve">By eliminating a common noise component in sentiment proxies, the new index </t>
  </si>
  <si>
    <t>has much greater predictive power than existing sentiment indices both in- and</t>
  </si>
  <si>
    <t>out-of-sample, and the predictability becomes both statistically and economically significant.</t>
  </si>
  <si>
    <t xml:space="preserve"> value, and momentum</t>
  </si>
  <si>
    <t>also predict cross-sectional stock returns sorted by industry, size,</t>
  </si>
  <si>
    <t>Welch and Goyal (2008)</t>
  </si>
  <si>
    <t>Predictors:</t>
  </si>
  <si>
    <r>
      <t xml:space="preserve">The in-sample </t>
    </r>
    <r>
      <rPr>
        <i/>
        <sz val="12"/>
        <color rgb="FF000000"/>
        <rFont val="NimbusRomNo9L-ReguItal"/>
      </rPr>
      <t>R</t>
    </r>
    <r>
      <rPr>
        <sz val="9"/>
        <color rgb="FF000000"/>
        <rFont val="NimbusRomNo9L-Regu"/>
      </rPr>
      <t>2</t>
    </r>
    <r>
      <rPr>
        <sz val="12"/>
        <color rgb="FF000000"/>
        <rFont val="NimbusRomNo9L-Regu"/>
      </rPr>
      <t>s</t>
    </r>
  </si>
  <si>
    <t>of these 18 individual predictors vary from 0.01% to 2.07% (only four of them exceed 1%).</t>
  </si>
  <si>
    <r>
      <t xml:space="preserve">Apart from the Kelly and Pruitt (KP) predictor, all others have </t>
    </r>
    <r>
      <rPr>
        <i/>
        <sz val="12"/>
        <color rgb="FF000000"/>
        <rFont val="NimbusRomNo9L-ReguItal"/>
      </rPr>
      <t>R</t>
    </r>
    <r>
      <rPr>
        <sz val="9"/>
        <color rgb="FF000000"/>
        <rFont val="NimbusRomNo9L-Regu"/>
      </rPr>
      <t>2</t>
    </r>
    <r>
      <rPr>
        <sz val="12"/>
        <color rgb="FF000000"/>
        <rFont val="NimbusRomNo9L-Regu"/>
      </rPr>
      <t>s below 1.70% of the aligned</t>
    </r>
  </si>
  <si>
    <t>investor sentiment</t>
  </si>
  <si>
    <r>
      <rPr>
        <b/>
        <i/>
        <sz val="12"/>
        <color rgb="FF000000"/>
        <rFont val="NimbusRomNo9L-ReguItal"/>
      </rPr>
      <t>Close-end fund discount rate</t>
    </r>
    <r>
      <rPr>
        <b/>
        <sz val="12"/>
        <color rgb="FF000000"/>
        <rFont val="NimbusRomNo9L-Regu"/>
      </rPr>
      <t>, CEFD:</t>
    </r>
    <r>
      <rPr>
        <sz val="12"/>
        <color rgb="FF000000"/>
        <rFont val="NimbusRomNo9L-Regu"/>
      </rPr>
      <t xml:space="preserve"> value-weighted average difference between the net asset values of closed-end stock mutual fund shares and their market prices</t>
    </r>
  </si>
  <si>
    <t>DATA:</t>
  </si>
  <si>
    <r>
      <rPr>
        <b/>
        <i/>
        <sz val="12"/>
        <color rgb="FF000000"/>
        <rFont val="NimbusRomNo9L-ReguItal"/>
      </rPr>
      <t>Share turnover</t>
    </r>
    <r>
      <rPr>
        <b/>
        <sz val="12"/>
        <color rgb="FF000000"/>
        <rFont val="NimbusRomNo9L-Regu"/>
      </rPr>
      <t>, TURN:</t>
    </r>
    <r>
      <rPr>
        <sz val="12"/>
        <color rgb="FF000000"/>
        <rFont val="NimbusRomNo9L-Regu"/>
      </rPr>
      <t xml:space="preserve"> log of the raw turnover ratio detrended by the past 5-year average</t>
    </r>
  </si>
  <si>
    <r>
      <rPr>
        <b/>
        <i/>
        <sz val="12"/>
        <color rgb="FF000000"/>
        <rFont val="NimbusRomNo9L-ReguItal"/>
      </rPr>
      <t>Number of IPOs</t>
    </r>
    <r>
      <rPr>
        <b/>
        <sz val="12"/>
        <color rgb="FF000000"/>
        <rFont val="NimbusRomNo9L-Regu"/>
      </rPr>
      <t>, NIPO:</t>
    </r>
    <r>
      <rPr>
        <sz val="12"/>
        <color rgb="FF000000"/>
        <rFont val="NimbusRomNo9L-Regu"/>
      </rPr>
      <t xml:space="preserve"> monthly number of initial public offerings;</t>
    </r>
  </si>
  <si>
    <r>
      <rPr>
        <b/>
        <i/>
        <sz val="12"/>
        <color rgb="FF000000"/>
        <rFont val="NimbusRomNo9L-ReguItal"/>
      </rPr>
      <t>First-day returns of IPOs</t>
    </r>
    <r>
      <rPr>
        <b/>
        <sz val="12"/>
        <color rgb="FF000000"/>
        <rFont val="NimbusRomNo9L-Regu"/>
      </rPr>
      <t>, RIPO:</t>
    </r>
    <r>
      <rPr>
        <sz val="12"/>
        <color rgb="FF000000"/>
        <rFont val="NimbusRomNo9L-Regu"/>
      </rPr>
      <t xml:space="preserve"> monthly average first-day returns of initial public offerings;</t>
    </r>
  </si>
  <si>
    <r>
      <rPr>
        <b/>
        <i/>
        <sz val="12"/>
        <color rgb="FF000000"/>
        <rFont val="NimbusRomNo9L-ReguItal"/>
      </rPr>
      <t>Dividend premium</t>
    </r>
    <r>
      <rPr>
        <b/>
        <sz val="12"/>
        <color rgb="FF000000"/>
        <rFont val="NimbusRomNo9L-Regu"/>
      </rPr>
      <t>, PDND:</t>
    </r>
    <r>
      <rPr>
        <sz val="12"/>
        <color rgb="FF000000"/>
        <rFont val="NimbusRomNo9L-Regu"/>
      </rPr>
      <t xml:space="preserve"> log difference of the value-weighted average market-to-book ratios of dividend payers and nonpayer</t>
    </r>
  </si>
  <si>
    <r>
      <rPr>
        <b/>
        <i/>
        <sz val="12"/>
        <color rgb="FF000000"/>
        <rFont val="NimbusRomNo9L-ReguItal"/>
      </rPr>
      <t>Equity share in new issues</t>
    </r>
    <r>
      <rPr>
        <b/>
        <sz val="12"/>
        <color rgb="FF000000"/>
        <rFont val="NimbusRomNo9L-Regu"/>
      </rPr>
      <t>, EQTI:</t>
    </r>
    <r>
      <rPr>
        <sz val="12"/>
        <color rgb="FF000000"/>
        <rFont val="NimbusRomNo9L-Regu"/>
      </rPr>
      <t xml:space="preserve"> gross monthly equity issuance divided by gross monthly equity plus debt issuance</t>
    </r>
  </si>
  <si>
    <t>1*</t>
  </si>
  <si>
    <r>
      <t xml:space="preserve">1.       SVAR: Sum of squared </t>
    </r>
    <r>
      <rPr>
        <b/>
        <sz val="10"/>
        <color theme="1"/>
        <rFont val="Calibri"/>
        <family val="2"/>
        <charset val="162"/>
        <scheme val="minor"/>
      </rPr>
      <t>daily</t>
    </r>
    <r>
      <rPr>
        <sz val="10"/>
        <color theme="1"/>
        <rFont val="Calibri"/>
        <family val="2"/>
        <charset val="162"/>
        <scheme val="minor"/>
      </rPr>
      <t xml:space="preserve"> stock market returns on the S&amp;P 500</t>
    </r>
  </si>
  <si>
    <t>Robustness/Conclusion</t>
  </si>
  <si>
    <r>
      <t>S</t>
    </r>
    <r>
      <rPr>
        <i/>
        <sz val="9"/>
        <color rgb="FF000000"/>
        <rFont val="NimbusRomNo9L-ReguItal"/>
      </rPr>
      <t>t</t>
    </r>
    <r>
      <rPr>
        <sz val="9"/>
        <color rgb="FF000000"/>
        <rFont val="NimbusRomNo9L-Regu"/>
      </rPr>
      <t xml:space="preserve">BW </t>
    </r>
    <r>
      <rPr>
        <sz val="12"/>
        <color rgb="FF000000"/>
        <rFont val="NimbusRomNo9L-Regu"/>
      </rPr>
      <t>is the BW index</t>
    </r>
  </si>
  <si>
    <t>Baker and Wurgler (2006, 2007)</t>
  </si>
  <si>
    <r>
      <rPr>
        <b/>
        <sz val="12"/>
        <color rgb="FF000000"/>
        <rFont val="NimbusRomNo9L-Regu"/>
        <charset val="162"/>
      </rPr>
      <t>aligned investor sentiment index</t>
    </r>
    <r>
      <rPr>
        <sz val="12"/>
        <color rgb="FF000000"/>
        <rFont val="NimbusRomNo9L-Regu"/>
      </rPr>
      <t xml:space="preserve">: </t>
    </r>
    <r>
      <rPr>
        <i/>
        <sz val="12"/>
        <color rgb="FF000000"/>
        <rFont val="NimbusRomNo9L-ReguItal"/>
      </rPr>
      <t>S</t>
    </r>
    <r>
      <rPr>
        <sz val="9"/>
        <color rgb="FF000000"/>
        <rFont val="NimbusRomNo9L-Regu"/>
      </rPr>
      <t>PLS</t>
    </r>
  </si>
  <si>
    <t>Market volatility:</t>
  </si>
  <si>
    <r>
      <t>SVAR</t>
    </r>
    <r>
      <rPr>
        <i/>
        <sz val="9"/>
        <color rgb="FF000000"/>
        <rFont val="NimbusRomNo9L-ReguItal"/>
      </rPr>
      <t>t</t>
    </r>
    <r>
      <rPr>
        <sz val="9"/>
        <color rgb="FF000000"/>
        <rFont val="CMR10"/>
      </rPr>
      <t>+</t>
    </r>
    <r>
      <rPr>
        <sz val="9"/>
        <color rgb="FF000000"/>
        <rFont val="NimbusRomNo9L-Regu"/>
      </rPr>
      <t xml:space="preserve">1 </t>
    </r>
    <r>
      <rPr>
        <sz val="12"/>
        <color rgb="FF000000"/>
        <rFont val="NimbusRomNo9L-Regu"/>
      </rPr>
      <t>is the sum of squared daily returns on the S&amp;P 500 index at monthly frequency**</t>
    </r>
  </si>
  <si>
    <t>13.</t>
  </si>
  <si>
    <r>
      <rPr>
        <b/>
        <sz val="12"/>
        <color rgb="FF000000"/>
        <rFont val="Calibri"/>
        <family val="2"/>
        <charset val="162"/>
        <scheme val="minor"/>
      </rPr>
      <t xml:space="preserve">1. Dividend-price ratio (log), DP: </t>
    </r>
    <r>
      <rPr>
        <sz val="12"/>
        <color rgb="FF000000"/>
        <rFont val="Calibri"/>
        <family val="2"/>
        <charset val="162"/>
        <scheme val="minor"/>
      </rPr>
      <t>log of a twelve-month moving sum of dividends paid on the
S&amp;P 500 index minus the log of stock prices (S&amp;P 500 index)</t>
    </r>
  </si>
  <si>
    <r>
      <rPr>
        <b/>
        <sz val="12"/>
        <color rgb="FF000000"/>
        <rFont val="Calibri"/>
        <family val="2"/>
        <charset val="162"/>
        <scheme val="minor"/>
      </rPr>
      <t>2.Dividend yield (log), DY:</t>
    </r>
    <r>
      <rPr>
        <sz val="12"/>
        <color rgb="FF000000"/>
        <rFont val="Calibri"/>
        <family val="2"/>
        <charset val="162"/>
        <scheme val="minor"/>
      </rPr>
      <t xml:space="preserve"> difference between the log of dividends and log of lagged prices</t>
    </r>
  </si>
  <si>
    <r>
      <rPr>
        <b/>
        <sz val="12"/>
        <color rgb="FF000000"/>
        <rFont val="Calibri"/>
        <family val="2"/>
        <charset val="162"/>
        <scheme val="minor"/>
      </rPr>
      <t>3. Earnings-price ratio (log), EP:</t>
    </r>
    <r>
      <rPr>
        <sz val="12"/>
        <color rgb="FF000000"/>
        <rFont val="Calibri"/>
        <family val="2"/>
        <charset val="162"/>
        <scheme val="minor"/>
      </rPr>
      <t xml:space="preserve"> difference between the log of earnings on the S&amp;P 500 index
and log of prices, where earnings are measured using a one-year moving sum</t>
    </r>
  </si>
  <si>
    <r>
      <rPr>
        <b/>
        <sz val="12"/>
        <color rgb="FF000000"/>
        <rFont val="Calibri"/>
        <family val="2"/>
        <charset val="162"/>
        <scheme val="minor"/>
      </rPr>
      <t>4. Dividend-payout ratio (log), DE:</t>
    </r>
    <r>
      <rPr>
        <sz val="12"/>
        <color rgb="FF000000"/>
        <rFont val="Calibri"/>
        <family val="2"/>
        <charset val="162"/>
        <scheme val="minor"/>
      </rPr>
      <t xml:space="preserve"> difference between the log of dividends and log of earnings
on the S&amp;P 500 index</t>
    </r>
  </si>
  <si>
    <r>
      <rPr>
        <b/>
        <sz val="12"/>
        <color rgb="FF000000"/>
        <rFont val="Calibri"/>
        <family val="2"/>
        <charset val="162"/>
        <scheme val="minor"/>
      </rPr>
      <t>5. Stock return variance, SVAR:</t>
    </r>
    <r>
      <rPr>
        <sz val="12"/>
        <color rgb="FF000000"/>
        <rFont val="Calibri"/>
        <family val="2"/>
        <charset val="162"/>
        <scheme val="minor"/>
      </rPr>
      <t xml:space="preserve"> sum of squared daily returns on the S&amp;P 500 index</t>
    </r>
  </si>
  <si>
    <r>
      <rPr>
        <b/>
        <sz val="12"/>
        <color rgb="FF000000"/>
        <rFont val="NimbusRomNo9L-Regu"/>
        <charset val="162"/>
      </rPr>
      <t>6. Book-to-market ratio, BM:</t>
    </r>
    <r>
      <rPr>
        <sz val="12"/>
        <color rgb="FF000000"/>
        <rFont val="NimbusRomNo9L-Regu"/>
        <charset val="162"/>
      </rPr>
      <t xml:space="preserve"> ratio of book value to market value for the Dow Jones Industrial
Average</t>
    </r>
  </si>
  <si>
    <r>
      <rPr>
        <b/>
        <sz val="12"/>
        <color rgb="FF000000"/>
        <rFont val="NimbusRomNo9L-Regu"/>
        <charset val="162"/>
      </rPr>
      <t>7. Net equity expansion, NTIS:</t>
    </r>
    <r>
      <rPr>
        <sz val="12"/>
        <color rgb="FF000000"/>
        <rFont val="NimbusRomNo9L-Regu"/>
        <charset val="162"/>
      </rPr>
      <t xml:space="preserve"> ratio of twelve-month moving sums of net issues by NYSElisted stocks to total end-of-year market capitalization of NYSE stocks</t>
    </r>
  </si>
  <si>
    <r>
      <rPr>
        <b/>
        <sz val="12"/>
        <color rgb="FF000000"/>
        <rFont val="NimbusRomNo9L-Regu"/>
        <charset val="162"/>
      </rPr>
      <t>8. Treasury bill rate, TBL:</t>
    </r>
    <r>
      <rPr>
        <sz val="12"/>
        <color rgb="FF000000"/>
        <rFont val="NimbusRomNo9L-Regu"/>
        <charset val="162"/>
      </rPr>
      <t xml:space="preserve"> interest rate on a 3-month Treasury bill (secondary market).</t>
    </r>
  </si>
  <si>
    <r>
      <t xml:space="preserve">9. </t>
    </r>
    <r>
      <rPr>
        <b/>
        <sz val="12"/>
        <color rgb="FF000000"/>
        <rFont val="NimbusRomNo9L-Regu"/>
        <charset val="162"/>
      </rPr>
      <t>Long-term yield, LTY:</t>
    </r>
    <r>
      <rPr>
        <sz val="12"/>
        <color rgb="FF000000"/>
        <rFont val="NimbusRomNo9L-Regu"/>
        <charset val="162"/>
      </rPr>
      <t xml:space="preserve"> long-term government bond yield</t>
    </r>
  </si>
  <si>
    <r>
      <rPr>
        <b/>
        <sz val="12"/>
        <color rgb="FF000000"/>
        <rFont val="NimbusRomNo9L-Regu"/>
        <charset val="162"/>
      </rPr>
      <t>10. Long-term return, LTR:</t>
    </r>
    <r>
      <rPr>
        <sz val="12"/>
        <color rgb="FF000000"/>
        <rFont val="NimbusRomNo9L-Regu"/>
        <charset val="162"/>
      </rPr>
      <t xml:space="preserve"> return on long-term government bonds</t>
    </r>
  </si>
  <si>
    <r>
      <rPr>
        <b/>
        <sz val="12"/>
        <color rgb="FF000000"/>
        <rFont val="NimbusRomNo9L-Regu"/>
        <charset val="162"/>
      </rPr>
      <t>11. Term spread, TMS:</t>
    </r>
    <r>
      <rPr>
        <sz val="12"/>
        <color rgb="FF000000"/>
        <rFont val="NimbusRomNo9L-Regu"/>
        <charset val="162"/>
      </rPr>
      <t xml:space="preserve"> difference between the long-term yield and Treasury bill rate</t>
    </r>
  </si>
  <si>
    <r>
      <rPr>
        <b/>
        <sz val="12"/>
        <color rgb="FF000000"/>
        <rFont val="NimbusRomNo9L-Regu"/>
        <charset val="162"/>
      </rPr>
      <t>12. Default yield spread, DFY:</t>
    </r>
    <r>
      <rPr>
        <sz val="12"/>
        <color rgb="FF000000"/>
        <rFont val="NimbusRomNo9L-Regu"/>
        <charset val="162"/>
      </rPr>
      <t xml:space="preserve"> difference between BAA- and AAA-rated corporate bond yields</t>
    </r>
  </si>
  <si>
    <r>
      <rPr>
        <b/>
        <sz val="12"/>
        <color rgb="FF000000"/>
        <rFont val="NimbusRomNo9L-Regu"/>
        <charset val="162"/>
      </rPr>
      <t>13. Default return spread, DFR:</t>
    </r>
    <r>
      <rPr>
        <sz val="12"/>
        <color rgb="FF000000"/>
        <rFont val="NimbusRomNo9L-Regu"/>
        <charset val="162"/>
      </rPr>
      <t xml:space="preserve"> difference between long-term corporate bond and long-term
government bond returns</t>
    </r>
  </si>
  <si>
    <r>
      <rPr>
        <b/>
        <sz val="12"/>
        <color rgb="FF000000"/>
        <rFont val="Calibri"/>
        <family val="2"/>
        <charset val="162"/>
        <scheme val="minor"/>
      </rPr>
      <t xml:space="preserve">14. Inflation, INFL: </t>
    </r>
    <r>
      <rPr>
        <sz val="12"/>
        <color rgb="FF000000"/>
        <rFont val="Calibri"/>
        <family val="2"/>
        <charset val="162"/>
        <scheme val="minor"/>
      </rPr>
      <t>calculated from the CPI (all urban consumers); following Goyal and Welch
(2008), inflation are lagged for two months relative to stock market return to account for the
delay in CPI releases</t>
    </r>
  </si>
  <si>
    <r>
      <rPr>
        <b/>
        <sz val="12"/>
        <color rgb="FF000000"/>
        <rFont val="NimbusRomNo9L-Regu"/>
        <charset val="162"/>
      </rPr>
      <t>15. Consumption-wealth ratio, CAY</t>
    </r>
    <r>
      <rPr>
        <sz val="12"/>
        <color rgb="FF000000"/>
        <rFont val="NimbusRomNo9L-Regu"/>
        <charset val="162"/>
      </rPr>
      <t>: residual of regressing consumption on asset wealth and
labor income from Lettau and Ludvigson (2001)</t>
    </r>
  </si>
  <si>
    <r>
      <rPr>
        <b/>
        <sz val="12"/>
        <color rgb="FF000000"/>
        <rFont val="NimbusRomNo9L-Regu"/>
        <charset val="162"/>
      </rPr>
      <t>16. Log consumption surplus ratio, CSR:</t>
    </r>
    <r>
      <rPr>
        <sz val="12"/>
        <color rgb="FF000000"/>
        <rFont val="NimbusRomNo9L-Regu"/>
        <charset val="162"/>
      </rPr>
      <t xml:space="preserve"> estimated with consumption data from U.S. Bureau of Economic Analysis (BEA) as in Campbell and Cochrane (1999)</t>
    </r>
  </si>
  <si>
    <r>
      <rPr>
        <b/>
        <sz val="12"/>
        <color rgb="FF000000"/>
        <rFont val="NimbusRomNo9L-Regu"/>
        <charset val="162"/>
      </rPr>
      <t xml:space="preserve">17. Output gap, OG: </t>
    </r>
    <r>
      <rPr>
        <sz val="12"/>
        <color rgb="FF000000"/>
        <rFont val="NimbusRomNo9L-Regu"/>
        <charset val="162"/>
      </rPr>
      <t>deviation of the logarithm of total industrial production from a trend that
includes both a linear component and a quadratic component (Cooper and Priestley, 2009)</t>
    </r>
  </si>
  <si>
    <r>
      <rPr>
        <b/>
        <sz val="12"/>
        <color rgb="FF000000"/>
        <rFont val="NimbusRomNo9L-Regu"/>
        <charset val="162"/>
      </rPr>
      <t>18. Kelly and Pruitt book-to-market predictor, BMKP:</t>
    </r>
    <r>
      <rPr>
        <sz val="12"/>
        <color rgb="FF000000"/>
        <rFont val="NimbusRomNo9L-Regu"/>
        <charset val="162"/>
      </rPr>
      <t xml:space="preserve"> extracted from 100 book-to-market ratios
of size- and value-sorted portfolios with the partial least squares (PLS) approach (Kelly and
Pruitt, 2013)</t>
    </r>
  </si>
  <si>
    <t>Expected market returns: SVIX, realized volatility, and the role of dividends</t>
  </si>
  <si>
    <t>Matthijs Lof</t>
  </si>
  <si>
    <t>The predictability largely disappears after the SVIX index
is replaced by an exponentially weighted moving average measure of realized
volatility, suggesting that SVIX holds incremental forward-looking information</t>
  </si>
  <si>
    <t>sample 1950-2016</t>
  </si>
  <si>
    <t>daily value-weighted returns</t>
  </si>
  <si>
    <t>value-weighted market returns excluding dividends from CRSP</t>
  </si>
  <si>
    <t>CRSP, sample 1926–2016</t>
  </si>
  <si>
    <t>All measures of daily market returns are compounded into monthly observations of forward-looking cumulative 1-, 2-, 3-, 6-, and 12-month returns in excess over the risk-free rate</t>
  </si>
  <si>
    <t>exponentially weighted moving average (EWMA)</t>
  </si>
  <si>
    <t>variance using daily returns</t>
  </si>
  <si>
    <t>The daily return variance estimator is multiplied by 240 to obtain an annualized variance estimator</t>
  </si>
  <si>
    <t>The results further indicate that SVIX predicts realized volatility, demonstrating</t>
  </si>
  <si>
    <t>that SVIX holds forward-looking information that is not captured by realized volatility</t>
  </si>
  <si>
    <t>these results provide</t>
  </si>
  <si>
    <t>evidence for a positive risk–return trade-off, and for the hypothesis that option-implied volatility is a better predictor of</t>
  </si>
  <si>
    <t>future risk, and therefore of future market returns, than realized volatility</t>
  </si>
  <si>
    <t>compared to realized volatility, despite the high correlation between the two volatility measures</t>
  </si>
  <si>
    <t>Macroeconomic factors and equity premium predictability</t>
  </si>
  <si>
    <t>14.</t>
  </si>
  <si>
    <t>1.incorporating broader macroeconomic data into the information set</t>
  </si>
  <si>
    <t>2. improving the selection of the most relevant factors
and combining the most relevant factors by means of a forecast combination regression</t>
  </si>
  <si>
    <t>3.imposing theoretically motivated positivity constraints on the forecasts of the equity premium</t>
  </si>
  <si>
    <r>
      <rPr>
        <b/>
        <sz val="11"/>
        <color theme="1"/>
        <rFont val="Calibri"/>
        <family val="2"/>
        <charset val="162"/>
        <scheme val="minor"/>
      </rPr>
      <t>1.EQ</t>
    </r>
    <r>
      <rPr>
        <sz val="11"/>
        <color theme="1"/>
        <rFont val="Calibri"/>
        <family val="2"/>
        <charset val="162"/>
        <scheme val="minor"/>
      </rPr>
      <t xml:space="preserve"> Equity premium: log returns of S&amp;P 500 including dividends minus log return of a risk-free bill.</t>
    </r>
  </si>
  <si>
    <r>
      <rPr>
        <b/>
        <sz val="11"/>
        <color theme="1"/>
        <rFont val="Calibri"/>
        <family val="2"/>
        <charset val="162"/>
        <scheme val="minor"/>
      </rPr>
      <t>2.DP</t>
    </r>
    <r>
      <rPr>
        <sz val="11"/>
        <color theme="1"/>
        <rFont val="Calibri"/>
        <family val="2"/>
        <charset val="162"/>
        <scheme val="minor"/>
      </rPr>
      <t xml:space="preserve"> Log dividend-price ratio: log of 12-month moving sum of dividends paid on the S&amp;P 500 minus the log of the price of the S&amp;P 500</t>
    </r>
  </si>
  <si>
    <r>
      <rPr>
        <b/>
        <sz val="11"/>
        <color theme="1"/>
        <rFont val="Calibri"/>
        <family val="2"/>
        <charset val="162"/>
        <scheme val="minor"/>
      </rPr>
      <t>3.DY</t>
    </r>
    <r>
      <rPr>
        <sz val="11"/>
        <color theme="1"/>
        <rFont val="Calibri"/>
        <family val="2"/>
        <charset val="162"/>
        <scheme val="minor"/>
      </rPr>
      <t xml:space="preserve"> Log dividend yield: log of 12-month moving sum of dividends paid on the S&amp;P 500 Index minus the log of lagged S&amp;P 500 prices</t>
    </r>
  </si>
  <si>
    <r>
      <rPr>
        <b/>
        <sz val="11"/>
        <color theme="1"/>
        <rFont val="Calibri"/>
        <family val="2"/>
        <charset val="162"/>
        <scheme val="minor"/>
      </rPr>
      <t xml:space="preserve">4.EP </t>
    </r>
    <r>
      <rPr>
        <sz val="11"/>
        <color theme="1"/>
        <rFont val="Calibri"/>
        <family val="2"/>
        <charset val="162"/>
        <scheme val="minor"/>
      </rPr>
      <t>Log earnings-price ratio: log of 12-month moving sum of earnings on the S&amp;P 500 Index minus the log of S&amp;P 500 prices</t>
    </r>
  </si>
  <si>
    <r>
      <rPr>
        <b/>
        <sz val="11"/>
        <color theme="1"/>
        <rFont val="Calibri"/>
        <family val="2"/>
        <charset val="162"/>
        <scheme val="minor"/>
      </rPr>
      <t xml:space="preserve">5.DE </t>
    </r>
    <r>
      <rPr>
        <sz val="11"/>
        <color theme="1"/>
        <rFont val="Calibri"/>
        <family val="2"/>
        <charset val="162"/>
        <scheme val="minor"/>
      </rPr>
      <t>Log dividend-payout ratio: log of 12-month moving sum of dividends paid on the S&amp;P 500 minus log of 12-month moving sum of earnings on the S&amp;P 500</t>
    </r>
  </si>
  <si>
    <r>
      <rPr>
        <b/>
        <sz val="11"/>
        <color theme="1"/>
        <rFont val="Calibri"/>
        <family val="2"/>
        <charset val="162"/>
        <scheme val="minor"/>
      </rPr>
      <t>6.RVOL</t>
    </r>
    <r>
      <rPr>
        <sz val="11"/>
        <color theme="1"/>
        <rFont val="Calibri"/>
        <family val="2"/>
        <charset val="162"/>
        <scheme val="minor"/>
      </rPr>
      <t xml:space="preserve"> Equity premium volatility: 12-month moving standard deviation estimator (based on Mele (2007))</t>
    </r>
  </si>
  <si>
    <r>
      <rPr>
        <b/>
        <sz val="11"/>
        <color theme="1"/>
        <rFont val="Calibri"/>
        <family val="2"/>
        <charset val="162"/>
        <scheme val="minor"/>
      </rPr>
      <t xml:space="preserve">7.BM </t>
    </r>
    <r>
      <rPr>
        <sz val="11"/>
        <color theme="1"/>
        <rFont val="Calibri"/>
        <family val="2"/>
        <charset val="162"/>
        <scheme val="minor"/>
      </rPr>
      <t>Book-to-market ratio: book-to-market value ratio for the Dow Jones Industrial Average.</t>
    </r>
  </si>
  <si>
    <r>
      <rPr>
        <b/>
        <sz val="11"/>
        <color theme="1"/>
        <rFont val="Calibri"/>
        <family val="2"/>
        <charset val="162"/>
        <scheme val="minor"/>
      </rPr>
      <t xml:space="preserve">8.NTIS </t>
    </r>
    <r>
      <rPr>
        <sz val="11"/>
        <color theme="1"/>
        <rFont val="Calibri"/>
        <family val="2"/>
        <charset val="162"/>
        <scheme val="minor"/>
      </rPr>
      <t>Net equity expansion: ratio of 12-month moving sum of net equity issues by New York Stock Exchange (NYSE) listed stocks to total end-of-year market
capitalization of NYSE stocks.</t>
    </r>
  </si>
  <si>
    <r>
      <rPr>
        <b/>
        <sz val="11"/>
        <color theme="1"/>
        <rFont val="Calibri"/>
        <family val="2"/>
        <charset val="162"/>
        <scheme val="minor"/>
      </rPr>
      <t xml:space="preserve">9.TBL </t>
    </r>
    <r>
      <rPr>
        <sz val="11"/>
        <color theme="1"/>
        <rFont val="Calibri"/>
        <family val="2"/>
        <charset val="162"/>
        <scheme val="minor"/>
      </rPr>
      <t>Treasury bill rate: interest rate on three-month Treasury bill (secondary market)</t>
    </r>
  </si>
  <si>
    <r>
      <rPr>
        <b/>
        <sz val="11"/>
        <color theme="1"/>
        <rFont val="Calibri"/>
        <family val="2"/>
        <charset val="162"/>
        <scheme val="minor"/>
      </rPr>
      <t>10.LTY</t>
    </r>
    <r>
      <rPr>
        <sz val="11"/>
        <color theme="1"/>
        <rFont val="Calibri"/>
        <family val="2"/>
        <charset val="162"/>
        <scheme val="minor"/>
      </rPr>
      <t xml:space="preserve"> Long-term yield: long-term government bond yield</t>
    </r>
  </si>
  <si>
    <r>
      <rPr>
        <b/>
        <sz val="11"/>
        <color theme="1"/>
        <rFont val="Calibri"/>
        <family val="2"/>
        <charset val="162"/>
        <scheme val="minor"/>
      </rPr>
      <t xml:space="preserve">11.LTR </t>
    </r>
    <r>
      <rPr>
        <sz val="11"/>
        <color theme="1"/>
        <rFont val="Calibri"/>
        <family val="2"/>
        <charset val="162"/>
        <scheme val="minor"/>
      </rPr>
      <t>Long-term return: return on long-term government bonds</t>
    </r>
  </si>
  <si>
    <r>
      <rPr>
        <b/>
        <sz val="11"/>
        <color theme="1"/>
        <rFont val="Calibri"/>
        <family val="2"/>
        <charset val="162"/>
        <scheme val="minor"/>
      </rPr>
      <t>12.TMS</t>
    </r>
    <r>
      <rPr>
        <sz val="11"/>
        <color theme="1"/>
        <rFont val="Calibri"/>
        <family val="2"/>
        <charset val="162"/>
        <scheme val="minor"/>
      </rPr>
      <t xml:space="preserve"> Term spread: long-term yield minus treasury bill rate.</t>
    </r>
  </si>
  <si>
    <r>
      <rPr>
        <b/>
        <sz val="11"/>
        <color theme="1"/>
        <rFont val="Calibri"/>
        <family val="2"/>
        <charset val="162"/>
        <scheme val="minor"/>
      </rPr>
      <t>13.DFY</t>
    </r>
    <r>
      <rPr>
        <sz val="11"/>
        <color theme="1"/>
        <rFont val="Calibri"/>
        <family val="2"/>
        <charset val="162"/>
        <scheme val="minor"/>
      </rPr>
      <t xml:space="preserve"> Default yield spread: Moody's BAA corporate bond yield minus Moody's AAA corporate bond yield</t>
    </r>
  </si>
  <si>
    <r>
      <rPr>
        <b/>
        <sz val="11"/>
        <color theme="1"/>
        <rFont val="Calibri"/>
        <family val="2"/>
        <charset val="162"/>
        <scheme val="minor"/>
      </rPr>
      <t>14.DFR</t>
    </r>
    <r>
      <rPr>
        <sz val="11"/>
        <color theme="1"/>
        <rFont val="Calibri"/>
        <family val="2"/>
        <charset val="162"/>
        <scheme val="minor"/>
      </rPr>
      <t xml:space="preserve"> Default return spread: long-term corporate bond return minus the long-term government bond return</t>
    </r>
  </si>
  <si>
    <r>
      <rPr>
        <b/>
        <sz val="11"/>
        <color theme="1"/>
        <rFont val="Calibri"/>
        <family val="2"/>
        <charset val="162"/>
        <scheme val="minor"/>
      </rPr>
      <t>15.INFL</t>
    </r>
    <r>
      <rPr>
        <sz val="11"/>
        <color theme="1"/>
        <rFont val="Calibri"/>
        <family val="2"/>
        <charset val="162"/>
        <scheme val="minor"/>
      </rPr>
      <t xml:space="preserve"> Inflation: calculated from the CPI for all urban consumers (same as in Neely et al. (2014), using two periods lagged inflation to account for the delay in CPI
releases)</t>
    </r>
  </si>
  <si>
    <t>Stock and Watson (2012) dataset</t>
  </si>
  <si>
    <t>it is important to maintain a parsimonious model structure to avoid poor out-of-sample forecast performance due to overfitting*</t>
  </si>
  <si>
    <t>Neely et al. (2014)</t>
  </si>
  <si>
    <t>Campbell and Thompson (2008)</t>
  </si>
  <si>
    <t>variables. Since we are increasing the predictor dimension when adding the SW macroeconomic variables to the GW data and technical indicators of Neely et al. (2014)</t>
  </si>
  <si>
    <r>
      <t xml:space="preserve">extract factors from the joint panel of GW predictors, technical indicators of </t>
    </r>
    <r>
      <rPr>
        <sz val="11"/>
        <color rgb="FF0F80AC"/>
        <rFont val="Calibri"/>
        <family val="2"/>
        <charset val="162"/>
        <scheme val="minor"/>
      </rPr>
      <t xml:space="preserve">Neely et al. (2014) </t>
    </r>
    <r>
      <rPr>
        <sz val="11"/>
        <color rgb="FF000000"/>
        <rFont val="Calibri"/>
        <family val="2"/>
        <charset val="162"/>
        <scheme val="minor"/>
      </rPr>
      <t>and SW macroeconomic</t>
    </r>
  </si>
  <si>
    <t>by implementing adaptive Lasso</t>
  </si>
  <si>
    <t>15.</t>
  </si>
  <si>
    <t>Out-of-sample equity premium prediction: a complete subset quantile regression approach</t>
  </si>
  <si>
    <t>Daniel Buncic</t>
  </si>
  <si>
    <t>Martin Tischhauser</t>
  </si>
  <si>
    <t>Loukia Meligkotsidou, Ekaterini Panopoulou, Ioannis D. Vrontos &amp; Spyridon</t>
  </si>
  <si>
    <t>D. Vrontos</t>
  </si>
  <si>
    <t>Paper extends the complete subset linear regression framework to a quantile
regression setting.</t>
  </si>
  <si>
    <t>also shows that
our approach delivers statistically and economically significant out-of-sample fore
casts relative to both the historical average benchmark, the complete subset mean
regression approach and the single-variable quantile forecast combination approach</t>
  </si>
  <si>
    <r>
      <t>Goyal and Welch (</t>
    </r>
    <r>
      <rPr>
        <sz val="10"/>
        <color rgb="FF000084"/>
        <rFont val="MinionPro-Regular"/>
      </rPr>
      <t>2008</t>
    </r>
    <r>
      <rPr>
        <sz val="10"/>
        <color rgb="FF000000"/>
        <rFont val="MinionPro-Regular"/>
      </rPr>
      <t xml:space="preserve">) </t>
    </r>
  </si>
  <si>
    <r>
      <t>Campbell and Thompson (</t>
    </r>
    <r>
      <rPr>
        <sz val="10"/>
        <color rgb="FF000084"/>
        <rFont val="MinionPro-Regular"/>
      </rPr>
      <t>2008</t>
    </r>
    <r>
      <rPr>
        <sz val="10"/>
        <color rgb="FF000000"/>
        <rFont val="MinionPro-Regular"/>
      </rPr>
      <t xml:space="preserve">) </t>
    </r>
  </si>
  <si>
    <r>
      <t>Ludvigson and Ng (</t>
    </r>
    <r>
      <rPr>
        <sz val="10"/>
        <color rgb="FF000084"/>
        <rFont val="MinionPro-Regular"/>
      </rPr>
      <t>2007</t>
    </r>
    <r>
      <rPr>
        <sz val="10"/>
        <color rgb="FF000000"/>
        <rFont val="MinionPro-Regular"/>
      </rPr>
      <t>) and Neely et al. (</t>
    </r>
    <r>
      <rPr>
        <sz val="10"/>
        <color rgb="FF000084"/>
        <rFont val="MinionPro-Regular"/>
      </rPr>
      <t>2014</t>
    </r>
    <r>
      <rPr>
        <sz val="10"/>
        <color rgb="FF000000"/>
        <rFont val="MinionPro-Regular"/>
      </rPr>
      <t>)</t>
    </r>
  </si>
  <si>
    <t>interest-rate related variables: five variables ranging from short-term government rates to long-term government and corporate bond yields and returns along with their spreads</t>
  </si>
  <si>
    <t>16.</t>
  </si>
  <si>
    <t>The 12 economic variables employed in our analysis are related to stock-market characteristics, interest rates and broad macroeconomic indicators. With respect to stock market characteristics</t>
  </si>
  <si>
    <t>Ferreira and Santa-Clara (2011)</t>
  </si>
  <si>
    <r>
      <rPr>
        <b/>
        <sz val="10"/>
        <color rgb="FF000000"/>
        <rFont val="MinionPro-Regular"/>
        <charset val="162"/>
      </rPr>
      <t>1.Dividend–price ratio (log), D/P</t>
    </r>
    <r>
      <rPr>
        <sz val="10"/>
        <color rgb="FF000000"/>
        <rFont val="MinionPro-Regular"/>
      </rPr>
      <t>, the difference between the log of dividends paid on the S&amp;P 500 index and the log of stock prices (S&amp;P 500 index) where dividends are measured using a one-year moving sum</t>
    </r>
  </si>
  <si>
    <r>
      <rPr>
        <b/>
        <sz val="10"/>
        <color rgb="FF000000"/>
        <rFont val="MinionPro-Regular"/>
        <charset val="162"/>
      </rPr>
      <t>2.Dividend yield (log), D/Y,</t>
    </r>
    <r>
      <rPr>
        <sz val="10"/>
        <color rgb="FF000000"/>
        <rFont val="MinionPro-Regular"/>
      </rPr>
      <t xml:space="preserve"> the difference between the log of dividends and the log of lagged stock prices</t>
    </r>
  </si>
  <si>
    <r>
      <rPr>
        <b/>
        <sz val="10"/>
        <color rgb="FF000000"/>
        <rFont val="MinionPro-Regular"/>
        <charset val="162"/>
      </rPr>
      <t xml:space="preserve">3.Earnings–price ratio (log), E/P, </t>
    </r>
    <r>
      <rPr>
        <sz val="10"/>
        <color rgb="FF000000"/>
        <rFont val="MinionPro-Regular"/>
      </rPr>
      <t>the difference between the log of earnings on the S&amp;P 500 index and the log of stock prices, where earnings are measured using a one-year moving sum</t>
    </r>
  </si>
  <si>
    <r>
      <rPr>
        <b/>
        <sz val="10"/>
        <color rgb="FF000000"/>
        <rFont val="MinionPro-Regular"/>
        <charset val="162"/>
      </rPr>
      <t>4.Book-to-market ratio, B/M,</t>
    </r>
    <r>
      <rPr>
        <sz val="10"/>
        <color rgb="FF000000"/>
        <rFont val="MinionPro-Regular"/>
      </rPr>
      <t xml:space="preserve"> the ratio of book value to market value for the Dow Jones Industrial Average </t>
    </r>
  </si>
  <si>
    <r>
      <rPr>
        <b/>
        <sz val="10"/>
        <color rgb="FF000000"/>
        <rFont val="MinionPro-Regular"/>
        <charset val="162"/>
      </rPr>
      <t>5.Net equity expansion, NTIS</t>
    </r>
    <r>
      <rPr>
        <sz val="10"/>
        <color rgb="FF000000"/>
        <rFont val="MinionPro-Regular"/>
      </rPr>
      <t>, the ratio of twelve-month moving sums of net issues by NYSE-listed stocks to total end-of-year market capitalization of NYSE stocks</t>
    </r>
  </si>
  <si>
    <r>
      <rPr>
        <b/>
        <sz val="10"/>
        <color rgb="FF000000"/>
        <rFont val="MinionPro-Regular"/>
        <charset val="162"/>
      </rPr>
      <t xml:space="preserve"> 6.Treasury bill rate,</t>
    </r>
    <r>
      <rPr>
        <sz val="10"/>
        <color rgb="FF000000"/>
        <rFont val="MinionPro-Regular"/>
      </rPr>
      <t xml:space="preserve">
TBL, the interest rate on a three-month Treasury bill (secondary market)</t>
    </r>
  </si>
  <si>
    <r>
      <t>7.</t>
    </r>
    <r>
      <rPr>
        <b/>
        <sz val="10"/>
        <color rgb="FF000000"/>
        <rFont val="MinionPro-Regular"/>
        <charset val="162"/>
      </rPr>
      <t>Long-term return, LTR,</t>
    </r>
    <r>
      <rPr>
        <sz val="10"/>
        <color rgb="FF000000"/>
        <rFont val="MinionPro-Regular"/>
      </rPr>
      <t xml:space="preserve"> the return on long-term government bonds</t>
    </r>
  </si>
  <si>
    <r>
      <t>8.</t>
    </r>
    <r>
      <rPr>
        <b/>
        <sz val="10"/>
        <color rgb="FF000000"/>
        <rFont val="MinionPro-Regular"/>
        <charset val="162"/>
      </rPr>
      <t>Term spread, TMS,</t>
    </r>
    <r>
      <rPr>
        <sz val="10"/>
        <color rgb="FF000000"/>
        <rFont val="MinionPro-Regular"/>
      </rPr>
      <t xml:space="preserve"> the difference between the long-term yield and the Treasury bill rate</t>
    </r>
  </si>
  <si>
    <r>
      <t>9.</t>
    </r>
    <r>
      <rPr>
        <b/>
        <sz val="10"/>
        <color rgb="FF000000"/>
        <rFont val="MinionPro-Regular"/>
        <charset val="162"/>
      </rPr>
      <t>Default yield spread, DFY</t>
    </r>
    <r>
      <rPr>
        <sz val="10"/>
        <color rgb="FF000000"/>
        <rFont val="MinionPro-Regular"/>
      </rPr>
      <t>, the difference between BAA- and AAA-rated corporate bond yields</t>
    </r>
  </si>
  <si>
    <r>
      <t>10.</t>
    </r>
    <r>
      <rPr>
        <b/>
        <sz val="10"/>
        <color rgb="FF000000"/>
        <rFont val="MinionPro-Regular"/>
        <charset val="162"/>
      </rPr>
      <t>Default return spread, DFR,</t>
    </r>
    <r>
      <rPr>
        <sz val="10"/>
        <color rgb="FF000000"/>
        <rFont val="MinionPro-Regular"/>
      </rPr>
      <t xml:space="preserve"> the difference between long-term corporate bond and long-term government bond returns</t>
    </r>
  </si>
  <si>
    <r>
      <t>11.</t>
    </r>
    <r>
      <rPr>
        <b/>
        <sz val="10"/>
        <color rgb="FF000000"/>
        <rFont val="MinionPro-Regular"/>
        <charset val="162"/>
      </rPr>
      <t>INFL,inflation rate</t>
    </r>
    <r>
      <rPr>
        <sz val="10"/>
        <color rgb="FF000000"/>
        <rFont val="MinionPro-Regular"/>
      </rPr>
      <t xml:space="preserve"> calculated from the CPI (all urban consumers) and the investment-to-capital ratio</t>
    </r>
  </si>
  <si>
    <r>
      <t>12.</t>
    </r>
    <r>
      <rPr>
        <b/>
        <sz val="10"/>
        <color rgb="FF000000"/>
        <rFont val="MinionPro-Regular"/>
        <charset val="162"/>
      </rPr>
      <t>I/K, the ratio of aggregate</t>
    </r>
    <r>
      <rPr>
        <sz val="10"/>
        <color rgb="FF000000"/>
        <rFont val="MinionPro-Regular"/>
      </rPr>
      <t xml:space="preserve"> (private nonresidential fixed) investment to aggregate capital for the entire economy</t>
    </r>
  </si>
  <si>
    <t>PM=prevailing mean</t>
  </si>
  <si>
    <t>CW and DM tests</t>
  </si>
  <si>
    <t>Specifically, only four variables, D/Y, DFR, INFL and I/K generate positive R2 OS statistics, of which only D/Y and I/K are statistically significant on the basis of the CW test.</t>
  </si>
  <si>
    <t>Next, they focuses on alternative (to the Mean) combination methods such as the Median, Trimmed Mean, DMSFE and the Cluster combining schemes within the subset linear regression approach.</t>
  </si>
  <si>
    <r>
      <t xml:space="preserve">As a measure of forecast accuracy, they employ the out-of-sample </t>
    </r>
    <r>
      <rPr>
        <i/>
        <sz val="10"/>
        <color rgb="FF000000"/>
        <rFont val="MinionPro-It"/>
      </rPr>
      <t>R</t>
    </r>
    <r>
      <rPr>
        <sz val="8"/>
        <color rgb="FF000000"/>
        <rFont val="MinionPro-Regular"/>
      </rPr>
      <t xml:space="preserve">2 </t>
    </r>
    <r>
      <rPr>
        <sz val="10"/>
        <color rgb="FF000000"/>
        <rFont val="MinionPro-Regular"/>
      </rPr>
      <t xml:space="preserve">computed as </t>
    </r>
    <r>
      <rPr>
        <i/>
        <sz val="10"/>
        <color rgb="FF000000"/>
        <rFont val="MinionPro-It"/>
      </rPr>
      <t>R</t>
    </r>
    <r>
      <rPr>
        <sz val="8"/>
        <color rgb="FF000000"/>
        <rFont val="MinionPro-Regular"/>
      </rPr>
      <t xml:space="preserve">2 </t>
    </r>
    <r>
      <rPr>
        <i/>
        <sz val="8"/>
        <color rgb="FF000000"/>
        <rFont val="MinionPro-It"/>
      </rPr>
      <t xml:space="preserve">OS </t>
    </r>
    <r>
      <rPr>
        <sz val="10"/>
        <color rgb="FF000000"/>
        <rFont val="MTSY"/>
      </rPr>
      <t xml:space="preserve">= </t>
    </r>
    <r>
      <rPr>
        <sz val="10"/>
        <color rgb="FF000000"/>
        <rFont val="MinionPro-Regular"/>
      </rPr>
      <t xml:space="preserve">1 </t>
    </r>
    <r>
      <rPr>
        <sz val="10"/>
        <color rgb="FF000000"/>
        <rFont val="MTSY"/>
      </rPr>
      <t xml:space="preserve">- </t>
    </r>
    <r>
      <rPr>
        <i/>
        <sz val="10"/>
        <color rgb="FF000000"/>
        <rFont val="MinionPro-It"/>
      </rPr>
      <t>MSFE</t>
    </r>
    <r>
      <rPr>
        <i/>
        <sz val="8"/>
        <color rgb="FF000000"/>
        <rFont val="MinionPro-It"/>
      </rPr>
      <t>i</t>
    </r>
    <r>
      <rPr>
        <i/>
        <sz val="10"/>
        <color rgb="FF000000"/>
        <rFont val="RMTMI"/>
      </rPr>
      <t>/</t>
    </r>
    <r>
      <rPr>
        <i/>
        <sz val="10"/>
        <color rgb="FF000000"/>
        <rFont val="MinionPro-It"/>
      </rPr>
      <t>MSFE</t>
    </r>
    <r>
      <rPr>
        <i/>
        <sz val="8"/>
        <color rgb="FF000000"/>
        <rFont val="MinionPro-It"/>
      </rPr>
      <t>PM</t>
    </r>
    <r>
      <rPr>
        <sz val="10"/>
        <color rgb="FF000000"/>
        <rFont val="MinionPro-Regular"/>
      </rPr>
      <t xml:space="preserve">, where </t>
    </r>
    <r>
      <rPr>
        <i/>
        <sz val="10"/>
        <color rgb="FF000000"/>
        <rFont val="MinionPro-It"/>
      </rPr>
      <t>MSFE</t>
    </r>
    <r>
      <rPr>
        <i/>
        <sz val="8"/>
        <color rgb="FF000000"/>
        <rFont val="MinionPro-It"/>
      </rPr>
      <t xml:space="preserve">i </t>
    </r>
    <r>
      <rPr>
        <sz val="10"/>
        <color rgb="FF000000"/>
        <rFont val="MinionPro-Regular"/>
      </rPr>
      <t>is the Mean Square Forecast Error associated with each of our competing models and specifications and MSFEPM is the respective value for the PM model</t>
    </r>
  </si>
  <si>
    <t>Out-of-sample equity premium predictability and sample split–invariant inference</t>
  </si>
  <si>
    <t>Gueorgui I. Kolev</t>
  </si>
  <si>
    <t>Rasa Karapandza</t>
  </si>
  <si>
    <t>A comprehensive set of 21 equity premium predictors that finds extreme variation in out-of-sample predictability results depending on the choice of the sample split date.</t>
  </si>
  <si>
    <t>To resolve this issue it proposes
reporting in graphical form the out-of-sample predictability criteria for every possible sample split, and
two out-of-sample tests that are invariant to the sample split choice</t>
  </si>
  <si>
    <t>Amit Goyal</t>
  </si>
  <si>
    <t>1.Equity Premuim, (Rm − Rf)</t>
  </si>
  <si>
    <t>2.Dividend to Price Ratio</t>
  </si>
  <si>
    <t>3.Dividend Yield</t>
  </si>
  <si>
    <r>
      <t>4</t>
    </r>
    <r>
      <rPr>
        <sz val="10"/>
        <color rgb="FF000000"/>
        <rFont val="MinionPro-Regular"/>
        <charset val="162"/>
      </rPr>
      <t>.Book to Market Ratio</t>
    </r>
  </si>
  <si>
    <t>6.Dividend Payout Ratio</t>
  </si>
  <si>
    <t>5.Earnings to Price Ratio</t>
  </si>
  <si>
    <t>7.Treasury Bill Rate</t>
  </si>
  <si>
    <t>8.Long Term Yield</t>
  </si>
  <si>
    <t>9.Long Term Return</t>
  </si>
  <si>
    <t>10.Term Spread</t>
  </si>
  <si>
    <t>11.Default Yield Spread</t>
  </si>
  <si>
    <t>12.Default Return Spread</t>
  </si>
  <si>
    <t>13.Inflation Lagged 2 Months</t>
  </si>
  <si>
    <t>14.Net Equity Expansion</t>
  </si>
  <si>
    <t>15.Stock Variance</t>
  </si>
  <si>
    <t>16.Cross Sectional Premium</t>
  </si>
  <si>
    <t>17.Dividend Premium</t>
  </si>
  <si>
    <t>18.Number of IPO's</t>
  </si>
  <si>
    <t>19.Average First-day IPO Returns</t>
  </si>
  <si>
    <t>20.NYSE Share Turnover</t>
  </si>
  <si>
    <t>21.Closed-end Fund Discount</t>
  </si>
  <si>
    <t>22.Equity Share in New Issues</t>
  </si>
  <si>
    <t xml:space="preserve">Jeffrey Wurgler's </t>
  </si>
  <si>
    <t>regress the equity premium—constructed as the return on the S&amp;P 500 index
(including dividends distributions) minus the risk-free rate, Rt ≡
(Rm − R f )t—on a constant and on a lagged value of a predictor:</t>
  </si>
  <si>
    <t>when
split-invariant tests are used, the equity premium is well forecast
by only few traditional predictors on an out-of-sample basis</t>
  </si>
  <si>
    <t>17.</t>
  </si>
  <si>
    <t>18.</t>
  </si>
  <si>
    <t>Tree‑based machine learning approaches for equity market
predictions</t>
  </si>
  <si>
    <t>Dominik Wolff1,2 · Ulrich Neugebauer1,2</t>
  </si>
  <si>
    <t xml:space="preserve">analyze equity premium predictions with “traditional” linear regression models and tree-based machine
learning approaches. Based on a commonly used dataset of equity market </t>
  </si>
  <si>
    <t>predictors extended by additional fundamental,
macroeconomic, sentiment and risk indicators, we find mixed results for machine learning algorithms for equity market
predictions</t>
  </si>
  <si>
    <t xml:space="preserve"> Ludvigson and Ng (2007)
and Neely et al</t>
  </si>
  <si>
    <t>Campbell
and Thompson (2008)</t>
  </si>
  <si>
    <t>bagging,
random forest, and boosting</t>
  </si>
  <si>
    <t>Factset</t>
  </si>
  <si>
    <t>Baltic exchange/Factset</t>
  </si>
  <si>
    <t>1.Dividend price : Difference between the log of dividends and the log of
prices</t>
  </si>
  <si>
    <t>2.Earnings Price: Difference between the log of earnings and the log of
prices</t>
  </si>
  <si>
    <t>3.Delta forward EPS : One-month continuous return in the baltic dry index
(BDI). The BDI reflects the costs for shipping and
predicts the growth in global economic activity</t>
  </si>
  <si>
    <t>4.BalticDry 1M:One-month continuous return in the baltic dry index
(BDI). The BDI reflects the costs for shipping and
predicts the growth in global economic activity</t>
  </si>
  <si>
    <t>5.BalticDry 3M: Three-month continuous return in the baltic dry index
(BDI). The BDI reflects the costs for shipping and
predicts the growth in global economic activity</t>
  </si>
  <si>
    <t>6.ADS-Index: Time series of initial releases of the Aruoba-DieboldScotti (ADS) index. The ADS tracks the business
conditions at high frequency. It blends high- and lowfrequency macroeconomic data</t>
  </si>
  <si>
    <t>7.CFNAI-MA3 : Time series of the initial releases of the 3-month moving
average of the CFNAI index. The CFNAI is compiled
by the Chicago Fed based on 85 monthly indicators to
reflect the overall economic activity. A positive (negative) value indicates growth above (below) the trend in
the economy</t>
  </si>
  <si>
    <t>8.Delta industrial production: Continuous growth rate of the initial release of the
industrial production index for the USA. The indicator
includes 2-month lag reflecting data availability</t>
  </si>
  <si>
    <t>9.Delta CLAIMS: ontinuous growth rate of the seasonally adjusted number of initial claims of unemployment</t>
  </si>
  <si>
    <t>10.Delta US Inflation Swap: Change in the 5-year, 5-year forward inflation expectation rate, retrieved from FRED, Federal Reserve Bank
of St. Louis. The series is a measure of expected inflation over the 5-year period that begins 5 years from
today</t>
  </si>
  <si>
    <t>11.T-Bill :Treasury bill rate. Yield on short-term US securities</t>
  </si>
  <si>
    <t>12.LTR: Return of long-term US government bonds</t>
  </si>
  <si>
    <t>13.Michigan CSI : University of Michigan Consumer Sentiment Index,
based on a survey of 500 monthly telephone interviews
of households in the USA on their financial situation,
short- and long-term general economy</t>
  </si>
  <si>
    <t>14.Delta PMI Composite Index : Change of the Purchasing Managers Composite Index
(PMI) computed by the Institute for Supply Management. The index aggregates five seasonally adjusted
components of the monthly survey—new orders,
production, employment, supplier deliveries, and
inventories</t>
  </si>
  <si>
    <t>15.Anxious Index, recession probability : Monthly change in the economic sentiment in the Euro
zone from the EUROSTAT business survey</t>
  </si>
  <si>
    <t>16.Delta Ind.Prod.Exp. EUR : Monthly change in the industrial production expectation for one months ahead in the Euro zone from the
EUROSTAT business survey</t>
  </si>
  <si>
    <t>17.Sentix USA: The Sentix indicator reflects investor sentiment by surveying private and institutional investors and measuring the ratio of bullish to bearish investors</t>
  </si>
  <si>
    <t>18.Ntis: Net Equity Expansion: (Ntis) is the ratio of 12-month
moving sums of net issues by NYSE-listed stocks
divided by the total end-of-year market capitalization
of NYSE stocks</t>
  </si>
  <si>
    <t>19.Term spread : Difference between the long-term yield on government
bonds and the Treasury bill rate</t>
  </si>
  <si>
    <t>20.Credit Spread: Difference between BAA-rated corporate bond yields
and the T-Bill rate</t>
  </si>
  <si>
    <t>21.Default spread: Difference between BAA and AAA-rated corporate bond
yields</t>
  </si>
  <si>
    <t>22.Delta VIX: Continuous growth rate in the option implied volatility
index (VIX)</t>
  </si>
  <si>
    <t>23.Delta EWMA VOL: Variance risk premium (VRP): Difference of option
implied volatility to realized volatility over the last
month based on daily returns. VRP reflects aggregate
risk aversion of market participants. Bollerslev et al.
(2009, 2014) shows predictive power of the VRP</t>
  </si>
  <si>
    <t>24.Delta skew:Continuous growth rate in the CBOE skew index. The
index reflects S&amp;P 500 tail risk priced in out-ofthe-money options. As SKEW rises above 100 the
perceived risk of negative outlier returns becomes
more significant</t>
  </si>
  <si>
    <t>25.Delta US-EPUI: Change in the equity market-related Economic Policy
Uncertainty Index (EPUI). The daily EPUI is averaged over 1 month (22 trading days). The EPUI tracks
economic policy uncertainty through an analysis of
news articles containing terms related to equity market
uncertainty</t>
  </si>
  <si>
    <t>26.Absorption ratio: Standard shift of absorption ratio for the US equity market as proposed by Kritzman et al. (2011)</t>
  </si>
  <si>
    <t>27.GP-spread: Gold–platinum spread: Difference between the log of
gold price (GSCI spot price) and the log of spot platinum price (GSCI spot price)</t>
  </si>
  <si>
    <t>19.</t>
  </si>
  <si>
    <t>Stock return forecasting: Some new evidence</t>
  </si>
  <si>
    <t>show that the ability of the oil
price to forecast stock returns depends not only on the data frequency used but also on the estimator</t>
  </si>
  <si>
    <t>predictability are generated from out-of-sample forecasting with in-sample sizes of 25%, 50% and 75%. The determinants for equity premium predictability are sectoral characteristics including:</t>
  </si>
  <si>
    <t>2.DY: Dividend Yield</t>
  </si>
  <si>
    <t>3. MV:Market Capitalization</t>
  </si>
  <si>
    <t>1.BM : book-to-market</t>
  </si>
  <si>
    <t>4.TV: Trading volume</t>
  </si>
  <si>
    <t>5.PE: Price Earnings ratio</t>
  </si>
  <si>
    <t>All independent variables are taken in natural logarithmic form</t>
  </si>
  <si>
    <t>20.</t>
  </si>
  <si>
    <t>Risk premium contributions of the Fama and French mimicking
factors</t>
  </si>
  <si>
    <t>take a new look on the Fama and French (1993) three-factor asset pricing model by extracting
risk premium contributions for each factor based on solving a system of linear equations</t>
  </si>
  <si>
    <t>Matthias Bank, Franz Insam</t>
  </si>
  <si>
    <t>1.default spread (DS) (Baa Aaa)</t>
  </si>
  <si>
    <t>2.term spread (TS) (10 1 y y)</t>
  </si>
  <si>
    <t>3.change in trading volume (ΔTV)</t>
  </si>
  <si>
    <t xml:space="preserve">4.percentage change of the monthly S&amp;P 500 volatility (ΔVola) </t>
  </si>
  <si>
    <t>MKT-RF</t>
  </si>
  <si>
    <t>t-value</t>
  </si>
  <si>
    <t>Getting the most out of macroeconomic information for
predicting excess stock returns</t>
  </si>
  <si>
    <t>21.</t>
  </si>
  <si>
    <t>1993-</t>
  </si>
  <si>
    <t>documents the fact that the factors extracted from a large set of macroeconomic
variables contain information that can be useful for predicting monthly US excess stock
returns over the period 1975–2014</t>
  </si>
  <si>
    <t xml:space="preserve">1.output and income </t>
  </si>
  <si>
    <t>2.employment and hours</t>
  </si>
  <si>
    <t>3.sales</t>
  </si>
  <si>
    <t>4.consumption</t>
  </si>
  <si>
    <t>5.housing starts and sales</t>
  </si>
  <si>
    <t>6.inventories</t>
  </si>
  <si>
    <t>7.orders</t>
  </si>
  <si>
    <t>8.exchange rates</t>
  </si>
  <si>
    <t>9.money and credit quantity aggregates</t>
  </si>
  <si>
    <t>10.interest rates and spreads</t>
  </si>
  <si>
    <t>11.price indexes</t>
  </si>
  <si>
    <t>12.average hourly earnings</t>
  </si>
  <si>
    <t>22.</t>
  </si>
  <si>
    <t>Should investors learn about the timing of equity risk?</t>
  </si>
  <si>
    <t>Michael Hasler , Mariana Khapko, Roberto Marfè</t>
  </si>
  <si>
    <t>tudy the asset allocation and portfolio performance when transitory and permanent components cannot be observed and therefore need to be estimated.</t>
  </si>
  <si>
    <t xml:space="preserve">compare five different models: </t>
  </si>
  <si>
    <t>1)
the unconstrained PT-SV model that features a permanent
component with stochastic drift, a transitory component,
and stochastic return volatility;</t>
  </si>
  <si>
    <t>2) the PT-CV model that
features a permanent component with stochastic drift, a
transitory component, and constant return volatility</t>
  </si>
  <si>
    <t>3) the
P-SV model that features a permanent component with
stochastic drift and stochastic return volatility</t>
  </si>
  <si>
    <t>4) the P-CV
model that features a permanent component with stochastic drift and constant return volatility</t>
  </si>
  <si>
    <t>5) the CM-CV model that features a constant mean return and constant
return volatility</t>
  </si>
  <si>
    <t>This paper provides evidence that properly modeling
the shape of the term structure of equity risk significantly
increases investors’ portfolio performance</t>
  </si>
  <si>
    <t>23.</t>
  </si>
  <si>
    <t>Predicting the equity market with option-implied
variables</t>
  </si>
  <si>
    <t>Fabian Hollstein, Marcel Prokopczuk, Björn Tharann &amp; Chardin Wese Simen</t>
  </si>
  <si>
    <t>S&amp;P 500 and CRSP</t>
  </si>
  <si>
    <t>decompose the total variance risk premium into the downside and upside components, and analyze the predictability of diﬀerent versions of the variance risk premium. We show that the upside and downside
variance risk premia have noteworthy (in-sample) predictive power for excess returns and realized variance.
Further, a timing strategy provides substantial utility gains.</t>
  </si>
  <si>
    <t>1.CRP: denotes the correlation risk premium</t>
  </si>
  <si>
    <t>2.EXKURTbkm: is the risk-neutral kurtosis of Bakshi, Kapadia, and Madan (2003)</t>
  </si>
  <si>
    <t>3.FH: s the risk-neutral riskiness measure of Leiss and Nax (2018).</t>
  </si>
  <si>
    <t>4.GMR: is the generalized measure of riskiness of Bali, Cakici, and Chabi-Yo (2011).</t>
  </si>
  <si>
    <t>5.SKEWbkm : the risk-neutral skewness of Bakshi, Kapadia, and Madan (2003)</t>
  </si>
  <si>
    <t>6.SMIRK: he option smirk</t>
  </si>
  <si>
    <t>7.VARbkm: the risk-neutral variance of
Bakshi, Kapadia, and Madan (2003)</t>
  </si>
  <si>
    <t>8.VRP :  he variance risk premium computed as the difference between the risk-neutral variance of
Bakshi, Kapadia, and Madan (2003)</t>
  </si>
  <si>
    <t>24.</t>
  </si>
  <si>
    <t>3. Earnings-price ratio (log), EP: log of a 12-month
moving sum of earnings on the S&amp;P 500 Index minus
the log of stock prices.</t>
  </si>
  <si>
    <r>
      <rPr>
        <b/>
        <sz val="10"/>
        <color rgb="FF000000"/>
        <rFont val="Y7por"/>
        <charset val="162"/>
      </rPr>
      <t>8. Treasury bill rate, TBL: i</t>
    </r>
    <r>
      <rPr>
        <sz val="10"/>
        <color rgb="FF000000"/>
        <rFont val="Y7por"/>
      </rPr>
      <t>nterest rate on a threemonth Treasury bill (secondary market)</t>
    </r>
  </si>
  <si>
    <r>
      <rPr>
        <b/>
        <sz val="11"/>
        <color rgb="FF000000"/>
        <rFont val="Calibri"/>
        <family val="2"/>
        <charset val="162"/>
        <scheme val="minor"/>
      </rPr>
      <t>9. Long-term yield, LTY:</t>
    </r>
    <r>
      <rPr>
        <sz val="11"/>
        <color rgb="FF000000"/>
        <rFont val="Calibri"/>
        <family val="2"/>
        <charset val="162"/>
        <scheme val="minor"/>
      </rPr>
      <t xml:space="preserve"> long-term government bond
yield.</t>
    </r>
  </si>
  <si>
    <r>
      <rPr>
        <b/>
        <sz val="11"/>
        <color rgb="FF000000"/>
        <rFont val="Calibri"/>
        <family val="2"/>
        <charset val="162"/>
        <scheme val="minor"/>
      </rPr>
      <t>1. Dividend-price ratio (log), DP: l</t>
    </r>
    <r>
      <rPr>
        <sz val="11"/>
        <color rgb="FF000000"/>
        <rFont val="Calibri"/>
        <family val="2"/>
        <charset val="162"/>
        <scheme val="minor"/>
      </rPr>
      <t>og of a 12-month
moving sum of dividends paid on the S&amp;P 500 Index
minus the log of stock prices (S&amp;P 500 Index)</t>
    </r>
  </si>
  <si>
    <r>
      <rPr>
        <b/>
        <sz val="11"/>
        <color rgb="FF000000"/>
        <rFont val="Calibri"/>
        <family val="2"/>
        <charset val="162"/>
        <scheme val="minor"/>
      </rPr>
      <t>2. Dividend yield (log), DY:</t>
    </r>
    <r>
      <rPr>
        <sz val="11"/>
        <color rgb="FF000000"/>
        <rFont val="Calibri"/>
        <family val="2"/>
        <charset val="162"/>
        <scheme val="minor"/>
      </rPr>
      <t xml:space="preserve"> log of a 12-month moving sum of dividends minus the log of lagged stock
prices</t>
    </r>
  </si>
  <si>
    <r>
      <rPr>
        <b/>
        <sz val="11"/>
        <color rgb="FF000000"/>
        <rFont val="Calibri"/>
        <family val="2"/>
        <charset val="162"/>
        <scheme val="minor"/>
      </rPr>
      <t xml:space="preserve">4. Dividend-payout ratio (log), DE: </t>
    </r>
    <r>
      <rPr>
        <sz val="11"/>
        <color rgb="FF000000"/>
        <rFont val="Calibri"/>
        <family val="2"/>
        <charset val="162"/>
        <scheme val="minor"/>
      </rPr>
      <t>log of a 12-month
moving sum of dividends minus the log of a 12-month
moving sum of earnings</t>
    </r>
  </si>
  <si>
    <r>
      <rPr>
        <b/>
        <sz val="11"/>
        <color rgb="FF000000"/>
        <rFont val="Calibri"/>
        <family val="2"/>
        <charset val="162"/>
        <scheme val="minor"/>
      </rPr>
      <t>5. Equity risk premium volatility, RVOL:</t>
    </r>
    <r>
      <rPr>
        <sz val="11"/>
        <color rgb="FF000000"/>
        <rFont val="Calibri"/>
        <family val="2"/>
        <charset val="162"/>
        <scheme val="minor"/>
      </rPr>
      <t xml:space="preserve"> based
on a 12-month moving standard deviation estimator
(Mele 2007).2</t>
    </r>
  </si>
  <si>
    <r>
      <rPr>
        <b/>
        <sz val="11"/>
        <color rgb="FF000000"/>
        <rFont val="Calibri"/>
        <family val="2"/>
        <charset val="162"/>
        <scheme val="minor"/>
      </rPr>
      <t xml:space="preserve">6. Book-to-market ratio, BM: </t>
    </r>
    <r>
      <rPr>
        <sz val="11"/>
        <color rgb="FF000000"/>
        <rFont val="Calibri"/>
        <family val="2"/>
        <charset val="162"/>
        <scheme val="minor"/>
      </rPr>
      <t>book-to-market value
ratio for the Dow Jones Industrial Average.</t>
    </r>
  </si>
  <si>
    <r>
      <rPr>
        <b/>
        <sz val="11"/>
        <color rgb="FF000000"/>
        <rFont val="Calibri"/>
        <family val="2"/>
        <charset val="162"/>
        <scheme val="minor"/>
      </rPr>
      <t xml:space="preserve">7. Net equity expansion, NTIS: </t>
    </r>
    <r>
      <rPr>
        <sz val="11"/>
        <color rgb="FF000000"/>
        <rFont val="Calibri"/>
        <family val="2"/>
        <charset val="162"/>
        <scheme val="minor"/>
      </rPr>
      <t>ratio of a 12-month
moving sum of net equity issues by NYSE-listed stocks
to the total end-of-year market capitalization of New
York Stock Exchange (NYSE) stocks.</t>
    </r>
  </si>
  <si>
    <r>
      <rPr>
        <b/>
        <sz val="10"/>
        <color rgb="FF000000"/>
        <rFont val="Calibri"/>
        <family val="2"/>
        <charset val="162"/>
        <scheme val="minor"/>
      </rPr>
      <t>10. Long-term return, LTR:</t>
    </r>
    <r>
      <rPr>
        <sz val="10"/>
        <color rgb="FF000000"/>
        <rFont val="Calibri"/>
        <family val="2"/>
        <charset val="162"/>
        <scheme val="minor"/>
      </rPr>
      <t xml:space="preserve"> return on long-term
government bonds</t>
    </r>
  </si>
  <si>
    <r>
      <rPr>
        <b/>
        <sz val="10"/>
        <color rgb="FF000000"/>
        <rFont val="Calibri"/>
        <family val="2"/>
        <charset val="162"/>
        <scheme val="minor"/>
      </rPr>
      <t>11. Term spread, TMS:</t>
    </r>
    <r>
      <rPr>
        <sz val="10"/>
        <color rgb="FF000000"/>
        <rFont val="Calibri"/>
        <family val="2"/>
        <charset val="162"/>
        <scheme val="minor"/>
      </rPr>
      <t xml:space="preserve"> long-term yield minus the
Treasury bill rate.</t>
    </r>
  </si>
  <si>
    <r>
      <rPr>
        <b/>
        <sz val="10"/>
        <color rgb="FF000000"/>
        <rFont val="Calibri"/>
        <family val="2"/>
        <charset val="162"/>
        <scheme val="minor"/>
      </rPr>
      <t xml:space="preserve">12. Default yield spread, DFY: </t>
    </r>
    <r>
      <rPr>
        <sz val="10"/>
        <color rgb="FF000000"/>
        <rFont val="Calibri"/>
        <family val="2"/>
        <charset val="162"/>
        <scheme val="minor"/>
      </rPr>
      <t>difference between
Moody’s BAA- and AAA-rated corporate bond yields.</t>
    </r>
  </si>
  <si>
    <r>
      <rPr>
        <b/>
        <sz val="10"/>
        <color rgb="FF000000"/>
        <rFont val="Calibri"/>
        <family val="2"/>
        <charset val="162"/>
        <scheme val="minor"/>
      </rPr>
      <t xml:space="preserve">13. Default return spread, DFR: </t>
    </r>
    <r>
      <rPr>
        <sz val="10"/>
        <color rgb="FF000000"/>
        <rFont val="Calibri"/>
        <family val="2"/>
        <charset val="162"/>
        <scheme val="minor"/>
      </rPr>
      <t>long-term corporate
bond return minus the long-term government bond
return</t>
    </r>
  </si>
  <si>
    <r>
      <rPr>
        <b/>
        <sz val="10"/>
        <color rgb="FF000000"/>
        <rFont val="Calibri"/>
        <family val="2"/>
        <charset val="162"/>
        <scheme val="minor"/>
      </rPr>
      <t xml:space="preserve">14. Inflation, INFL: </t>
    </r>
    <r>
      <rPr>
        <sz val="10"/>
        <color rgb="FF000000"/>
        <rFont val="Calibri"/>
        <family val="2"/>
        <charset val="162"/>
        <scheme val="minor"/>
      </rPr>
      <t>calculated from the CPI for all
urban consumers; we use xi1t−1 in (1) for inflation to
account for the delay in CPI releases</t>
    </r>
  </si>
  <si>
    <t>results
show that technical indicators exhibit statistically and
economically significant in-sample and out-of-sample
predictive power for the monthly equity risk premium,
clearly on par with that of well-known macroeconomic
variables from the literature</t>
  </si>
  <si>
    <t>Forecasting the Equity Risk Premium: The Role of
Technical Indicators</t>
  </si>
  <si>
    <t>25.</t>
  </si>
  <si>
    <t>Cem Çakmaklı, Dick van Dijk</t>
  </si>
  <si>
    <t>Dinh Hoang Bach Phan , Susan Sunila Sharma, Paresh Kumar Narayan</t>
  </si>
  <si>
    <t>Forecasting Stock Returns</t>
  </si>
  <si>
    <r>
      <t>David Rapach</t>
    </r>
    <r>
      <rPr>
        <sz val="11"/>
        <color rgb="FF0000EE"/>
        <rFont val="P052-Roman-Identity-H"/>
      </rPr>
      <t xml:space="preserve">* </t>
    </r>
    <r>
      <rPr>
        <sz val="11"/>
        <color rgb="FF000000"/>
        <rFont val="P052-Roman-Identity-H"/>
      </rPr>
      <t>and Guofu Zhou</t>
    </r>
  </si>
  <si>
    <t>Christopher J. Neely, David E. Rapach, Jun Tu, Guofu Zhou</t>
  </si>
  <si>
    <t>The strategies – including economically motivated model restrictions, forecast combination, diffusion indices, and regime shifts – improve forecasting
performance by addressing the substantial model uncertainty and parameter instability surrounding the data-generating process for stock returns.</t>
  </si>
  <si>
    <t>The significant evidence of
stock return forecastability worldwide has important implications for the development of both asset pricing models and investment management strategies</t>
  </si>
  <si>
    <t>it is crucial to use appropriate critical values when testing for stock return forecastability; otherwise,
statistically significant evidence of out-sample return predictability can easily be missed</t>
  </si>
  <si>
    <t>Monthly U.S. Equity Premium Out-of-Sample Forecasting Results Based on Individual Economic Variables, 1957:01–2010:12</t>
  </si>
  <si>
    <t>1.log(DP) : log of a 12-month moving sum of dividends paid on the S&amp;P 500 index minus the log of stock prices (S&amp;P 500 index)</t>
  </si>
  <si>
    <t>2.log(DY) :  log of a 12-month moving sum of dividends minus the log of lagged stock prices</t>
  </si>
  <si>
    <t>3.log(EP):  log of a 12-month moving sum of earnings on the S&amp;P 500 index minus the log of stock prices.</t>
  </si>
  <si>
    <t>4.log(DE): log of a 12-month moving sum of dividends minus the log of a 12-month moving sum of earnings.</t>
  </si>
  <si>
    <t>5.SVAR:  monthly sum of squared daily returns on the S&amp;P 500 index</t>
  </si>
  <si>
    <t>6.BM : book-to-market value ratio for the DJIA</t>
  </si>
  <si>
    <t>7.NTIS : ratio of a 12-month moving sum of net equity issues by NYSE-listed stocks to the total end-of-year market capitalization of
NYSE stocks.</t>
  </si>
  <si>
    <t>8.TBL :  interest rate on a three-month Treasury bill (secondary market)</t>
  </si>
  <si>
    <t>9.LTY :  long-term government bond yield</t>
  </si>
  <si>
    <t>10.LTR :  return on long-term government bonds</t>
  </si>
  <si>
    <t>11.TMS :long-term yield minus the Treasury bill rate.</t>
  </si>
  <si>
    <t>12.DFY : difference between BAA- and AAA-rated corporate bond yields.</t>
  </si>
  <si>
    <t>13.DFR : long-term corporate bond return minus the long-term government bond return</t>
  </si>
  <si>
    <t>14.INFL : calculated from the CPI (all urban consumers); we use in Xi,t-1 for inflation to account for the delay in CPI releases</t>
  </si>
  <si>
    <t>POOL-AVG, POOL-DMSFE, diffusion index, and sum-of-the-parts forecasts</t>
  </si>
  <si>
    <t>26.</t>
  </si>
  <si>
    <t>NENGJIU JU AND JIANJUN MIAO</t>
  </si>
  <si>
    <t>Ambiguity, Learning, And Asset Returns</t>
  </si>
  <si>
    <t>propose a novel generalized recursive smooth ambiguity model which permits a</t>
  </si>
  <si>
    <t>three-way separation among risk aversion, ambiguity aversion, and intertemporal substitution</t>
  </si>
  <si>
    <t>apply this utility model to a consumption-based asset-pricing model in
which consumption and dividends follow hidden Markov regime-switching processes</t>
  </si>
  <si>
    <t>re: the mean stock return</t>
  </si>
  <si>
    <t>σeq : equity premium volatility</t>
  </si>
  <si>
    <t>century-long annual data set of real returns on Standard and Poors 500 stocks and 6-month commercial paper (1871–1993), and</t>
  </si>
  <si>
    <r>
      <t xml:space="preserve">U.S. per capita real consumption growth (1889–1994) from </t>
    </r>
    <r>
      <rPr>
        <sz val="11"/>
        <color rgb="FF000064"/>
        <rFont val="Dutch801BT-Roman"/>
      </rPr>
      <t xml:space="preserve">Campbell </t>
    </r>
    <r>
      <rPr>
        <sz val="11"/>
        <color rgb="FF000000"/>
        <rFont val="Dutch801BT-Roman"/>
      </rPr>
      <t>(</t>
    </r>
    <r>
      <rPr>
        <sz val="11"/>
        <color rgb="FF000064"/>
        <rFont val="Dutch801BT-Roman"/>
      </rPr>
      <t>1999</t>
    </r>
    <r>
      <rPr>
        <sz val="11"/>
        <color rgb="FF000000"/>
        <rFont val="Dutch801BT-Roman"/>
      </rPr>
      <t>)</t>
    </r>
  </si>
  <si>
    <r>
      <t>and Cecchetti, Lam, and Mark (</t>
    </r>
    <r>
      <rPr>
        <sz val="11"/>
        <color rgb="FF000064"/>
        <rFont val="Dutch801BT-Roman"/>
      </rPr>
      <t>2000</t>
    </r>
    <r>
      <rPr>
        <sz val="11"/>
        <color rgb="FF000000"/>
        <rFont val="Dutch801BT-Roman"/>
      </rPr>
      <t>)</t>
    </r>
  </si>
  <si>
    <t>rf: risk free rate         ( not sure:)</t>
  </si>
  <si>
    <t>27.</t>
  </si>
  <si>
    <t>The Evolution of Stock Market Efficiency Over Time: A Survey of the Empirical Literature</t>
  </si>
  <si>
    <t>Kian-Ping Lim</t>
  </si>
  <si>
    <t>Shows that the bulk
of the empirical studies examine whether the stock market under study is or is
not weak-form efficient in the absolute sense, assuming that the level of market
efficiency remains unchanged throughout the estimation period</t>
  </si>
  <si>
    <t>AMH: Adaptive market hypothesis</t>
  </si>
  <si>
    <t>EMH: efficient market hypothesis</t>
  </si>
  <si>
    <t>The predictability of stock returns on the basis of past price changes has been
extensively investigated given its direct implication on weak-form market efficiency</t>
  </si>
  <si>
    <t>Fama (1991) later reclassifies the weak-form EMH as tests for return predictability,
and this will include another group of literature that examines return predictability
using financial variables such as the dividend–price ratio, earnings–price ratio,
book-to-market ratio and various measures of the interest rates (recent studies
include Boudoukh et al., 2008; Campbell and Thompson, 2008; Cochrane,
2008; Lettau and Nieuwerburgh, 2008; Welch and Goyal, 2008; Hjalmarsson,
2009).</t>
  </si>
  <si>
    <t>28.</t>
  </si>
  <si>
    <t>Predictive Systems: Living with Imperfect
Predictors</t>
  </si>
  <si>
    <t>LUBOS PASTOR and ROBERT F. STAMBAUGH</t>
  </si>
  <si>
    <t>A framework for estimating expected returns—a predictive system—that
allows predictors to be imperfectly correlated with the conditional expected return</t>
  </si>
  <si>
    <r>
      <rPr>
        <b/>
        <sz val="10"/>
        <color rgb="FF000000"/>
        <rFont val="MinionPro-Regular"/>
        <charset val="162"/>
      </rPr>
      <t>market-wide dividend
yield</t>
    </r>
    <r>
      <rPr>
        <sz val="10"/>
        <color rgb="FF000000"/>
        <rFont val="MinionPro-Regular"/>
        <charset val="162"/>
      </rPr>
      <t>, which is equal to total dividends paid over the previous 12 months divided
by the current total market capitalization</t>
    </r>
  </si>
  <si>
    <r>
      <rPr>
        <b/>
        <sz val="10"/>
        <color rgb="FF000000"/>
        <rFont val="MinionPro-Regular"/>
        <charset val="162"/>
      </rPr>
      <t>CAY</t>
    </r>
    <r>
      <rPr>
        <sz val="10"/>
        <color rgb="FF000000"/>
        <rFont val="MinionPro-Regular"/>
        <charset val="162"/>
      </rPr>
      <t xml:space="preserve"> from Lettau and Ludvigson
(2001), whose updated quarterly data we obtain from Martin Lettau’s web site</t>
    </r>
  </si>
  <si>
    <r>
      <rPr>
        <b/>
        <sz val="10"/>
        <color rgb="FF000000"/>
        <rFont val="MinionPro-Regular"/>
        <charset val="162"/>
      </rPr>
      <t>bond yield</t>
    </r>
    <r>
      <rPr>
        <sz val="10"/>
        <color rgb="FF000000"/>
        <rFont val="MinionPro-Regular"/>
        <charset val="162"/>
      </rPr>
      <t>,” which we define as minus the yield on the
30-year Treasury bond in excess of its most recent 12-month moving average.</t>
    </r>
  </si>
  <si>
    <t>(It seems plausible for the long-term Treasury bond yield to be related
to future stock returns since expected returns on stocks and bonds may comove
due to discount rate-related factors.)</t>
  </si>
  <si>
    <t>(1) Predictive regression: OLS fitted values.</t>
  </si>
  <si>
    <t>(2) Predictive system: Maximum likelihood estimates.</t>
  </si>
  <si>
    <r>
      <t xml:space="preserve">(3) Predictive system: Noninformative prior about </t>
    </r>
    <r>
      <rPr>
        <i/>
        <sz val="8"/>
        <color rgb="FF000000"/>
        <rFont val="RMTMI"/>
      </rPr>
      <t>ρ</t>
    </r>
    <r>
      <rPr>
        <i/>
        <sz val="6"/>
        <color rgb="FF000000"/>
        <rFont val="NewCenturySchlbk-Italic"/>
      </rPr>
      <t>uw</t>
    </r>
    <r>
      <rPr>
        <sz val="8"/>
        <color rgb="FF000000"/>
        <rFont val="NewCenturySchlbk-Roman"/>
      </rPr>
      <t>.</t>
    </r>
  </si>
  <si>
    <r>
      <t xml:space="preserve">(4) Predictive system: Less informative prior about </t>
    </r>
    <r>
      <rPr>
        <i/>
        <sz val="8"/>
        <color rgb="FF000000"/>
        <rFont val="RMTMI"/>
      </rPr>
      <t>ρ</t>
    </r>
    <r>
      <rPr>
        <i/>
        <sz val="6"/>
        <color rgb="FF000000"/>
        <rFont val="NewCenturySchlbk-Italic"/>
      </rPr>
      <t>uw</t>
    </r>
    <r>
      <rPr>
        <sz val="8"/>
        <color rgb="FF000000"/>
        <rFont val="NewCenturySchlbk-Roman"/>
      </rPr>
      <t>.</t>
    </r>
  </si>
  <si>
    <r>
      <t xml:space="preserve">(5) Predictive system: More informative prior about </t>
    </r>
    <r>
      <rPr>
        <i/>
        <sz val="8"/>
        <color rgb="FF000000"/>
        <rFont val="RMTMI"/>
      </rPr>
      <t>ρ</t>
    </r>
    <r>
      <rPr>
        <i/>
        <sz val="6"/>
        <color rgb="FF000000"/>
        <rFont val="NewCenturySchlbk-Italic"/>
      </rPr>
      <t>uw</t>
    </r>
    <r>
      <rPr>
        <sz val="8"/>
        <color rgb="FF000000"/>
        <rFont val="NewCenturySchlbk-Roman"/>
      </rPr>
      <t>.</t>
    </r>
  </si>
  <si>
    <t>are compared for predict the expected return</t>
  </si>
  <si>
    <t>29.</t>
  </si>
  <si>
    <t>A Fresh Look at Return Predictability Using a
More Efficient Estimator</t>
  </si>
  <si>
    <t>Travis L. Johnson</t>
  </si>
  <si>
    <t>monthly ex ante variance proxy</t>
  </si>
  <si>
    <t>1.log dividend-to-current-price ratio (dp)</t>
  </si>
  <si>
    <t>2.Log dividend-to-lagged-price ratio (dy)</t>
  </si>
  <si>
    <t>3.log earnings-to-price (ep) ratio</t>
  </si>
  <si>
    <t>4. log
dividend-to-earnings (de) ratio</t>
  </si>
  <si>
    <t>5.conditional variance of returns (RV r^2 m)</t>
  </si>
  <si>
    <t>6.Treasury-bill yield (tbl)</t>
  </si>
  <si>
    <t>7.long-term Treasury bond yield (lty)</t>
  </si>
  <si>
    <t>8.return of
long-term bonds (ltr)</t>
  </si>
  <si>
    <t>9.term spread (tms)</t>
  </si>
  <si>
    <t>10. default yield spread (dfy)</t>
  </si>
  <si>
    <t>11.inflation
(infl)</t>
  </si>
  <si>
    <t>12.log book-to-market (bm) ratio</t>
  </si>
  <si>
    <t>13., cross-sectional beta premium (csp)</t>
  </si>
  <si>
    <t>14.net
equity expansion (ntis)</t>
  </si>
  <si>
    <t>15.log net payout yield (lpy)</t>
  </si>
  <si>
    <t>16.consumption-towealth ratio (cay)</t>
  </si>
  <si>
    <t>30.</t>
  </si>
  <si>
    <t>**To improve the readability of the coefficients, I divide dp, dy, ep, de,
bm, and lpy by 100</t>
  </si>
  <si>
    <t>Regime Changes and Financial Markets</t>
  </si>
  <si>
    <t>Andrew Ang</t>
  </si>
  <si>
    <t>In equilibrium models, regimes in fundamental processes, like consumption or dividend growth, strongly affect the dynamic properties of
equilibrium asset prices and can induce non-linear risk-return trade-offs. Regime switches also lead
to potentially large consequences for investors’ optimal portfolio choice</t>
  </si>
  <si>
    <t>(1) on equity excess returns, which are total returns (dividend
plus capital gain) on the S&amp;P500 in excess of T-bills; interest rates, which are three-month T-bill yields; and foreign exchange excess returns (FX returns), which are returns from converting one USD into
Deutschmarks or Euros, earning the German T-bill return, and then converting back to USD, in excess
of the US T-bill return</t>
  </si>
  <si>
    <t xml:space="preserve"> estimate the regime switching model (1) on equity excess returns</t>
  </si>
  <si>
    <t>regime switching models themselves generate heteroskedasticity</t>
  </si>
  <si>
    <t>All returns are
at the monthly frequency. Estimations are done by maximum likelihood</t>
  </si>
  <si>
    <t>31.</t>
  </si>
  <si>
    <t>Speculative Asset Prices</t>
  </si>
  <si>
    <t>Robert J. Shiller</t>
  </si>
  <si>
    <t>the determinants of long- term asset prices such as stock prices or home prices: what, ultimately, drives
these prices to change as they do from time to time and how can we interpret
these changes?</t>
  </si>
  <si>
    <t>One way to test this efficient markets model is to regress the return between
t and t + 1, t = 1, . . . , n onto information variables known at time t, It, t = 1, . . . ,
n.these tests can be described approximately as tests of the “random walk
hypothesis,” that price changes are purely random and unforecastable</t>
  </si>
  <si>
    <t>(Dividends
Discounted with Actual
Future Interest Rates</t>
  </si>
  <si>
    <t>Dividends Discounted with
Constant Discount Rate</t>
  </si>
  <si>
    <t>32.</t>
  </si>
  <si>
    <t>What Is the Expected Return on a Stock?</t>
  </si>
  <si>
    <t>Analyze the predictive power of several option-implied variables
for monthly S&amp;P 500 excess returns and realized variance. The correlation risk premium (CRP) and the variance risk premium (VRP) emerge as strong predictors of both
excess returns and realized variance</t>
  </si>
  <si>
    <t>IAN W. R. MARTIN and CHRISTIAN WAGNER</t>
  </si>
  <si>
    <t>derive a formula for the expected return on a stock in terms of the risk-neutral
variance of the market and the stock’s excess risk-neutral variance relative to that
of the average stock</t>
  </si>
  <si>
    <t>we run regressions of individual stock excess returns onto our predictor variables and
the characteristics, and we rerun the regressions of the previous section using
portfolios double-sorted on characteristics and on SVIXi2,t as test assets</t>
  </si>
  <si>
    <t>CAPM beta, log size, book-to-market, past return, and riskneutral stock variance measured relative to stocks’ average risk-neutral variance, SVIXi2,t −
SVIX2
t : yi,t+1 = a + b1Betai,t + b2 log(Sizei,t) + b3B/Mi,t + b4Reti(12 ,t ,1) + c(SVIXi2,t − SVIX2 t ) +  i,t+</t>
  </si>
  <si>
    <t>data is monthly taken by S&amp;P</t>
  </si>
  <si>
    <r>
      <t>(S&amp;P 500</t>
    </r>
    <r>
      <rPr>
        <i/>
        <sz val="7"/>
        <color rgb="FF242021"/>
        <rFont val="NewCenturySchlbk-Italic"/>
      </rPr>
      <t>t</t>
    </r>
    <r>
      <rPr>
        <sz val="10"/>
        <color rgb="FF000000"/>
        <rFont val="NewCenturySchlbk-Roman"/>
      </rPr>
      <t>) and the CRSP value-weighted index</t>
    </r>
  </si>
  <si>
    <t>A Comprehensive Look at The Empirical
Performance of Equity Premium Prediction</t>
  </si>
  <si>
    <t>Ivo Welch&amp; Amit Goyal</t>
  </si>
  <si>
    <t>0**</t>
  </si>
  <si>
    <t>The OOS forecast uses only the data available up to the time at which the forecast is made</t>
  </si>
  <si>
    <t>Bootstrap</t>
  </si>
  <si>
    <t>Inoue and Kilian (2004) show that the OOS tests used in this paper are less powerful than IS tests, even though their size properties are roughly the same</t>
  </si>
  <si>
    <t>This analysis helps us identify periods of superior or inferior performance and can be seen as invariant to the choice of the OOS evaluation period</t>
  </si>
  <si>
    <t>Risk-free Rate</t>
  </si>
  <si>
    <t>Net Issuet = Mcapt - Mcapt-1 × (1 + vwretxt),</t>
  </si>
  <si>
    <t>Treasury Bills (tbl)</t>
  </si>
  <si>
    <t>Long Term Yield (lty)</t>
  </si>
  <si>
    <t>Corporate Bond Returns</t>
  </si>
  <si>
    <t>Inflation (infl)</t>
  </si>
  <si>
    <t>Treasury-bill rate = -0.004 + 0.886 × Commercial Paper Rate, with an R2 of 95.7%</t>
  </si>
  <si>
    <t>Dividends:Dividends are 12-month moving sums of dividends paid on the S&amp;P 500 index</t>
  </si>
  <si>
    <t>Earnings Earnings are 12-month moving sums of earnings on the S&amp;P 500 index</t>
  </si>
  <si>
    <t>Stock Variance (svar) Stock Variance is computed as sum of squared daily returns on the S&amp;P 500</t>
  </si>
  <si>
    <t>Cross-Sectional Premium (csp)  The cross-sectional beta premium measures the relative valuations of high- and low-beta stocks</t>
  </si>
  <si>
    <t>Book Value The Book-to-Market Ratio (b/m) is the ratio of book value to market value for the Dow Jones Industrial Average</t>
  </si>
  <si>
    <t xml:space="preserve">Corporate Issuing Activity Net Equity Expansion (ntis) &amp;Percent Equity Issuing (eqis) </t>
  </si>
  <si>
    <t>Investment to Capital Ratio (i/k) The investment to capital ratio is the ratio of aggregate (private nonresidential fixed) investment to aggregate capital for the whole economy</t>
  </si>
  <si>
    <t>A ‘‘Kitchen Sink’’ Regression (all) This includes all the aforementioned variables. (It does not include cay, described below, partly due to limited data availability of cay.)</t>
  </si>
  <si>
    <t>Consumption, wealth, income ratio (cay) where c is the aggregate consumption, a is the aggregate wealth, and y is the aggregate income</t>
  </si>
  <si>
    <t>Every period, we select one of these models that gives the minimum cumulative prediction errors up to time t</t>
  </si>
  <si>
    <t>33.</t>
  </si>
  <si>
    <t>On the Out-of-Sample Predictability
of Stock Market Returns</t>
  </si>
  <si>
    <t>Hui Guo</t>
  </si>
  <si>
    <t>provide
new evidence of the outof-sample predictability
of stock returns. In particular, I find that the
consumption-wealth ratio
in conjunction with a
measure of aggregate
stock market volatility
exhibits substantial outof-sample forecasting
power for excess stock
market returns</t>
  </si>
  <si>
    <t xml:space="preserve">Center for Research in Security Prices (CRSP) </t>
  </si>
  <si>
    <t>tay</t>
  </si>
  <si>
    <t>cay</t>
  </si>
  <si>
    <t>Tail Risk and Asset Prices</t>
  </si>
  <si>
    <t>propose a new measure of time-varying tail risk that is directly estimable from the
cross section of returns. We exploit firm-level price crashes every month to identify
common fluctuations in tail risk among individual stocks</t>
  </si>
  <si>
    <t>Bryan Kelly , Hao Jiang</t>
  </si>
  <si>
    <t>Book to market</t>
  </si>
  <si>
    <t>Default Return Spread</t>
  </si>
  <si>
    <t>Default Yield Spread</t>
  </si>
  <si>
    <t>Dividend Payout Ratio</t>
  </si>
  <si>
    <t>Dividend price ratio</t>
  </si>
  <si>
    <t>Earnings price ratio</t>
  </si>
  <si>
    <t>Inflation</t>
  </si>
  <si>
    <t>Long term return</t>
  </si>
  <si>
    <t>Long term yield</t>
  </si>
  <si>
    <t>Net equity expansion</t>
  </si>
  <si>
    <t>Stock volatility</t>
  </si>
  <si>
    <t>term spread</t>
  </si>
  <si>
    <t>treasury bill rate</t>
  </si>
  <si>
    <t>Var. Risk Premium</t>
  </si>
  <si>
    <t>R.N Skewness</t>
  </si>
  <si>
    <t>R.N. Kurtosis</t>
  </si>
  <si>
    <t>Are advanced emerging market stock returns predictable? A regime-switching forecast combination approach</t>
  </si>
  <si>
    <t>1.</t>
  </si>
  <si>
    <t>0.</t>
  </si>
  <si>
    <t>2.</t>
  </si>
  <si>
    <t>3.</t>
  </si>
  <si>
    <t>4.</t>
  </si>
  <si>
    <t>Equity premium predictions with many predictors: A risk-based explanation of the size and value factors</t>
  </si>
  <si>
    <t>Macroeconomic factors and equity premium predictability Out-of-sample equity premium prediction: a complete subset quantile regression approach</t>
  </si>
  <si>
    <t>Author/s</t>
  </si>
  <si>
    <t>Katherine Uylangco , Afsaneh Bahrami , Abul Shamsuddin</t>
  </si>
  <si>
    <t>Daniel Buncic, Martin Tischhauser</t>
  </si>
  <si>
    <t>David Rapach* and Guofu Zhou</t>
  </si>
  <si>
    <t>Year</t>
  </si>
  <si>
    <t>Chiara Limongi Concetto , Francesco Ravazzolo</t>
  </si>
  <si>
    <t>Joakim Westerlund, Paresh Kumar Narayan</t>
  </si>
  <si>
    <t>Yongsheng Yi, Feng Ma, Yaojie Zhang, Dengshi Huang</t>
  </si>
  <si>
    <t>Nick Baltas,Dimitrios Karyampas</t>
  </si>
  <si>
    <t>Dashan HUANG, Fuwei JIANG, Jun TU, Guofu ZHOU</t>
  </si>
  <si>
    <t>Gueorgui I. Kolev, Rasa Karapandza</t>
  </si>
  <si>
    <t>1.dfy Default yield spread</t>
  </si>
  <si>
    <t>2.infl Inflation</t>
  </si>
  <si>
    <t>3.svar Stock variance</t>
  </si>
  <si>
    <t>4.d/e Dividend payout ratio</t>
  </si>
  <si>
    <t>5.lty Long term yield</t>
  </si>
  <si>
    <t>6.tms Term spread</t>
  </si>
  <si>
    <t>7.tbl Treasury-bill rate</t>
  </si>
  <si>
    <t>8.dfr Default return spread</t>
  </si>
  <si>
    <t>9.d/p Dividend price ratio</t>
  </si>
  <si>
    <t>10.d/y Dividend yield</t>
  </si>
  <si>
    <t xml:space="preserve">11.ltr Long term return </t>
  </si>
  <si>
    <t>12.e/p Earning price ratio</t>
  </si>
  <si>
    <t>13.b/m Book to market</t>
  </si>
  <si>
    <t>14.i/k Invstmnt capital ratio</t>
  </si>
  <si>
    <t>15.ntis Net equity expansion</t>
  </si>
  <si>
    <t>16.eqis Pct equity issuing</t>
  </si>
  <si>
    <t>17.allKitchen sink</t>
  </si>
  <si>
    <t>18.cayp Cnsmptn, wlth, incme</t>
  </si>
  <si>
    <t xml:space="preserve">19.caya Cnsmptn, wlth, incme </t>
  </si>
  <si>
    <t>20.ms Model selection</t>
  </si>
  <si>
    <t>10. Corporate credit: Default return spread (dfr) is the difference between returns on long-term corporate bonds and returns on long-term government bonds. Default yield BAA-rated and AAA-rated corporate bond      11.yieldsspread (dfy) is the difference between</t>
  </si>
  <si>
    <t>because we use relatively small samples, because our independent variables are often highly serially correlated,  and especially because we need critical values for our 5-year overlapping observations</t>
  </si>
  <si>
    <t>#</t>
  </si>
  <si>
    <t>Data Providers</t>
  </si>
  <si>
    <t>Variable Scope(Country/Index)</t>
  </si>
  <si>
    <t>Price</t>
  </si>
  <si>
    <t>Macro</t>
  </si>
  <si>
    <t>Price + Macro</t>
  </si>
  <si>
    <t>Variable Count</t>
  </si>
  <si>
    <t>Index Count</t>
  </si>
  <si>
    <t>Country Count</t>
  </si>
  <si>
    <t>Toplam Sütun</t>
  </si>
  <si>
    <t>Not</t>
  </si>
  <si>
    <t>Open-High-Low-Close Prices</t>
  </si>
  <si>
    <t>Bloomberg</t>
  </si>
  <si>
    <t>Index</t>
  </si>
  <si>
    <t>yes</t>
  </si>
  <si>
    <t>no</t>
  </si>
  <si>
    <t>Dividend yield</t>
  </si>
  <si>
    <t>Both</t>
  </si>
  <si>
    <t>Treasury Bill Rates</t>
  </si>
  <si>
    <t>Reuters</t>
  </si>
  <si>
    <t>Country</t>
  </si>
  <si>
    <t>Term Spread</t>
  </si>
  <si>
    <t>Price to Book</t>
  </si>
  <si>
    <t>Long Term Bond Return</t>
  </si>
  <si>
    <t xml:space="preserve"> yes</t>
  </si>
  <si>
    <t xml:space="preserve">Log Dividend Price Ratio </t>
  </si>
  <si>
    <t>Dividend Price Ratio</t>
  </si>
  <si>
    <t>_1</t>
  </si>
  <si>
    <t>CDS</t>
  </si>
  <si>
    <t>_2</t>
  </si>
  <si>
    <t>CDS_delta</t>
  </si>
  <si>
    <t>bakılacak</t>
  </si>
  <si>
    <t>Long Term Government Bond</t>
  </si>
  <si>
    <t>Net Payout Ratio</t>
  </si>
  <si>
    <t>Log Net Payout Ratio</t>
  </si>
  <si>
    <t>Price to Earnings Ratio</t>
  </si>
  <si>
    <t>Log Price to Earnings Ratio</t>
  </si>
  <si>
    <t>PE Ratio Smoothed</t>
  </si>
  <si>
    <t>PE Ratio Growth</t>
  </si>
  <si>
    <t>EPS forward</t>
  </si>
  <si>
    <t xml:space="preserve">XU100,XUTUM,SHCOMP </t>
  </si>
  <si>
    <t>EPS delta forward</t>
  </si>
  <si>
    <t xml:space="preserve">yes </t>
  </si>
  <si>
    <t>Svar</t>
  </si>
  <si>
    <t>Market Cap</t>
  </si>
  <si>
    <t>Excess Market Return_ClosePrices</t>
  </si>
  <si>
    <t>Excess Market Return_DeltaOHLC</t>
  </si>
  <si>
    <t>Excess Return</t>
  </si>
  <si>
    <t>Bloomberg-Reuters</t>
  </si>
  <si>
    <t>Rvol mean from close ohlc long</t>
  </si>
  <si>
    <t>XU100 no data</t>
  </si>
  <si>
    <t>Rvol std from close ohlc long</t>
  </si>
  <si>
    <t>_3</t>
  </si>
  <si>
    <t>Rvol mean from close ohlc short</t>
  </si>
  <si>
    <t>Rvol std from close ohlc short</t>
  </si>
  <si>
    <t>Rvol mean ohlc delta long</t>
  </si>
  <si>
    <t>Rvol std ohlc delta long</t>
  </si>
  <si>
    <t>Rvol mean ohlc delta short</t>
  </si>
  <si>
    <t>Rvol std ohlc delta short</t>
  </si>
  <si>
    <t>ROE</t>
  </si>
  <si>
    <t>Share Turnover</t>
  </si>
  <si>
    <t>Share Turnover Delta</t>
  </si>
  <si>
    <t>MOM Long</t>
  </si>
  <si>
    <t>MOM med</t>
  </si>
  <si>
    <t>MOM rev</t>
  </si>
  <si>
    <t>_4</t>
  </si>
  <si>
    <t>MOM short</t>
  </si>
  <si>
    <t>Stock Pressure</t>
  </si>
  <si>
    <t>Stock Neutrality</t>
  </si>
  <si>
    <t>Money Supply Growth</t>
  </si>
  <si>
    <t>GDP</t>
  </si>
  <si>
    <t>eGDP</t>
  </si>
  <si>
    <t>İndustrial Production Volatility</t>
  </si>
  <si>
    <t>Producer's Price Volatility</t>
  </si>
  <si>
    <t>Delta Industrial Production</t>
  </si>
  <si>
    <t>Trade volume</t>
  </si>
  <si>
    <t>Delta trade volume</t>
  </si>
  <si>
    <t>ntis short</t>
  </si>
  <si>
    <t>ntis medium</t>
  </si>
  <si>
    <t>ntis long</t>
  </si>
  <si>
    <t>Extra 1</t>
  </si>
  <si>
    <t>Beta</t>
  </si>
  <si>
    <t>Extra 2</t>
  </si>
  <si>
    <t>1M Deposit</t>
  </si>
  <si>
    <t>Extra 3</t>
  </si>
  <si>
    <t>Swap Spread</t>
  </si>
  <si>
    <t>Extra 4</t>
  </si>
  <si>
    <t>Risk Reversal v1m</t>
  </si>
  <si>
    <t>Currency</t>
  </si>
  <si>
    <t>Risk Reversal 25r</t>
  </si>
  <si>
    <t>Extra 5</t>
  </si>
  <si>
    <t>return currency close</t>
  </si>
  <si>
    <t>currency delta</t>
  </si>
  <si>
    <t>Extra 6</t>
  </si>
  <si>
    <t>Commodity Returns from Close(ohlc)</t>
  </si>
  <si>
    <t>Commodities</t>
  </si>
  <si>
    <t>Commodity Pct Changes</t>
  </si>
  <si>
    <t>Extra 7</t>
  </si>
  <si>
    <t>flow_w</t>
  </si>
  <si>
    <t>flow_mom</t>
  </si>
  <si>
    <t>flow_mom_delta</t>
  </si>
  <si>
    <t>Extra 8</t>
  </si>
  <si>
    <t>VIX</t>
  </si>
  <si>
    <t>US</t>
  </si>
  <si>
    <t>misc</t>
  </si>
  <si>
    <t>HL Positions-1 high</t>
  </si>
  <si>
    <t>HL Positions-2 low</t>
  </si>
  <si>
    <t>HL Positions-3 positions</t>
  </si>
  <si>
    <t>Target</t>
  </si>
  <si>
    <t>sütun sayısı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</si>
</sst>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0">
    <font>
      <sz val="11"/>
      <color theme="1"/>
      <name val="Calibri"/>
      <family val="2"/>
      <charset val="162"/>
      <scheme val="minor"/>
    </font>
    <font>
      <b/>
      <sz val="11"/>
      <color theme="1"/>
      <name val="Calibri"/>
      <family val="2"/>
      <charset val="162"/>
      <scheme val="minor"/>
    </font>
    <font>
      <sz val="11"/>
      <color theme="1"/>
      <name val="Calibri Light"/>
      <family val="2"/>
      <charset val="162"/>
      <scheme val="major"/>
    </font>
    <font>
      <sz val="10"/>
      <color theme="1"/>
      <name val="Calibri"/>
      <family val="2"/>
      <charset val="162"/>
      <scheme val="minor"/>
    </font>
    <font>
      <sz val="8"/>
      <color rgb="FF000000"/>
      <name val="AdvP4DF60E"/>
    </font>
    <font>
      <sz val="8"/>
      <color rgb="FF000066"/>
      <name val="AdvP4DF60E"/>
    </font>
    <font>
      <sz val="8"/>
      <color rgb="FF000000"/>
      <name val="AdvP4DF60F"/>
    </font>
    <font>
      <sz val="12"/>
      <color rgb="FF000000"/>
      <name val="OpenSans-Semibold"/>
    </font>
    <font>
      <sz val="9"/>
      <color rgb="FF000000"/>
      <name val="AdvOT53f3fec7"/>
    </font>
    <font>
      <sz val="10"/>
      <color rgb="FF000000"/>
      <name val="AdvOT5843c571"/>
    </font>
    <font>
      <sz val="10"/>
      <color rgb="FF000000"/>
      <name val="AdvOT5843c571+20"/>
    </font>
    <font>
      <b/>
      <sz val="9"/>
      <color rgb="FF000000"/>
      <name val="AdvOT53f3fec7"/>
    </font>
    <font>
      <b/>
      <sz val="9"/>
      <color rgb="FF000000"/>
      <name val="AdvOT53f3fec7+20"/>
    </font>
    <font>
      <sz val="9"/>
      <color rgb="FF000000"/>
      <name val="AdvOTf90d833a.I"/>
    </font>
    <font>
      <sz val="9"/>
      <color rgb="FF000000"/>
      <name val="AdvOT5843c571"/>
    </font>
    <font>
      <sz val="9"/>
      <color rgb="FF000000"/>
      <name val="AdvOTf90d833a.I+03"/>
    </font>
    <font>
      <sz val="9"/>
      <color rgb="FF000000"/>
      <name val="AdvP4C4E59"/>
    </font>
    <font>
      <sz val="11"/>
      <color rgb="FF000000"/>
      <name val="CharisSIL"/>
    </font>
    <font>
      <sz val="12"/>
      <color rgb="FF000000"/>
      <name val="TimesNewRomanPSMT"/>
    </font>
    <font>
      <sz val="11"/>
      <color rgb="FF000000"/>
      <name val="NimbusRomNo9L-Regu"/>
    </font>
    <font>
      <sz val="11"/>
      <color rgb="FF000000"/>
      <name val="AdvGulliv-R"/>
    </font>
    <font>
      <sz val="8"/>
      <color rgb="FF000000"/>
      <name val="CharisSIL"/>
    </font>
    <font>
      <b/>
      <sz val="11"/>
      <color rgb="FF000000"/>
      <name val="NimbusRomNo9L-Regu"/>
      <charset val="162"/>
    </font>
    <font>
      <sz val="11"/>
      <color rgb="FF000000"/>
      <name val="NimbusRomNo9L-Regu"/>
      <charset val="162"/>
    </font>
    <font>
      <b/>
      <sz val="11"/>
      <color theme="1"/>
      <name val="Calibri Light"/>
      <family val="2"/>
      <charset val="162"/>
      <scheme val="major"/>
    </font>
    <font>
      <b/>
      <sz val="14"/>
      <color theme="1"/>
      <name val="Calibri"/>
      <family val="2"/>
      <charset val="162"/>
      <scheme val="minor"/>
    </font>
    <font>
      <b/>
      <sz val="14"/>
      <color theme="1"/>
      <name val="Calibri Light"/>
      <family val="2"/>
      <charset val="162"/>
      <scheme val="major"/>
    </font>
    <font>
      <sz val="11"/>
      <color rgb="FF000000"/>
      <name val="Calibri "/>
      <charset val="162"/>
    </font>
    <font>
      <b/>
      <sz val="11"/>
      <color rgb="FF000000"/>
      <name val="Calibri "/>
      <charset val="162"/>
    </font>
    <font>
      <sz val="12"/>
      <color rgb="FF000000"/>
      <name val="Calibri "/>
      <charset val="162"/>
    </font>
    <font>
      <b/>
      <sz val="12"/>
      <color rgb="FF000000"/>
      <name val="CharisSIL"/>
      <charset val="162"/>
    </font>
    <font>
      <sz val="12"/>
      <color rgb="FF000000"/>
      <name val="CharisSIL"/>
    </font>
    <font>
      <b/>
      <sz val="12"/>
      <color rgb="FF000000"/>
      <name val="Calibri "/>
      <charset val="162"/>
    </font>
    <font>
      <sz val="11"/>
      <color rgb="FF000000"/>
      <name val="Calibri"/>
      <family val="2"/>
      <charset val="162"/>
      <scheme val="minor"/>
    </font>
    <font>
      <b/>
      <sz val="14"/>
      <color rgb="FF000000"/>
      <name val="AdvGulliv-R"/>
    </font>
    <font>
      <b/>
      <sz val="11"/>
      <color rgb="FF000000"/>
      <name val="NimbusRomNo9L-Regu"/>
    </font>
    <font>
      <sz val="13"/>
      <color rgb="FF000000"/>
      <name val="ArnoPro"/>
    </font>
    <font>
      <sz val="12"/>
      <color rgb="FF000000"/>
      <name val="NimbusRomNo9L-Regu"/>
    </font>
    <font>
      <b/>
      <sz val="12"/>
      <color rgb="FF000000"/>
      <name val="NimbusRomNo9L-Regu"/>
      <charset val="162"/>
    </font>
    <font>
      <sz val="12"/>
      <color rgb="FF000000"/>
      <name val="NimbusRomNo9L-Regu"/>
      <charset val="162"/>
    </font>
    <font>
      <sz val="12"/>
      <color rgb="FF000000"/>
      <name val="Calibri"/>
      <family val="2"/>
      <charset val="162"/>
      <scheme val="minor"/>
    </font>
    <font>
      <sz val="12"/>
      <color theme="1"/>
      <name val="Calibri"/>
      <family val="2"/>
      <charset val="162"/>
      <scheme val="minor"/>
    </font>
    <font>
      <b/>
      <sz val="12"/>
      <color rgb="FF000000"/>
      <name val="Calibri"/>
      <family val="2"/>
      <charset val="162"/>
      <scheme val="minor"/>
    </font>
    <font>
      <i/>
      <sz val="12"/>
      <color rgb="FF000000"/>
      <name val="NimbusRomNo9L-ReguItal"/>
    </font>
    <font>
      <sz val="9"/>
      <color rgb="FF000000"/>
      <name val="NimbusRomNo9L-Regu"/>
    </font>
    <font>
      <b/>
      <i/>
      <sz val="12"/>
      <color rgb="FF000000"/>
      <name val="NimbusRomNo9L-ReguItal"/>
    </font>
    <font>
      <b/>
      <sz val="12"/>
      <color rgb="FF000000"/>
      <name val="NimbusRomNo9L-Regu"/>
    </font>
    <font>
      <b/>
      <sz val="10"/>
      <color theme="1"/>
      <name val="Calibri"/>
      <family val="2"/>
      <charset val="162"/>
      <scheme val="minor"/>
    </font>
    <font>
      <i/>
      <sz val="9"/>
      <color rgb="FF000000"/>
      <name val="NimbusRomNo9L-ReguItal"/>
    </font>
    <font>
      <sz val="9"/>
      <color rgb="FF000000"/>
      <name val="CMR10"/>
    </font>
    <font>
      <sz val="12"/>
      <color rgb="FF000000"/>
      <name val="STIXTwoText"/>
    </font>
    <font>
      <sz val="10"/>
      <color rgb="FF000000"/>
      <name val="STIXTwoText"/>
    </font>
    <font>
      <sz val="11"/>
      <color rgb="FF0F80AC"/>
      <name val="Calibri"/>
      <family val="2"/>
      <charset val="162"/>
      <scheme val="minor"/>
    </font>
    <font>
      <sz val="11"/>
      <color rgb="FF000000"/>
      <name val="AdvTTe692faf0"/>
    </font>
    <font>
      <sz val="10"/>
      <color rgb="FF000000"/>
      <name val="MinionPro-Regular"/>
    </font>
    <font>
      <sz val="10"/>
      <color rgb="FF000084"/>
      <name val="MinionPro-Regular"/>
    </font>
    <font>
      <b/>
      <sz val="10"/>
      <color rgb="FF000000"/>
      <name val="MinionPro-Regular"/>
      <charset val="162"/>
    </font>
    <font>
      <sz val="10"/>
      <color rgb="FF000000"/>
      <name val="MinionPro-Regular"/>
      <charset val="162"/>
    </font>
    <font>
      <sz val="11"/>
      <color rgb="FF000000"/>
      <name val="MyriadPro-Regular"/>
    </font>
    <font>
      <i/>
      <sz val="10"/>
      <color rgb="FF000000"/>
      <name val="MinionPro-It"/>
    </font>
    <font>
      <sz val="8"/>
      <color rgb="FF000000"/>
      <name val="MinionPro-Regular"/>
    </font>
    <font>
      <i/>
      <sz val="8"/>
      <color rgb="FF000000"/>
      <name val="MinionPro-It"/>
    </font>
    <font>
      <sz val="10"/>
      <color rgb="FF000000"/>
      <name val="MTSY"/>
    </font>
    <font>
      <i/>
      <sz val="10"/>
      <color rgb="FF000000"/>
      <name val="RMTMI"/>
    </font>
    <font>
      <sz val="9"/>
      <color rgb="FF000000"/>
      <name val="STIX-Regular"/>
    </font>
    <font>
      <sz val="10"/>
      <color rgb="FF000000"/>
      <name val="Calibri"/>
      <family val="2"/>
      <charset val="162"/>
      <scheme val="minor"/>
    </font>
    <font>
      <sz val="10"/>
      <color rgb="FF000000"/>
      <name val="Y7por"/>
    </font>
    <font>
      <b/>
      <sz val="10"/>
      <color rgb="FF000000"/>
      <name val="Calibri"/>
      <family val="2"/>
      <charset val="162"/>
      <scheme val="minor"/>
    </font>
    <font>
      <b/>
      <sz val="10"/>
      <color rgb="FF000000"/>
      <name val="Y7por"/>
      <charset val="162"/>
    </font>
    <font>
      <b/>
      <sz val="11"/>
      <color rgb="FF000000"/>
      <name val="Calibri"/>
      <family val="2"/>
      <charset val="162"/>
      <scheme val="minor"/>
    </font>
    <font>
      <sz val="11"/>
      <color rgb="FF0000EE"/>
      <name val="P052-Roman-Identity-H"/>
    </font>
    <font>
      <sz val="11"/>
      <color rgb="FF000000"/>
      <name val="P052-Roman-Identity-H"/>
    </font>
    <font>
      <sz val="11"/>
      <color rgb="FF000000"/>
      <name val="Dutch801BT-Roman"/>
    </font>
    <font>
      <sz val="9"/>
      <color rgb="FF000000"/>
      <name val="Dutch801BT-Roman"/>
    </font>
    <font>
      <sz val="11"/>
      <color rgb="FF000064"/>
      <name val="Dutch801BT-Roman"/>
    </font>
    <font>
      <i/>
      <sz val="10"/>
      <color rgb="FF000000"/>
      <name val="MinionPro-Regular"/>
      <charset val="162"/>
    </font>
    <font>
      <sz val="8"/>
      <color rgb="FF000000"/>
      <name val="NewCenturySchlbk-Roman"/>
    </font>
    <font>
      <i/>
      <sz val="8"/>
      <color rgb="FF000000"/>
      <name val="RMTMI"/>
    </font>
    <font>
      <i/>
      <sz val="6"/>
      <color rgb="FF000000"/>
      <name val="NewCenturySchlbk-Italic"/>
    </font>
    <font>
      <sz val="14"/>
      <color rgb="FF000000"/>
      <name val="Calibri Light"/>
      <family val="2"/>
      <charset val="162"/>
      <scheme val="major"/>
    </font>
    <font>
      <sz val="10"/>
      <color rgb="FF000000"/>
      <name val="NewCenturySchlbk-Roman"/>
    </font>
    <font>
      <i/>
      <sz val="7"/>
      <color rgb="FF242021"/>
      <name val="NewCenturySchlbk-Italic"/>
    </font>
    <font>
      <b/>
      <sz val="11"/>
      <color rgb="FF000000"/>
      <name val="TimesNRMT-Bold"/>
    </font>
    <font>
      <sz val="10"/>
      <color rgb="FF000000"/>
      <name val="TimesNRMT"/>
    </font>
    <font>
      <sz val="11"/>
      <color theme="1"/>
      <name val="Times New Roman"/>
      <family val="1"/>
      <charset val="162"/>
    </font>
    <font>
      <b/>
      <sz val="11"/>
      <color theme="1"/>
      <name val="Times New Roman"/>
      <family val="1"/>
      <charset val="162"/>
    </font>
    <font>
      <b/>
      <sz val="12"/>
      <color theme="0"/>
      <name val="Calibri"/>
      <family val="2"/>
      <scheme val="minor"/>
    </font>
    <font>
      <b/>
      <u/>
      <sz val="12"/>
      <color theme="0"/>
      <name val="Calibri"/>
      <family val="2"/>
      <scheme val="minor"/>
    </font>
    <font>
      <b/>
      <sz val="11"/>
      <color theme="1"/>
      <name val="Calibri"/>
      <family val="2"/>
      <scheme val="minor"/>
    </font>
    <font>
      <b/>
      <u/>
      <sz val="14"/>
      <color theme="0"/>
      <name val="Times New Roman"/>
      <family val="1"/>
    </font>
  </fonts>
  <fills count="8">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9" tint="0.79998168889431442"/>
        <bgColor indexed="64"/>
      </patternFill>
    </fill>
  </fills>
  <borders count="69">
    <border>
      <left/>
      <right/>
      <top/>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right/>
      <top style="medium">
        <color theme="1" tint="0.499984740745262"/>
      </top>
      <bottom/>
      <diagonal/>
    </border>
    <border>
      <left/>
      <right style="medium">
        <color theme="1" tint="0.499984740745262"/>
      </right>
      <top/>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right style="medium">
        <color theme="1" tint="0.499984740745262"/>
      </right>
      <top style="medium">
        <color theme="1" tint="0.499984740745262"/>
      </top>
      <bottom/>
      <diagonal/>
    </border>
    <border>
      <left style="dotted">
        <color rgb="FF00B050"/>
      </left>
      <right style="dotted">
        <color rgb="FF00B050"/>
      </right>
      <top style="dotted">
        <color rgb="FF00B050"/>
      </top>
      <bottom style="dotted">
        <color rgb="FF00B050"/>
      </bottom>
      <diagonal/>
    </border>
    <border>
      <left style="dotted">
        <color rgb="FF00B050"/>
      </left>
      <right style="dotted">
        <color rgb="FF00B050"/>
      </right>
      <top/>
      <bottom style="dotted">
        <color rgb="FF00B050"/>
      </bottom>
      <diagonal/>
    </border>
    <border>
      <left style="medium">
        <color rgb="FF00B050"/>
      </left>
      <right/>
      <top/>
      <bottom/>
      <diagonal/>
    </border>
    <border>
      <left/>
      <right style="medium">
        <color rgb="FF00B050"/>
      </right>
      <top/>
      <bottom/>
      <diagonal/>
    </border>
    <border>
      <left style="dotted">
        <color rgb="FF00B050"/>
      </left>
      <right/>
      <top/>
      <bottom style="dotted">
        <color rgb="FF00B050"/>
      </bottom>
      <diagonal/>
    </border>
    <border>
      <left style="dotted">
        <color rgb="FF00B050"/>
      </left>
      <right/>
      <top style="dotted">
        <color rgb="FF00B050"/>
      </top>
      <bottom style="dotted">
        <color rgb="FF00B050"/>
      </bottom>
      <diagonal/>
    </border>
    <border>
      <left style="medium">
        <color theme="1" tint="0.499984740745262"/>
      </left>
      <right style="dotted">
        <color theme="1" tint="0.499984740745262"/>
      </right>
      <top style="medium">
        <color theme="1" tint="0.499984740745262"/>
      </top>
      <bottom style="double">
        <color rgb="FF00B050"/>
      </bottom>
      <diagonal/>
    </border>
    <border>
      <left style="dotted">
        <color theme="1" tint="0.499984740745262"/>
      </left>
      <right style="dotted">
        <color theme="1" tint="0.499984740745262"/>
      </right>
      <top style="medium">
        <color theme="1" tint="0.499984740745262"/>
      </top>
      <bottom style="double">
        <color rgb="FF00B050"/>
      </bottom>
      <diagonal/>
    </border>
    <border>
      <left style="dotted">
        <color theme="1" tint="0.499984740745262"/>
      </left>
      <right/>
      <top style="medium">
        <color theme="1" tint="0.499984740745262"/>
      </top>
      <bottom style="double">
        <color rgb="FF00B050"/>
      </bottom>
      <diagonal/>
    </border>
    <border>
      <left style="dotted">
        <color theme="1" tint="0.499984740745262"/>
      </left>
      <right style="medium">
        <color theme="1" tint="0.499984740745262"/>
      </right>
      <top style="medium">
        <color theme="1" tint="0.499984740745262"/>
      </top>
      <bottom style="double">
        <color rgb="FF00B050"/>
      </bottom>
      <diagonal/>
    </border>
    <border>
      <left style="medium">
        <color theme="1" tint="0.499984740745262"/>
      </left>
      <right style="dotted">
        <color rgb="FF00B050"/>
      </right>
      <top/>
      <bottom style="dotted">
        <color rgb="FF00B050"/>
      </bottom>
      <diagonal/>
    </border>
    <border>
      <left style="dotted">
        <color rgb="FF00B050"/>
      </left>
      <right style="medium">
        <color theme="1" tint="0.499984740745262"/>
      </right>
      <top/>
      <bottom style="dotted">
        <color rgb="FF00B050"/>
      </bottom>
      <diagonal/>
    </border>
    <border>
      <left style="medium">
        <color theme="1" tint="0.499984740745262"/>
      </left>
      <right style="dotted">
        <color rgb="FF00B050"/>
      </right>
      <top style="dotted">
        <color rgb="FF00B050"/>
      </top>
      <bottom style="dotted">
        <color rgb="FF00B050"/>
      </bottom>
      <diagonal/>
    </border>
    <border>
      <left style="dotted">
        <color rgb="FF00B050"/>
      </left>
      <right style="medium">
        <color theme="1" tint="0.499984740745262"/>
      </right>
      <top style="dotted">
        <color rgb="FF00B050"/>
      </top>
      <bottom style="dotted">
        <color rgb="FF00B050"/>
      </bottom>
      <diagonal/>
    </border>
    <border>
      <left style="medium">
        <color theme="1" tint="0.499984740745262"/>
      </left>
      <right style="dotted">
        <color rgb="FF00B050"/>
      </right>
      <top style="dotted">
        <color rgb="FF00B050"/>
      </top>
      <bottom style="medium">
        <color theme="1" tint="0.499984740745262"/>
      </bottom>
      <diagonal/>
    </border>
    <border>
      <left style="dotted">
        <color rgb="FF00B050"/>
      </left>
      <right style="dotted">
        <color rgb="FF00B050"/>
      </right>
      <top style="dotted">
        <color rgb="FF00B050"/>
      </top>
      <bottom style="medium">
        <color theme="1" tint="0.499984740745262"/>
      </bottom>
      <diagonal/>
    </border>
    <border>
      <left style="dotted">
        <color rgb="FF00B050"/>
      </left>
      <right/>
      <top style="dotted">
        <color rgb="FF00B050"/>
      </top>
      <bottom style="medium">
        <color theme="1" tint="0.499984740745262"/>
      </bottom>
      <diagonal/>
    </border>
    <border>
      <left style="dotted">
        <color rgb="FF00B050"/>
      </left>
      <right style="medium">
        <color theme="1" tint="0.499984740745262"/>
      </right>
      <top style="dotted">
        <color rgb="FF00B050"/>
      </top>
      <bottom style="medium">
        <color theme="1" tint="0.499984740745262"/>
      </bottom>
      <diagonal/>
    </border>
    <border>
      <left style="dotted">
        <color rgb="FF00B050"/>
      </left>
      <right style="dotted">
        <color rgb="FF00B050"/>
      </right>
      <top/>
      <bottom/>
      <diagonal/>
    </border>
    <border>
      <left style="dotted">
        <color rgb="FF00B050"/>
      </left>
      <right style="dotted">
        <color rgb="FF00B050"/>
      </right>
      <top/>
      <bottom style="dotted">
        <color theme="1" tint="0.499984740745262"/>
      </bottom>
      <diagonal/>
    </border>
    <border>
      <left style="dotted">
        <color rgb="FF00B050"/>
      </left>
      <right style="dotted">
        <color rgb="FF00B050"/>
      </right>
      <top/>
      <bottom style="dotted">
        <color indexed="64"/>
      </bottom>
      <diagonal/>
    </border>
    <border>
      <left style="dotted">
        <color rgb="FF00B050"/>
      </left>
      <right style="dotted">
        <color rgb="FF00B050"/>
      </right>
      <top style="dotted">
        <color indexed="64"/>
      </top>
      <bottom style="dotted">
        <color indexed="64"/>
      </bottom>
      <diagonal/>
    </border>
    <border>
      <left style="dotted">
        <color rgb="FF00B050"/>
      </left>
      <right style="dotted">
        <color rgb="FF00B050"/>
      </right>
      <top style="dotted">
        <color theme="1" tint="0.499984740745262"/>
      </top>
      <bottom style="dotted">
        <color theme="1" tint="0.499984740745262"/>
      </bottom>
      <diagonal/>
    </border>
    <border>
      <left style="dotted">
        <color rgb="FF00B050"/>
      </left>
      <right style="dotted">
        <color rgb="FF00B050"/>
      </right>
      <top style="dotted">
        <color theme="1" tint="0.499984740745262"/>
      </top>
      <bottom/>
      <diagonal/>
    </border>
    <border>
      <left style="dotted">
        <color rgb="FF00B050"/>
      </left>
      <right style="dotted">
        <color rgb="FF00B050"/>
      </right>
      <top style="thin">
        <color indexed="64"/>
      </top>
      <bottom style="thin">
        <color indexed="64"/>
      </bottom>
      <diagonal/>
    </border>
    <border>
      <left style="dotted">
        <color rgb="FF00B050"/>
      </left>
      <right style="dotted">
        <color rgb="FF00B050"/>
      </right>
      <top style="dotted">
        <color indexed="64"/>
      </top>
      <bottom/>
      <diagonal/>
    </border>
    <border>
      <left style="dotted">
        <color rgb="FF00B050"/>
      </left>
      <right style="dotted">
        <color rgb="FF00B050"/>
      </right>
      <top style="thin">
        <color theme="1" tint="0.499984740745262"/>
      </top>
      <bottom style="double">
        <color theme="1" tint="0.499984740745262"/>
      </bottom>
      <diagonal/>
    </border>
    <border>
      <left style="dotted">
        <color rgb="FF00B050"/>
      </left>
      <right style="dotted">
        <color rgb="FF00B050"/>
      </right>
      <top/>
      <bottom style="double">
        <color theme="1" tint="0.499984740745262"/>
      </bottom>
      <diagonal/>
    </border>
    <border>
      <left style="dotted">
        <color rgb="FF00B050"/>
      </left>
      <right style="dotted">
        <color rgb="FF00B050"/>
      </right>
      <top style="double">
        <color theme="1" tint="0.499984740745262"/>
      </top>
      <bottom style="dotted">
        <color theme="1" tint="0.499984740745262"/>
      </bottom>
      <diagonal/>
    </border>
    <border>
      <left/>
      <right style="medium">
        <color rgb="FF00B050"/>
      </right>
      <top style="dotted">
        <color theme="1" tint="0.499984740745262"/>
      </top>
      <bottom/>
      <diagonal/>
    </border>
    <border>
      <left/>
      <right style="medium">
        <color rgb="FF00B050"/>
      </right>
      <top/>
      <bottom style="dotted">
        <color theme="1" tint="0.499984740745262"/>
      </bottom>
      <diagonal/>
    </border>
    <border>
      <left/>
      <right style="medium">
        <color rgb="FF00B050"/>
      </right>
      <top style="dotted">
        <color theme="1" tint="0.499984740745262"/>
      </top>
      <bottom style="dotted">
        <color theme="1" tint="0.499984740745262"/>
      </bottom>
      <diagonal/>
    </border>
    <border>
      <left style="medium">
        <color rgb="FF00B050"/>
      </left>
      <right/>
      <top/>
      <bottom style="medium">
        <color rgb="FF00B050"/>
      </bottom>
      <diagonal/>
    </border>
    <border>
      <left style="dotted">
        <color rgb="FF00B050"/>
      </left>
      <right style="dotted">
        <color rgb="FF00B050"/>
      </right>
      <top/>
      <bottom style="medium">
        <color rgb="FF00B050"/>
      </bottom>
      <diagonal/>
    </border>
    <border>
      <left/>
      <right style="medium">
        <color rgb="FF00B050"/>
      </right>
      <top/>
      <bottom style="medium">
        <color rgb="FF00B050"/>
      </bottom>
      <diagonal/>
    </border>
    <border>
      <left style="medium">
        <color rgb="FF00B050"/>
      </left>
      <right/>
      <top style="medium">
        <color rgb="FF00B050"/>
      </top>
      <bottom/>
      <diagonal/>
    </border>
    <border>
      <left style="dotted">
        <color rgb="FF00B050"/>
      </left>
      <right style="dotted">
        <color rgb="FF00B050"/>
      </right>
      <top style="medium">
        <color rgb="FF00B050"/>
      </top>
      <bottom/>
      <diagonal/>
    </border>
    <border>
      <left/>
      <right style="medium">
        <color rgb="FF00B050"/>
      </right>
      <top style="medium">
        <color rgb="FF00B050"/>
      </top>
      <bottom/>
      <diagonal/>
    </border>
    <border>
      <left style="dotted">
        <color rgb="FF00B050"/>
      </left>
      <right style="dotted">
        <color rgb="FF00B050"/>
      </right>
      <top style="medium">
        <color rgb="FF00B050"/>
      </top>
      <bottom style="dotted">
        <color theme="1" tint="0.499984740745262"/>
      </bottom>
      <diagonal/>
    </border>
    <border>
      <left style="dotted">
        <color rgb="FF00B050"/>
      </left>
      <right style="dotted">
        <color rgb="FF00B050"/>
      </right>
      <top style="dotted">
        <color theme="1" tint="0.499984740745262"/>
      </top>
      <bottom style="medium">
        <color rgb="FF00B050"/>
      </bottom>
      <diagonal/>
    </border>
    <border>
      <left style="dotted">
        <color rgb="FF00B050"/>
      </left>
      <right style="dotted">
        <color rgb="FF00B050"/>
      </right>
      <top style="dotted">
        <color indexed="64"/>
      </top>
      <bottom style="medium">
        <color rgb="FF00B050"/>
      </bottom>
      <diagonal/>
    </border>
    <border>
      <left style="dotted">
        <color rgb="FF00B050"/>
      </left>
      <right style="dotted">
        <color rgb="FF00B050"/>
      </right>
      <top style="medium">
        <color rgb="FF00B050"/>
      </top>
      <bottom style="dotted">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rgb="FF00B050"/>
      </right>
      <top style="medium">
        <color theme="0"/>
      </top>
      <bottom style="medium">
        <color theme="0"/>
      </bottom>
      <diagonal/>
    </border>
    <border>
      <left/>
      <right style="medium">
        <color theme="0"/>
      </right>
      <top style="medium">
        <color theme="0"/>
      </top>
      <bottom style="medium">
        <color theme="0"/>
      </bottom>
      <diagonal/>
    </border>
    <border>
      <left/>
      <right style="medium">
        <color rgb="FF00B050"/>
      </right>
      <top style="medium">
        <color rgb="FF00B050"/>
      </top>
      <bottom style="dotted">
        <color rgb="FF00B050"/>
      </bottom>
      <diagonal/>
    </border>
    <border>
      <left style="medium">
        <color rgb="FF00B050"/>
      </left>
      <right/>
      <top style="dotted">
        <color rgb="FF00B050"/>
      </top>
      <bottom style="dotted">
        <color rgb="FF00B050"/>
      </bottom>
      <diagonal/>
    </border>
    <border>
      <left/>
      <right style="dotted">
        <color rgb="FF00B050"/>
      </right>
      <top style="dotted">
        <color rgb="FF00B050"/>
      </top>
      <bottom style="dotted">
        <color rgb="FF00B050"/>
      </bottom>
      <diagonal/>
    </border>
    <border>
      <left/>
      <right style="dotted">
        <color rgb="FF00B050"/>
      </right>
      <top/>
      <bottom style="dotted">
        <color rgb="FF00B050"/>
      </bottom>
      <diagonal/>
    </border>
    <border>
      <left style="dotted">
        <color rgb="FF00B050"/>
      </left>
      <right style="medium">
        <color rgb="FF00B050"/>
      </right>
      <top style="dotted">
        <color rgb="FF00B050"/>
      </top>
      <bottom style="dotted">
        <color rgb="FF00B050"/>
      </bottom>
      <diagonal/>
    </border>
    <border>
      <left style="medium">
        <color rgb="FF00B050"/>
      </left>
      <right/>
      <top style="dotted">
        <color rgb="FF00B050"/>
      </top>
      <bottom/>
      <diagonal/>
    </border>
    <border>
      <left/>
      <right style="dotted">
        <color rgb="FF00B050"/>
      </right>
      <top style="dotted">
        <color rgb="FF00B050"/>
      </top>
      <bottom/>
      <diagonal/>
    </border>
    <border>
      <left style="medium">
        <color rgb="FF00B050"/>
      </left>
      <right/>
      <top/>
      <bottom style="dotted">
        <color rgb="FF00B050"/>
      </bottom>
      <diagonal/>
    </border>
    <border>
      <left/>
      <right style="dotted">
        <color rgb="FF00B050"/>
      </right>
      <top/>
      <bottom/>
      <diagonal/>
    </border>
    <border>
      <left/>
      <right style="dotted">
        <color rgb="FF00B050"/>
      </right>
      <top/>
      <bottom style="medium">
        <color rgb="FF00B050"/>
      </bottom>
      <diagonal/>
    </border>
    <border>
      <left/>
      <right style="dotted">
        <color rgb="FF00B050"/>
      </right>
      <top style="dotted">
        <color rgb="FF00B050"/>
      </top>
      <bottom style="medium">
        <color rgb="FF00B050"/>
      </bottom>
      <diagonal/>
    </border>
    <border>
      <left style="dotted">
        <color rgb="FF00B050"/>
      </left>
      <right style="dotted">
        <color rgb="FF00B050"/>
      </right>
      <top style="dotted">
        <color rgb="FF00B050"/>
      </top>
      <bottom style="medium">
        <color rgb="FF00B050"/>
      </bottom>
      <diagonal/>
    </border>
    <border>
      <left style="dotted">
        <color rgb="FF00B050"/>
      </left>
      <right/>
      <top style="dotted">
        <color rgb="FF00B050"/>
      </top>
      <bottom style="medium">
        <color rgb="FF00B050"/>
      </bottom>
      <diagonal/>
    </border>
    <border>
      <left style="dotted">
        <color rgb="FF00B050"/>
      </left>
      <right style="medium">
        <color rgb="FF00B050"/>
      </right>
      <top style="dotted">
        <color rgb="FF00B050"/>
      </top>
      <bottom style="medium">
        <color rgb="FF00B050"/>
      </bottom>
      <diagonal/>
    </border>
    <border>
      <left style="medium">
        <color rgb="FF00B050"/>
      </left>
      <right style="dotted">
        <color rgb="FF00B050"/>
      </right>
      <top/>
      <bottom style="medium">
        <color rgb="FF00B050"/>
      </bottom>
      <diagonal/>
    </border>
    <border>
      <left/>
      <right/>
      <top/>
      <bottom style="medium">
        <color rgb="FF00B050"/>
      </bottom>
      <diagonal/>
    </border>
  </borders>
  <cellStyleXfs count="1">
    <xf numFmtId="0" fontId="0" fillId="0" borderId="0"/>
  </cellStyleXfs>
  <cellXfs count="322">
    <xf numFmtId="0" fontId="0" fillId="0" borderId="0" xfId="0"/>
    <xf numFmtId="0" fontId="0" fillId="0" borderId="3" xfId="0" applyBorder="1"/>
    <xf numFmtId="0" fontId="0" fillId="0" borderId="5" xfId="0" applyBorder="1"/>
    <xf numFmtId="0" fontId="0" fillId="0" borderId="6" xfId="0" applyBorder="1"/>
    <xf numFmtId="0" fontId="0" fillId="0" borderId="1" xfId="0" applyBorder="1"/>
    <xf numFmtId="0" fontId="0" fillId="0" borderId="2" xfId="0" applyBorder="1"/>
    <xf numFmtId="0" fontId="0" fillId="0" borderId="0" xfId="0" applyBorder="1"/>
    <xf numFmtId="0" fontId="0" fillId="0" borderId="4" xfId="0" applyBorder="1"/>
    <xf numFmtId="0" fontId="0" fillId="0" borderId="0" xfId="0" applyBorder="1" applyAlignment="1">
      <alignment horizontal="center" vertical="center"/>
    </xf>
    <xf numFmtId="0" fontId="1" fillId="0" borderId="0" xfId="0" applyFont="1" applyBorder="1" applyAlignment="1">
      <alignment horizontal="center" vertical="center"/>
    </xf>
    <xf numFmtId="0" fontId="25" fillId="0" borderId="0" xfId="0" applyFont="1" applyFill="1" applyBorder="1" applyAlignment="1"/>
    <xf numFmtId="0" fontId="84" fillId="0" borderId="0" xfId="0" applyFont="1"/>
    <xf numFmtId="0" fontId="84" fillId="0" borderId="7" xfId="0" applyFont="1" applyFill="1" applyBorder="1" applyAlignment="1">
      <alignment horizontal="center" vertical="center" wrapText="1"/>
    </xf>
    <xf numFmtId="0" fontId="85" fillId="0" borderId="0" xfId="0" applyFont="1" applyBorder="1" applyAlignment="1">
      <alignment horizontal="center" vertical="center"/>
    </xf>
    <xf numFmtId="0" fontId="84" fillId="0" borderId="8" xfId="0" applyFont="1" applyBorder="1" applyAlignment="1">
      <alignment horizontal="center" vertical="center" wrapText="1"/>
    </xf>
    <xf numFmtId="0" fontId="84" fillId="0" borderId="9" xfId="0" applyFont="1" applyBorder="1"/>
    <xf numFmtId="0" fontId="84" fillId="0" borderId="10" xfId="0" applyFont="1" applyBorder="1"/>
    <xf numFmtId="0" fontId="84" fillId="0" borderId="11" xfId="0" applyFont="1" applyBorder="1" applyAlignment="1">
      <alignment horizontal="center" vertical="center" wrapText="1"/>
    </xf>
    <xf numFmtId="0" fontId="84" fillId="0" borderId="12" xfId="0" applyFont="1" applyFill="1" applyBorder="1" applyAlignment="1">
      <alignment horizontal="center" vertical="center" wrapText="1"/>
    </xf>
    <xf numFmtId="0" fontId="85" fillId="0" borderId="0" xfId="0" applyFont="1" applyFill="1" applyBorder="1" applyAlignment="1">
      <alignment horizontal="center" vertical="center"/>
    </xf>
    <xf numFmtId="0" fontId="84" fillId="0" borderId="0" xfId="0" applyFont="1" applyFill="1" applyBorder="1"/>
    <xf numFmtId="0" fontId="84" fillId="0" borderId="17" xfId="0" applyFont="1" applyBorder="1"/>
    <xf numFmtId="0" fontId="84" fillId="0" borderId="18" xfId="0" applyFont="1" applyBorder="1" applyAlignment="1">
      <alignment horizontal="center" vertical="center" wrapText="1"/>
    </xf>
    <xf numFmtId="0" fontId="84" fillId="0" borderId="19" xfId="0" applyFont="1" applyBorder="1"/>
    <xf numFmtId="0" fontId="84" fillId="0" borderId="20" xfId="0" applyFont="1" applyFill="1" applyBorder="1" applyAlignment="1">
      <alignment horizontal="center" vertical="center" wrapText="1"/>
    </xf>
    <xf numFmtId="0" fontId="84" fillId="0" borderId="21" xfId="0" applyFont="1" applyBorder="1"/>
    <xf numFmtId="0" fontId="84" fillId="0" borderId="22" xfId="0" applyFont="1" applyFill="1" applyBorder="1" applyAlignment="1">
      <alignment horizontal="center" vertical="center" wrapText="1"/>
    </xf>
    <xf numFmtId="0" fontId="84" fillId="0" borderId="23" xfId="0" applyFont="1" applyFill="1" applyBorder="1" applyAlignment="1">
      <alignment horizontal="center" vertical="center" wrapText="1"/>
    </xf>
    <xf numFmtId="0" fontId="84" fillId="0" borderId="24" xfId="0" applyFont="1" applyFill="1" applyBorder="1" applyAlignment="1">
      <alignment horizontal="center" vertical="center" wrapText="1"/>
    </xf>
    <xf numFmtId="0" fontId="1" fillId="0" borderId="25" xfId="0" applyFont="1" applyBorder="1" applyAlignment="1">
      <alignment horizontal="center" vertical="center"/>
    </xf>
    <xf numFmtId="0" fontId="24" fillId="0" borderId="25" xfId="0" applyFont="1" applyBorder="1" applyAlignment="1">
      <alignment horizontal="center" vertical="center" wrapText="1"/>
    </xf>
    <xf numFmtId="0" fontId="1" fillId="0" borderId="25" xfId="0" applyFont="1" applyBorder="1"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horizontal="center" vertical="center" wrapText="1"/>
    </xf>
    <xf numFmtId="0" fontId="1" fillId="0" borderId="25" xfId="0" applyFont="1" applyBorder="1"/>
    <xf numFmtId="0" fontId="0" fillId="0" borderId="25" xfId="0" applyFont="1" applyBorder="1"/>
    <xf numFmtId="0" fontId="2" fillId="0" borderId="25" xfId="0" applyFont="1" applyBorder="1" applyAlignment="1">
      <alignment horizontal="left" vertical="center" wrapText="1"/>
    </xf>
    <xf numFmtId="0" fontId="2" fillId="0" borderId="25" xfId="0" applyFont="1" applyBorder="1" applyAlignment="1">
      <alignment horizontal="center" vertical="center" wrapText="1"/>
    </xf>
    <xf numFmtId="0" fontId="0" fillId="0" borderId="25" xfId="0" applyBorder="1" applyAlignment="1">
      <alignment wrapText="1"/>
    </xf>
    <xf numFmtId="0" fontId="0" fillId="0" borderId="25" xfId="0" applyBorder="1"/>
    <xf numFmtId="0" fontId="7" fillId="0" borderId="25" xfId="0" applyFont="1" applyBorder="1" applyAlignment="1">
      <alignment wrapText="1"/>
    </xf>
    <xf numFmtId="0" fontId="17" fillId="0" borderId="25" xfId="0" applyFont="1" applyBorder="1" applyAlignment="1">
      <alignment wrapText="1"/>
    </xf>
    <xf numFmtId="0" fontId="0" fillId="0" borderId="25" xfId="0" applyBorder="1" applyAlignment="1">
      <alignment horizontal="center" vertical="center" wrapText="1"/>
    </xf>
    <xf numFmtId="0" fontId="19" fillId="0" borderId="25" xfId="0" applyFont="1" applyBorder="1"/>
    <xf numFmtId="0" fontId="20" fillId="0" borderId="25" xfId="0" applyFont="1" applyBorder="1" applyAlignment="1">
      <alignment wrapText="1"/>
    </xf>
    <xf numFmtId="0" fontId="17" fillId="0" borderId="25" xfId="0" applyFont="1" applyBorder="1"/>
    <xf numFmtId="0" fontId="17" fillId="0" borderId="25" xfId="0" applyFont="1" applyBorder="1" applyAlignment="1">
      <alignment vertical="center"/>
    </xf>
    <xf numFmtId="0" fontId="0" fillId="0" borderId="25" xfId="0" applyBorder="1" applyAlignment="1">
      <alignment vertical="center" wrapText="1"/>
    </xf>
    <xf numFmtId="0" fontId="0" fillId="0" borderId="25" xfId="0" applyBorder="1" applyAlignment="1"/>
    <xf numFmtId="0" fontId="36" fillId="0" borderId="25" xfId="0" applyFont="1" applyBorder="1" applyAlignment="1"/>
    <xf numFmtId="0" fontId="50" fillId="0" borderId="25" xfId="0" applyFont="1" applyBorder="1"/>
    <xf numFmtId="0" fontId="53" fillId="0" borderId="25" xfId="0" applyFont="1" applyBorder="1" applyAlignment="1">
      <alignment wrapText="1"/>
    </xf>
    <xf numFmtId="0" fontId="7" fillId="0" borderId="25" xfId="0" applyFont="1" applyBorder="1" applyAlignment="1">
      <alignment vertical="top"/>
    </xf>
    <xf numFmtId="0" fontId="0" fillId="0" borderId="25" xfId="0" applyBorder="1" applyAlignment="1">
      <alignment vertical="center"/>
    </xf>
    <xf numFmtId="0" fontId="2" fillId="0" borderId="25" xfId="0" applyFont="1" applyBorder="1" applyAlignment="1">
      <alignment horizontal="center" vertical="top" wrapText="1"/>
    </xf>
    <xf numFmtId="0" fontId="8" fillId="0" borderId="25" xfId="0" applyFont="1" applyBorder="1" applyAlignment="1">
      <alignment wrapText="1"/>
    </xf>
    <xf numFmtId="0" fontId="8" fillId="0" borderId="25" xfId="0" applyFont="1" applyBorder="1" applyAlignment="1">
      <alignment vertical="top" wrapText="1"/>
    </xf>
    <xf numFmtId="0" fontId="0" fillId="0" borderId="26" xfId="0" applyBorder="1" applyAlignment="1">
      <alignment wrapText="1"/>
    </xf>
    <xf numFmtId="0" fontId="19" fillId="0" borderId="25" xfId="0" applyFont="1" applyBorder="1" applyAlignment="1">
      <alignment wrapText="1"/>
    </xf>
    <xf numFmtId="0" fontId="19" fillId="0" borderId="25" xfId="0" applyFont="1" applyBorder="1" applyAlignment="1">
      <alignment vertical="top" wrapText="1"/>
    </xf>
    <xf numFmtId="0" fontId="33" fillId="0" borderId="25" xfId="0" applyFont="1" applyBorder="1" applyAlignment="1">
      <alignment vertical="center" wrapText="1"/>
    </xf>
    <xf numFmtId="0" fontId="33" fillId="0" borderId="25" xfId="0" applyFont="1" applyBorder="1" applyAlignment="1">
      <alignment vertical="top" wrapText="1"/>
    </xf>
    <xf numFmtId="0" fontId="0" fillId="0" borderId="27" xfId="0" applyBorder="1" applyAlignment="1">
      <alignment wrapText="1"/>
    </xf>
    <xf numFmtId="0" fontId="0" fillId="0" borderId="28" xfId="0" applyBorder="1" applyAlignment="1">
      <alignment wrapText="1"/>
    </xf>
    <xf numFmtId="0" fontId="58" fillId="0" borderId="26" xfId="0" applyFont="1" applyBorder="1" applyAlignment="1">
      <alignment vertical="center" wrapText="1"/>
    </xf>
    <xf numFmtId="0" fontId="58" fillId="0" borderId="29" xfId="0" applyFont="1" applyBorder="1" applyAlignment="1">
      <alignment vertical="center" wrapText="1"/>
    </xf>
    <xf numFmtId="0" fontId="0" fillId="0" borderId="30" xfId="0" applyBorder="1"/>
    <xf numFmtId="0" fontId="0" fillId="0" borderId="25" xfId="0" applyBorder="1" applyAlignment="1">
      <alignment vertical="top" wrapText="1"/>
    </xf>
    <xf numFmtId="0" fontId="73" fillId="0" borderId="25" xfId="0" applyFont="1" applyBorder="1" applyAlignment="1">
      <alignment wrapText="1"/>
    </xf>
    <xf numFmtId="0" fontId="0" fillId="0" borderId="25" xfId="0" applyBorder="1" applyAlignment="1">
      <alignment horizontal="center" vertical="center"/>
    </xf>
    <xf numFmtId="0" fontId="0" fillId="0" borderId="26"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0" fontId="19" fillId="0" borderId="25" xfId="0" applyFont="1" applyBorder="1" applyAlignment="1">
      <alignment horizontal="center" vertical="center" wrapText="1"/>
    </xf>
    <xf numFmtId="0" fontId="0" fillId="0" borderId="29" xfId="0" applyBorder="1" applyAlignment="1">
      <alignment horizontal="center" vertical="center"/>
    </xf>
    <xf numFmtId="0" fontId="0" fillId="0" borderId="29" xfId="0" applyBorder="1" applyAlignment="1">
      <alignment horizontal="center" vertical="center" wrapText="1"/>
    </xf>
    <xf numFmtId="0" fontId="19" fillId="0" borderId="29" xfId="0" applyFont="1" applyBorder="1" applyAlignment="1">
      <alignment horizontal="center" vertical="center" wrapText="1"/>
    </xf>
    <xf numFmtId="0" fontId="41" fillId="0" borderId="25" xfId="0" applyFont="1" applyBorder="1" applyAlignment="1">
      <alignment horizontal="center" vertical="center" wrapText="1"/>
    </xf>
    <xf numFmtId="0" fontId="37" fillId="0" borderId="29" xfId="0" applyFont="1" applyBorder="1" applyAlignment="1">
      <alignment horizontal="center" wrapText="1"/>
    </xf>
    <xf numFmtId="0" fontId="37" fillId="0" borderId="25" xfId="0" applyFont="1" applyBorder="1" applyAlignment="1">
      <alignment horizontal="center" wrapText="1"/>
    </xf>
    <xf numFmtId="0" fontId="0" fillId="0" borderId="26" xfId="0" applyBorder="1" applyAlignment="1">
      <alignment horizontal="center"/>
    </xf>
    <xf numFmtId="0" fontId="51" fillId="0" borderId="25" xfId="0" applyFont="1" applyBorder="1" applyAlignment="1">
      <alignment horizontal="center"/>
    </xf>
    <xf numFmtId="0" fontId="0" fillId="0" borderId="27" xfId="0" applyBorder="1" applyAlignment="1">
      <alignment horizontal="center" vertical="center"/>
    </xf>
    <xf numFmtId="0" fontId="51" fillId="0" borderId="28" xfId="0" applyFont="1" applyBorder="1" applyAlignment="1">
      <alignment wrapText="1"/>
    </xf>
    <xf numFmtId="0" fontId="51" fillId="0" borderId="25" xfId="0" applyFont="1" applyBorder="1" applyAlignment="1">
      <alignment wrapText="1"/>
    </xf>
    <xf numFmtId="0" fontId="51" fillId="0" borderId="27" xfId="0" applyFont="1" applyBorder="1" applyAlignment="1">
      <alignment horizontal="center" vertical="center"/>
    </xf>
    <xf numFmtId="0" fontId="51" fillId="0" borderId="28" xfId="0" applyFont="1" applyBorder="1" applyAlignment="1">
      <alignment horizontal="center" vertical="center" wrapText="1"/>
    </xf>
    <xf numFmtId="0" fontId="54" fillId="0" borderId="26" xfId="0" applyFont="1" applyBorder="1" applyAlignment="1">
      <alignment horizontal="center" vertical="center"/>
    </xf>
    <xf numFmtId="0" fontId="54" fillId="0" borderId="29" xfId="0" applyFont="1" applyBorder="1" applyAlignment="1">
      <alignment horizontal="center" vertical="center" wrapText="1"/>
    </xf>
    <xf numFmtId="0" fontId="54" fillId="0" borderId="29" xfId="0" applyFont="1" applyBorder="1" applyAlignment="1">
      <alignment vertical="center" wrapText="1"/>
    </xf>
    <xf numFmtId="0" fontId="54" fillId="0" borderId="29" xfId="0" applyFont="1" applyBorder="1" applyAlignment="1">
      <alignment wrapText="1"/>
    </xf>
    <xf numFmtId="0" fontId="33" fillId="0" borderId="25" xfId="0" applyFont="1" applyBorder="1" applyAlignment="1">
      <alignment horizontal="center" vertical="center" wrapText="1"/>
    </xf>
    <xf numFmtId="0" fontId="64" fillId="0" borderId="31" xfId="0" applyFont="1" applyBorder="1" applyAlignment="1">
      <alignment vertical="center" wrapText="1"/>
    </xf>
    <xf numFmtId="0" fontId="72" fillId="0" borderId="25" xfId="0" applyFont="1" applyBorder="1" applyAlignment="1">
      <alignment wrapText="1"/>
    </xf>
    <xf numFmtId="0" fontId="80" fillId="0" borderId="25" xfId="0" applyFont="1" applyBorder="1"/>
    <xf numFmtId="0" fontId="80" fillId="0" borderId="25" xfId="0" applyFont="1" applyBorder="1" applyAlignment="1">
      <alignment wrapText="1"/>
    </xf>
    <xf numFmtId="0" fontId="0" fillId="0" borderId="25" xfId="0" applyFont="1" applyBorder="1" applyAlignment="1">
      <alignment wrapText="1"/>
    </xf>
    <xf numFmtId="0" fontId="83" fillId="0" borderId="32" xfId="0" applyFont="1" applyBorder="1" applyAlignment="1">
      <alignment wrapText="1"/>
    </xf>
    <xf numFmtId="0" fontId="23" fillId="0" borderId="29" xfId="0" applyFont="1" applyBorder="1" applyAlignment="1">
      <alignment vertical="top" wrapText="1"/>
    </xf>
    <xf numFmtId="0" fontId="21" fillId="0" borderId="25" xfId="0" applyFont="1" applyBorder="1"/>
    <xf numFmtId="0" fontId="37" fillId="0" borderId="25" xfId="0" applyFont="1" applyBorder="1"/>
    <xf numFmtId="0" fontId="37" fillId="0" borderId="25" xfId="0" applyFont="1" applyBorder="1" applyAlignment="1">
      <alignment wrapText="1"/>
    </xf>
    <xf numFmtId="0" fontId="37" fillId="0" borderId="25" xfId="0" applyFont="1" applyBorder="1" applyAlignment="1">
      <alignment vertical="top" wrapText="1"/>
    </xf>
    <xf numFmtId="0" fontId="51" fillId="0" borderId="27" xfId="0" applyFont="1" applyBorder="1" applyAlignment="1">
      <alignment wrapText="1"/>
    </xf>
    <xf numFmtId="0" fontId="51" fillId="0" borderId="32" xfId="0" applyFont="1" applyBorder="1" applyAlignment="1">
      <alignment wrapText="1"/>
    </xf>
    <xf numFmtId="0" fontId="51" fillId="0" borderId="27" xfId="0" applyFont="1" applyBorder="1" applyAlignment="1">
      <alignment vertical="top" wrapText="1"/>
    </xf>
    <xf numFmtId="0" fontId="54" fillId="0" borderId="26" xfId="0" applyFont="1" applyBorder="1" applyAlignment="1">
      <alignment wrapText="1"/>
    </xf>
    <xf numFmtId="0" fontId="59" fillId="0" borderId="25" xfId="0" applyFont="1" applyBorder="1"/>
    <xf numFmtId="0" fontId="61" fillId="0" borderId="25" xfId="0" applyFont="1" applyBorder="1"/>
    <xf numFmtId="0" fontId="82" fillId="0" borderId="32" xfId="0" applyFont="1" applyBorder="1" applyAlignment="1">
      <alignment horizontal="center" vertical="center"/>
    </xf>
    <xf numFmtId="0" fontId="3" fillId="0" borderId="25" xfId="0" applyFont="1" applyBorder="1" applyAlignment="1">
      <alignment horizontal="left" vertical="center" indent="5"/>
    </xf>
    <xf numFmtId="0" fontId="11" fillId="0" borderId="25" xfId="0" applyFont="1" applyBorder="1"/>
    <xf numFmtId="0" fontId="9" fillId="0" borderId="25" xfId="0" applyFont="1" applyBorder="1" applyAlignment="1"/>
    <xf numFmtId="0" fontId="9" fillId="0" borderId="25" xfId="0" applyFont="1" applyBorder="1" applyAlignment="1">
      <alignment wrapText="1"/>
    </xf>
    <xf numFmtId="0" fontId="13" fillId="0" borderId="25" xfId="0" applyFont="1" applyBorder="1" applyAlignment="1">
      <alignment wrapText="1"/>
    </xf>
    <xf numFmtId="0" fontId="14" fillId="0" borderId="25" xfId="0" applyFont="1" applyBorder="1" applyAlignment="1">
      <alignment wrapText="1"/>
    </xf>
    <xf numFmtId="0" fontId="19" fillId="0" borderId="25" xfId="0" applyFont="1" applyBorder="1" applyAlignment="1">
      <alignment vertical="center" wrapText="1"/>
    </xf>
    <xf numFmtId="0" fontId="19" fillId="0" borderId="29" xfId="0" applyFont="1" applyBorder="1" applyAlignment="1">
      <alignment vertical="top" wrapText="1"/>
    </xf>
    <xf numFmtId="0" fontId="27" fillId="0" borderId="30" xfId="0" applyFont="1" applyBorder="1" applyAlignment="1">
      <alignment wrapText="1"/>
    </xf>
    <xf numFmtId="0" fontId="0" fillId="0" borderId="26" xfId="0" applyBorder="1"/>
    <xf numFmtId="0" fontId="33" fillId="0" borderId="29" xfId="0" applyFont="1" applyBorder="1" applyAlignment="1">
      <alignment wrapText="1"/>
    </xf>
    <xf numFmtId="0" fontId="0" fillId="0" borderId="29" xfId="0" applyBorder="1"/>
    <xf numFmtId="0" fontId="43" fillId="0" borderId="29" xfId="0" applyFont="1" applyBorder="1" applyAlignment="1">
      <alignment wrapText="1"/>
    </xf>
    <xf numFmtId="0" fontId="37" fillId="0" borderId="29" xfId="0" applyFont="1" applyBorder="1"/>
    <xf numFmtId="0" fontId="51" fillId="0" borderId="27" xfId="0" applyFont="1" applyBorder="1"/>
    <xf numFmtId="0" fontId="0" fillId="0" borderId="32" xfId="0" applyBorder="1"/>
    <xf numFmtId="0" fontId="51" fillId="0" borderId="25" xfId="0" applyFont="1" applyBorder="1"/>
    <xf numFmtId="0" fontId="0" fillId="0" borderId="27" xfId="0" applyBorder="1"/>
    <xf numFmtId="0" fontId="0" fillId="0" borderId="32" xfId="0" applyBorder="1" applyAlignment="1">
      <alignment wrapText="1"/>
    </xf>
    <xf numFmtId="0" fontId="33" fillId="0" borderId="30" xfId="0" applyFont="1" applyBorder="1" applyAlignment="1">
      <alignment wrapText="1"/>
    </xf>
    <xf numFmtId="0" fontId="33" fillId="0" borderId="26" xfId="0" applyFont="1" applyBorder="1" applyAlignment="1">
      <alignment wrapText="1"/>
    </xf>
    <xf numFmtId="0" fontId="27" fillId="0" borderId="25" xfId="0" applyFont="1" applyBorder="1" applyAlignment="1">
      <alignment wrapText="1"/>
    </xf>
    <xf numFmtId="0" fontId="54" fillId="0" borderId="25" xfId="0" applyFont="1" applyBorder="1" applyAlignment="1">
      <alignment wrapText="1"/>
    </xf>
    <xf numFmtId="0" fontId="54" fillId="0" borderId="26" xfId="0" applyFont="1" applyBorder="1" applyAlignment="1">
      <alignment vertical="top"/>
    </xf>
    <xf numFmtId="0" fontId="54" fillId="0" borderId="29" xfId="0" applyFont="1" applyBorder="1" applyAlignment="1">
      <alignment vertical="center"/>
    </xf>
    <xf numFmtId="0" fontId="54" fillId="0" borderId="25" xfId="0" applyFont="1" applyBorder="1"/>
    <xf numFmtId="0" fontId="1" fillId="0" borderId="25" xfId="0" applyFont="1" applyFill="1" applyBorder="1"/>
    <xf numFmtId="0" fontId="0" fillId="0" borderId="25" xfId="0" applyBorder="1" applyAlignment="1">
      <alignment horizontal="left" vertical="center"/>
    </xf>
    <xf numFmtId="0" fontId="0" fillId="0" borderId="25" xfId="0" applyFill="1" applyBorder="1"/>
    <xf numFmtId="0" fontId="1" fillId="0" borderId="29" xfId="0" applyFont="1" applyBorder="1" applyAlignment="1">
      <alignment wrapText="1"/>
    </xf>
    <xf numFmtId="0" fontId="38" fillId="2" borderId="31" xfId="0" applyFont="1" applyFill="1" applyBorder="1" applyAlignment="1">
      <alignment horizontal="center"/>
    </xf>
    <xf numFmtId="0" fontId="54" fillId="3" borderId="26" xfId="0" applyFont="1" applyFill="1" applyBorder="1" applyAlignment="1">
      <alignment vertical="center" wrapText="1"/>
    </xf>
    <xf numFmtId="0" fontId="57" fillId="0" borderId="25" xfId="0" applyFont="1" applyBorder="1" applyAlignment="1">
      <alignment wrapText="1"/>
    </xf>
    <xf numFmtId="0" fontId="57" fillId="0" borderId="29" xfId="0" applyFont="1" applyBorder="1" applyAlignment="1">
      <alignment wrapText="1"/>
    </xf>
    <xf numFmtId="0" fontId="54" fillId="3" borderId="34" xfId="0" applyFont="1" applyFill="1" applyBorder="1" applyAlignment="1">
      <alignment wrapText="1"/>
    </xf>
    <xf numFmtId="0" fontId="57" fillId="0" borderId="25" xfId="0" applyFont="1" applyBorder="1"/>
    <xf numFmtId="0" fontId="57" fillId="0" borderId="26" xfId="0" applyFont="1" applyBorder="1" applyAlignment="1">
      <alignment wrapText="1"/>
    </xf>
    <xf numFmtId="0" fontId="57" fillId="0" borderId="26" xfId="0" applyFont="1" applyBorder="1"/>
    <xf numFmtId="0" fontId="65" fillId="0" borderId="26" xfId="0" applyFont="1" applyBorder="1" applyAlignment="1">
      <alignment wrapText="1"/>
    </xf>
    <xf numFmtId="0" fontId="75" fillId="0" borderId="25" xfId="0" applyFont="1" applyBorder="1" applyAlignment="1">
      <alignment wrapText="1"/>
    </xf>
    <xf numFmtId="0" fontId="33" fillId="0" borderId="29" xfId="0" applyFont="1" applyBorder="1" applyAlignment="1">
      <alignment vertical="center" wrapText="1"/>
    </xf>
    <xf numFmtId="0" fontId="57" fillId="0" borderId="26" xfId="0" applyFont="1" applyBorder="1" applyAlignment="1">
      <alignment vertical="center" wrapText="1"/>
    </xf>
    <xf numFmtId="0" fontId="25" fillId="0" borderId="9" xfId="0" applyFont="1" applyFill="1" applyBorder="1" applyAlignment="1"/>
    <xf numFmtId="0" fontId="0" fillId="0" borderId="10" xfId="0" applyBorder="1"/>
    <xf numFmtId="0" fontId="0" fillId="0" borderId="36" xfId="0" applyBorder="1"/>
    <xf numFmtId="0" fontId="0" fillId="0" borderId="37" xfId="0" applyBorder="1"/>
    <xf numFmtId="0" fontId="1" fillId="0" borderId="38" xfId="0" applyFont="1" applyBorder="1" applyAlignment="1">
      <alignment wrapText="1"/>
    </xf>
    <xf numFmtId="0" fontId="0" fillId="0" borderId="38" xfId="0" applyBorder="1" applyAlignment="1">
      <alignment wrapText="1"/>
    </xf>
    <xf numFmtId="0" fontId="0" fillId="0" borderId="10" xfId="0" applyBorder="1" applyAlignment="1">
      <alignment horizontal="left" vertical="top"/>
    </xf>
    <xf numFmtId="0" fontId="25" fillId="0" borderId="9" xfId="0" applyFont="1" applyFill="1" applyBorder="1" applyAlignment="1">
      <alignment horizontal="center"/>
    </xf>
    <xf numFmtId="0" fontId="25" fillId="0" borderId="39" xfId="0" applyFont="1" applyFill="1" applyBorder="1" applyAlignment="1"/>
    <xf numFmtId="0" fontId="1" fillId="0" borderId="40" xfId="0" applyFont="1" applyBorder="1" applyAlignment="1">
      <alignment horizontal="center" vertical="center"/>
    </xf>
    <xf numFmtId="0" fontId="0" fillId="0" borderId="40" xfId="0" applyBorder="1"/>
    <xf numFmtId="0" fontId="0" fillId="0" borderId="40" xfId="0" applyBorder="1" applyAlignment="1">
      <alignment horizontal="center" vertical="center"/>
    </xf>
    <xf numFmtId="0" fontId="57" fillId="0" borderId="40" xfId="0" applyFont="1" applyBorder="1"/>
    <xf numFmtId="0" fontId="0" fillId="0" borderId="41" xfId="0" applyBorder="1"/>
    <xf numFmtId="0" fontId="25" fillId="0" borderId="42" xfId="0" applyFont="1" applyFill="1" applyBorder="1" applyAlignment="1"/>
    <xf numFmtId="0" fontId="1" fillId="0" borderId="43" xfId="0" applyFont="1" applyBorder="1" applyAlignment="1">
      <alignment horizontal="center" vertical="center"/>
    </xf>
    <xf numFmtId="0" fontId="1" fillId="0" borderId="43" xfId="0" applyFont="1" applyBorder="1"/>
    <xf numFmtId="0" fontId="0" fillId="0" borderId="44" xfId="0" applyBorder="1"/>
    <xf numFmtId="0" fontId="24" fillId="0" borderId="43" xfId="0" applyFont="1" applyBorder="1" applyAlignment="1">
      <alignment horizontal="center" vertical="center" wrapText="1"/>
    </xf>
    <xf numFmtId="0" fontId="2" fillId="0" borderId="43" xfId="0" applyFont="1" applyBorder="1" applyAlignment="1">
      <alignment horizontal="left" vertical="center" wrapText="1"/>
    </xf>
    <xf numFmtId="0" fontId="24" fillId="0" borderId="40" xfId="0" applyFont="1" applyBorder="1" applyAlignment="1">
      <alignment horizontal="center" vertical="center" wrapText="1"/>
    </xf>
    <xf numFmtId="0" fontId="1" fillId="0" borderId="40" xfId="0" applyFont="1" applyBorder="1"/>
    <xf numFmtId="0" fontId="26" fillId="0" borderId="42" xfId="0" applyFont="1" applyFill="1" applyBorder="1" applyAlignment="1">
      <alignment horizontal="left" wrapText="1"/>
    </xf>
    <xf numFmtId="0" fontId="24" fillId="0" borderId="43" xfId="0" applyFont="1" applyFill="1" applyBorder="1" applyAlignment="1">
      <alignment horizontal="center" vertical="center" wrapText="1"/>
    </xf>
    <xf numFmtId="0" fontId="2" fillId="0" borderId="43" xfId="0" applyFont="1" applyBorder="1" applyAlignment="1">
      <alignment horizontal="center" vertical="center" wrapText="1"/>
    </xf>
    <xf numFmtId="0" fontId="2" fillId="0" borderId="40" xfId="0" applyFont="1" applyBorder="1" applyAlignment="1">
      <alignment horizontal="center" vertical="center" wrapText="1"/>
    </xf>
    <xf numFmtId="0" fontId="3" fillId="0" borderId="40" xfId="0" applyFont="1" applyBorder="1" applyAlignment="1">
      <alignment horizontal="left" vertical="center" indent="5"/>
    </xf>
    <xf numFmtId="0" fontId="26" fillId="0" borderId="42" xfId="0" applyFont="1" applyFill="1" applyBorder="1" applyAlignment="1">
      <alignment horizontal="center" wrapText="1"/>
    </xf>
    <xf numFmtId="0" fontId="6" fillId="0" borderId="43" xfId="0" applyFont="1" applyBorder="1" applyAlignment="1">
      <alignment wrapText="1"/>
    </xf>
    <xf numFmtId="0" fontId="1" fillId="0" borderId="40" xfId="0" applyFont="1" applyBorder="1" applyAlignment="1">
      <alignment horizontal="center" vertical="center" wrapText="1"/>
    </xf>
    <xf numFmtId="0" fontId="0" fillId="0" borderId="40" xfId="0" applyBorder="1" applyAlignment="1">
      <alignment wrapText="1"/>
    </xf>
    <xf numFmtId="0" fontId="0" fillId="0" borderId="40" xfId="0" applyBorder="1" applyAlignment="1">
      <alignment horizontal="center" vertical="center" wrapText="1"/>
    </xf>
    <xf numFmtId="0" fontId="2" fillId="0" borderId="43" xfId="0" applyFont="1" applyBorder="1" applyAlignment="1">
      <alignment horizontal="center" wrapText="1"/>
    </xf>
    <xf numFmtId="0" fontId="0" fillId="0" borderId="40" xfId="0" applyBorder="1" applyAlignment="1">
      <alignment horizontal="left" vertical="center"/>
    </xf>
    <xf numFmtId="0" fontId="0" fillId="0" borderId="43" xfId="0" applyBorder="1"/>
    <xf numFmtId="0" fontId="0" fillId="0" borderId="43" xfId="0" applyBorder="1" applyAlignment="1">
      <alignment horizontal="center" vertical="center"/>
    </xf>
    <xf numFmtId="0" fontId="14" fillId="0" borderId="40" xfId="0" applyFont="1" applyBorder="1" applyAlignment="1">
      <alignment wrapText="1"/>
    </xf>
    <xf numFmtId="0" fontId="0" fillId="0" borderId="45" xfId="0" applyBorder="1"/>
    <xf numFmtId="0" fontId="0" fillId="0" borderId="46" xfId="0" applyBorder="1"/>
    <xf numFmtId="0" fontId="0" fillId="0" borderId="43" xfId="0" applyBorder="1" applyAlignment="1">
      <alignment horizontal="center"/>
    </xf>
    <xf numFmtId="0" fontId="0" fillId="0" borderId="41" xfId="0" applyBorder="1" applyAlignment="1">
      <alignment wrapText="1"/>
    </xf>
    <xf numFmtId="0" fontId="21" fillId="0" borderId="43" xfId="0" applyFont="1" applyBorder="1"/>
    <xf numFmtId="0" fontId="1" fillId="2" borderId="43" xfId="0" applyFont="1" applyFill="1" applyBorder="1" applyAlignment="1">
      <alignment horizontal="center"/>
    </xf>
    <xf numFmtId="0" fontId="51" fillId="0" borderId="47" xfId="0" applyFont="1" applyBorder="1" applyAlignment="1">
      <alignment wrapText="1"/>
    </xf>
    <xf numFmtId="0" fontId="35" fillId="0" borderId="43" xfId="0" applyFont="1" applyBorder="1" applyAlignment="1">
      <alignment horizontal="center" vertical="center" wrapText="1"/>
    </xf>
    <xf numFmtId="0" fontId="53" fillId="0" borderId="43" xfId="0" applyFont="1" applyBorder="1"/>
    <xf numFmtId="0" fontId="51" fillId="0" borderId="48" xfId="0" applyFont="1" applyBorder="1" applyAlignment="1">
      <alignment wrapText="1"/>
    </xf>
    <xf numFmtId="0" fontId="0" fillId="3" borderId="43" xfId="0" applyFill="1" applyBorder="1"/>
    <xf numFmtId="0" fontId="1" fillId="0" borderId="43" xfId="0" applyFont="1" applyFill="1" applyBorder="1" applyAlignment="1">
      <alignment horizontal="center" vertical="center"/>
    </xf>
    <xf numFmtId="0" fontId="57" fillId="0" borderId="43" xfId="0" applyFont="1" applyBorder="1"/>
    <xf numFmtId="0" fontId="57" fillId="0" borderId="40" xfId="0" applyFont="1" applyBorder="1" applyAlignment="1">
      <alignment wrapText="1"/>
    </xf>
    <xf numFmtId="0" fontId="1" fillId="0" borderId="43" xfId="0" applyFont="1" applyBorder="1" applyAlignment="1">
      <alignment horizontal="center" vertical="center" wrapText="1"/>
    </xf>
    <xf numFmtId="0" fontId="0" fillId="0" borderId="43" xfId="0" applyBorder="1" applyAlignment="1">
      <alignment wrapText="1"/>
    </xf>
    <xf numFmtId="0" fontId="57" fillId="0" borderId="45" xfId="0" applyFont="1" applyBorder="1" applyAlignment="1">
      <alignment wrapText="1"/>
    </xf>
    <xf numFmtId="0" fontId="33" fillId="0" borderId="45" xfId="0" applyFont="1" applyBorder="1" applyAlignment="1">
      <alignment wrapText="1"/>
    </xf>
    <xf numFmtId="0" fontId="72" fillId="0" borderId="40" xfId="0" applyFont="1" applyBorder="1" applyAlignment="1">
      <alignment wrapText="1"/>
    </xf>
    <xf numFmtId="0" fontId="56" fillId="0" borderId="40" xfId="0" applyFont="1" applyBorder="1" applyAlignment="1">
      <alignment wrapText="1"/>
    </xf>
    <xf numFmtId="0" fontId="79" fillId="0" borderId="45" xfId="0" applyFont="1" applyBorder="1"/>
    <xf numFmtId="0" fontId="57" fillId="0" borderId="0" xfId="0" applyFont="1" applyBorder="1"/>
    <xf numFmtId="0" fontId="1" fillId="4" borderId="25" xfId="0" applyFont="1" applyFill="1" applyBorder="1"/>
    <xf numFmtId="0" fontId="3" fillId="4" borderId="29" xfId="0" applyFont="1" applyFill="1" applyBorder="1" applyAlignment="1">
      <alignment horizontal="left" vertical="center" indent="5"/>
    </xf>
    <xf numFmtId="0" fontId="47" fillId="4" borderId="29" xfId="0" applyFont="1" applyFill="1" applyBorder="1" applyAlignment="1">
      <alignment horizontal="left" vertical="center" indent="5"/>
    </xf>
    <xf numFmtId="0" fontId="2" fillId="4" borderId="29" xfId="0" applyFont="1" applyFill="1" applyBorder="1" applyAlignment="1">
      <alignment horizontal="left" vertical="center" wrapText="1"/>
    </xf>
    <xf numFmtId="0" fontId="2" fillId="4" borderId="46" xfId="0" applyFont="1" applyFill="1" applyBorder="1" applyAlignment="1">
      <alignment horizontal="left" vertical="center" wrapText="1"/>
    </xf>
    <xf numFmtId="0" fontId="3" fillId="4" borderId="45" xfId="0" applyFont="1" applyFill="1" applyBorder="1" applyAlignment="1">
      <alignment horizontal="left" vertical="center" indent="5"/>
    </xf>
    <xf numFmtId="0" fontId="2" fillId="4" borderId="45" xfId="0" applyFont="1" applyFill="1" applyBorder="1" applyAlignment="1">
      <alignment horizontal="left" vertical="center" wrapText="1"/>
    </xf>
    <xf numFmtId="0" fontId="0" fillId="4" borderId="43" xfId="0" applyFill="1" applyBorder="1" applyAlignment="1">
      <alignment horizontal="left" vertical="center"/>
    </xf>
    <xf numFmtId="0" fontId="0" fillId="4" borderId="25" xfId="0" applyFill="1" applyBorder="1" applyAlignment="1">
      <alignment horizontal="left" vertical="center"/>
    </xf>
    <xf numFmtId="0" fontId="0" fillId="4" borderId="25" xfId="0" applyFill="1" applyBorder="1"/>
    <xf numFmtId="0" fontId="0" fillId="4" borderId="25" xfId="0" applyFill="1" applyBorder="1" applyAlignment="1">
      <alignment vertical="center"/>
    </xf>
    <xf numFmtId="0" fontId="0" fillId="4" borderId="29" xfId="0" applyFill="1" applyBorder="1" applyAlignment="1">
      <alignment vertical="center" wrapText="1"/>
    </xf>
    <xf numFmtId="0" fontId="0" fillId="4" borderId="29" xfId="0" applyFill="1" applyBorder="1" applyAlignment="1">
      <alignment vertical="center"/>
    </xf>
    <xf numFmtId="0" fontId="1" fillId="4" borderId="29" xfId="0" applyFont="1" applyFill="1" applyBorder="1"/>
    <xf numFmtId="0" fontId="0" fillId="4" borderId="29" xfId="0" applyFill="1" applyBorder="1"/>
    <xf numFmtId="0" fontId="0" fillId="4" borderId="46" xfId="0" applyFill="1" applyBorder="1"/>
    <xf numFmtId="0" fontId="0" fillId="4" borderId="29" xfId="0" applyFill="1" applyBorder="1" applyAlignment="1">
      <alignment horizontal="left" vertical="center"/>
    </xf>
    <xf numFmtId="0" fontId="0" fillId="4" borderId="29" xfId="0" applyFill="1" applyBorder="1" applyAlignment="1">
      <alignment wrapText="1"/>
    </xf>
    <xf numFmtId="0" fontId="0" fillId="4" borderId="25" xfId="0" applyFill="1" applyBorder="1" applyAlignment="1">
      <alignment wrapText="1"/>
    </xf>
    <xf numFmtId="0" fontId="0" fillId="4" borderId="46" xfId="0" applyFill="1" applyBorder="1" applyAlignment="1">
      <alignment wrapText="1"/>
    </xf>
    <xf numFmtId="0" fontId="19" fillId="4" borderId="25" xfId="0" applyFont="1" applyFill="1" applyBorder="1" applyAlignment="1">
      <alignment vertical="center" wrapText="1"/>
    </xf>
    <xf numFmtId="0" fontId="23" fillId="4" borderId="29" xfId="0" applyFont="1" applyFill="1" applyBorder="1" applyAlignment="1">
      <alignment vertical="center" wrapText="1"/>
    </xf>
    <xf numFmtId="0" fontId="27" fillId="4" borderId="29" xfId="0" applyFont="1" applyFill="1" applyBorder="1" applyAlignment="1">
      <alignment vertical="center" wrapText="1"/>
    </xf>
    <xf numFmtId="0" fontId="29" fillId="4" borderId="29" xfId="0" applyFont="1" applyFill="1" applyBorder="1" applyAlignment="1">
      <alignment vertical="center" wrapText="1"/>
    </xf>
    <xf numFmtId="0" fontId="29" fillId="4" borderId="46" xfId="0" applyFont="1" applyFill="1" applyBorder="1" applyAlignment="1">
      <alignment vertical="center" wrapText="1"/>
    </xf>
    <xf numFmtId="0" fontId="29" fillId="4" borderId="26" xfId="0" applyFont="1" applyFill="1" applyBorder="1" applyAlignment="1">
      <alignment vertical="center" wrapText="1"/>
    </xf>
    <xf numFmtId="0" fontId="40" fillId="4" borderId="25" xfId="0" applyFont="1" applyFill="1" applyBorder="1" applyAlignment="1">
      <alignment wrapText="1"/>
    </xf>
    <xf numFmtId="0" fontId="39" fillId="4" borderId="25" xfId="0" applyFont="1" applyFill="1" applyBorder="1"/>
    <xf numFmtId="0" fontId="39" fillId="4" borderId="25" xfId="0" applyFont="1" applyFill="1" applyBorder="1" applyAlignment="1">
      <alignment wrapText="1"/>
    </xf>
    <xf numFmtId="0" fontId="39" fillId="4" borderId="25" xfId="0" applyFont="1" applyFill="1" applyBorder="1" applyAlignment="1">
      <alignment vertical="center" wrapText="1"/>
    </xf>
    <xf numFmtId="0" fontId="40" fillId="4" borderId="25" xfId="0" applyFont="1" applyFill="1" applyBorder="1" applyAlignment="1">
      <alignment vertical="center" wrapText="1"/>
    </xf>
    <xf numFmtId="0" fontId="43" fillId="4" borderId="25" xfId="0" applyFont="1" applyFill="1" applyBorder="1" applyAlignment="1">
      <alignment wrapText="1"/>
    </xf>
    <xf numFmtId="0" fontId="43" fillId="4" borderId="25" xfId="0" applyFont="1" applyFill="1" applyBorder="1"/>
    <xf numFmtId="0" fontId="0" fillId="4" borderId="48" xfId="0" applyFill="1" applyBorder="1"/>
    <xf numFmtId="0" fontId="0" fillId="4" borderId="28" xfId="0" applyFill="1" applyBorder="1" applyAlignment="1">
      <alignment vertical="center" wrapText="1"/>
    </xf>
    <xf numFmtId="0" fontId="0" fillId="4" borderId="28" xfId="0" applyFill="1" applyBorder="1" applyAlignment="1">
      <alignment wrapText="1"/>
    </xf>
    <xf numFmtId="0" fontId="0" fillId="4" borderId="40" xfId="0" applyFill="1" applyBorder="1" applyAlignment="1">
      <alignment wrapText="1"/>
    </xf>
    <xf numFmtId="0" fontId="57" fillId="4" borderId="25" xfId="0" applyFont="1" applyFill="1" applyBorder="1" applyAlignment="1">
      <alignment wrapText="1"/>
    </xf>
    <xf numFmtId="0" fontId="57" fillId="4" borderId="29" xfId="0" applyFont="1" applyFill="1" applyBorder="1" applyAlignment="1">
      <alignment vertical="center"/>
    </xf>
    <xf numFmtId="0" fontId="57" fillId="4" borderId="29" xfId="0" applyFont="1" applyFill="1" applyBorder="1" applyAlignment="1">
      <alignment wrapText="1"/>
    </xf>
    <xf numFmtId="0" fontId="57" fillId="4" borderId="30" xfId="0" applyFont="1" applyFill="1" applyBorder="1" applyAlignment="1">
      <alignment wrapText="1"/>
    </xf>
    <xf numFmtId="0" fontId="57" fillId="4" borderId="33" xfId="0" applyFont="1" applyFill="1" applyBorder="1" applyAlignment="1">
      <alignment wrapText="1"/>
    </xf>
    <xf numFmtId="0" fontId="57" fillId="4" borderId="35" xfId="0" applyFont="1" applyFill="1" applyBorder="1" applyAlignment="1">
      <alignment wrapText="1"/>
    </xf>
    <xf numFmtId="0" fontId="57" fillId="4" borderId="29" xfId="0" applyFont="1" applyFill="1" applyBorder="1"/>
    <xf numFmtId="0" fontId="57" fillId="4" borderId="25" xfId="0" applyFont="1" applyFill="1" applyBorder="1"/>
    <xf numFmtId="0" fontId="0" fillId="4" borderId="43" xfId="0" applyFill="1" applyBorder="1"/>
    <xf numFmtId="0" fontId="57" fillId="4" borderId="25" xfId="0" applyFont="1" applyFill="1" applyBorder="1" applyAlignment="1">
      <alignment horizontal="left" vertical="center"/>
    </xf>
    <xf numFmtId="0" fontId="57" fillId="4" borderId="40" xfId="0" applyFont="1" applyFill="1" applyBorder="1"/>
    <xf numFmtId="0" fontId="57" fillId="4" borderId="26" xfId="0" applyFont="1" applyFill="1" applyBorder="1" applyAlignment="1">
      <alignment wrapText="1"/>
    </xf>
    <xf numFmtId="0" fontId="57" fillId="4" borderId="40" xfId="0" applyFont="1" applyFill="1" applyBorder="1" applyAlignment="1">
      <alignment wrapText="1"/>
    </xf>
    <xf numFmtId="0" fontId="57" fillId="4" borderId="26" xfId="0" applyFont="1" applyFill="1" applyBorder="1"/>
    <xf numFmtId="0" fontId="65" fillId="4" borderId="26" xfId="0" applyFont="1" applyFill="1" applyBorder="1"/>
    <xf numFmtId="0" fontId="65" fillId="4" borderId="26" xfId="0" applyFont="1" applyFill="1" applyBorder="1" applyAlignment="1">
      <alignment wrapText="1"/>
    </xf>
    <xf numFmtId="0" fontId="33" fillId="4" borderId="26" xfId="0" applyFont="1" applyFill="1" applyBorder="1" applyAlignment="1">
      <alignment vertical="center" wrapText="1"/>
    </xf>
    <xf numFmtId="0" fontId="33" fillId="4" borderId="26" xfId="0" applyFont="1" applyFill="1" applyBorder="1" applyAlignment="1">
      <alignment wrapText="1"/>
    </xf>
    <xf numFmtId="0" fontId="65" fillId="4" borderId="40" xfId="0" applyFont="1" applyFill="1" applyBorder="1" applyAlignment="1">
      <alignment wrapText="1"/>
    </xf>
    <xf numFmtId="0" fontId="86" fillId="5" borderId="42" xfId="0" applyFont="1" applyFill="1" applyBorder="1" applyAlignment="1">
      <alignment vertical="center" wrapText="1"/>
    </xf>
    <xf numFmtId="0" fontId="87" fillId="5" borderId="49" xfId="0" applyFont="1" applyFill="1" applyBorder="1" applyAlignment="1">
      <alignment vertical="center" wrapText="1"/>
    </xf>
    <xf numFmtId="0" fontId="86" fillId="5" borderId="50" xfId="0" applyFont="1" applyFill="1" applyBorder="1" applyAlignment="1">
      <alignment vertical="center" wrapText="1"/>
    </xf>
    <xf numFmtId="0" fontId="86" fillId="5" borderId="49" xfId="0" applyFont="1" applyFill="1" applyBorder="1" applyAlignment="1">
      <alignment vertical="center" wrapText="1"/>
    </xf>
    <xf numFmtId="0" fontId="86" fillId="5" borderId="51" xfId="0" applyFont="1" applyFill="1" applyBorder="1" applyAlignment="1">
      <alignment vertical="center" wrapText="1"/>
    </xf>
    <xf numFmtId="0" fontId="86" fillId="5" borderId="52" xfId="0" applyFont="1" applyFill="1" applyBorder="1" applyAlignment="1">
      <alignment horizontal="center" vertical="center" wrapText="1"/>
    </xf>
    <xf numFmtId="0" fontId="86" fillId="5" borderId="52" xfId="0" applyFont="1" applyFill="1" applyBorder="1" applyAlignment="1">
      <alignment vertical="center" wrapText="1"/>
    </xf>
    <xf numFmtId="0" fontId="86" fillId="5" borderId="53" xfId="0" applyFont="1" applyFill="1" applyBorder="1" applyAlignment="1">
      <alignment vertical="center" wrapText="1"/>
    </xf>
    <xf numFmtId="0" fontId="88" fillId="6" borderId="54" xfId="0" applyFont="1" applyFill="1" applyBorder="1" applyAlignment="1">
      <alignment horizontal="center"/>
    </xf>
    <xf numFmtId="0" fontId="0" fillId="0" borderId="55" xfId="0" applyFill="1" applyBorder="1"/>
    <xf numFmtId="0" fontId="0" fillId="6" borderId="56" xfId="0" applyFill="1" applyBorder="1"/>
    <xf numFmtId="0" fontId="0" fillId="0" borderId="8" xfId="0" applyBorder="1"/>
    <xf numFmtId="0" fontId="0" fillId="0" borderId="11" xfId="0" applyBorder="1"/>
    <xf numFmtId="0" fontId="0" fillId="0" borderId="57" xfId="0" applyBorder="1"/>
    <xf numFmtId="0" fontId="88" fillId="0" borderId="54" xfId="0" applyFont="1" applyBorder="1" applyAlignment="1">
      <alignment horizontal="center"/>
    </xf>
    <xf numFmtId="0" fontId="0" fillId="0" borderId="55" xfId="0" applyBorder="1"/>
    <xf numFmtId="0" fontId="0" fillId="0" borderId="7" xfId="0" applyBorder="1"/>
    <xf numFmtId="0" fontId="0" fillId="7" borderId="7" xfId="0" applyFill="1" applyBorder="1"/>
    <xf numFmtId="0" fontId="0" fillId="0" borderId="12" xfId="0" applyBorder="1"/>
    <xf numFmtId="0" fontId="88" fillId="0" borderId="58" xfId="0" applyFont="1" applyBorder="1" applyAlignment="1">
      <alignment horizontal="center" vertical="center"/>
    </xf>
    <xf numFmtId="0" fontId="0" fillId="0" borderId="59" xfId="0" applyFill="1" applyBorder="1"/>
    <xf numFmtId="0" fontId="88" fillId="0" borderId="60" xfId="0" applyFont="1" applyBorder="1" applyAlignment="1">
      <alignment horizontal="center" vertical="center"/>
    </xf>
    <xf numFmtId="0" fontId="0" fillId="0" borderId="56" xfId="0" applyFill="1" applyBorder="1"/>
    <xf numFmtId="0" fontId="0" fillId="0" borderId="57" xfId="0" applyFill="1" applyBorder="1"/>
    <xf numFmtId="0" fontId="88" fillId="0" borderId="58" xfId="0" applyFont="1" applyBorder="1" applyAlignment="1">
      <alignment horizontal="center"/>
    </xf>
    <xf numFmtId="0" fontId="88" fillId="0" borderId="60" xfId="0" applyFont="1" applyBorder="1" applyAlignment="1">
      <alignment horizontal="center"/>
    </xf>
    <xf numFmtId="0" fontId="88" fillId="0" borderId="58" xfId="0" applyFont="1" applyFill="1" applyBorder="1" applyAlignment="1">
      <alignment horizontal="center"/>
    </xf>
    <xf numFmtId="0" fontId="88" fillId="0" borderId="54" xfId="0" applyFont="1" applyFill="1" applyBorder="1" applyAlignment="1">
      <alignment horizontal="center" vertical="center"/>
    </xf>
    <xf numFmtId="0" fontId="88" fillId="0" borderId="58" xfId="0" applyFont="1" applyFill="1" applyBorder="1" applyAlignment="1">
      <alignment horizontal="center" vertical="center"/>
    </xf>
    <xf numFmtId="0" fontId="88" fillId="0" borderId="9" xfId="0" applyFont="1" applyFill="1" applyBorder="1" applyAlignment="1">
      <alignment horizontal="center" vertical="center"/>
    </xf>
    <xf numFmtId="0" fontId="0" fillId="0" borderId="61" xfId="0" applyFill="1" applyBorder="1"/>
    <xf numFmtId="0" fontId="88" fillId="0" borderId="60" xfId="0" applyFont="1" applyFill="1" applyBorder="1" applyAlignment="1">
      <alignment horizontal="center" vertical="center"/>
    </xf>
    <xf numFmtId="0" fontId="88" fillId="0" borderId="54" xfId="0" applyFont="1" applyFill="1" applyBorder="1" applyAlignment="1">
      <alignment horizontal="center"/>
    </xf>
    <xf numFmtId="0" fontId="88" fillId="0" borderId="9" xfId="0" applyFont="1" applyBorder="1" applyAlignment="1">
      <alignment horizontal="center" vertical="center"/>
    </xf>
    <xf numFmtId="0" fontId="88" fillId="0" borderId="54" xfId="0" applyFont="1" applyBorder="1" applyAlignment="1">
      <alignment horizontal="left"/>
    </xf>
    <xf numFmtId="0" fontId="88" fillId="0" borderId="58" xfId="0" applyFont="1" applyBorder="1" applyAlignment="1">
      <alignment horizontal="left"/>
    </xf>
    <xf numFmtId="0" fontId="88" fillId="0" borderId="60" xfId="0" applyFont="1" applyBorder="1" applyAlignment="1">
      <alignment horizontal="left"/>
    </xf>
    <xf numFmtId="0" fontId="88" fillId="0" borderId="39" xfId="0" applyFont="1" applyBorder="1" applyAlignment="1">
      <alignment horizontal="left"/>
    </xf>
    <xf numFmtId="0" fontId="0" fillId="0" borderId="62" xfId="0" applyFill="1" applyBorder="1"/>
    <xf numFmtId="0" fontId="0" fillId="0" borderId="63" xfId="0" applyFill="1" applyBorder="1"/>
    <xf numFmtId="0" fontId="0" fillId="0" borderId="64" xfId="0" applyBorder="1"/>
    <xf numFmtId="0" fontId="0" fillId="0" borderId="65" xfId="0" applyBorder="1"/>
    <xf numFmtId="0" fontId="0" fillId="0" borderId="66" xfId="0" applyBorder="1"/>
    <xf numFmtId="0" fontId="88" fillId="0" borderId="0" xfId="0" applyFont="1" applyBorder="1" applyAlignment="1">
      <alignment horizontal="center"/>
    </xf>
    <xf numFmtId="0" fontId="0" fillId="0" borderId="0" xfId="0" applyFill="1" applyBorder="1"/>
    <xf numFmtId="0" fontId="0" fillId="0" borderId="67" xfId="0" applyFill="1" applyBorder="1" applyAlignment="1">
      <alignment wrapText="1"/>
    </xf>
    <xf numFmtId="0" fontId="0" fillId="0" borderId="68" xfId="0" applyBorder="1" applyAlignment="1">
      <alignment horizontal="center" vertical="top"/>
    </xf>
    <xf numFmtId="0" fontId="0" fillId="0" borderId="68" xfId="0" applyBorder="1" applyAlignment="1">
      <alignment horizontal="right" vertical="center"/>
    </xf>
    <xf numFmtId="0" fontId="0" fillId="0" borderId="40" xfId="0" applyFill="1" applyBorder="1" applyAlignment="1">
      <alignment horizontal="right" vertical="center"/>
    </xf>
    <xf numFmtId="0" fontId="0" fillId="0" borderId="41" xfId="0" applyBorder="1" applyAlignment="1">
      <alignment horizontal="right" vertical="center"/>
    </xf>
    <xf numFmtId="0" fontId="0" fillId="0" borderId="0" xfId="0" applyBorder="1" applyAlignment="1">
      <alignment horizontal="center" vertical="top"/>
    </xf>
    <xf numFmtId="0" fontId="89" fillId="5" borderId="13" xfId="0" applyFont="1" applyFill="1" applyBorder="1" applyAlignment="1">
      <alignment horizontal="center" vertical="center"/>
    </xf>
    <xf numFmtId="0" fontId="89" fillId="5" borderId="14" xfId="0" applyFont="1" applyFill="1" applyBorder="1" applyAlignment="1">
      <alignment horizontal="center" vertical="center"/>
    </xf>
    <xf numFmtId="0" fontId="89" fillId="5" borderId="15" xfId="0" applyFont="1" applyFill="1" applyBorder="1" applyAlignment="1">
      <alignment horizontal="center" vertical="center"/>
    </xf>
    <xf numFmtId="0" fontId="89" fillId="5" borderId="1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s>
</file>

<file path=xl/drawings/drawing1.xml><?xml version="1.0" encoding="utf-8"?>
<xdr:wsDr xmlns:xdr="http://schemas.openxmlformats.org/drawingml/2006/spreadsheetDrawing" xmlns:a="http://schemas.openxmlformats.org/drawingml/2006/main">
  <xdr:twoCellAnchor editAs="oneCell">
    <xdr:from>
      <xdr:col>7</xdr:col>
      <xdr:colOff>71437</xdr:colOff>
      <xdr:row>27</xdr:row>
      <xdr:rowOff>273843</xdr:rowOff>
    </xdr:from>
    <xdr:to>
      <xdr:col>7</xdr:col>
      <xdr:colOff>1614294</xdr:colOff>
      <xdr:row>27</xdr:row>
      <xdr:rowOff>673843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0048875" y="476249"/>
          <a:ext cx="1542857" cy="400000"/>
        </a:xfrm>
        <a:prstGeom prst="rect">
          <a:avLst/>
        </a:prstGeom>
      </xdr:spPr>
    </xdr:pic>
    <xdr:clientData/>
  </xdr:twoCellAnchor>
  <xdr:twoCellAnchor>
    <xdr:from>
      <xdr:col>8</xdr:col>
      <xdr:colOff>2667000</xdr:colOff>
      <xdr:row>60</xdr:row>
      <xdr:rowOff>146844</xdr:rowOff>
    </xdr:from>
    <xdr:to>
      <xdr:col>8</xdr:col>
      <xdr:colOff>5740134</xdr:colOff>
      <xdr:row>61</xdr:row>
      <xdr:rowOff>58207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441333" y="20445677"/>
          <a:ext cx="3073134" cy="493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Cross section comprises the following</a:t>
          </a:r>
          <a:r>
            <a:rPr lang="tr-TR" sz="1100" baseline="0"/>
            <a:t> currencies:</a:t>
          </a:r>
          <a:endParaRPr lang="en-US" sz="1100"/>
        </a:p>
      </xdr:txBody>
    </xdr:sp>
    <xdr:clientData/>
  </xdr:twoCellAnchor>
  <xdr:twoCellAnchor editAs="oneCell">
    <xdr:from>
      <xdr:col>7</xdr:col>
      <xdr:colOff>130968</xdr:colOff>
      <xdr:row>60</xdr:row>
      <xdr:rowOff>464344</xdr:rowOff>
    </xdr:from>
    <xdr:to>
      <xdr:col>7</xdr:col>
      <xdr:colOff>2207158</xdr:colOff>
      <xdr:row>61</xdr:row>
      <xdr:rowOff>33295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477499" y="10334625"/>
          <a:ext cx="2076190" cy="342857"/>
        </a:xfrm>
        <a:prstGeom prst="rect">
          <a:avLst/>
        </a:prstGeom>
      </xdr:spPr>
    </xdr:pic>
    <xdr:clientData/>
  </xdr:twoCellAnchor>
  <xdr:twoCellAnchor editAs="oneCell">
    <xdr:from>
      <xdr:col>7</xdr:col>
      <xdr:colOff>47625</xdr:colOff>
      <xdr:row>61</xdr:row>
      <xdr:rowOff>137705</xdr:rowOff>
    </xdr:from>
    <xdr:to>
      <xdr:col>7</xdr:col>
      <xdr:colOff>2750345</xdr:colOff>
      <xdr:row>61</xdr:row>
      <xdr:rowOff>523809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10394156" y="11150986"/>
          <a:ext cx="2702720" cy="386104"/>
        </a:xfrm>
        <a:prstGeom prst="rect">
          <a:avLst/>
        </a:prstGeom>
      </xdr:spPr>
    </xdr:pic>
    <xdr:clientData/>
  </xdr:twoCellAnchor>
  <xdr:twoCellAnchor editAs="oneCell">
    <xdr:from>
      <xdr:col>7</xdr:col>
      <xdr:colOff>178594</xdr:colOff>
      <xdr:row>62</xdr:row>
      <xdr:rowOff>178594</xdr:rowOff>
    </xdr:from>
    <xdr:to>
      <xdr:col>7</xdr:col>
      <xdr:colOff>1000125</xdr:colOff>
      <xdr:row>66</xdr:row>
      <xdr:rowOff>204287</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0489407" y="11763375"/>
          <a:ext cx="821531" cy="1311568"/>
        </a:xfrm>
        <a:prstGeom prst="rect">
          <a:avLst/>
        </a:prstGeom>
      </xdr:spPr>
    </xdr:pic>
    <xdr:clientData/>
  </xdr:twoCellAnchor>
  <xdr:twoCellAnchor editAs="oneCell">
    <xdr:from>
      <xdr:col>6</xdr:col>
      <xdr:colOff>869156</xdr:colOff>
      <xdr:row>86</xdr:row>
      <xdr:rowOff>107157</xdr:rowOff>
    </xdr:from>
    <xdr:to>
      <xdr:col>7</xdr:col>
      <xdr:colOff>1904655</xdr:colOff>
      <xdr:row>88</xdr:row>
      <xdr:rowOff>193383</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rot="20054143">
          <a:off x="10346531" y="18383251"/>
          <a:ext cx="2630937" cy="562476"/>
        </a:xfrm>
        <a:prstGeom prst="rect">
          <a:avLst/>
        </a:prstGeom>
      </xdr:spPr>
    </xdr:pic>
    <xdr:clientData/>
  </xdr:twoCellAnchor>
  <xdr:twoCellAnchor>
    <xdr:from>
      <xdr:col>8</xdr:col>
      <xdr:colOff>5060156</xdr:colOff>
      <xdr:row>77</xdr:row>
      <xdr:rowOff>35718</xdr:rowOff>
    </xdr:from>
    <xdr:to>
      <xdr:col>8</xdr:col>
      <xdr:colOff>5798343</xdr:colOff>
      <xdr:row>80</xdr:row>
      <xdr:rowOff>142875</xdr:rowOff>
    </xdr:to>
    <xdr:sp macro="" textlink="">
      <xdr:nvSpPr>
        <xdr:cNvPr id="8" name="Right Brace 7">
          <a:extLst>
            <a:ext uri="{FF2B5EF4-FFF2-40B4-BE49-F238E27FC236}">
              <a16:creationId xmlns:a16="http://schemas.microsoft.com/office/drawing/2014/main" id="{00000000-0008-0000-0000-000008000000}"/>
            </a:ext>
          </a:extLst>
        </xdr:cNvPr>
        <xdr:cNvSpPr/>
      </xdr:nvSpPr>
      <xdr:spPr>
        <a:xfrm>
          <a:off x="18192750" y="14299406"/>
          <a:ext cx="738187" cy="13811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6039114</xdr:colOff>
      <xdr:row>78</xdr:row>
      <xdr:rowOff>234156</xdr:rowOff>
    </xdr:from>
    <xdr:to>
      <xdr:col>8</xdr:col>
      <xdr:colOff>7110676</xdr:colOff>
      <xdr:row>78</xdr:row>
      <xdr:rowOff>560917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20813447" y="26184489"/>
          <a:ext cx="1071562" cy="326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datasets</a:t>
          </a:r>
        </a:p>
        <a:p>
          <a:endParaRPr lang="en-US" sz="1100"/>
        </a:p>
      </xdr:txBody>
    </xdr:sp>
    <xdr:clientData/>
  </xdr:twoCellAnchor>
  <xdr:twoCellAnchor editAs="oneCell">
    <xdr:from>
      <xdr:col>6</xdr:col>
      <xdr:colOff>452436</xdr:colOff>
      <xdr:row>90</xdr:row>
      <xdr:rowOff>87255</xdr:rowOff>
    </xdr:from>
    <xdr:to>
      <xdr:col>7</xdr:col>
      <xdr:colOff>2512217</xdr:colOff>
      <xdr:row>93</xdr:row>
      <xdr:rowOff>54682</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a:stretch>
          <a:fillRect/>
        </a:stretch>
      </xdr:blipFill>
      <xdr:spPr>
        <a:xfrm rot="19868649">
          <a:off x="9929811" y="19125349"/>
          <a:ext cx="3655219" cy="681802"/>
        </a:xfrm>
        <a:prstGeom prst="rect">
          <a:avLst/>
        </a:prstGeom>
      </xdr:spPr>
    </xdr:pic>
    <xdr:clientData/>
  </xdr:twoCellAnchor>
  <xdr:twoCellAnchor editAs="oneCell">
    <xdr:from>
      <xdr:col>7</xdr:col>
      <xdr:colOff>105833</xdr:colOff>
      <xdr:row>102</xdr:row>
      <xdr:rowOff>212040</xdr:rowOff>
    </xdr:from>
    <xdr:to>
      <xdr:col>7</xdr:col>
      <xdr:colOff>3024187</xdr:colOff>
      <xdr:row>102</xdr:row>
      <xdr:rowOff>550039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1842750" y="33761207"/>
          <a:ext cx="2918354" cy="337999"/>
        </a:xfrm>
        <a:prstGeom prst="rect">
          <a:avLst/>
        </a:prstGeom>
      </xdr:spPr>
    </xdr:pic>
    <xdr:clientData/>
  </xdr:twoCellAnchor>
  <xdr:twoCellAnchor>
    <xdr:from>
      <xdr:col>5</xdr:col>
      <xdr:colOff>5965031</xdr:colOff>
      <xdr:row>80</xdr:row>
      <xdr:rowOff>488156</xdr:rowOff>
    </xdr:from>
    <xdr:to>
      <xdr:col>5</xdr:col>
      <xdr:colOff>7036593</xdr:colOff>
      <xdr:row>81</xdr:row>
      <xdr:rowOff>23812</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19514344" y="15466219"/>
          <a:ext cx="1071562" cy="309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datasets</a:t>
          </a:r>
        </a:p>
        <a:p>
          <a:endParaRPr lang="en-US" sz="1100"/>
        </a:p>
      </xdr:txBody>
    </xdr:sp>
    <xdr:clientData/>
  </xdr:twoCellAnchor>
  <xdr:twoCellAnchor editAs="oneCell">
    <xdr:from>
      <xdr:col>7</xdr:col>
      <xdr:colOff>1204599</xdr:colOff>
      <xdr:row>115</xdr:row>
      <xdr:rowOff>116997</xdr:rowOff>
    </xdr:from>
    <xdr:to>
      <xdr:col>7</xdr:col>
      <xdr:colOff>1518885</xdr:colOff>
      <xdr:row>127</xdr:row>
      <xdr:rowOff>387792</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tretch>
          <a:fillRect/>
        </a:stretch>
      </xdr:blipFill>
      <xdr:spPr>
        <a:xfrm rot="17791081">
          <a:off x="9417844" y="30170439"/>
          <a:ext cx="5342857" cy="314286"/>
        </a:xfrm>
        <a:prstGeom prst="rect">
          <a:avLst/>
        </a:prstGeom>
      </xdr:spPr>
    </xdr:pic>
    <xdr:clientData/>
  </xdr:twoCellAnchor>
  <xdr:twoCellAnchor editAs="oneCell">
    <xdr:from>
      <xdr:col>7</xdr:col>
      <xdr:colOff>1500019</xdr:colOff>
      <xdr:row>119</xdr:row>
      <xdr:rowOff>202576</xdr:rowOff>
    </xdr:from>
    <xdr:to>
      <xdr:col>7</xdr:col>
      <xdr:colOff>1909543</xdr:colOff>
      <xdr:row>127</xdr:row>
      <xdr:rowOff>2160</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9"/>
        <a:stretch>
          <a:fillRect/>
        </a:stretch>
      </xdr:blipFill>
      <xdr:spPr>
        <a:xfrm rot="17798173">
          <a:off x="10870407" y="30444282"/>
          <a:ext cx="3123809" cy="409524"/>
        </a:xfrm>
        <a:prstGeom prst="rect">
          <a:avLst/>
        </a:prstGeom>
      </xdr:spPr>
    </xdr:pic>
    <xdr:clientData/>
  </xdr:twoCellAnchor>
  <xdr:twoCellAnchor>
    <xdr:from>
      <xdr:col>9</xdr:col>
      <xdr:colOff>11907</xdr:colOff>
      <xdr:row>116</xdr:row>
      <xdr:rowOff>226218</xdr:rowOff>
    </xdr:from>
    <xdr:to>
      <xdr:col>9</xdr:col>
      <xdr:colOff>1273969</xdr:colOff>
      <xdr:row>117</xdr:row>
      <xdr:rowOff>130968</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20276345" y="27967781"/>
          <a:ext cx="1262062"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Set regressions for US market:</a:t>
          </a:r>
        </a:p>
        <a:p>
          <a:endParaRPr lang="en-US" sz="1100"/>
        </a:p>
      </xdr:txBody>
    </xdr:sp>
    <xdr:clientData/>
  </xdr:twoCellAnchor>
  <xdr:twoCellAnchor>
    <xdr:from>
      <xdr:col>9</xdr:col>
      <xdr:colOff>2093120</xdr:colOff>
      <xdr:row>116</xdr:row>
      <xdr:rowOff>247650</xdr:rowOff>
    </xdr:from>
    <xdr:to>
      <xdr:col>9</xdr:col>
      <xdr:colOff>3355182</xdr:colOff>
      <xdr:row>117</xdr:row>
      <xdr:rowOff>152400</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2357558" y="27989213"/>
          <a:ext cx="1262062"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Set regressions for EU market:</a:t>
          </a:r>
        </a:p>
        <a:p>
          <a:endParaRPr lang="en-US" sz="1100"/>
        </a:p>
      </xdr:txBody>
    </xdr:sp>
    <xdr:clientData/>
  </xdr:twoCellAnchor>
  <xdr:twoCellAnchor editAs="oneCell">
    <xdr:from>
      <xdr:col>7</xdr:col>
      <xdr:colOff>583406</xdr:colOff>
      <xdr:row>133</xdr:row>
      <xdr:rowOff>488156</xdr:rowOff>
    </xdr:from>
    <xdr:to>
      <xdr:col>7</xdr:col>
      <xdr:colOff>1859596</xdr:colOff>
      <xdr:row>135</xdr:row>
      <xdr:rowOff>197557</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1310937" y="36087844"/>
          <a:ext cx="1276190" cy="685714"/>
        </a:xfrm>
        <a:prstGeom prst="rect">
          <a:avLst/>
        </a:prstGeom>
      </xdr:spPr>
    </xdr:pic>
    <xdr:clientData/>
  </xdr:twoCellAnchor>
  <xdr:twoCellAnchor editAs="oneCell">
    <xdr:from>
      <xdr:col>6</xdr:col>
      <xdr:colOff>488156</xdr:colOff>
      <xdr:row>135</xdr:row>
      <xdr:rowOff>333375</xdr:rowOff>
    </xdr:from>
    <xdr:to>
      <xdr:col>7</xdr:col>
      <xdr:colOff>2178432</xdr:colOff>
      <xdr:row>137</xdr:row>
      <xdr:rowOff>138039</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9965531" y="36897469"/>
          <a:ext cx="3285714" cy="590476"/>
        </a:xfrm>
        <a:prstGeom prst="rect">
          <a:avLst/>
        </a:prstGeom>
      </xdr:spPr>
    </xdr:pic>
    <xdr:clientData/>
  </xdr:twoCellAnchor>
  <xdr:twoCellAnchor editAs="oneCell">
    <xdr:from>
      <xdr:col>7</xdr:col>
      <xdr:colOff>464344</xdr:colOff>
      <xdr:row>158</xdr:row>
      <xdr:rowOff>285750</xdr:rowOff>
    </xdr:from>
    <xdr:to>
      <xdr:col>7</xdr:col>
      <xdr:colOff>2311963</xdr:colOff>
      <xdr:row>160</xdr:row>
      <xdr:rowOff>71390</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2"/>
        <a:stretch>
          <a:fillRect/>
        </a:stretch>
      </xdr:blipFill>
      <xdr:spPr>
        <a:xfrm>
          <a:off x="11275219" y="47875031"/>
          <a:ext cx="1847619" cy="380952"/>
        </a:xfrm>
        <a:prstGeom prst="rect">
          <a:avLst/>
        </a:prstGeom>
      </xdr:spPr>
    </xdr:pic>
    <xdr:clientData/>
  </xdr:twoCellAnchor>
  <xdr:twoCellAnchor editAs="oneCell">
    <xdr:from>
      <xdr:col>7</xdr:col>
      <xdr:colOff>214313</xdr:colOff>
      <xdr:row>161</xdr:row>
      <xdr:rowOff>119062</xdr:rowOff>
    </xdr:from>
    <xdr:to>
      <xdr:col>7</xdr:col>
      <xdr:colOff>2528599</xdr:colOff>
      <xdr:row>164</xdr:row>
      <xdr:rowOff>33259</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3"/>
        <a:stretch>
          <a:fillRect/>
        </a:stretch>
      </xdr:blipFill>
      <xdr:spPr>
        <a:xfrm>
          <a:off x="11025188" y="48446531"/>
          <a:ext cx="2314286" cy="628571"/>
        </a:xfrm>
        <a:prstGeom prst="rect">
          <a:avLst/>
        </a:prstGeom>
      </xdr:spPr>
    </xdr:pic>
    <xdr:clientData/>
  </xdr:twoCellAnchor>
  <xdr:twoCellAnchor editAs="oneCell">
    <xdr:from>
      <xdr:col>8</xdr:col>
      <xdr:colOff>250030</xdr:colOff>
      <xdr:row>155</xdr:row>
      <xdr:rowOff>190500</xdr:rowOff>
    </xdr:from>
    <xdr:to>
      <xdr:col>8</xdr:col>
      <xdr:colOff>1345405</xdr:colOff>
      <xdr:row>158</xdr:row>
      <xdr:rowOff>5102</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4"/>
        <a:stretch>
          <a:fillRect/>
        </a:stretch>
      </xdr:blipFill>
      <xdr:spPr>
        <a:xfrm>
          <a:off x="13882686" y="46493906"/>
          <a:ext cx="1095375" cy="1290977"/>
        </a:xfrm>
        <a:prstGeom prst="rect">
          <a:avLst/>
        </a:prstGeom>
      </xdr:spPr>
    </xdr:pic>
    <xdr:clientData/>
  </xdr:twoCellAnchor>
  <xdr:twoCellAnchor editAs="oneCell">
    <xdr:from>
      <xdr:col>8</xdr:col>
      <xdr:colOff>1654969</xdr:colOff>
      <xdr:row>155</xdr:row>
      <xdr:rowOff>190500</xdr:rowOff>
    </xdr:from>
    <xdr:to>
      <xdr:col>8</xdr:col>
      <xdr:colOff>2912112</xdr:colOff>
      <xdr:row>158</xdr:row>
      <xdr:rowOff>76030</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5"/>
        <a:stretch>
          <a:fillRect/>
        </a:stretch>
      </xdr:blipFill>
      <xdr:spPr>
        <a:xfrm>
          <a:off x="15287625" y="46493906"/>
          <a:ext cx="1257143" cy="1361905"/>
        </a:xfrm>
        <a:prstGeom prst="rect">
          <a:avLst/>
        </a:prstGeom>
      </xdr:spPr>
    </xdr:pic>
    <xdr:clientData/>
  </xdr:twoCellAnchor>
  <xdr:twoCellAnchor editAs="oneCell">
    <xdr:from>
      <xdr:col>7</xdr:col>
      <xdr:colOff>190500</xdr:colOff>
      <xdr:row>173</xdr:row>
      <xdr:rowOff>95250</xdr:rowOff>
    </xdr:from>
    <xdr:to>
      <xdr:col>7</xdr:col>
      <xdr:colOff>2352405</xdr:colOff>
      <xdr:row>178</xdr:row>
      <xdr:rowOff>2219</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6"/>
        <a:stretch>
          <a:fillRect/>
        </a:stretch>
      </xdr:blipFill>
      <xdr:spPr>
        <a:xfrm>
          <a:off x="11084719" y="59221688"/>
          <a:ext cx="2161905" cy="1295238"/>
        </a:xfrm>
        <a:prstGeom prst="rect">
          <a:avLst/>
        </a:prstGeom>
      </xdr:spPr>
    </xdr:pic>
    <xdr:clientData/>
  </xdr:twoCellAnchor>
  <xdr:twoCellAnchor editAs="oneCell">
    <xdr:from>
      <xdr:col>7</xdr:col>
      <xdr:colOff>130969</xdr:colOff>
      <xdr:row>182</xdr:row>
      <xdr:rowOff>130969</xdr:rowOff>
    </xdr:from>
    <xdr:to>
      <xdr:col>7</xdr:col>
      <xdr:colOff>2283350</xdr:colOff>
      <xdr:row>182</xdr:row>
      <xdr:rowOff>616683</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7"/>
        <a:stretch>
          <a:fillRect/>
        </a:stretch>
      </xdr:blipFill>
      <xdr:spPr>
        <a:xfrm>
          <a:off x="11025188" y="63341250"/>
          <a:ext cx="2152381" cy="485714"/>
        </a:xfrm>
        <a:prstGeom prst="rect">
          <a:avLst/>
        </a:prstGeom>
      </xdr:spPr>
    </xdr:pic>
    <xdr:clientData/>
  </xdr:twoCellAnchor>
  <xdr:twoCellAnchor editAs="oneCell">
    <xdr:from>
      <xdr:col>7</xdr:col>
      <xdr:colOff>166687</xdr:colOff>
      <xdr:row>182</xdr:row>
      <xdr:rowOff>738188</xdr:rowOff>
    </xdr:from>
    <xdr:to>
      <xdr:col>7</xdr:col>
      <xdr:colOff>2300020</xdr:colOff>
      <xdr:row>184</xdr:row>
      <xdr:rowOff>118998</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8"/>
        <a:stretch>
          <a:fillRect/>
        </a:stretch>
      </xdr:blipFill>
      <xdr:spPr>
        <a:xfrm>
          <a:off x="11060906" y="63948469"/>
          <a:ext cx="2133333" cy="523810"/>
        </a:xfrm>
        <a:prstGeom prst="rect">
          <a:avLst/>
        </a:prstGeom>
      </xdr:spPr>
    </xdr:pic>
    <xdr:clientData/>
  </xdr:twoCellAnchor>
  <xdr:twoCellAnchor editAs="oneCell">
    <xdr:from>
      <xdr:col>7</xdr:col>
      <xdr:colOff>119063</xdr:colOff>
      <xdr:row>185</xdr:row>
      <xdr:rowOff>23812</xdr:rowOff>
    </xdr:from>
    <xdr:to>
      <xdr:col>7</xdr:col>
      <xdr:colOff>2461920</xdr:colOff>
      <xdr:row>187</xdr:row>
      <xdr:rowOff>190404</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9"/>
        <a:stretch>
          <a:fillRect/>
        </a:stretch>
      </xdr:blipFill>
      <xdr:spPr>
        <a:xfrm>
          <a:off x="11013282" y="64496156"/>
          <a:ext cx="2342857" cy="761905"/>
        </a:xfrm>
        <a:prstGeom prst="rect">
          <a:avLst/>
        </a:prstGeom>
      </xdr:spPr>
    </xdr:pic>
    <xdr:clientData/>
  </xdr:twoCellAnchor>
  <xdr:twoCellAnchor editAs="oneCell">
    <xdr:from>
      <xdr:col>7</xdr:col>
      <xdr:colOff>47625</xdr:colOff>
      <xdr:row>188</xdr:row>
      <xdr:rowOff>109935</xdr:rowOff>
    </xdr:from>
    <xdr:to>
      <xdr:col>8</xdr:col>
      <xdr:colOff>881063</xdr:colOff>
      <xdr:row>192</xdr:row>
      <xdr:rowOff>107013</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0"/>
        <a:stretch>
          <a:fillRect/>
        </a:stretch>
      </xdr:blipFill>
      <xdr:spPr>
        <a:xfrm>
          <a:off x="10941844" y="65856248"/>
          <a:ext cx="3869531" cy="949578"/>
        </a:xfrm>
        <a:prstGeom prst="rect">
          <a:avLst/>
        </a:prstGeom>
      </xdr:spPr>
    </xdr:pic>
    <xdr:clientData/>
  </xdr:twoCellAnchor>
  <xdr:twoCellAnchor editAs="oneCell">
    <xdr:from>
      <xdr:col>7</xdr:col>
      <xdr:colOff>35719</xdr:colOff>
      <xdr:row>196</xdr:row>
      <xdr:rowOff>59532</xdr:rowOff>
    </xdr:from>
    <xdr:to>
      <xdr:col>8</xdr:col>
      <xdr:colOff>1494864</xdr:colOff>
      <xdr:row>199</xdr:row>
      <xdr:rowOff>145157</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1"/>
        <a:stretch>
          <a:fillRect/>
        </a:stretch>
      </xdr:blipFill>
      <xdr:spPr>
        <a:xfrm>
          <a:off x="10929938" y="67710845"/>
          <a:ext cx="4495238" cy="800000"/>
        </a:xfrm>
        <a:prstGeom prst="rect">
          <a:avLst/>
        </a:prstGeom>
      </xdr:spPr>
    </xdr:pic>
    <xdr:clientData/>
  </xdr:twoCellAnchor>
  <xdr:twoCellAnchor editAs="oneCell">
    <xdr:from>
      <xdr:col>7</xdr:col>
      <xdr:colOff>202406</xdr:colOff>
      <xdr:row>200</xdr:row>
      <xdr:rowOff>226219</xdr:rowOff>
    </xdr:from>
    <xdr:to>
      <xdr:col>7</xdr:col>
      <xdr:colOff>2126216</xdr:colOff>
      <xdr:row>201</xdr:row>
      <xdr:rowOff>483332</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2"/>
        <a:stretch>
          <a:fillRect/>
        </a:stretch>
      </xdr:blipFill>
      <xdr:spPr>
        <a:xfrm>
          <a:off x="11441906" y="68841938"/>
          <a:ext cx="1923810" cy="495238"/>
        </a:xfrm>
        <a:prstGeom prst="rect">
          <a:avLst/>
        </a:prstGeom>
      </xdr:spPr>
    </xdr:pic>
    <xdr:clientData/>
  </xdr:twoCellAnchor>
  <xdr:twoCellAnchor editAs="oneCell">
    <xdr:from>
      <xdr:col>7</xdr:col>
      <xdr:colOff>47624</xdr:colOff>
      <xdr:row>202</xdr:row>
      <xdr:rowOff>142875</xdr:rowOff>
    </xdr:from>
    <xdr:to>
      <xdr:col>7</xdr:col>
      <xdr:colOff>2821781</xdr:colOff>
      <xdr:row>202</xdr:row>
      <xdr:rowOff>402763</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23"/>
        <a:stretch>
          <a:fillRect/>
        </a:stretch>
      </xdr:blipFill>
      <xdr:spPr>
        <a:xfrm>
          <a:off x="11287124" y="69580125"/>
          <a:ext cx="2774157" cy="259888"/>
        </a:xfrm>
        <a:prstGeom prst="rect">
          <a:avLst/>
        </a:prstGeom>
      </xdr:spPr>
    </xdr:pic>
    <xdr:clientData/>
  </xdr:twoCellAnchor>
  <xdr:twoCellAnchor editAs="oneCell">
    <xdr:from>
      <xdr:col>6</xdr:col>
      <xdr:colOff>535781</xdr:colOff>
      <xdr:row>223</xdr:row>
      <xdr:rowOff>0</xdr:rowOff>
    </xdr:from>
    <xdr:to>
      <xdr:col>7</xdr:col>
      <xdr:colOff>2930819</xdr:colOff>
      <xdr:row>224</xdr:row>
      <xdr:rowOff>238060</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24"/>
        <a:stretch>
          <a:fillRect/>
        </a:stretch>
      </xdr:blipFill>
      <xdr:spPr>
        <a:xfrm>
          <a:off x="10179844" y="75747563"/>
          <a:ext cx="3990476" cy="523810"/>
        </a:xfrm>
        <a:prstGeom prst="rect">
          <a:avLst/>
        </a:prstGeom>
      </xdr:spPr>
    </xdr:pic>
    <xdr:clientData/>
  </xdr:twoCellAnchor>
  <xdr:twoCellAnchor editAs="oneCell">
    <xdr:from>
      <xdr:col>6</xdr:col>
      <xdr:colOff>1290978</xdr:colOff>
      <xdr:row>226</xdr:row>
      <xdr:rowOff>57828</xdr:rowOff>
    </xdr:from>
    <xdr:to>
      <xdr:col>8</xdr:col>
      <xdr:colOff>5020670</xdr:colOff>
      <xdr:row>228</xdr:row>
      <xdr:rowOff>181578</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5"/>
        <a:stretch>
          <a:fillRect/>
        </a:stretch>
      </xdr:blipFill>
      <xdr:spPr>
        <a:xfrm>
          <a:off x="11496335" y="84558185"/>
          <a:ext cx="8369728" cy="613607"/>
        </a:xfrm>
        <a:prstGeom prst="rect">
          <a:avLst/>
        </a:prstGeom>
      </xdr:spPr>
    </xdr:pic>
    <xdr:clientData/>
  </xdr:twoCellAnchor>
  <xdr:twoCellAnchor editAs="oneCell">
    <xdr:from>
      <xdr:col>7</xdr:col>
      <xdr:colOff>71439</xdr:colOff>
      <xdr:row>208</xdr:row>
      <xdr:rowOff>143713</xdr:rowOff>
    </xdr:from>
    <xdr:to>
      <xdr:col>7</xdr:col>
      <xdr:colOff>2940845</xdr:colOff>
      <xdr:row>210</xdr:row>
      <xdr:rowOff>185657</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6"/>
        <a:stretch>
          <a:fillRect/>
        </a:stretch>
      </xdr:blipFill>
      <xdr:spPr>
        <a:xfrm>
          <a:off x="11310939" y="72986151"/>
          <a:ext cx="2869406" cy="518194"/>
        </a:xfrm>
        <a:prstGeom prst="rect">
          <a:avLst/>
        </a:prstGeom>
      </xdr:spPr>
    </xdr:pic>
    <xdr:clientData/>
  </xdr:twoCellAnchor>
  <xdr:twoCellAnchor editAs="oneCell">
    <xdr:from>
      <xdr:col>7</xdr:col>
      <xdr:colOff>95250</xdr:colOff>
      <xdr:row>210</xdr:row>
      <xdr:rowOff>178594</xdr:rowOff>
    </xdr:from>
    <xdr:to>
      <xdr:col>7</xdr:col>
      <xdr:colOff>3009536</xdr:colOff>
      <xdr:row>212</xdr:row>
      <xdr:rowOff>188058</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27"/>
        <a:stretch>
          <a:fillRect/>
        </a:stretch>
      </xdr:blipFill>
      <xdr:spPr>
        <a:xfrm>
          <a:off x="11334750" y="73497282"/>
          <a:ext cx="2914286" cy="485714"/>
        </a:xfrm>
        <a:prstGeom prst="rect">
          <a:avLst/>
        </a:prstGeom>
      </xdr:spPr>
    </xdr:pic>
    <xdr:clientData/>
  </xdr:twoCellAnchor>
  <xdr:twoCellAnchor editAs="oneCell">
    <xdr:from>
      <xdr:col>7</xdr:col>
      <xdr:colOff>83342</xdr:colOff>
      <xdr:row>234</xdr:row>
      <xdr:rowOff>547686</xdr:rowOff>
    </xdr:from>
    <xdr:to>
      <xdr:col>7</xdr:col>
      <xdr:colOff>2984806</xdr:colOff>
      <xdr:row>234</xdr:row>
      <xdr:rowOff>935780</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8"/>
        <a:stretch>
          <a:fillRect/>
        </a:stretch>
      </xdr:blipFill>
      <xdr:spPr>
        <a:xfrm>
          <a:off x="11608592" y="81248249"/>
          <a:ext cx="2901464" cy="388094"/>
        </a:xfrm>
        <a:prstGeom prst="rect">
          <a:avLst/>
        </a:prstGeom>
      </xdr:spPr>
    </xdr:pic>
    <xdr:clientData/>
  </xdr:twoCellAnchor>
  <xdr:twoCellAnchor editAs="oneCell">
    <xdr:from>
      <xdr:col>8</xdr:col>
      <xdr:colOff>860651</xdr:colOff>
      <xdr:row>230</xdr:row>
      <xdr:rowOff>908276</xdr:rowOff>
    </xdr:from>
    <xdr:to>
      <xdr:col>8</xdr:col>
      <xdr:colOff>2771958</xdr:colOff>
      <xdr:row>234</xdr:row>
      <xdr:rowOff>161584</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29"/>
        <a:stretch>
          <a:fillRect/>
        </a:stretch>
      </xdr:blipFill>
      <xdr:spPr>
        <a:xfrm>
          <a:off x="15706044" y="86388347"/>
          <a:ext cx="1911307" cy="2246880"/>
        </a:xfrm>
        <a:prstGeom prst="rect">
          <a:avLst/>
        </a:prstGeom>
      </xdr:spPr>
    </xdr:pic>
    <xdr:clientData/>
  </xdr:twoCellAnchor>
  <xdr:twoCellAnchor editAs="oneCell">
    <xdr:from>
      <xdr:col>7</xdr:col>
      <xdr:colOff>452437</xdr:colOff>
      <xdr:row>238</xdr:row>
      <xdr:rowOff>0</xdr:rowOff>
    </xdr:from>
    <xdr:to>
      <xdr:col>7</xdr:col>
      <xdr:colOff>2242913</xdr:colOff>
      <xdr:row>239</xdr:row>
      <xdr:rowOff>92809</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0"/>
        <a:stretch>
          <a:fillRect/>
        </a:stretch>
      </xdr:blipFill>
      <xdr:spPr>
        <a:xfrm>
          <a:off x="11977687" y="83748563"/>
          <a:ext cx="1790476" cy="476190"/>
        </a:xfrm>
        <a:prstGeom prst="rect">
          <a:avLst/>
        </a:prstGeom>
      </xdr:spPr>
    </xdr:pic>
    <xdr:clientData/>
  </xdr:twoCellAnchor>
  <xdr:twoCellAnchor editAs="oneCell">
    <xdr:from>
      <xdr:col>9</xdr:col>
      <xdr:colOff>119062</xdr:colOff>
      <xdr:row>238</xdr:row>
      <xdr:rowOff>250031</xdr:rowOff>
    </xdr:from>
    <xdr:to>
      <xdr:col>9</xdr:col>
      <xdr:colOff>4738110</xdr:colOff>
      <xdr:row>251</xdr:row>
      <xdr:rowOff>44558</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1"/>
        <a:stretch>
          <a:fillRect/>
        </a:stretch>
      </xdr:blipFill>
      <xdr:spPr>
        <a:xfrm>
          <a:off x="21395531" y="84141469"/>
          <a:ext cx="4619048" cy="5485714"/>
        </a:xfrm>
        <a:prstGeom prst="rect">
          <a:avLst/>
        </a:prstGeom>
      </xdr:spPr>
    </xdr:pic>
    <xdr:clientData/>
  </xdr:twoCellAnchor>
  <xdr:twoCellAnchor editAs="oneCell">
    <xdr:from>
      <xdr:col>9</xdr:col>
      <xdr:colOff>4798218</xdr:colOff>
      <xdr:row>239</xdr:row>
      <xdr:rowOff>619125</xdr:rowOff>
    </xdr:from>
    <xdr:to>
      <xdr:col>10</xdr:col>
      <xdr:colOff>463682</xdr:colOff>
      <xdr:row>251</xdr:row>
      <xdr:rowOff>51795</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32"/>
        <a:stretch>
          <a:fillRect/>
        </a:stretch>
      </xdr:blipFill>
      <xdr:spPr>
        <a:xfrm>
          <a:off x="26074687" y="84891563"/>
          <a:ext cx="5285714" cy="4742857"/>
        </a:xfrm>
        <a:prstGeom prst="rect">
          <a:avLst/>
        </a:prstGeom>
      </xdr:spPr>
    </xdr:pic>
    <xdr:clientData/>
  </xdr:twoCellAnchor>
  <xdr:twoCellAnchor editAs="oneCell">
    <xdr:from>
      <xdr:col>11</xdr:col>
      <xdr:colOff>250030</xdr:colOff>
      <xdr:row>239</xdr:row>
      <xdr:rowOff>595313</xdr:rowOff>
    </xdr:from>
    <xdr:to>
      <xdr:col>11</xdr:col>
      <xdr:colOff>5373839</xdr:colOff>
      <xdr:row>241</xdr:row>
      <xdr:rowOff>554644</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33"/>
        <a:stretch>
          <a:fillRect/>
        </a:stretch>
      </xdr:blipFill>
      <xdr:spPr>
        <a:xfrm>
          <a:off x="31622999" y="84867751"/>
          <a:ext cx="5123809" cy="1495238"/>
        </a:xfrm>
        <a:prstGeom prst="rect">
          <a:avLst/>
        </a:prstGeom>
      </xdr:spPr>
    </xdr:pic>
    <xdr:clientData/>
  </xdr:twoCellAnchor>
  <xdr:twoCellAnchor>
    <xdr:from>
      <xdr:col>8</xdr:col>
      <xdr:colOff>1333500</xdr:colOff>
      <xdr:row>270</xdr:row>
      <xdr:rowOff>738187</xdr:rowOff>
    </xdr:from>
    <xdr:to>
      <xdr:col>8</xdr:col>
      <xdr:colOff>2833687</xdr:colOff>
      <xdr:row>284</xdr:row>
      <xdr:rowOff>202406</xdr:rowOff>
    </xdr:to>
    <xdr:sp macro="" textlink="">
      <xdr:nvSpPr>
        <xdr:cNvPr id="37" name="Right Brace 36">
          <a:extLst>
            <a:ext uri="{FF2B5EF4-FFF2-40B4-BE49-F238E27FC236}">
              <a16:creationId xmlns:a16="http://schemas.microsoft.com/office/drawing/2014/main" id="{00000000-0008-0000-0000-000025000000}"/>
            </a:ext>
          </a:extLst>
        </xdr:cNvPr>
        <xdr:cNvSpPr/>
      </xdr:nvSpPr>
      <xdr:spPr>
        <a:xfrm>
          <a:off x="15894844" y="100131562"/>
          <a:ext cx="1500187" cy="448865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tr-TR" sz="1100"/>
        </a:p>
      </xdr:txBody>
    </xdr:sp>
    <xdr:clientData/>
  </xdr:twoCellAnchor>
  <xdr:twoCellAnchor>
    <xdr:from>
      <xdr:col>8</xdr:col>
      <xdr:colOff>2988468</xdr:colOff>
      <xdr:row>274</xdr:row>
      <xdr:rowOff>71438</xdr:rowOff>
    </xdr:from>
    <xdr:to>
      <xdr:col>8</xdr:col>
      <xdr:colOff>5191124</xdr:colOff>
      <xdr:row>276</xdr:row>
      <xdr:rowOff>154781</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17549812" y="102108001"/>
          <a:ext cx="2202656" cy="559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Variables</a:t>
          </a:r>
          <a:r>
            <a:rPr lang="tr-TR" sz="1100" baseline="0"/>
            <a:t> downloaded from Amit Goyal's web site</a:t>
          </a:r>
          <a:endParaRPr lang="tr-TR" sz="1100"/>
        </a:p>
      </xdr:txBody>
    </xdr:sp>
    <xdr:clientData/>
  </xdr:twoCellAnchor>
  <xdr:twoCellAnchor>
    <xdr:from>
      <xdr:col>8</xdr:col>
      <xdr:colOff>1319212</xdr:colOff>
      <xdr:row>285</xdr:row>
      <xdr:rowOff>83344</xdr:rowOff>
    </xdr:from>
    <xdr:to>
      <xdr:col>8</xdr:col>
      <xdr:colOff>2819399</xdr:colOff>
      <xdr:row>290</xdr:row>
      <xdr:rowOff>238125</xdr:rowOff>
    </xdr:to>
    <xdr:sp macro="" textlink="">
      <xdr:nvSpPr>
        <xdr:cNvPr id="43" name="Right Brace 42">
          <a:extLst>
            <a:ext uri="{FF2B5EF4-FFF2-40B4-BE49-F238E27FC236}">
              <a16:creationId xmlns:a16="http://schemas.microsoft.com/office/drawing/2014/main" id="{00000000-0008-0000-0000-00002B000000}"/>
            </a:ext>
          </a:extLst>
        </xdr:cNvPr>
        <xdr:cNvSpPr/>
      </xdr:nvSpPr>
      <xdr:spPr>
        <a:xfrm>
          <a:off x="15880556" y="104739282"/>
          <a:ext cx="1500187" cy="134540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tr-TR" sz="1100"/>
        </a:p>
      </xdr:txBody>
    </xdr:sp>
    <xdr:clientData/>
  </xdr:twoCellAnchor>
  <xdr:twoCellAnchor>
    <xdr:from>
      <xdr:col>8</xdr:col>
      <xdr:colOff>3009900</xdr:colOff>
      <xdr:row>287</xdr:row>
      <xdr:rowOff>9525</xdr:rowOff>
    </xdr:from>
    <xdr:to>
      <xdr:col>8</xdr:col>
      <xdr:colOff>5212556</xdr:colOff>
      <xdr:row>289</xdr:row>
      <xdr:rowOff>92868</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17571244" y="103451025"/>
          <a:ext cx="2202656" cy="559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Variables</a:t>
          </a:r>
          <a:r>
            <a:rPr lang="tr-TR" sz="1100" baseline="0"/>
            <a:t> downloaded from Jeffrey Wurgler's web site</a:t>
          </a:r>
          <a:endParaRPr lang="tr-TR" sz="1100"/>
        </a:p>
      </xdr:txBody>
    </xdr:sp>
    <xdr:clientData/>
  </xdr:twoCellAnchor>
  <xdr:twoCellAnchor editAs="oneCell">
    <xdr:from>
      <xdr:col>7</xdr:col>
      <xdr:colOff>142876</xdr:colOff>
      <xdr:row>271</xdr:row>
      <xdr:rowOff>47625</xdr:rowOff>
    </xdr:from>
    <xdr:to>
      <xdr:col>7</xdr:col>
      <xdr:colOff>1685733</xdr:colOff>
      <xdr:row>271</xdr:row>
      <xdr:rowOff>352387</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34"/>
        <a:stretch>
          <a:fillRect/>
        </a:stretch>
      </xdr:blipFill>
      <xdr:spPr>
        <a:xfrm>
          <a:off x="11668126" y="100405406"/>
          <a:ext cx="1542857" cy="304762"/>
        </a:xfrm>
        <a:prstGeom prst="rect">
          <a:avLst/>
        </a:prstGeom>
      </xdr:spPr>
    </xdr:pic>
    <xdr:clientData/>
  </xdr:twoCellAnchor>
  <xdr:twoCellAnchor editAs="oneCell">
    <xdr:from>
      <xdr:col>7</xdr:col>
      <xdr:colOff>309562</xdr:colOff>
      <xdr:row>291</xdr:row>
      <xdr:rowOff>0</xdr:rowOff>
    </xdr:from>
    <xdr:to>
      <xdr:col>7</xdr:col>
      <xdr:colOff>2595276</xdr:colOff>
      <xdr:row>292</xdr:row>
      <xdr:rowOff>428540</xdr:rowOff>
    </xdr:to>
    <xdr:pic>
      <xdr:nvPicPr>
        <xdr:cNvPr id="46" name="Resim 45">
          <a:extLst>
            <a:ext uri="{FF2B5EF4-FFF2-40B4-BE49-F238E27FC236}">
              <a16:creationId xmlns:a16="http://schemas.microsoft.com/office/drawing/2014/main" id="{DFB62621-A40F-45FB-BE8F-5B66C3E77BB1}"/>
            </a:ext>
          </a:extLst>
        </xdr:cNvPr>
        <xdr:cNvPicPr>
          <a:picLocks noChangeAspect="1"/>
        </xdr:cNvPicPr>
      </xdr:nvPicPr>
      <xdr:blipFill>
        <a:blip xmlns:r="http://schemas.openxmlformats.org/officeDocument/2006/relationships" r:embed="rId35"/>
        <a:stretch>
          <a:fillRect/>
        </a:stretch>
      </xdr:blipFill>
      <xdr:spPr>
        <a:xfrm>
          <a:off x="11834812" y="106918125"/>
          <a:ext cx="2285714" cy="676190"/>
        </a:xfrm>
        <a:prstGeom prst="rect">
          <a:avLst/>
        </a:prstGeom>
      </xdr:spPr>
    </xdr:pic>
    <xdr:clientData/>
  </xdr:twoCellAnchor>
  <xdr:twoCellAnchor editAs="oneCell">
    <xdr:from>
      <xdr:col>7</xdr:col>
      <xdr:colOff>392907</xdr:colOff>
      <xdr:row>292</xdr:row>
      <xdr:rowOff>87780</xdr:rowOff>
    </xdr:from>
    <xdr:to>
      <xdr:col>7</xdr:col>
      <xdr:colOff>2488406</xdr:colOff>
      <xdr:row>292</xdr:row>
      <xdr:rowOff>571357</xdr:rowOff>
    </xdr:to>
    <xdr:pic>
      <xdr:nvPicPr>
        <xdr:cNvPr id="47" name="Resim 46">
          <a:extLst>
            <a:ext uri="{FF2B5EF4-FFF2-40B4-BE49-F238E27FC236}">
              <a16:creationId xmlns:a16="http://schemas.microsoft.com/office/drawing/2014/main" id="{0D8F9973-AD03-4195-93F2-CF2B8B50D45F}"/>
            </a:ext>
          </a:extLst>
        </xdr:cNvPr>
        <xdr:cNvPicPr>
          <a:picLocks noChangeAspect="1"/>
        </xdr:cNvPicPr>
      </xdr:nvPicPr>
      <xdr:blipFill>
        <a:blip xmlns:r="http://schemas.openxmlformats.org/officeDocument/2006/relationships" r:embed="rId36"/>
        <a:stretch>
          <a:fillRect/>
        </a:stretch>
      </xdr:blipFill>
      <xdr:spPr>
        <a:xfrm>
          <a:off x="11918157" y="108375124"/>
          <a:ext cx="2095499" cy="483577"/>
        </a:xfrm>
        <a:prstGeom prst="rect">
          <a:avLst/>
        </a:prstGeom>
      </xdr:spPr>
    </xdr:pic>
    <xdr:clientData/>
  </xdr:twoCellAnchor>
  <xdr:twoCellAnchor editAs="oneCell">
    <xdr:from>
      <xdr:col>7</xdr:col>
      <xdr:colOff>666748</xdr:colOff>
      <xdr:row>292</xdr:row>
      <xdr:rowOff>797718</xdr:rowOff>
    </xdr:from>
    <xdr:to>
      <xdr:col>7</xdr:col>
      <xdr:colOff>1964529</xdr:colOff>
      <xdr:row>296</xdr:row>
      <xdr:rowOff>100788</xdr:rowOff>
    </xdr:to>
    <xdr:pic>
      <xdr:nvPicPr>
        <xdr:cNvPr id="48" name="Resim 47">
          <a:extLst>
            <a:ext uri="{FF2B5EF4-FFF2-40B4-BE49-F238E27FC236}">
              <a16:creationId xmlns:a16="http://schemas.microsoft.com/office/drawing/2014/main" id="{2FD4AC7B-6753-423E-9584-B400DE3F8C35}"/>
            </a:ext>
          </a:extLst>
        </xdr:cNvPr>
        <xdr:cNvPicPr>
          <a:picLocks noChangeAspect="1"/>
        </xdr:cNvPicPr>
      </xdr:nvPicPr>
      <xdr:blipFill>
        <a:blip xmlns:r="http://schemas.openxmlformats.org/officeDocument/2006/relationships" r:embed="rId37"/>
        <a:stretch>
          <a:fillRect/>
        </a:stretch>
      </xdr:blipFill>
      <xdr:spPr>
        <a:xfrm>
          <a:off x="12191998" y="109085062"/>
          <a:ext cx="1297781" cy="2565380"/>
        </a:xfrm>
        <a:prstGeom prst="rect">
          <a:avLst/>
        </a:prstGeom>
      </xdr:spPr>
    </xdr:pic>
    <xdr:clientData/>
  </xdr:twoCellAnchor>
  <xdr:twoCellAnchor editAs="oneCell">
    <xdr:from>
      <xdr:col>7</xdr:col>
      <xdr:colOff>35719</xdr:colOff>
      <xdr:row>319</xdr:row>
      <xdr:rowOff>95250</xdr:rowOff>
    </xdr:from>
    <xdr:to>
      <xdr:col>7</xdr:col>
      <xdr:colOff>1348382</xdr:colOff>
      <xdr:row>319</xdr:row>
      <xdr:rowOff>769143</xdr:rowOff>
    </xdr:to>
    <xdr:pic>
      <xdr:nvPicPr>
        <xdr:cNvPr id="49" name="Resim 48">
          <a:extLst>
            <a:ext uri="{FF2B5EF4-FFF2-40B4-BE49-F238E27FC236}">
              <a16:creationId xmlns:a16="http://schemas.microsoft.com/office/drawing/2014/main" id="{998F7530-9964-4E9A-8B42-0FFCA0EA2259}"/>
            </a:ext>
          </a:extLst>
        </xdr:cNvPr>
        <xdr:cNvPicPr>
          <a:picLocks noChangeAspect="1"/>
        </xdr:cNvPicPr>
      </xdr:nvPicPr>
      <xdr:blipFill>
        <a:blip xmlns:r="http://schemas.openxmlformats.org/officeDocument/2006/relationships" r:embed="rId38"/>
        <a:stretch>
          <a:fillRect/>
        </a:stretch>
      </xdr:blipFill>
      <xdr:spPr>
        <a:xfrm>
          <a:off x="11560969" y="124372688"/>
          <a:ext cx="1312663" cy="750093"/>
        </a:xfrm>
        <a:prstGeom prst="rect">
          <a:avLst/>
        </a:prstGeom>
      </xdr:spPr>
    </xdr:pic>
    <xdr:clientData/>
  </xdr:twoCellAnchor>
  <xdr:twoCellAnchor editAs="oneCell">
    <xdr:from>
      <xdr:col>7</xdr:col>
      <xdr:colOff>226218</xdr:colOff>
      <xdr:row>321</xdr:row>
      <xdr:rowOff>178595</xdr:rowOff>
    </xdr:from>
    <xdr:to>
      <xdr:col>7</xdr:col>
      <xdr:colOff>1905303</xdr:colOff>
      <xdr:row>330</xdr:row>
      <xdr:rowOff>0</xdr:rowOff>
    </xdr:to>
    <xdr:pic>
      <xdr:nvPicPr>
        <xdr:cNvPr id="50" name="Resim 49">
          <a:extLst>
            <a:ext uri="{FF2B5EF4-FFF2-40B4-BE49-F238E27FC236}">
              <a16:creationId xmlns:a16="http://schemas.microsoft.com/office/drawing/2014/main" id="{2FABD256-0D9C-499C-8475-C014859F1689}"/>
            </a:ext>
          </a:extLst>
        </xdr:cNvPr>
        <xdr:cNvPicPr>
          <a:picLocks noChangeAspect="1"/>
        </xdr:cNvPicPr>
      </xdr:nvPicPr>
      <xdr:blipFill>
        <a:blip xmlns:r="http://schemas.openxmlformats.org/officeDocument/2006/relationships" r:embed="rId39"/>
        <a:stretch>
          <a:fillRect/>
        </a:stretch>
      </xdr:blipFill>
      <xdr:spPr>
        <a:xfrm>
          <a:off x="11751468" y="125658564"/>
          <a:ext cx="1679085" cy="1964530"/>
        </a:xfrm>
        <a:prstGeom prst="rect">
          <a:avLst/>
        </a:prstGeom>
      </xdr:spPr>
    </xdr:pic>
    <xdr:clientData/>
  </xdr:twoCellAnchor>
  <xdr:twoCellAnchor editAs="oneCell">
    <xdr:from>
      <xdr:col>7</xdr:col>
      <xdr:colOff>95250</xdr:colOff>
      <xdr:row>338</xdr:row>
      <xdr:rowOff>208030</xdr:rowOff>
    </xdr:from>
    <xdr:to>
      <xdr:col>7</xdr:col>
      <xdr:colOff>2928937</xdr:colOff>
      <xdr:row>338</xdr:row>
      <xdr:rowOff>616670</xdr:rowOff>
    </xdr:to>
    <xdr:pic>
      <xdr:nvPicPr>
        <xdr:cNvPr id="53" name="Resim 52">
          <a:extLst>
            <a:ext uri="{FF2B5EF4-FFF2-40B4-BE49-F238E27FC236}">
              <a16:creationId xmlns:a16="http://schemas.microsoft.com/office/drawing/2014/main" id="{E5C9CE5D-8365-4E1D-A76C-BEADCEC03C43}"/>
            </a:ext>
          </a:extLst>
        </xdr:cNvPr>
        <xdr:cNvPicPr>
          <a:picLocks noChangeAspect="1"/>
        </xdr:cNvPicPr>
      </xdr:nvPicPr>
      <xdr:blipFill>
        <a:blip xmlns:r="http://schemas.openxmlformats.org/officeDocument/2006/relationships" r:embed="rId40"/>
        <a:stretch>
          <a:fillRect/>
        </a:stretch>
      </xdr:blipFill>
      <xdr:spPr>
        <a:xfrm>
          <a:off x="11620500" y="130498124"/>
          <a:ext cx="2833687" cy="408640"/>
        </a:xfrm>
        <a:prstGeom prst="rect">
          <a:avLst/>
        </a:prstGeom>
      </xdr:spPr>
    </xdr:pic>
    <xdr:clientData/>
  </xdr:twoCellAnchor>
  <xdr:twoCellAnchor editAs="oneCell">
    <xdr:from>
      <xdr:col>8</xdr:col>
      <xdr:colOff>5464969</xdr:colOff>
      <xdr:row>336</xdr:row>
      <xdr:rowOff>59529</xdr:rowOff>
    </xdr:from>
    <xdr:to>
      <xdr:col>8</xdr:col>
      <xdr:colOff>6831847</xdr:colOff>
      <xdr:row>346</xdr:row>
      <xdr:rowOff>49542</xdr:rowOff>
    </xdr:to>
    <xdr:pic>
      <xdr:nvPicPr>
        <xdr:cNvPr id="54" name="Resim 53">
          <a:extLst>
            <a:ext uri="{FF2B5EF4-FFF2-40B4-BE49-F238E27FC236}">
              <a16:creationId xmlns:a16="http://schemas.microsoft.com/office/drawing/2014/main" id="{D99227E1-BFFD-4A00-8D45-5447B1919693}"/>
            </a:ext>
          </a:extLst>
        </xdr:cNvPr>
        <xdr:cNvPicPr>
          <a:picLocks noChangeAspect="1"/>
        </xdr:cNvPicPr>
      </xdr:nvPicPr>
      <xdr:blipFill>
        <a:blip xmlns:r="http://schemas.openxmlformats.org/officeDocument/2006/relationships" r:embed="rId41"/>
        <a:stretch>
          <a:fillRect/>
        </a:stretch>
      </xdr:blipFill>
      <xdr:spPr>
        <a:xfrm>
          <a:off x="20312063" y="133909592"/>
          <a:ext cx="1366878" cy="3109450"/>
        </a:xfrm>
        <a:prstGeom prst="rect">
          <a:avLst/>
        </a:prstGeom>
      </xdr:spPr>
    </xdr:pic>
    <xdr:clientData/>
  </xdr:twoCellAnchor>
  <xdr:twoCellAnchor editAs="oneCell">
    <xdr:from>
      <xdr:col>8</xdr:col>
      <xdr:colOff>3679031</xdr:colOff>
      <xdr:row>338</xdr:row>
      <xdr:rowOff>285750</xdr:rowOff>
    </xdr:from>
    <xdr:to>
      <xdr:col>8</xdr:col>
      <xdr:colOff>4932922</xdr:colOff>
      <xdr:row>342</xdr:row>
      <xdr:rowOff>166689</xdr:rowOff>
    </xdr:to>
    <xdr:pic>
      <xdr:nvPicPr>
        <xdr:cNvPr id="55" name="Resim 54">
          <a:extLst>
            <a:ext uri="{FF2B5EF4-FFF2-40B4-BE49-F238E27FC236}">
              <a16:creationId xmlns:a16="http://schemas.microsoft.com/office/drawing/2014/main" id="{26031E1C-B317-42FE-9C7E-A0C06D58A69E}"/>
            </a:ext>
          </a:extLst>
        </xdr:cNvPr>
        <xdr:cNvPicPr>
          <a:picLocks noChangeAspect="1"/>
        </xdr:cNvPicPr>
      </xdr:nvPicPr>
      <xdr:blipFill>
        <a:blip xmlns:r="http://schemas.openxmlformats.org/officeDocument/2006/relationships" r:embed="rId42"/>
        <a:stretch>
          <a:fillRect/>
        </a:stretch>
      </xdr:blipFill>
      <xdr:spPr>
        <a:xfrm>
          <a:off x="18526125" y="134623969"/>
          <a:ext cx="1253891" cy="1559720"/>
        </a:xfrm>
        <a:prstGeom prst="rect">
          <a:avLst/>
        </a:prstGeom>
      </xdr:spPr>
    </xdr:pic>
    <xdr:clientData/>
  </xdr:twoCellAnchor>
  <xdr:twoCellAnchor editAs="oneCell">
    <xdr:from>
      <xdr:col>7</xdr:col>
      <xdr:colOff>166687</xdr:colOff>
      <xdr:row>352</xdr:row>
      <xdr:rowOff>23812</xdr:rowOff>
    </xdr:from>
    <xdr:to>
      <xdr:col>7</xdr:col>
      <xdr:colOff>1776211</xdr:colOff>
      <xdr:row>355</xdr:row>
      <xdr:rowOff>2057</xdr:rowOff>
    </xdr:to>
    <xdr:pic>
      <xdr:nvPicPr>
        <xdr:cNvPr id="51" name="Picture 50"/>
        <xdr:cNvPicPr>
          <a:picLocks noChangeAspect="1"/>
        </xdr:cNvPicPr>
      </xdr:nvPicPr>
      <xdr:blipFill>
        <a:blip xmlns:r="http://schemas.openxmlformats.org/officeDocument/2006/relationships" r:embed="rId43"/>
        <a:stretch>
          <a:fillRect/>
        </a:stretch>
      </xdr:blipFill>
      <xdr:spPr>
        <a:xfrm>
          <a:off x="11727656" y="134516812"/>
          <a:ext cx="1609524" cy="2600000"/>
        </a:xfrm>
        <a:prstGeom prst="rect">
          <a:avLst/>
        </a:prstGeom>
      </xdr:spPr>
    </xdr:pic>
    <xdr:clientData/>
  </xdr:twoCellAnchor>
  <xdr:twoCellAnchor editAs="oneCell">
    <xdr:from>
      <xdr:col>8</xdr:col>
      <xdr:colOff>5036344</xdr:colOff>
      <xdr:row>352</xdr:row>
      <xdr:rowOff>11906</xdr:rowOff>
    </xdr:from>
    <xdr:to>
      <xdr:col>8</xdr:col>
      <xdr:colOff>6584156</xdr:colOff>
      <xdr:row>354</xdr:row>
      <xdr:rowOff>304025</xdr:rowOff>
    </xdr:to>
    <xdr:pic>
      <xdr:nvPicPr>
        <xdr:cNvPr id="52" name="Picture 51"/>
        <xdr:cNvPicPr>
          <a:picLocks noChangeAspect="1"/>
        </xdr:cNvPicPr>
      </xdr:nvPicPr>
      <xdr:blipFill>
        <a:blip xmlns:r="http://schemas.openxmlformats.org/officeDocument/2006/relationships" r:embed="rId44"/>
        <a:stretch>
          <a:fillRect/>
        </a:stretch>
      </xdr:blipFill>
      <xdr:spPr>
        <a:xfrm>
          <a:off x="19633407" y="134504906"/>
          <a:ext cx="1547812" cy="2375712"/>
        </a:xfrm>
        <a:prstGeom prst="rect">
          <a:avLst/>
        </a:prstGeom>
      </xdr:spPr>
    </xdr:pic>
    <xdr:clientData/>
  </xdr:twoCellAnchor>
  <xdr:twoCellAnchor editAs="oneCell">
    <xdr:from>
      <xdr:col>7</xdr:col>
      <xdr:colOff>273844</xdr:colOff>
      <xdr:row>363</xdr:row>
      <xdr:rowOff>109350</xdr:rowOff>
    </xdr:from>
    <xdr:to>
      <xdr:col>7</xdr:col>
      <xdr:colOff>2845594</xdr:colOff>
      <xdr:row>363</xdr:row>
      <xdr:rowOff>1285702</xdr:rowOff>
    </xdr:to>
    <xdr:pic>
      <xdr:nvPicPr>
        <xdr:cNvPr id="56" name="Picture 55"/>
        <xdr:cNvPicPr>
          <a:picLocks noChangeAspect="1"/>
        </xdr:cNvPicPr>
      </xdr:nvPicPr>
      <xdr:blipFill>
        <a:blip xmlns:r="http://schemas.openxmlformats.org/officeDocument/2006/relationships" r:embed="rId45"/>
        <a:stretch>
          <a:fillRect/>
        </a:stretch>
      </xdr:blipFill>
      <xdr:spPr>
        <a:xfrm>
          <a:off x="11834813" y="139364850"/>
          <a:ext cx="2571750" cy="1176352"/>
        </a:xfrm>
        <a:prstGeom prst="rect">
          <a:avLst/>
        </a:prstGeom>
      </xdr:spPr>
    </xdr:pic>
    <xdr:clientData/>
  </xdr:twoCellAnchor>
  <xdr:twoCellAnchor editAs="oneCell">
    <xdr:from>
      <xdr:col>5</xdr:col>
      <xdr:colOff>1285876</xdr:colOff>
      <xdr:row>365</xdr:row>
      <xdr:rowOff>11907</xdr:rowOff>
    </xdr:from>
    <xdr:to>
      <xdr:col>7</xdr:col>
      <xdr:colOff>2745002</xdr:colOff>
      <xdr:row>371</xdr:row>
      <xdr:rowOff>111699</xdr:rowOff>
    </xdr:to>
    <xdr:pic>
      <xdr:nvPicPr>
        <xdr:cNvPr id="57" name="Picture 56"/>
        <xdr:cNvPicPr>
          <a:picLocks noChangeAspect="1"/>
        </xdr:cNvPicPr>
      </xdr:nvPicPr>
      <xdr:blipFill>
        <a:blip xmlns:r="http://schemas.openxmlformats.org/officeDocument/2006/relationships" r:embed="rId46"/>
        <a:stretch>
          <a:fillRect/>
        </a:stretch>
      </xdr:blipFill>
      <xdr:spPr>
        <a:xfrm>
          <a:off x="9667876" y="141458157"/>
          <a:ext cx="4638095" cy="1742857"/>
        </a:xfrm>
        <a:prstGeom prst="rect">
          <a:avLst/>
        </a:prstGeom>
      </xdr:spPr>
    </xdr:pic>
    <xdr:clientData/>
  </xdr:twoCellAnchor>
  <xdr:twoCellAnchor editAs="oneCell">
    <xdr:from>
      <xdr:col>7</xdr:col>
      <xdr:colOff>321469</xdr:colOff>
      <xdr:row>373</xdr:row>
      <xdr:rowOff>35718</xdr:rowOff>
    </xdr:from>
    <xdr:to>
      <xdr:col>7</xdr:col>
      <xdr:colOff>2578612</xdr:colOff>
      <xdr:row>375</xdr:row>
      <xdr:rowOff>149944</xdr:rowOff>
    </xdr:to>
    <xdr:pic>
      <xdr:nvPicPr>
        <xdr:cNvPr id="58" name="Picture 57"/>
        <xdr:cNvPicPr>
          <a:picLocks noChangeAspect="1"/>
        </xdr:cNvPicPr>
      </xdr:nvPicPr>
      <xdr:blipFill>
        <a:blip xmlns:r="http://schemas.openxmlformats.org/officeDocument/2006/relationships" r:embed="rId47"/>
        <a:stretch>
          <a:fillRect/>
        </a:stretch>
      </xdr:blipFill>
      <xdr:spPr>
        <a:xfrm>
          <a:off x="11882438" y="143386968"/>
          <a:ext cx="2257143" cy="590476"/>
        </a:xfrm>
        <a:prstGeom prst="rect">
          <a:avLst/>
        </a:prstGeom>
      </xdr:spPr>
    </xdr:pic>
    <xdr:clientData/>
  </xdr:twoCellAnchor>
  <xdr:twoCellAnchor editAs="oneCell">
    <xdr:from>
      <xdr:col>8</xdr:col>
      <xdr:colOff>130969</xdr:colOff>
      <xdr:row>363</xdr:row>
      <xdr:rowOff>273844</xdr:rowOff>
    </xdr:from>
    <xdr:to>
      <xdr:col>8</xdr:col>
      <xdr:colOff>2092874</xdr:colOff>
      <xdr:row>363</xdr:row>
      <xdr:rowOff>635749</xdr:rowOff>
    </xdr:to>
    <xdr:pic>
      <xdr:nvPicPr>
        <xdr:cNvPr id="59" name="Picture 58"/>
        <xdr:cNvPicPr>
          <a:picLocks noChangeAspect="1"/>
        </xdr:cNvPicPr>
      </xdr:nvPicPr>
      <xdr:blipFill>
        <a:blip xmlns:r="http://schemas.openxmlformats.org/officeDocument/2006/relationships" r:embed="rId48"/>
        <a:stretch>
          <a:fillRect/>
        </a:stretch>
      </xdr:blipFill>
      <xdr:spPr>
        <a:xfrm>
          <a:off x="14728032" y="139529344"/>
          <a:ext cx="1961905" cy="361905"/>
        </a:xfrm>
        <a:prstGeom prst="rect">
          <a:avLst/>
        </a:prstGeom>
      </xdr:spPr>
    </xdr:pic>
    <xdr:clientData/>
  </xdr:twoCellAnchor>
  <xdr:twoCellAnchor editAs="oneCell">
    <xdr:from>
      <xdr:col>7</xdr:col>
      <xdr:colOff>583406</xdr:colOff>
      <xdr:row>417</xdr:row>
      <xdr:rowOff>71438</xdr:rowOff>
    </xdr:from>
    <xdr:to>
      <xdr:col>7</xdr:col>
      <xdr:colOff>2202454</xdr:colOff>
      <xdr:row>417</xdr:row>
      <xdr:rowOff>423819</xdr:rowOff>
    </xdr:to>
    <xdr:pic>
      <xdr:nvPicPr>
        <xdr:cNvPr id="60" name="Picture 59"/>
        <xdr:cNvPicPr>
          <a:picLocks noChangeAspect="1"/>
        </xdr:cNvPicPr>
      </xdr:nvPicPr>
      <xdr:blipFill>
        <a:blip xmlns:r="http://schemas.openxmlformats.org/officeDocument/2006/relationships" r:embed="rId49"/>
        <a:stretch>
          <a:fillRect/>
        </a:stretch>
      </xdr:blipFill>
      <xdr:spPr>
        <a:xfrm>
          <a:off x="12144375" y="165044438"/>
          <a:ext cx="1619048" cy="352381"/>
        </a:xfrm>
        <a:prstGeom prst="rect">
          <a:avLst/>
        </a:prstGeom>
      </xdr:spPr>
    </xdr:pic>
    <xdr:clientData/>
  </xdr:twoCellAnchor>
  <xdr:twoCellAnchor editAs="oneCell">
    <xdr:from>
      <xdr:col>7</xdr:col>
      <xdr:colOff>71437</xdr:colOff>
      <xdr:row>429</xdr:row>
      <xdr:rowOff>95251</xdr:rowOff>
    </xdr:from>
    <xdr:to>
      <xdr:col>7</xdr:col>
      <xdr:colOff>1461913</xdr:colOff>
      <xdr:row>436</xdr:row>
      <xdr:rowOff>242633</xdr:rowOff>
    </xdr:to>
    <xdr:pic>
      <xdr:nvPicPr>
        <xdr:cNvPr id="61" name="Picture 60"/>
        <xdr:cNvPicPr>
          <a:picLocks noChangeAspect="1"/>
        </xdr:cNvPicPr>
      </xdr:nvPicPr>
      <xdr:blipFill>
        <a:blip xmlns:r="http://schemas.openxmlformats.org/officeDocument/2006/relationships" r:embed="rId50"/>
        <a:stretch>
          <a:fillRect/>
        </a:stretch>
      </xdr:blipFill>
      <xdr:spPr>
        <a:xfrm>
          <a:off x="11632406" y="169675970"/>
          <a:ext cx="1390476" cy="2028571"/>
        </a:xfrm>
        <a:prstGeom prst="rect">
          <a:avLst/>
        </a:prstGeom>
      </xdr:spPr>
    </xdr:pic>
    <xdr:clientData/>
  </xdr:twoCellAnchor>
  <xdr:twoCellAnchor editAs="oneCell">
    <xdr:from>
      <xdr:col>7</xdr:col>
      <xdr:colOff>1393032</xdr:colOff>
      <xdr:row>429</xdr:row>
      <xdr:rowOff>142876</xdr:rowOff>
    </xdr:from>
    <xdr:to>
      <xdr:col>7</xdr:col>
      <xdr:colOff>2802556</xdr:colOff>
      <xdr:row>438</xdr:row>
      <xdr:rowOff>30663</xdr:rowOff>
    </xdr:to>
    <xdr:pic>
      <xdr:nvPicPr>
        <xdr:cNvPr id="62" name="Picture 61"/>
        <xdr:cNvPicPr>
          <a:picLocks noChangeAspect="1"/>
        </xdr:cNvPicPr>
      </xdr:nvPicPr>
      <xdr:blipFill>
        <a:blip xmlns:r="http://schemas.openxmlformats.org/officeDocument/2006/relationships" r:embed="rId51"/>
        <a:stretch>
          <a:fillRect/>
        </a:stretch>
      </xdr:blipFill>
      <xdr:spPr>
        <a:xfrm>
          <a:off x="12954001" y="169723595"/>
          <a:ext cx="1409524" cy="2352381"/>
        </a:xfrm>
        <a:prstGeom prst="rect">
          <a:avLst/>
        </a:prstGeom>
      </xdr:spPr>
    </xdr:pic>
    <xdr:clientData/>
  </xdr:twoCellAnchor>
  <xdr:twoCellAnchor editAs="oneCell">
    <xdr:from>
      <xdr:col>6</xdr:col>
      <xdr:colOff>500063</xdr:colOff>
      <xdr:row>427</xdr:row>
      <xdr:rowOff>95251</xdr:rowOff>
    </xdr:from>
    <xdr:to>
      <xdr:col>7</xdr:col>
      <xdr:colOff>2885577</xdr:colOff>
      <xdr:row>429</xdr:row>
      <xdr:rowOff>85668</xdr:rowOff>
    </xdr:to>
    <xdr:pic>
      <xdr:nvPicPr>
        <xdr:cNvPr id="63" name="Picture 62"/>
        <xdr:cNvPicPr>
          <a:picLocks noChangeAspect="1"/>
        </xdr:cNvPicPr>
      </xdr:nvPicPr>
      <xdr:blipFill>
        <a:blip xmlns:r="http://schemas.openxmlformats.org/officeDocument/2006/relationships" r:embed="rId52"/>
        <a:stretch>
          <a:fillRect/>
        </a:stretch>
      </xdr:blipFill>
      <xdr:spPr>
        <a:xfrm>
          <a:off x="10465594" y="169199720"/>
          <a:ext cx="3980952" cy="466667"/>
        </a:xfrm>
        <a:prstGeom prst="rect">
          <a:avLst/>
        </a:prstGeom>
      </xdr:spPr>
    </xdr:pic>
    <xdr:clientData/>
  </xdr:twoCellAnchor>
  <xdr:twoCellAnchor editAs="oneCell">
    <xdr:from>
      <xdr:col>7</xdr:col>
      <xdr:colOff>369093</xdr:colOff>
      <xdr:row>447</xdr:row>
      <xdr:rowOff>35719</xdr:rowOff>
    </xdr:from>
    <xdr:to>
      <xdr:col>7</xdr:col>
      <xdr:colOff>2292903</xdr:colOff>
      <xdr:row>447</xdr:row>
      <xdr:rowOff>921433</xdr:rowOff>
    </xdr:to>
    <xdr:pic>
      <xdr:nvPicPr>
        <xdr:cNvPr id="64" name="Picture 63"/>
        <xdr:cNvPicPr>
          <a:picLocks noChangeAspect="1"/>
        </xdr:cNvPicPr>
      </xdr:nvPicPr>
      <xdr:blipFill>
        <a:blip xmlns:r="http://schemas.openxmlformats.org/officeDocument/2006/relationships" r:embed="rId53"/>
        <a:stretch>
          <a:fillRect/>
        </a:stretch>
      </xdr:blipFill>
      <xdr:spPr>
        <a:xfrm>
          <a:off x="11930062" y="176129157"/>
          <a:ext cx="1923810" cy="885714"/>
        </a:xfrm>
        <a:prstGeom prst="rect">
          <a:avLst/>
        </a:prstGeom>
      </xdr:spPr>
    </xdr:pic>
    <xdr:clientData/>
  </xdr:twoCellAnchor>
  <xdr:twoCellAnchor editAs="oneCell">
    <xdr:from>
      <xdr:col>7</xdr:col>
      <xdr:colOff>107155</xdr:colOff>
      <xdr:row>2</xdr:row>
      <xdr:rowOff>166687</xdr:rowOff>
    </xdr:from>
    <xdr:to>
      <xdr:col>7</xdr:col>
      <xdr:colOff>2955131</xdr:colOff>
      <xdr:row>5</xdr:row>
      <xdr:rowOff>141825</xdr:rowOff>
    </xdr:to>
    <xdr:pic>
      <xdr:nvPicPr>
        <xdr:cNvPr id="65" name="Picture 64"/>
        <xdr:cNvPicPr>
          <a:picLocks noChangeAspect="1"/>
        </xdr:cNvPicPr>
      </xdr:nvPicPr>
      <xdr:blipFill>
        <a:blip xmlns:r="http://schemas.openxmlformats.org/officeDocument/2006/relationships" r:embed="rId54"/>
        <a:stretch>
          <a:fillRect/>
        </a:stretch>
      </xdr:blipFill>
      <xdr:spPr>
        <a:xfrm>
          <a:off x="11846718" y="654843"/>
          <a:ext cx="2847976" cy="832388"/>
        </a:xfrm>
        <a:prstGeom prst="rect">
          <a:avLst/>
        </a:prstGeom>
      </xdr:spPr>
    </xdr:pic>
    <xdr:clientData/>
  </xdr:twoCellAnchor>
  <xdr:twoCellAnchor editAs="oneCell">
    <xdr:from>
      <xdr:col>7</xdr:col>
      <xdr:colOff>357188</xdr:colOff>
      <xdr:row>8</xdr:row>
      <xdr:rowOff>83344</xdr:rowOff>
    </xdr:from>
    <xdr:to>
      <xdr:col>7</xdr:col>
      <xdr:colOff>2832511</xdr:colOff>
      <xdr:row>10</xdr:row>
      <xdr:rowOff>83344</xdr:rowOff>
    </xdr:to>
    <xdr:pic>
      <xdr:nvPicPr>
        <xdr:cNvPr id="66" name="Picture 65"/>
        <xdr:cNvPicPr>
          <a:picLocks noChangeAspect="1"/>
        </xdr:cNvPicPr>
      </xdr:nvPicPr>
      <xdr:blipFill>
        <a:blip xmlns:r="http://schemas.openxmlformats.org/officeDocument/2006/relationships" r:embed="rId55"/>
        <a:stretch>
          <a:fillRect/>
        </a:stretch>
      </xdr:blipFill>
      <xdr:spPr>
        <a:xfrm>
          <a:off x="12096751" y="2143125"/>
          <a:ext cx="2475323" cy="476250"/>
        </a:xfrm>
        <a:prstGeom prst="rect">
          <a:avLst/>
        </a:prstGeom>
      </xdr:spPr>
    </xdr:pic>
    <xdr:clientData/>
  </xdr:twoCellAnchor>
  <xdr:twoCellAnchor editAs="oneCell">
    <xdr:from>
      <xdr:col>7</xdr:col>
      <xdr:colOff>738187</xdr:colOff>
      <xdr:row>14</xdr:row>
      <xdr:rowOff>214311</xdr:rowOff>
    </xdr:from>
    <xdr:to>
      <xdr:col>7</xdr:col>
      <xdr:colOff>2376487</xdr:colOff>
      <xdr:row>17</xdr:row>
      <xdr:rowOff>24479</xdr:rowOff>
    </xdr:to>
    <xdr:pic>
      <xdr:nvPicPr>
        <xdr:cNvPr id="67" name="Picture 66"/>
        <xdr:cNvPicPr>
          <a:picLocks noChangeAspect="1"/>
        </xdr:cNvPicPr>
      </xdr:nvPicPr>
      <xdr:blipFill>
        <a:blip xmlns:r="http://schemas.openxmlformats.org/officeDocument/2006/relationships" r:embed="rId56"/>
        <a:stretch>
          <a:fillRect/>
        </a:stretch>
      </xdr:blipFill>
      <xdr:spPr>
        <a:xfrm>
          <a:off x="12477750" y="5714999"/>
          <a:ext cx="1638300" cy="524543"/>
        </a:xfrm>
        <a:prstGeom prst="rect">
          <a:avLst/>
        </a:prstGeom>
      </xdr:spPr>
    </xdr:pic>
    <xdr:clientData/>
  </xdr:twoCellAnchor>
  <xdr:twoCellAnchor editAs="oneCell">
    <xdr:from>
      <xdr:col>7</xdr:col>
      <xdr:colOff>571500</xdr:colOff>
      <xdr:row>17</xdr:row>
      <xdr:rowOff>178593</xdr:rowOff>
    </xdr:from>
    <xdr:to>
      <xdr:col>7</xdr:col>
      <xdr:colOff>2331719</xdr:colOff>
      <xdr:row>19</xdr:row>
      <xdr:rowOff>197643</xdr:rowOff>
    </xdr:to>
    <xdr:pic>
      <xdr:nvPicPr>
        <xdr:cNvPr id="68" name="Picture 67"/>
        <xdr:cNvPicPr>
          <a:picLocks noChangeAspect="1"/>
        </xdr:cNvPicPr>
      </xdr:nvPicPr>
      <xdr:blipFill>
        <a:blip xmlns:r="http://schemas.openxmlformats.org/officeDocument/2006/relationships" r:embed="rId57"/>
        <a:stretch>
          <a:fillRect/>
        </a:stretch>
      </xdr:blipFill>
      <xdr:spPr>
        <a:xfrm>
          <a:off x="12311063" y="6393656"/>
          <a:ext cx="1760219" cy="495300"/>
        </a:xfrm>
        <a:prstGeom prst="rect">
          <a:avLst/>
        </a:prstGeom>
      </xdr:spPr>
    </xdr:pic>
    <xdr:clientData/>
  </xdr:twoCellAnchor>
  <xdr:twoCellAnchor editAs="oneCell">
    <xdr:from>
      <xdr:col>9</xdr:col>
      <xdr:colOff>297655</xdr:colOff>
      <xdr:row>21</xdr:row>
      <xdr:rowOff>35719</xdr:rowOff>
    </xdr:from>
    <xdr:to>
      <xdr:col>9</xdr:col>
      <xdr:colOff>3355180</xdr:colOff>
      <xdr:row>25</xdr:row>
      <xdr:rowOff>7144</xdr:rowOff>
    </xdr:to>
    <xdr:pic>
      <xdr:nvPicPr>
        <xdr:cNvPr id="69" name="Picture 68"/>
        <xdr:cNvPicPr>
          <a:picLocks noChangeAspect="1"/>
        </xdr:cNvPicPr>
      </xdr:nvPicPr>
      <xdr:blipFill>
        <a:blip xmlns:r="http://schemas.openxmlformats.org/officeDocument/2006/relationships" r:embed="rId58"/>
        <a:stretch>
          <a:fillRect/>
        </a:stretch>
      </xdr:blipFill>
      <xdr:spPr>
        <a:xfrm>
          <a:off x="21062155" y="7286625"/>
          <a:ext cx="3057525" cy="923925"/>
        </a:xfrm>
        <a:prstGeom prst="rect">
          <a:avLst/>
        </a:prstGeom>
      </xdr:spPr>
    </xdr:pic>
    <xdr:clientData/>
  </xdr:twoCellAnchor>
  <xdr:twoCellAnchor editAs="oneCell">
    <xdr:from>
      <xdr:col>8</xdr:col>
      <xdr:colOff>59532</xdr:colOff>
      <xdr:row>458</xdr:row>
      <xdr:rowOff>23813</xdr:rowOff>
    </xdr:from>
    <xdr:to>
      <xdr:col>8</xdr:col>
      <xdr:colOff>464344</xdr:colOff>
      <xdr:row>459</xdr:row>
      <xdr:rowOff>224235</xdr:rowOff>
    </xdr:to>
    <xdr:pic>
      <xdr:nvPicPr>
        <xdr:cNvPr id="70" name="Picture 69"/>
        <xdr:cNvPicPr>
          <a:picLocks noChangeAspect="1"/>
        </xdr:cNvPicPr>
      </xdr:nvPicPr>
      <xdr:blipFill>
        <a:blip xmlns:r="http://schemas.openxmlformats.org/officeDocument/2006/relationships" r:embed="rId59"/>
        <a:stretch>
          <a:fillRect/>
        </a:stretch>
      </xdr:blipFill>
      <xdr:spPr>
        <a:xfrm>
          <a:off x="14835188" y="196084032"/>
          <a:ext cx="404812" cy="438547"/>
        </a:xfrm>
        <a:prstGeom prst="rect">
          <a:avLst/>
        </a:prstGeom>
      </xdr:spPr>
    </xdr:pic>
    <xdr:clientData/>
  </xdr:twoCellAnchor>
  <xdr:twoCellAnchor editAs="oneCell">
    <xdr:from>
      <xdr:col>8</xdr:col>
      <xdr:colOff>83344</xdr:colOff>
      <xdr:row>456</xdr:row>
      <xdr:rowOff>1119188</xdr:rowOff>
    </xdr:from>
    <xdr:to>
      <xdr:col>8</xdr:col>
      <xdr:colOff>5703094</xdr:colOff>
      <xdr:row>456</xdr:row>
      <xdr:rowOff>1597286</xdr:rowOff>
    </xdr:to>
    <xdr:pic>
      <xdr:nvPicPr>
        <xdr:cNvPr id="71" name="Picture 70"/>
        <xdr:cNvPicPr>
          <a:picLocks noChangeAspect="1"/>
        </xdr:cNvPicPr>
      </xdr:nvPicPr>
      <xdr:blipFill>
        <a:blip xmlns:r="http://schemas.openxmlformats.org/officeDocument/2006/relationships" r:embed="rId60"/>
        <a:stretch>
          <a:fillRect/>
        </a:stretch>
      </xdr:blipFill>
      <xdr:spPr>
        <a:xfrm>
          <a:off x="14859000" y="194833876"/>
          <a:ext cx="5619750" cy="4780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2"/>
  <sheetViews>
    <sheetView showGridLines="0" zoomScale="80" zoomScaleNormal="80" workbookViewId="0">
      <pane ySplit="1" topLeftCell="A2" activePane="bottomLeft" state="frozen"/>
      <selection pane="bottomLeft" activeCell="H35" sqref="H35"/>
    </sheetView>
  </sheetViews>
  <sheetFormatPr defaultRowHeight="18.75"/>
  <cols>
    <col min="1" max="1" width="5.140625" style="10" customWidth="1"/>
    <col min="2" max="2" width="12.7109375" style="9" bestFit="1" customWidth="1"/>
    <col min="3" max="3" width="48.7109375" style="9" customWidth="1"/>
    <col min="4" max="4" width="20" style="6" customWidth="1"/>
    <col min="5" max="5" width="42.85546875" style="6" customWidth="1"/>
    <col min="6" max="6" width="23.7109375" style="8" customWidth="1"/>
    <col min="7" max="7" width="24" style="6" customWidth="1"/>
    <col min="8" max="8" width="45.5703125" style="6" customWidth="1"/>
    <col min="9" max="9" width="123.5703125" style="6" customWidth="1"/>
    <col min="10" max="10" width="144.140625" style="6" customWidth="1"/>
    <col min="11" max="11" width="63.140625" style="6" customWidth="1"/>
    <col min="12" max="12" width="81.85546875" style="6" customWidth="1"/>
    <col min="13" max="16384" width="9.140625" style="6"/>
  </cols>
  <sheetData>
    <row r="1" spans="1:15" customFormat="1" ht="19.5" thickBot="1">
      <c r="A1" s="166" t="s">
        <v>248</v>
      </c>
      <c r="B1" s="167" t="s">
        <v>75</v>
      </c>
      <c r="C1" s="167" t="s">
        <v>0</v>
      </c>
      <c r="D1" s="168" t="s">
        <v>1</v>
      </c>
      <c r="E1" s="168" t="s">
        <v>2</v>
      </c>
      <c r="F1" s="167" t="s">
        <v>131</v>
      </c>
      <c r="G1" s="168" t="s">
        <v>329</v>
      </c>
      <c r="H1" s="168" t="s">
        <v>3</v>
      </c>
      <c r="I1" s="168" t="s">
        <v>4</v>
      </c>
      <c r="J1" s="169"/>
      <c r="K1" s="6"/>
      <c r="L1" s="6"/>
      <c r="M1" s="6"/>
      <c r="N1" s="6"/>
      <c r="O1" s="6"/>
    </row>
    <row r="2" spans="1:15" s="5" customFormat="1">
      <c r="A2" s="166"/>
      <c r="B2" s="170"/>
      <c r="C2" s="167"/>
      <c r="D2" s="171"/>
      <c r="E2" s="168"/>
      <c r="F2" s="167"/>
      <c r="G2" s="168"/>
      <c r="H2" s="168"/>
      <c r="I2" s="168"/>
      <c r="J2" s="169"/>
      <c r="K2" s="6"/>
    </row>
    <row r="3" spans="1:15" ht="30">
      <c r="A3" s="152" t="s">
        <v>682</v>
      </c>
      <c r="B3" s="30">
        <v>2007</v>
      </c>
      <c r="C3" s="31" t="s">
        <v>680</v>
      </c>
      <c r="D3" s="35" t="s">
        <v>681</v>
      </c>
      <c r="E3" s="34"/>
      <c r="F3" s="29"/>
      <c r="G3" s="34"/>
      <c r="H3" s="39"/>
      <c r="I3" s="211" t="s">
        <v>749</v>
      </c>
      <c r="J3" s="154" t="s">
        <v>687</v>
      </c>
    </row>
    <row r="4" spans="1:15">
      <c r="A4" s="152"/>
      <c r="B4" s="30"/>
      <c r="C4" s="29"/>
      <c r="D4" s="34"/>
      <c r="E4" s="34"/>
      <c r="F4" s="29"/>
      <c r="G4" s="34"/>
      <c r="H4" s="39"/>
      <c r="I4" s="211" t="s">
        <v>750</v>
      </c>
      <c r="J4" s="153" t="s">
        <v>693</v>
      </c>
    </row>
    <row r="5" spans="1:15">
      <c r="A5" s="152"/>
      <c r="B5" s="30"/>
      <c r="C5" s="29"/>
      <c r="D5" s="34"/>
      <c r="E5" s="34"/>
      <c r="F5" s="29"/>
      <c r="G5" s="34"/>
      <c r="H5" s="39"/>
      <c r="I5" s="211" t="s">
        <v>751</v>
      </c>
      <c r="J5" s="153" t="s">
        <v>694</v>
      </c>
    </row>
    <row r="6" spans="1:15">
      <c r="A6" s="152"/>
      <c r="B6" s="30"/>
      <c r="C6" s="29"/>
      <c r="D6" s="34"/>
      <c r="E6" s="34"/>
      <c r="F6" s="29"/>
      <c r="G6" s="34"/>
      <c r="H6" s="39"/>
      <c r="I6" s="211" t="s">
        <v>752</v>
      </c>
      <c r="J6" s="153" t="s">
        <v>695</v>
      </c>
    </row>
    <row r="7" spans="1:15">
      <c r="A7" s="152"/>
      <c r="B7" s="30"/>
      <c r="C7" s="29"/>
      <c r="D7" s="34"/>
      <c r="E7" s="34"/>
      <c r="F7" s="29"/>
      <c r="G7" s="34"/>
      <c r="H7" s="39"/>
      <c r="I7" s="211" t="s">
        <v>753</v>
      </c>
      <c r="J7" s="153" t="s">
        <v>696</v>
      </c>
    </row>
    <row r="8" spans="1:15">
      <c r="A8" s="152"/>
      <c r="B8" s="30"/>
      <c r="C8" s="29"/>
      <c r="D8" s="34"/>
      <c r="E8" s="34"/>
      <c r="F8" s="29"/>
      <c r="G8" s="34"/>
      <c r="H8" s="39"/>
      <c r="I8" s="211" t="s">
        <v>754</v>
      </c>
      <c r="J8" s="153" t="s">
        <v>697</v>
      </c>
    </row>
    <row r="9" spans="1:15">
      <c r="A9" s="152"/>
      <c r="B9" s="30"/>
      <c r="C9" s="29"/>
      <c r="D9" s="34"/>
      <c r="E9" s="34"/>
      <c r="F9" s="29"/>
      <c r="G9" s="34"/>
      <c r="H9" s="39"/>
      <c r="I9" s="211" t="s">
        <v>755</v>
      </c>
      <c r="J9" s="153" t="s">
        <v>698</v>
      </c>
    </row>
    <row r="10" spans="1:15">
      <c r="A10" s="152"/>
      <c r="B10" s="30"/>
      <c r="C10" s="29"/>
      <c r="D10" s="34"/>
      <c r="E10" s="34"/>
      <c r="F10" s="29"/>
      <c r="G10" s="34"/>
      <c r="H10" s="39"/>
      <c r="I10" s="211" t="s">
        <v>756</v>
      </c>
      <c r="J10" s="153" t="s">
        <v>699</v>
      </c>
    </row>
    <row r="11" spans="1:15">
      <c r="A11" s="152"/>
      <c r="B11" s="30"/>
      <c r="C11" s="29"/>
      <c r="D11" s="34"/>
      <c r="E11" s="34"/>
      <c r="F11" s="29"/>
      <c r="G11" s="34"/>
      <c r="H11" s="39"/>
      <c r="I11" s="211" t="s">
        <v>757</v>
      </c>
      <c r="J11" s="153" t="s">
        <v>688</v>
      </c>
    </row>
    <row r="12" spans="1:15" ht="30.75">
      <c r="A12" s="152"/>
      <c r="B12" s="30"/>
      <c r="C12" s="29"/>
      <c r="D12" s="34"/>
      <c r="E12" s="34"/>
      <c r="F12" s="29"/>
      <c r="G12" s="34"/>
      <c r="H12" s="38" t="s">
        <v>683</v>
      </c>
      <c r="I12" s="211" t="s">
        <v>758</v>
      </c>
      <c r="J12" s="153" t="s">
        <v>689</v>
      </c>
    </row>
    <row r="13" spans="1:15" ht="105.75">
      <c r="A13" s="152"/>
      <c r="B13" s="30"/>
      <c r="C13" s="29"/>
      <c r="D13" s="34"/>
      <c r="E13" s="34"/>
      <c r="F13" s="29"/>
      <c r="G13" s="96" t="s">
        <v>685</v>
      </c>
      <c r="H13" s="38" t="s">
        <v>770</v>
      </c>
      <c r="I13" s="211" t="s">
        <v>759</v>
      </c>
      <c r="J13" s="153" t="s">
        <v>690</v>
      </c>
    </row>
    <row r="14" spans="1:15" ht="84" customHeight="1">
      <c r="A14" s="152"/>
      <c r="B14" s="30"/>
      <c r="C14" s="29"/>
      <c r="D14" s="34"/>
      <c r="E14" s="34"/>
      <c r="F14" s="29"/>
      <c r="G14" s="97" t="s">
        <v>686</v>
      </c>
      <c r="H14" s="109" t="s">
        <v>684</v>
      </c>
      <c r="I14" s="211" t="s">
        <v>760</v>
      </c>
      <c r="J14" s="153" t="s">
        <v>691</v>
      </c>
    </row>
    <row r="15" spans="1:15">
      <c r="A15" s="152"/>
      <c r="B15" s="30"/>
      <c r="C15" s="29"/>
      <c r="D15" s="34"/>
      <c r="E15" s="34"/>
      <c r="F15" s="29"/>
      <c r="G15" s="34"/>
      <c r="H15" s="39"/>
      <c r="I15" s="211" t="s">
        <v>761</v>
      </c>
      <c r="J15" s="153" t="s">
        <v>692</v>
      </c>
    </row>
    <row r="16" spans="1:15">
      <c r="A16" s="152"/>
      <c r="B16" s="30"/>
      <c r="C16" s="29"/>
      <c r="D16" s="34"/>
      <c r="E16" s="34"/>
      <c r="F16" s="29"/>
      <c r="G16" s="34"/>
      <c r="H16" s="39"/>
      <c r="I16" s="211" t="s">
        <v>762</v>
      </c>
      <c r="J16" s="153" t="s">
        <v>700</v>
      </c>
    </row>
    <row r="17" spans="1:15">
      <c r="A17" s="152"/>
      <c r="B17" s="30"/>
      <c r="C17" s="29"/>
      <c r="D17" s="34"/>
      <c r="E17" s="34"/>
      <c r="F17" s="29"/>
      <c r="G17" s="34"/>
      <c r="H17" s="39"/>
      <c r="I17" s="211" t="s">
        <v>763</v>
      </c>
      <c r="J17" s="153" t="s">
        <v>701</v>
      </c>
    </row>
    <row r="18" spans="1:15">
      <c r="A18" s="152"/>
      <c r="B18" s="30"/>
      <c r="C18" s="29"/>
      <c r="D18" s="34"/>
      <c r="E18" s="34"/>
      <c r="F18" s="29"/>
      <c r="G18" s="34"/>
      <c r="H18" s="39"/>
      <c r="I18" s="136" t="s">
        <v>764</v>
      </c>
      <c r="J18" s="155" t="s">
        <v>702</v>
      </c>
    </row>
    <row r="19" spans="1:15">
      <c r="A19" s="152"/>
      <c r="B19" s="30"/>
      <c r="C19" s="29"/>
      <c r="D19" s="34"/>
      <c r="E19" s="34"/>
      <c r="F19" s="29"/>
      <c r="G19" s="34"/>
      <c r="H19" s="39"/>
      <c r="I19" s="136" t="s">
        <v>765</v>
      </c>
      <c r="J19" s="153"/>
    </row>
    <row r="20" spans="1:15">
      <c r="A20" s="152"/>
      <c r="B20" s="30"/>
      <c r="C20" s="29"/>
      <c r="D20" s="34"/>
      <c r="E20" s="34"/>
      <c r="F20" s="29"/>
      <c r="G20" s="34"/>
      <c r="H20" s="39"/>
      <c r="I20" s="211" t="s">
        <v>766</v>
      </c>
      <c r="J20" s="153" t="s">
        <v>703</v>
      </c>
    </row>
    <row r="21" spans="1:15">
      <c r="A21" s="152"/>
      <c r="B21" s="30"/>
      <c r="C21" s="29"/>
      <c r="D21" s="34"/>
      <c r="E21" s="34"/>
      <c r="F21" s="29"/>
      <c r="G21" s="34"/>
      <c r="H21" s="39"/>
      <c r="I21" s="211" t="s">
        <v>767</v>
      </c>
      <c r="J21" s="153"/>
    </row>
    <row r="22" spans="1:15">
      <c r="A22" s="152"/>
      <c r="B22" s="30"/>
      <c r="C22" s="29"/>
      <c r="D22" s="34"/>
      <c r="E22" s="34"/>
      <c r="F22" s="29"/>
      <c r="G22" s="34"/>
      <c r="H22" s="39"/>
      <c r="I22" s="34" t="s">
        <v>768</v>
      </c>
      <c r="J22" s="153"/>
    </row>
    <row r="23" spans="1:15">
      <c r="A23" s="152"/>
      <c r="B23" s="30"/>
      <c r="C23" s="29"/>
      <c r="D23" s="34"/>
      <c r="E23" s="34"/>
      <c r="F23" s="29"/>
      <c r="G23" s="34"/>
      <c r="H23" s="39"/>
      <c r="I23" s="34"/>
      <c r="J23" s="153"/>
    </row>
    <row r="24" spans="1:15">
      <c r="A24" s="152"/>
      <c r="B24" s="30"/>
      <c r="C24" s="29"/>
      <c r="D24" s="34"/>
      <c r="E24" s="34"/>
      <c r="F24" s="29"/>
      <c r="G24" s="34"/>
      <c r="H24" s="39"/>
      <c r="I24" s="136"/>
      <c r="J24" s="153"/>
    </row>
    <row r="25" spans="1:15">
      <c r="A25" s="152"/>
      <c r="B25" s="30"/>
      <c r="C25" s="29"/>
      <c r="D25" s="34"/>
      <c r="E25" s="34"/>
      <c r="F25" s="29"/>
      <c r="G25" s="34"/>
      <c r="H25" s="39"/>
      <c r="I25" s="34"/>
      <c r="J25" s="153"/>
    </row>
    <row r="26" spans="1:15">
      <c r="A26" s="152"/>
      <c r="B26" s="30"/>
      <c r="C26" s="29"/>
      <c r="D26" s="34"/>
      <c r="E26" s="34"/>
      <c r="F26" s="29"/>
      <c r="G26" s="34"/>
      <c r="H26" s="34"/>
      <c r="I26" s="34"/>
      <c r="J26" s="153"/>
    </row>
    <row r="27" spans="1:15" s="7" customFormat="1" ht="19.5" thickBot="1">
      <c r="A27" s="160"/>
      <c r="B27" s="172"/>
      <c r="C27" s="161"/>
      <c r="D27" s="173"/>
      <c r="E27" s="173"/>
      <c r="F27" s="161"/>
      <c r="G27" s="173"/>
      <c r="H27" s="173"/>
      <c r="I27" s="173"/>
      <c r="J27" s="165"/>
      <c r="K27" s="6"/>
    </row>
    <row r="28" spans="1:15" customFormat="1" ht="60">
      <c r="A28" s="174" t="s">
        <v>327</v>
      </c>
      <c r="B28" s="170">
        <v>2011</v>
      </c>
      <c r="C28" s="175" t="s">
        <v>5</v>
      </c>
      <c r="D28" s="171" t="s">
        <v>6</v>
      </c>
      <c r="E28" s="176" t="s">
        <v>11</v>
      </c>
      <c r="F28" s="176" t="s">
        <v>77</v>
      </c>
      <c r="G28" s="176" t="s">
        <v>7</v>
      </c>
      <c r="H28" s="176"/>
      <c r="I28" s="216" t="s">
        <v>328</v>
      </c>
      <c r="J28" s="169"/>
      <c r="K28" s="6"/>
      <c r="L28" s="6"/>
      <c r="M28" s="6"/>
      <c r="N28" s="6"/>
      <c r="O28" s="6"/>
    </row>
    <row r="29" spans="1:15" customFormat="1" ht="30">
      <c r="A29" s="152"/>
      <c r="B29" s="30"/>
      <c r="C29" s="30"/>
      <c r="D29" s="36"/>
      <c r="E29" s="37"/>
      <c r="F29" s="37" t="s">
        <v>76</v>
      </c>
      <c r="G29" s="37"/>
      <c r="H29" s="37"/>
      <c r="I29" s="212" t="s">
        <v>12</v>
      </c>
      <c r="J29" s="153"/>
      <c r="K29" s="6"/>
      <c r="L29" s="6"/>
      <c r="M29" s="6"/>
      <c r="N29" s="6"/>
      <c r="O29" s="6"/>
    </row>
    <row r="30" spans="1:15" customFormat="1">
      <c r="A30" s="152"/>
      <c r="B30" s="30"/>
      <c r="C30" s="30"/>
      <c r="D30" s="36"/>
      <c r="E30" s="37"/>
      <c r="F30" s="69"/>
      <c r="G30" s="37"/>
      <c r="H30" s="37"/>
      <c r="I30" s="212" t="s">
        <v>13</v>
      </c>
      <c r="J30" s="153"/>
      <c r="K30" s="6"/>
      <c r="L30" s="6"/>
      <c r="M30" s="6"/>
      <c r="N30" s="6"/>
      <c r="O30" s="6"/>
    </row>
    <row r="31" spans="1:15" customFormat="1">
      <c r="A31" s="152"/>
      <c r="B31" s="30"/>
      <c r="C31" s="30"/>
      <c r="D31" s="36"/>
      <c r="E31" s="37"/>
      <c r="F31" s="37"/>
      <c r="G31" s="37"/>
      <c r="H31" s="37"/>
      <c r="I31" s="212" t="s">
        <v>14</v>
      </c>
      <c r="J31" s="153"/>
      <c r="K31" s="6"/>
      <c r="L31" s="6"/>
      <c r="M31" s="6"/>
      <c r="N31" s="6"/>
      <c r="O31" s="6"/>
    </row>
    <row r="32" spans="1:15" customFormat="1">
      <c r="A32" s="152"/>
      <c r="B32" s="30"/>
      <c r="C32" s="30"/>
      <c r="D32" s="36"/>
      <c r="E32" s="37"/>
      <c r="F32" s="37"/>
      <c r="G32" s="37"/>
      <c r="H32" s="37"/>
      <c r="I32" s="212" t="s">
        <v>15</v>
      </c>
      <c r="J32" s="153"/>
      <c r="K32" s="6"/>
      <c r="L32" s="6"/>
      <c r="M32" s="6"/>
      <c r="N32" s="6"/>
      <c r="O32" s="6"/>
    </row>
    <row r="33" spans="1:15" customFormat="1">
      <c r="A33" s="152"/>
      <c r="B33" s="30"/>
      <c r="C33" s="30"/>
      <c r="D33" s="36"/>
      <c r="E33" s="37"/>
      <c r="F33" s="37"/>
      <c r="G33" s="37"/>
      <c r="H33" s="37"/>
      <c r="I33" s="212" t="s">
        <v>16</v>
      </c>
      <c r="J33" s="153"/>
      <c r="K33" s="6"/>
      <c r="L33" s="6"/>
      <c r="M33" s="6"/>
      <c r="N33" s="6"/>
      <c r="O33" s="6"/>
    </row>
    <row r="34" spans="1:15" customFormat="1">
      <c r="A34" s="152"/>
      <c r="B34" s="30"/>
      <c r="C34" s="30"/>
      <c r="D34" s="36"/>
      <c r="E34" s="37"/>
      <c r="F34" s="37"/>
      <c r="G34" s="37"/>
      <c r="H34" s="37"/>
      <c r="I34" s="213" t="s">
        <v>17</v>
      </c>
      <c r="J34" s="153"/>
      <c r="K34" s="6"/>
      <c r="L34" s="6"/>
      <c r="M34" s="6"/>
      <c r="N34" s="6"/>
      <c r="O34" s="6"/>
    </row>
    <row r="35" spans="1:15" customFormat="1">
      <c r="A35" s="152"/>
      <c r="B35" s="30"/>
      <c r="C35" s="30"/>
      <c r="D35" s="36"/>
      <c r="E35" s="37"/>
      <c r="F35" s="37"/>
      <c r="G35" s="37"/>
      <c r="H35" s="37"/>
      <c r="I35" s="212" t="s">
        <v>18</v>
      </c>
      <c r="J35" s="153"/>
      <c r="K35" s="6"/>
      <c r="L35" s="6"/>
      <c r="M35" s="6"/>
      <c r="N35" s="6"/>
      <c r="O35" s="6"/>
    </row>
    <row r="36" spans="1:15" customFormat="1">
      <c r="A36" s="152"/>
      <c r="B36" s="30"/>
      <c r="C36" s="30"/>
      <c r="D36" s="36"/>
      <c r="E36" s="37"/>
      <c r="F36" s="37"/>
      <c r="G36" s="37"/>
      <c r="H36" s="37"/>
      <c r="I36" s="212" t="s">
        <v>19</v>
      </c>
      <c r="J36" s="153"/>
      <c r="K36" s="6"/>
      <c r="L36" s="6"/>
      <c r="M36" s="6"/>
      <c r="N36" s="6"/>
      <c r="O36" s="6"/>
    </row>
    <row r="37" spans="1:15" customFormat="1">
      <c r="A37" s="152"/>
      <c r="B37" s="30"/>
      <c r="C37" s="30"/>
      <c r="D37" s="36"/>
      <c r="E37" s="37"/>
      <c r="F37" s="37"/>
      <c r="G37" s="37"/>
      <c r="H37" s="37"/>
      <c r="I37" s="212" t="s">
        <v>20</v>
      </c>
      <c r="J37" s="153"/>
      <c r="K37" s="6"/>
      <c r="L37" s="6"/>
      <c r="M37" s="6"/>
      <c r="N37" s="6"/>
      <c r="O37" s="6"/>
    </row>
    <row r="38" spans="1:15" customFormat="1">
      <c r="A38" s="152"/>
      <c r="B38" s="30"/>
      <c r="C38" s="30"/>
      <c r="D38" s="36"/>
      <c r="E38" s="37"/>
      <c r="F38" s="37"/>
      <c r="G38" s="37"/>
      <c r="H38" s="37"/>
      <c r="I38" s="212" t="s">
        <v>21</v>
      </c>
      <c r="J38" s="153"/>
      <c r="K38" s="6"/>
      <c r="L38" s="6"/>
      <c r="M38" s="6"/>
      <c r="N38" s="6"/>
      <c r="O38" s="6"/>
    </row>
    <row r="39" spans="1:15" customFormat="1">
      <c r="A39" s="152"/>
      <c r="B39" s="30"/>
      <c r="C39" s="30"/>
      <c r="D39" s="36"/>
      <c r="E39" s="37"/>
      <c r="F39" s="37"/>
      <c r="G39" s="37"/>
      <c r="H39" s="37"/>
      <c r="I39" s="212" t="s">
        <v>22</v>
      </c>
      <c r="J39" s="153"/>
      <c r="K39" s="6"/>
      <c r="L39" s="6"/>
      <c r="M39" s="6"/>
      <c r="N39" s="6"/>
      <c r="O39" s="6"/>
    </row>
    <row r="40" spans="1:15" customFormat="1">
      <c r="A40" s="152"/>
      <c r="B40" s="30"/>
      <c r="C40" s="30"/>
      <c r="D40" s="36"/>
      <c r="E40" s="37"/>
      <c r="F40" s="37"/>
      <c r="G40" s="37"/>
      <c r="H40" s="37"/>
      <c r="I40" s="212" t="s">
        <v>23</v>
      </c>
      <c r="J40" s="153"/>
      <c r="K40" s="6"/>
      <c r="L40" s="6"/>
      <c r="M40" s="6"/>
      <c r="N40" s="6"/>
      <c r="O40" s="6"/>
    </row>
    <row r="41" spans="1:15" customFormat="1">
      <c r="A41" s="152"/>
      <c r="B41" s="30"/>
      <c r="C41" s="30"/>
      <c r="D41" s="36"/>
      <c r="E41" s="37"/>
      <c r="F41" s="37"/>
      <c r="G41" s="37"/>
      <c r="H41" s="37"/>
      <c r="I41" s="212" t="s">
        <v>8</v>
      </c>
      <c r="J41" s="153"/>
      <c r="K41" s="6"/>
      <c r="L41" s="6"/>
      <c r="M41" s="6"/>
      <c r="N41" s="6"/>
      <c r="O41" s="6"/>
    </row>
    <row r="42" spans="1:15" customFormat="1">
      <c r="A42" s="152"/>
      <c r="B42" s="30"/>
      <c r="C42" s="30"/>
      <c r="D42" s="36"/>
      <c r="E42" s="37"/>
      <c r="F42" s="37"/>
      <c r="G42" s="37"/>
      <c r="H42" s="37"/>
      <c r="I42" s="212" t="s">
        <v>24</v>
      </c>
      <c r="J42" s="153"/>
      <c r="K42" s="6"/>
      <c r="L42" s="6"/>
      <c r="M42" s="6"/>
      <c r="N42" s="6"/>
      <c r="O42" s="6"/>
    </row>
    <row r="43" spans="1:15" customFormat="1">
      <c r="A43" s="152"/>
      <c r="B43" s="30"/>
      <c r="C43" s="30"/>
      <c r="D43" s="36"/>
      <c r="E43" s="37"/>
      <c r="F43" s="37"/>
      <c r="G43" s="37"/>
      <c r="H43" s="37"/>
      <c r="I43" s="212" t="s">
        <v>9</v>
      </c>
      <c r="J43" s="153"/>
      <c r="K43" s="6"/>
      <c r="L43" s="6"/>
      <c r="M43" s="6"/>
      <c r="N43" s="6"/>
      <c r="O43" s="6"/>
    </row>
    <row r="44" spans="1:15" customFormat="1">
      <c r="A44" s="152"/>
      <c r="B44" s="30"/>
      <c r="C44" s="30"/>
      <c r="D44" s="36"/>
      <c r="E44" s="37"/>
      <c r="F44" s="37"/>
      <c r="G44" s="37"/>
      <c r="H44" s="37"/>
      <c r="I44" s="212" t="s">
        <v>10</v>
      </c>
      <c r="J44" s="153"/>
      <c r="K44" s="6"/>
      <c r="L44" s="6"/>
      <c r="M44" s="6"/>
      <c r="N44" s="6"/>
      <c r="O44" s="6"/>
    </row>
    <row r="45" spans="1:15" customFormat="1">
      <c r="A45" s="152"/>
      <c r="B45" s="30"/>
      <c r="C45" s="30"/>
      <c r="D45" s="36"/>
      <c r="E45" s="37"/>
      <c r="F45" s="37"/>
      <c r="G45" s="37"/>
      <c r="H45" s="37"/>
      <c r="I45" s="212" t="s">
        <v>25</v>
      </c>
      <c r="J45" s="153"/>
      <c r="K45" s="6"/>
      <c r="L45" s="6"/>
      <c r="M45" s="6"/>
      <c r="N45" s="6"/>
      <c r="O45" s="6"/>
    </row>
    <row r="46" spans="1:15" customFormat="1">
      <c r="A46" s="152"/>
      <c r="B46" s="30"/>
      <c r="C46" s="30"/>
      <c r="D46" s="37"/>
      <c r="E46" s="37"/>
      <c r="F46" s="37"/>
      <c r="G46" s="37"/>
      <c r="H46" s="110"/>
      <c r="I46" s="214" t="s">
        <v>34</v>
      </c>
      <c r="J46" s="153"/>
      <c r="K46" s="6"/>
      <c r="L46" s="6"/>
      <c r="M46" s="6"/>
      <c r="N46" s="6"/>
      <c r="O46" s="6"/>
    </row>
    <row r="47" spans="1:15" customFormat="1">
      <c r="A47" s="152"/>
      <c r="B47" s="30"/>
      <c r="C47" s="30"/>
      <c r="D47" s="37"/>
      <c r="E47" s="37"/>
      <c r="F47" s="37"/>
      <c r="G47" s="37"/>
      <c r="H47" s="110"/>
      <c r="I47" s="214" t="s">
        <v>35</v>
      </c>
      <c r="J47" s="153"/>
      <c r="K47" s="6"/>
      <c r="L47" s="6"/>
      <c r="M47" s="6"/>
      <c r="N47" s="6"/>
      <c r="O47" s="6"/>
    </row>
    <row r="48" spans="1:15" customFormat="1">
      <c r="A48" s="152"/>
      <c r="B48" s="30"/>
      <c r="C48" s="30"/>
      <c r="D48" s="37"/>
      <c r="E48" s="37"/>
      <c r="F48" s="37"/>
      <c r="G48" s="37"/>
      <c r="H48" s="110"/>
      <c r="I48" s="214" t="s">
        <v>36</v>
      </c>
      <c r="J48" s="153"/>
      <c r="K48" s="6"/>
      <c r="L48" s="6"/>
      <c r="M48" s="6"/>
      <c r="N48" s="6"/>
      <c r="O48" s="6"/>
    </row>
    <row r="49" spans="1:15" customFormat="1" ht="19.5" thickBot="1">
      <c r="A49" s="160"/>
      <c r="B49" s="172"/>
      <c r="C49" s="172"/>
      <c r="D49" s="177"/>
      <c r="E49" s="177"/>
      <c r="F49" s="177"/>
      <c r="G49" s="177"/>
      <c r="H49" s="178"/>
      <c r="I49" s="215" t="s">
        <v>37</v>
      </c>
      <c r="J49" s="165"/>
      <c r="K49" s="6"/>
      <c r="L49" s="6"/>
      <c r="M49" s="6"/>
      <c r="N49" s="6"/>
      <c r="O49" s="6"/>
    </row>
    <row r="50" spans="1:15" customFormat="1" ht="60">
      <c r="A50" s="179">
        <v>2</v>
      </c>
      <c r="B50" s="170">
        <v>2012</v>
      </c>
      <c r="C50" s="170" t="s">
        <v>26</v>
      </c>
      <c r="D50" s="176" t="s">
        <v>27</v>
      </c>
      <c r="E50" s="176" t="s">
        <v>48</v>
      </c>
      <c r="F50" s="176"/>
      <c r="G50" s="176"/>
      <c r="H50" s="180"/>
      <c r="I50" s="217" t="s">
        <v>28</v>
      </c>
      <c r="J50" s="169"/>
      <c r="K50" s="6"/>
      <c r="L50" s="6"/>
      <c r="M50" s="6"/>
      <c r="N50" s="6"/>
      <c r="O50" s="6"/>
    </row>
    <row r="51" spans="1:15" customFormat="1" ht="45">
      <c r="A51" s="152"/>
      <c r="B51" s="30"/>
      <c r="C51" s="30"/>
      <c r="D51" s="37"/>
      <c r="E51" s="37" t="s">
        <v>46</v>
      </c>
      <c r="F51" s="37" t="s">
        <v>42</v>
      </c>
      <c r="G51" s="37"/>
      <c r="H51" s="37" t="s">
        <v>43</v>
      </c>
      <c r="I51" s="214" t="s">
        <v>38</v>
      </c>
      <c r="J51" s="153"/>
      <c r="K51" s="6"/>
      <c r="L51" s="6"/>
      <c r="M51" s="6"/>
      <c r="N51" s="6"/>
      <c r="O51" s="6"/>
    </row>
    <row r="52" spans="1:15" customFormat="1" ht="35.25" customHeight="1">
      <c r="A52" s="152"/>
      <c r="B52" s="30"/>
      <c r="C52" s="30"/>
      <c r="D52" s="37"/>
      <c r="E52" s="37" t="s">
        <v>47</v>
      </c>
      <c r="F52" s="37"/>
      <c r="G52" s="37"/>
      <c r="H52" s="37" t="s">
        <v>44</v>
      </c>
      <c r="I52" s="214" t="s">
        <v>29</v>
      </c>
      <c r="J52" s="153"/>
      <c r="K52" s="6"/>
      <c r="L52" s="6"/>
      <c r="M52" s="6"/>
      <c r="N52" s="6"/>
      <c r="O52" s="6"/>
    </row>
    <row r="53" spans="1:15" customFormat="1" ht="75">
      <c r="A53" s="152"/>
      <c r="B53" s="30"/>
      <c r="C53" s="30"/>
      <c r="D53" s="37"/>
      <c r="E53" s="39"/>
      <c r="F53" s="37"/>
      <c r="G53" s="37"/>
      <c r="H53" s="37" t="s">
        <v>45</v>
      </c>
      <c r="I53" s="214" t="s">
        <v>30</v>
      </c>
      <c r="J53" s="153"/>
      <c r="K53" s="6"/>
      <c r="L53" s="6"/>
      <c r="M53" s="6"/>
      <c r="N53" s="6"/>
      <c r="O53" s="6"/>
    </row>
    <row r="54" spans="1:15" customFormat="1" ht="45">
      <c r="A54" s="152"/>
      <c r="B54" s="31"/>
      <c r="C54" s="31"/>
      <c r="D54" s="38"/>
      <c r="E54" s="38"/>
      <c r="F54" s="42"/>
      <c r="G54" s="38"/>
      <c r="H54" s="37" t="s">
        <v>49</v>
      </c>
      <c r="I54" s="214" t="s">
        <v>31</v>
      </c>
      <c r="J54" s="153"/>
      <c r="K54" s="6"/>
      <c r="L54" s="6"/>
      <c r="M54" s="6"/>
      <c r="N54" s="6"/>
      <c r="O54" s="6"/>
    </row>
    <row r="55" spans="1:15" customFormat="1" ht="30">
      <c r="A55" s="152"/>
      <c r="B55" s="30"/>
      <c r="C55" s="30"/>
      <c r="D55" s="37"/>
      <c r="E55" s="37"/>
      <c r="F55" s="37"/>
      <c r="G55" s="37"/>
      <c r="H55" s="37" t="s">
        <v>53</v>
      </c>
      <c r="I55" s="214" t="s">
        <v>32</v>
      </c>
      <c r="J55" s="153"/>
      <c r="K55" s="6"/>
      <c r="L55" s="6"/>
      <c r="M55" s="6"/>
      <c r="N55" s="6"/>
      <c r="O55" s="6"/>
    </row>
    <row r="56" spans="1:15" customFormat="1" ht="30">
      <c r="A56" s="152"/>
      <c r="B56" s="30"/>
      <c r="C56" s="30"/>
      <c r="D56" s="37"/>
      <c r="E56" s="37"/>
      <c r="F56" s="37"/>
      <c r="G56" s="37"/>
      <c r="H56" s="37" t="s">
        <v>50</v>
      </c>
      <c r="I56" s="214" t="s">
        <v>33</v>
      </c>
      <c r="J56" s="153"/>
      <c r="K56" s="6"/>
      <c r="L56" s="6"/>
      <c r="M56" s="6"/>
      <c r="N56" s="6"/>
      <c r="O56" s="6"/>
    </row>
    <row r="57" spans="1:15" customFormat="1" ht="45">
      <c r="A57" s="152"/>
      <c r="B57" s="31"/>
      <c r="C57" s="31"/>
      <c r="D57" s="38"/>
      <c r="E57" s="38"/>
      <c r="F57" s="42"/>
      <c r="G57" s="38"/>
      <c r="H57" s="37" t="s">
        <v>51</v>
      </c>
      <c r="I57" s="214" t="s">
        <v>39</v>
      </c>
      <c r="J57" s="153"/>
      <c r="K57" s="6"/>
      <c r="L57" s="6"/>
      <c r="M57" s="6"/>
      <c r="N57" s="6"/>
      <c r="O57" s="6"/>
    </row>
    <row r="58" spans="1:15" customFormat="1" ht="30">
      <c r="A58" s="152"/>
      <c r="B58" s="31"/>
      <c r="C58" s="31"/>
      <c r="D58" s="38"/>
      <c r="E58" s="38"/>
      <c r="F58" s="42"/>
      <c r="G58" s="38"/>
      <c r="H58" s="37" t="s">
        <v>52</v>
      </c>
      <c r="I58" s="214" t="s">
        <v>769</v>
      </c>
      <c r="J58" s="153"/>
      <c r="K58" s="6"/>
      <c r="L58" s="6"/>
      <c r="M58" s="6"/>
      <c r="N58" s="6"/>
      <c r="O58" s="6"/>
    </row>
    <row r="59" spans="1:15" customFormat="1">
      <c r="A59" s="152"/>
      <c r="B59" s="31"/>
      <c r="C59" s="31"/>
      <c r="D59" s="38"/>
      <c r="E59" s="38"/>
      <c r="F59" s="42"/>
      <c r="G59" s="38"/>
      <c r="H59" s="39"/>
      <c r="I59" s="214" t="s">
        <v>41</v>
      </c>
      <c r="J59" s="153"/>
      <c r="K59" s="6"/>
      <c r="L59" s="6"/>
      <c r="M59" s="6"/>
      <c r="N59" s="6"/>
      <c r="O59" s="6"/>
    </row>
    <row r="60" spans="1:15" customFormat="1" ht="19.5" thickBot="1">
      <c r="A60" s="160"/>
      <c r="B60" s="181"/>
      <c r="C60" s="181"/>
      <c r="D60" s="182"/>
      <c r="E60" s="182"/>
      <c r="F60" s="183"/>
      <c r="G60" s="182"/>
      <c r="H60" s="162"/>
      <c r="I60" s="215" t="s">
        <v>40</v>
      </c>
      <c r="J60" s="165"/>
      <c r="K60" s="6"/>
      <c r="L60" s="6"/>
      <c r="M60" s="6"/>
      <c r="N60" s="6"/>
      <c r="O60" s="6"/>
    </row>
    <row r="61" spans="1:15" customFormat="1" ht="45.75">
      <c r="A61" s="179">
        <v>3</v>
      </c>
      <c r="B61" s="170">
        <v>2019</v>
      </c>
      <c r="C61" s="170" t="s">
        <v>62</v>
      </c>
      <c r="D61" s="176" t="s">
        <v>54</v>
      </c>
      <c r="E61" s="184" t="s">
        <v>58</v>
      </c>
      <c r="F61" s="176" t="s">
        <v>247</v>
      </c>
      <c r="G61" s="176"/>
      <c r="H61" s="176"/>
      <c r="I61" s="218" t="s">
        <v>59</v>
      </c>
      <c r="J61" s="169"/>
      <c r="K61" s="6"/>
      <c r="L61" s="6"/>
      <c r="M61" s="6"/>
      <c r="N61" s="6"/>
      <c r="O61" s="6"/>
    </row>
    <row r="62" spans="1:15" customFormat="1" ht="75">
      <c r="A62" s="152"/>
      <c r="B62" s="29"/>
      <c r="C62" s="32"/>
      <c r="D62" s="39"/>
      <c r="E62" s="54" t="s">
        <v>55</v>
      </c>
      <c r="F62" s="37" t="s">
        <v>56</v>
      </c>
      <c r="G62" s="39"/>
      <c r="H62" s="39"/>
      <c r="I62" s="219" t="s">
        <v>60</v>
      </c>
      <c r="J62" s="153"/>
      <c r="K62" s="6"/>
      <c r="L62" s="6"/>
      <c r="M62" s="6"/>
      <c r="N62" s="6"/>
      <c r="O62" s="6"/>
    </row>
    <row r="63" spans="1:15" customFormat="1" ht="45">
      <c r="A63" s="152"/>
      <c r="B63" s="29"/>
      <c r="C63" s="29"/>
      <c r="D63" s="39"/>
      <c r="E63" s="39"/>
      <c r="F63" s="37" t="s">
        <v>57</v>
      </c>
      <c r="G63" s="39"/>
      <c r="H63" s="39"/>
      <c r="I63" s="219" t="s">
        <v>61</v>
      </c>
      <c r="J63" s="153"/>
      <c r="K63" s="6"/>
      <c r="L63" s="6"/>
      <c r="M63" s="6"/>
      <c r="N63" s="6"/>
      <c r="O63" s="6"/>
    </row>
    <row r="64" spans="1:15" customFormat="1">
      <c r="A64" s="152"/>
      <c r="B64" s="29"/>
      <c r="C64" s="29"/>
      <c r="D64" s="39"/>
      <c r="E64" s="37"/>
      <c r="F64" s="69"/>
      <c r="G64" s="39"/>
      <c r="H64" s="39"/>
      <c r="I64" s="219" t="s">
        <v>63</v>
      </c>
      <c r="J64" s="153"/>
      <c r="K64" s="6"/>
      <c r="L64" s="6"/>
      <c r="M64" s="6"/>
      <c r="N64" s="6"/>
      <c r="O64" s="6"/>
    </row>
    <row r="65" spans="1:15" customFormat="1">
      <c r="A65" s="152"/>
      <c r="B65" s="29"/>
      <c r="C65" s="29"/>
      <c r="D65" s="39"/>
      <c r="E65" s="39"/>
      <c r="F65" s="69"/>
      <c r="G65" s="39"/>
      <c r="H65" s="39"/>
      <c r="I65" s="219" t="s">
        <v>64</v>
      </c>
      <c r="J65" s="153"/>
      <c r="K65" s="6"/>
      <c r="L65" s="6"/>
      <c r="M65" s="6"/>
      <c r="N65" s="6"/>
      <c r="O65" s="6"/>
    </row>
    <row r="66" spans="1:15" customFormat="1">
      <c r="A66" s="152"/>
      <c r="B66" s="29"/>
      <c r="C66" s="29"/>
      <c r="D66" s="39"/>
      <c r="E66" s="39"/>
      <c r="F66" s="69"/>
      <c r="G66" s="39"/>
      <c r="H66" s="39"/>
      <c r="I66" s="219" t="s">
        <v>65</v>
      </c>
      <c r="J66" s="153"/>
      <c r="K66" s="6"/>
      <c r="L66" s="6"/>
      <c r="M66" s="6"/>
      <c r="N66" s="6"/>
      <c r="O66" s="6"/>
    </row>
    <row r="67" spans="1:15" customFormat="1">
      <c r="A67" s="152"/>
      <c r="B67" s="29"/>
      <c r="C67" s="29"/>
      <c r="D67" s="39"/>
      <c r="E67" s="39"/>
      <c r="F67" s="69"/>
      <c r="G67" s="39"/>
      <c r="H67" s="39"/>
      <c r="I67" s="219" t="s">
        <v>66</v>
      </c>
      <c r="J67" s="153"/>
      <c r="K67" s="6"/>
      <c r="L67" s="6"/>
      <c r="M67" s="6"/>
      <c r="N67" s="6"/>
      <c r="O67" s="6"/>
    </row>
    <row r="68" spans="1:15" customFormat="1">
      <c r="A68" s="152"/>
      <c r="B68" s="29"/>
      <c r="C68" s="29"/>
      <c r="D68" s="39"/>
      <c r="E68" s="39"/>
      <c r="F68" s="69"/>
      <c r="G68" s="39"/>
      <c r="H68" s="39"/>
      <c r="I68" s="219" t="s">
        <v>67</v>
      </c>
      <c r="J68" s="153"/>
      <c r="K68" s="6"/>
      <c r="L68" s="6"/>
      <c r="M68" s="6"/>
      <c r="N68" s="6"/>
      <c r="O68" s="6"/>
    </row>
    <row r="69" spans="1:15" customFormat="1">
      <c r="A69" s="152"/>
      <c r="B69" s="29"/>
      <c r="C69" s="29"/>
      <c r="D69" s="39"/>
      <c r="E69" s="39"/>
      <c r="F69" s="69"/>
      <c r="G69" s="39"/>
      <c r="H69" s="39"/>
      <c r="I69" s="219" t="s">
        <v>68</v>
      </c>
      <c r="J69" s="153"/>
      <c r="K69" s="6"/>
      <c r="L69" s="6"/>
      <c r="M69" s="6"/>
      <c r="N69" s="6"/>
      <c r="O69" s="6"/>
    </row>
    <row r="70" spans="1:15" customFormat="1">
      <c r="A70" s="152"/>
      <c r="B70" s="29"/>
      <c r="C70" s="29"/>
      <c r="D70" s="39"/>
      <c r="E70" s="39"/>
      <c r="F70" s="69"/>
      <c r="G70" s="39"/>
      <c r="H70" s="39"/>
      <c r="I70" s="219" t="s">
        <v>69</v>
      </c>
      <c r="J70" s="153"/>
      <c r="K70" s="6"/>
      <c r="L70" s="6"/>
      <c r="M70" s="6"/>
      <c r="N70" s="6"/>
      <c r="O70" s="6"/>
    </row>
    <row r="71" spans="1:15" customFormat="1">
      <c r="A71" s="152"/>
      <c r="B71" s="29"/>
      <c r="C71" s="29"/>
      <c r="D71" s="39"/>
      <c r="E71" s="39"/>
      <c r="F71" s="69"/>
      <c r="G71" s="39"/>
      <c r="H71" s="39"/>
      <c r="I71" s="219" t="s">
        <v>70</v>
      </c>
      <c r="J71" s="153"/>
      <c r="K71" s="6"/>
      <c r="L71" s="6"/>
      <c r="M71" s="6"/>
      <c r="N71" s="6"/>
      <c r="O71" s="6"/>
    </row>
    <row r="72" spans="1:15" customFormat="1">
      <c r="A72" s="152"/>
      <c r="B72" s="29"/>
      <c r="C72" s="29"/>
      <c r="D72" s="39"/>
      <c r="E72" s="39"/>
      <c r="F72" s="69"/>
      <c r="G72" s="39"/>
      <c r="H72" s="39"/>
      <c r="I72" s="219" t="s">
        <v>71</v>
      </c>
      <c r="J72" s="153"/>
      <c r="K72" s="6"/>
      <c r="L72" s="6"/>
      <c r="M72" s="6"/>
      <c r="N72" s="6"/>
      <c r="O72" s="6"/>
    </row>
    <row r="73" spans="1:15" customFormat="1">
      <c r="A73" s="152"/>
      <c r="B73" s="29"/>
      <c r="C73" s="29"/>
      <c r="D73" s="39"/>
      <c r="E73" s="39"/>
      <c r="F73" s="69"/>
      <c r="G73" s="39"/>
      <c r="H73" s="39"/>
      <c r="I73" s="219" t="s">
        <v>72</v>
      </c>
      <c r="J73" s="153"/>
      <c r="K73" s="6"/>
      <c r="L73" s="6"/>
      <c r="M73" s="6"/>
      <c r="N73" s="6"/>
      <c r="O73" s="6"/>
    </row>
    <row r="74" spans="1:15" customFormat="1">
      <c r="A74" s="152"/>
      <c r="B74" s="29"/>
      <c r="C74" s="29"/>
      <c r="D74" s="39"/>
      <c r="E74" s="39"/>
      <c r="F74" s="69"/>
      <c r="G74" s="39"/>
      <c r="H74" s="39"/>
      <c r="I74" s="219" t="s">
        <v>73</v>
      </c>
      <c r="J74" s="153"/>
      <c r="K74" s="6"/>
      <c r="L74" s="6"/>
      <c r="M74" s="6"/>
      <c r="N74" s="6"/>
      <c r="O74" s="6"/>
    </row>
    <row r="75" spans="1:15" customFormat="1">
      <c r="A75" s="152"/>
      <c r="B75" s="29"/>
      <c r="C75" s="29"/>
      <c r="D75" s="39"/>
      <c r="E75" s="39"/>
      <c r="F75" s="69"/>
      <c r="G75" s="39"/>
      <c r="H75" s="39"/>
      <c r="I75" s="137"/>
      <c r="J75" s="153"/>
      <c r="K75" s="6"/>
      <c r="L75" s="6"/>
      <c r="M75" s="6"/>
      <c r="N75" s="6"/>
      <c r="O75" s="6"/>
    </row>
    <row r="76" spans="1:15" customFormat="1" ht="19.5" thickBot="1">
      <c r="A76" s="160"/>
      <c r="B76" s="161"/>
      <c r="C76" s="161"/>
      <c r="D76" s="162"/>
      <c r="E76" s="162"/>
      <c r="F76" s="163"/>
      <c r="G76" s="162"/>
      <c r="H76" s="162"/>
      <c r="I76" s="185" t="s">
        <v>74</v>
      </c>
      <c r="J76" s="165"/>
      <c r="K76" s="6"/>
      <c r="L76" s="6"/>
      <c r="M76" s="6"/>
      <c r="N76" s="6"/>
      <c r="O76" s="6"/>
    </row>
    <row r="77" spans="1:15" customFormat="1">
      <c r="A77" s="166"/>
      <c r="B77" s="167"/>
      <c r="C77" s="167"/>
      <c r="D77" s="186"/>
      <c r="E77" s="186"/>
      <c r="F77" s="187"/>
      <c r="G77" s="186"/>
      <c r="H77" s="186"/>
      <c r="I77" s="186"/>
      <c r="J77" s="169"/>
      <c r="K77" s="6"/>
      <c r="L77" s="6"/>
      <c r="M77" s="6"/>
      <c r="N77" s="6"/>
      <c r="O77" s="6"/>
    </row>
    <row r="78" spans="1:15" customFormat="1" ht="25.5">
      <c r="A78" s="152"/>
      <c r="B78" s="29"/>
      <c r="C78" s="29"/>
      <c r="D78" s="39"/>
      <c r="E78" s="55" t="s">
        <v>80</v>
      </c>
      <c r="F78" s="69" t="s">
        <v>82</v>
      </c>
      <c r="G78" s="39"/>
      <c r="H78" s="55" t="s">
        <v>83</v>
      </c>
      <c r="I78" s="39" t="s">
        <v>91</v>
      </c>
      <c r="J78" s="153"/>
      <c r="K78" s="6"/>
      <c r="L78" s="6"/>
      <c r="M78" s="6"/>
      <c r="N78" s="6"/>
      <c r="O78" s="6"/>
    </row>
    <row r="79" spans="1:15" customFormat="1" ht="46.5">
      <c r="A79" s="152">
        <v>4</v>
      </c>
      <c r="B79" s="29">
        <v>2019</v>
      </c>
      <c r="C79" s="31" t="s">
        <v>79</v>
      </c>
      <c r="D79" s="40" t="s">
        <v>78</v>
      </c>
      <c r="E79" s="56" t="s">
        <v>81</v>
      </c>
      <c r="F79" s="42" t="s">
        <v>91</v>
      </c>
      <c r="G79" s="38" t="s">
        <v>105</v>
      </c>
      <c r="H79" s="111" t="s">
        <v>90</v>
      </c>
      <c r="I79" s="39" t="s">
        <v>104</v>
      </c>
      <c r="J79" s="153"/>
      <c r="K79" s="6"/>
      <c r="L79" s="6"/>
      <c r="M79" s="6"/>
      <c r="N79" s="6"/>
      <c r="O79" s="6"/>
    </row>
    <row r="80" spans="1:15" customFormat="1" ht="60">
      <c r="A80" s="152"/>
      <c r="B80" s="29"/>
      <c r="C80" s="29"/>
      <c r="D80" s="39"/>
      <c r="E80" s="55" t="s">
        <v>84</v>
      </c>
      <c r="F80" s="42" t="s">
        <v>104</v>
      </c>
      <c r="G80" s="38" t="s">
        <v>106</v>
      </c>
      <c r="H80" s="112" t="s">
        <v>86</v>
      </c>
      <c r="I80" s="39"/>
      <c r="J80" s="153"/>
      <c r="K80" s="6"/>
      <c r="L80" s="6"/>
      <c r="M80" s="6"/>
      <c r="N80" s="6"/>
      <c r="O80" s="6"/>
    </row>
    <row r="81" spans="1:15" customFormat="1" ht="37.5">
      <c r="A81" s="152"/>
      <c r="B81" s="29"/>
      <c r="C81" s="29"/>
      <c r="D81" s="39"/>
      <c r="E81" s="55" t="s">
        <v>85</v>
      </c>
      <c r="F81" s="69"/>
      <c r="G81" s="38"/>
      <c r="H81" s="113" t="s">
        <v>87</v>
      </c>
      <c r="I81" s="220" t="s">
        <v>92</v>
      </c>
      <c r="J81" s="153"/>
      <c r="K81" s="6"/>
      <c r="L81" s="6"/>
      <c r="M81" s="6"/>
      <c r="N81" s="6"/>
      <c r="O81" s="6"/>
    </row>
    <row r="82" spans="1:15" customFormat="1" ht="27">
      <c r="A82" s="152"/>
      <c r="B82" s="29"/>
      <c r="C82" s="29"/>
      <c r="D82" s="39"/>
      <c r="E82" s="39"/>
      <c r="F82" s="69"/>
      <c r="G82" s="39"/>
      <c r="H82" s="55" t="s">
        <v>88</v>
      </c>
      <c r="I82" s="221" t="s">
        <v>93</v>
      </c>
      <c r="J82" s="153"/>
      <c r="K82" s="6"/>
      <c r="L82" s="6"/>
      <c r="M82" s="6"/>
      <c r="N82" s="6"/>
      <c r="O82" s="6"/>
    </row>
    <row r="83" spans="1:15" customFormat="1">
      <c r="A83" s="152"/>
      <c r="B83" s="29"/>
      <c r="C83" s="29"/>
      <c r="D83" s="39"/>
      <c r="E83" s="39"/>
      <c r="F83" s="69"/>
      <c r="G83" s="39"/>
      <c r="H83" s="55" t="s">
        <v>89</v>
      </c>
      <c r="I83" s="220" t="s">
        <v>94</v>
      </c>
      <c r="J83" s="153"/>
      <c r="K83" s="6"/>
      <c r="L83" s="6"/>
      <c r="M83" s="6"/>
      <c r="N83" s="6"/>
      <c r="O83" s="6"/>
    </row>
    <row r="84" spans="1:15" customFormat="1">
      <c r="A84" s="152"/>
      <c r="B84" s="29"/>
      <c r="C84" s="29"/>
      <c r="D84" s="39"/>
      <c r="E84" s="39"/>
      <c r="F84" s="69"/>
      <c r="G84" s="39"/>
      <c r="H84" s="39"/>
      <c r="I84" s="220" t="s">
        <v>95</v>
      </c>
      <c r="J84" s="153"/>
      <c r="K84" s="6"/>
      <c r="L84" s="6"/>
      <c r="M84" s="6"/>
      <c r="N84" s="6"/>
      <c r="O84" s="6"/>
    </row>
    <row r="85" spans="1:15" customFormat="1">
      <c r="A85" s="152"/>
      <c r="B85" s="29"/>
      <c r="C85" s="29"/>
      <c r="D85" s="39"/>
      <c r="E85" s="39"/>
      <c r="F85" s="69"/>
      <c r="G85" s="39"/>
      <c r="H85" s="39"/>
      <c r="I85" s="220" t="s">
        <v>96</v>
      </c>
      <c r="J85" s="153"/>
      <c r="K85" s="6"/>
      <c r="L85" s="6"/>
      <c r="M85" s="6"/>
      <c r="N85" s="6"/>
      <c r="O85" s="6"/>
    </row>
    <row r="86" spans="1:15" customFormat="1">
      <c r="A86" s="152"/>
      <c r="B86" s="29"/>
      <c r="C86" s="29"/>
      <c r="D86" s="39"/>
      <c r="E86" s="39"/>
      <c r="F86" s="69"/>
      <c r="G86" s="39"/>
      <c r="H86" s="39"/>
      <c r="I86" s="220" t="s">
        <v>97</v>
      </c>
      <c r="J86" s="153"/>
      <c r="K86" s="6"/>
      <c r="L86" s="6"/>
      <c r="M86" s="6"/>
      <c r="N86" s="6"/>
      <c r="O86" s="6"/>
    </row>
    <row r="87" spans="1:15" customFormat="1">
      <c r="A87" s="152"/>
      <c r="B87" s="29"/>
      <c r="C87" s="29"/>
      <c r="D87" s="39"/>
      <c r="E87" s="39"/>
      <c r="F87" s="69"/>
      <c r="G87" s="39"/>
      <c r="H87" s="39"/>
      <c r="I87" s="220" t="s">
        <v>98</v>
      </c>
      <c r="J87" s="153"/>
      <c r="K87" s="6"/>
      <c r="L87" s="6"/>
      <c r="M87" s="6"/>
      <c r="N87" s="6"/>
      <c r="O87" s="6"/>
    </row>
    <row r="88" spans="1:15" customFormat="1">
      <c r="A88" s="152"/>
      <c r="B88" s="29"/>
      <c r="C88" s="29"/>
      <c r="D88" s="39"/>
      <c r="E88" s="39"/>
      <c r="F88" s="69"/>
      <c r="G88" s="39"/>
      <c r="H88" s="39"/>
      <c r="I88" s="138" t="s">
        <v>103</v>
      </c>
      <c r="J88" s="153"/>
      <c r="K88" s="6"/>
      <c r="L88" s="6"/>
      <c r="M88" s="6"/>
      <c r="N88" s="6"/>
      <c r="O88" s="6"/>
    </row>
    <row r="89" spans="1:15" customFormat="1">
      <c r="A89" s="152"/>
      <c r="B89" s="29"/>
      <c r="C89" s="29"/>
      <c r="D89" s="39"/>
      <c r="E89" s="39"/>
      <c r="F89" s="69"/>
      <c r="G89" s="39"/>
      <c r="H89" s="39"/>
      <c r="I89" s="220" t="s">
        <v>99</v>
      </c>
      <c r="J89" s="153"/>
      <c r="K89" s="6"/>
      <c r="L89" s="6"/>
      <c r="M89" s="6"/>
      <c r="N89" s="6"/>
      <c r="O89" s="6"/>
    </row>
    <row r="90" spans="1:15" customFormat="1">
      <c r="A90" s="152"/>
      <c r="B90" s="29"/>
      <c r="C90" s="29"/>
      <c r="D90" s="39"/>
      <c r="E90" s="39"/>
      <c r="F90" s="69"/>
      <c r="G90" s="39"/>
      <c r="H90" s="39"/>
      <c r="I90" s="220" t="s">
        <v>100</v>
      </c>
      <c r="J90" s="153"/>
      <c r="K90" s="6"/>
      <c r="L90" s="6"/>
      <c r="M90" s="6"/>
      <c r="N90" s="6"/>
      <c r="O90" s="6"/>
    </row>
    <row r="91" spans="1:15" customFormat="1">
      <c r="A91" s="152"/>
      <c r="B91" s="29"/>
      <c r="C91" s="29"/>
      <c r="D91" s="39"/>
      <c r="E91" s="39"/>
      <c r="F91" s="69"/>
      <c r="G91" s="39"/>
      <c r="H91" s="39"/>
      <c r="I91" s="220" t="s">
        <v>101</v>
      </c>
      <c r="J91" s="153"/>
      <c r="K91" s="6"/>
      <c r="L91" s="6"/>
      <c r="M91" s="6"/>
      <c r="N91" s="6"/>
      <c r="O91" s="6"/>
    </row>
    <row r="92" spans="1:15" customFormat="1">
      <c r="A92" s="152"/>
      <c r="B92" s="29"/>
      <c r="C92" s="29"/>
      <c r="D92" s="39"/>
      <c r="E92" s="39"/>
      <c r="F92" s="69"/>
      <c r="G92" s="39"/>
      <c r="H92" s="39"/>
      <c r="I92" s="220" t="s">
        <v>102</v>
      </c>
      <c r="J92" s="153"/>
      <c r="K92" s="6"/>
      <c r="L92" s="6"/>
      <c r="M92" s="6"/>
      <c r="N92" s="6"/>
      <c r="O92" s="6"/>
    </row>
    <row r="93" spans="1:15" customFormat="1">
      <c r="A93" s="152"/>
      <c r="B93" s="29"/>
      <c r="C93" s="29"/>
      <c r="D93" s="39"/>
      <c r="E93" s="39"/>
      <c r="F93" s="69"/>
      <c r="G93" s="39"/>
      <c r="H93" s="39"/>
      <c r="I93" s="39"/>
      <c r="J93" s="153"/>
      <c r="K93" s="6"/>
      <c r="L93" s="6"/>
      <c r="M93" s="6"/>
      <c r="N93" s="6"/>
      <c r="O93" s="6"/>
    </row>
    <row r="94" spans="1:15" customFormat="1">
      <c r="A94" s="152"/>
      <c r="B94" s="29"/>
      <c r="C94" s="29"/>
      <c r="D94" s="39"/>
      <c r="E94" s="39"/>
      <c r="F94" s="69"/>
      <c r="G94" s="39"/>
      <c r="H94" s="39"/>
      <c r="I94" s="39"/>
      <c r="J94" s="153"/>
      <c r="K94" s="6"/>
      <c r="L94" s="6"/>
      <c r="M94" s="6"/>
      <c r="N94" s="6"/>
      <c r="O94" s="6"/>
    </row>
    <row r="95" spans="1:15" customFormat="1">
      <c r="A95" s="152"/>
      <c r="B95" s="29"/>
      <c r="C95" s="29"/>
      <c r="D95" s="39"/>
      <c r="E95" s="39"/>
      <c r="F95" s="69"/>
      <c r="G95" s="39"/>
      <c r="H95" s="39"/>
      <c r="I95" s="39"/>
      <c r="J95" s="153"/>
      <c r="K95" s="6"/>
      <c r="L95" s="6"/>
      <c r="M95" s="6"/>
      <c r="N95" s="6"/>
      <c r="O95" s="6"/>
    </row>
    <row r="96" spans="1:15" customFormat="1">
      <c r="A96" s="152"/>
      <c r="B96" s="29"/>
      <c r="C96" s="29"/>
      <c r="D96" s="39"/>
      <c r="E96" s="39"/>
      <c r="F96" s="69"/>
      <c r="G96" s="39"/>
      <c r="H96" s="39"/>
      <c r="I96" s="39"/>
      <c r="J96" s="153"/>
      <c r="K96" s="6"/>
      <c r="L96" s="6"/>
      <c r="M96" s="6"/>
      <c r="N96" s="6"/>
      <c r="O96" s="6"/>
    </row>
    <row r="97" spans="1:15" customFormat="1">
      <c r="A97" s="152"/>
      <c r="B97" s="29"/>
      <c r="C97" s="29"/>
      <c r="D97" s="39"/>
      <c r="E97" s="39"/>
      <c r="F97" s="69"/>
      <c r="G97" s="39"/>
      <c r="H97" s="39"/>
      <c r="I97" s="39"/>
      <c r="J97" s="153"/>
      <c r="K97" s="6"/>
      <c r="L97" s="6"/>
      <c r="M97" s="6"/>
      <c r="N97" s="6"/>
      <c r="O97" s="6"/>
    </row>
    <row r="98" spans="1:15" customFormat="1" ht="25.5">
      <c r="A98" s="152"/>
      <c r="B98" s="29"/>
      <c r="C98" s="29"/>
      <c r="D98" s="39"/>
      <c r="E98" s="39"/>
      <c r="F98" s="69"/>
      <c r="G98" s="39"/>
      <c r="H98" s="114" t="s">
        <v>107</v>
      </c>
      <c r="I98" s="39"/>
      <c r="J98" s="153"/>
      <c r="K98" s="6"/>
      <c r="L98" s="6"/>
      <c r="M98" s="6"/>
      <c r="N98" s="6"/>
      <c r="O98" s="6"/>
    </row>
    <row r="99" spans="1:15" customFormat="1" ht="37.5">
      <c r="A99" s="152"/>
      <c r="B99" s="29"/>
      <c r="C99" s="29"/>
      <c r="D99" s="39"/>
      <c r="E99" s="39"/>
      <c r="F99" s="69"/>
      <c r="G99" s="39"/>
      <c r="H99" s="115" t="s">
        <v>108</v>
      </c>
      <c r="I99" s="39"/>
      <c r="J99" s="153"/>
      <c r="K99" s="6"/>
      <c r="L99" s="6"/>
      <c r="M99" s="6"/>
      <c r="N99" s="6"/>
      <c r="O99" s="6"/>
    </row>
    <row r="100" spans="1:15" customFormat="1" ht="26.25" thickBot="1">
      <c r="A100" s="160"/>
      <c r="B100" s="161"/>
      <c r="C100" s="161"/>
      <c r="D100" s="162"/>
      <c r="E100" s="162"/>
      <c r="F100" s="163"/>
      <c r="G100" s="162"/>
      <c r="H100" s="188" t="s">
        <v>109</v>
      </c>
      <c r="I100" s="162"/>
      <c r="J100" s="165"/>
      <c r="K100" s="6"/>
      <c r="L100" s="6"/>
      <c r="M100" s="6"/>
      <c r="N100" s="6"/>
      <c r="O100" s="6"/>
    </row>
    <row r="101" spans="1:15" customFormat="1">
      <c r="A101" s="166"/>
      <c r="B101" s="167"/>
      <c r="C101" s="167"/>
      <c r="D101" s="186"/>
      <c r="E101" s="186"/>
      <c r="F101" s="187"/>
      <c r="G101" s="186"/>
      <c r="H101" s="186"/>
      <c r="I101" s="186"/>
      <c r="J101" s="169"/>
      <c r="K101" s="6"/>
      <c r="L101" s="6"/>
      <c r="M101" s="6"/>
      <c r="N101" s="6"/>
      <c r="O101" s="6"/>
    </row>
    <row r="102" spans="1:15" customFormat="1" ht="30.75">
      <c r="A102" s="152" t="s">
        <v>125</v>
      </c>
      <c r="B102" s="29">
        <v>2019</v>
      </c>
      <c r="C102" s="31" t="s">
        <v>110</v>
      </c>
      <c r="D102" s="41" t="s">
        <v>120</v>
      </c>
      <c r="E102" s="42" t="s">
        <v>112</v>
      </c>
      <c r="F102" s="69"/>
      <c r="G102" s="42" t="s">
        <v>113</v>
      </c>
      <c r="H102" s="38" t="s">
        <v>121</v>
      </c>
      <c r="I102" s="225" t="s">
        <v>161</v>
      </c>
      <c r="J102" s="153"/>
      <c r="K102" s="6"/>
      <c r="L102" s="6"/>
      <c r="M102" s="6"/>
      <c r="N102" s="6"/>
      <c r="O102" s="6"/>
    </row>
    <row r="103" spans="1:15" customFormat="1" ht="75">
      <c r="A103" s="152"/>
      <c r="B103" s="29"/>
      <c r="C103" s="31" t="s">
        <v>111</v>
      </c>
      <c r="D103" s="41" t="s">
        <v>118</v>
      </c>
      <c r="E103" s="42" t="s">
        <v>117</v>
      </c>
      <c r="F103" s="69"/>
      <c r="G103" s="42" t="s">
        <v>114</v>
      </c>
      <c r="H103" s="39" t="s">
        <v>122</v>
      </c>
      <c r="I103" s="223" t="s">
        <v>162</v>
      </c>
      <c r="J103" s="153"/>
      <c r="K103" s="6"/>
      <c r="L103" s="6"/>
      <c r="M103" s="6"/>
      <c r="N103" s="6"/>
      <c r="O103" s="6"/>
    </row>
    <row r="104" spans="1:15" customFormat="1" ht="75">
      <c r="A104" s="152"/>
      <c r="B104" s="29"/>
      <c r="C104" s="29"/>
      <c r="D104" s="41" t="s">
        <v>119</v>
      </c>
      <c r="E104" s="42"/>
      <c r="F104" s="69"/>
      <c r="G104" s="42" t="s">
        <v>115</v>
      </c>
      <c r="H104" s="39"/>
      <c r="I104" s="222" t="s">
        <v>163</v>
      </c>
      <c r="J104" s="153"/>
      <c r="K104" s="6"/>
      <c r="L104" s="6"/>
      <c r="M104" s="6"/>
      <c r="N104" s="6"/>
      <c r="O104" s="6"/>
    </row>
    <row r="105" spans="1:15" customFormat="1" ht="60">
      <c r="A105" s="152"/>
      <c r="B105" s="29"/>
      <c r="C105" s="29"/>
      <c r="D105" s="39"/>
      <c r="E105" s="39"/>
      <c r="F105" s="69"/>
      <c r="G105" s="42" t="s">
        <v>116</v>
      </c>
      <c r="H105" s="39"/>
      <c r="I105" s="227" t="s">
        <v>164</v>
      </c>
      <c r="J105" s="153"/>
      <c r="K105" s="6"/>
      <c r="L105" s="6"/>
      <c r="M105" s="6"/>
      <c r="N105" s="6"/>
      <c r="O105" s="6"/>
    </row>
    <row r="106" spans="1:15" customFormat="1">
      <c r="A106" s="152"/>
      <c r="B106" s="29"/>
      <c r="C106" s="29"/>
      <c r="D106" s="39"/>
      <c r="E106" s="39"/>
      <c r="F106" s="69"/>
      <c r="G106" s="39"/>
      <c r="H106" s="39"/>
      <c r="I106" s="225" t="s">
        <v>165</v>
      </c>
      <c r="J106" s="153"/>
      <c r="K106" s="6"/>
      <c r="L106" s="6"/>
      <c r="M106" s="6"/>
      <c r="N106" s="6"/>
      <c r="O106" s="6"/>
    </row>
    <row r="107" spans="1:15" customFormat="1">
      <c r="A107" s="152"/>
      <c r="B107" s="29"/>
      <c r="C107" s="29"/>
      <c r="D107" s="39"/>
      <c r="E107" s="39"/>
      <c r="F107" s="69"/>
      <c r="G107" s="39"/>
      <c r="H107" s="39"/>
      <c r="I107" s="225" t="s">
        <v>166</v>
      </c>
      <c r="J107" s="153"/>
      <c r="K107" s="6"/>
      <c r="L107" s="6"/>
      <c r="M107" s="6"/>
      <c r="N107" s="6"/>
      <c r="O107" s="6"/>
    </row>
    <row r="108" spans="1:15" customFormat="1">
      <c r="A108" s="152"/>
      <c r="B108" s="29"/>
      <c r="C108" s="29"/>
      <c r="D108" s="39"/>
      <c r="E108" s="39"/>
      <c r="F108" s="69"/>
      <c r="G108" s="39"/>
      <c r="H108" s="39"/>
      <c r="I108" s="225" t="s">
        <v>167</v>
      </c>
      <c r="J108" s="153"/>
      <c r="K108" s="6"/>
      <c r="L108" s="6"/>
      <c r="M108" s="6"/>
      <c r="N108" s="6"/>
      <c r="O108" s="6"/>
    </row>
    <row r="109" spans="1:15" customFormat="1">
      <c r="A109" s="152"/>
      <c r="B109" s="29"/>
      <c r="C109" s="29"/>
      <c r="D109" s="39"/>
      <c r="E109" s="39"/>
      <c r="F109" s="69"/>
      <c r="G109" s="39"/>
      <c r="H109" s="39"/>
      <c r="I109" s="225" t="s">
        <v>168</v>
      </c>
      <c r="J109" s="153"/>
      <c r="K109" s="6"/>
      <c r="L109" s="6"/>
      <c r="M109" s="6"/>
      <c r="N109" s="6"/>
      <c r="O109" s="6"/>
    </row>
    <row r="110" spans="1:15" customFormat="1">
      <c r="A110" s="152"/>
      <c r="B110" s="29"/>
      <c r="C110" s="29"/>
      <c r="D110" s="39"/>
      <c r="E110" s="39"/>
      <c r="F110" s="69"/>
      <c r="G110" s="39"/>
      <c r="H110" s="39"/>
      <c r="I110" s="225" t="s">
        <v>169</v>
      </c>
      <c r="J110" s="153"/>
      <c r="K110" s="6"/>
      <c r="L110" s="6"/>
      <c r="M110" s="6"/>
      <c r="N110" s="6"/>
      <c r="O110" s="6"/>
    </row>
    <row r="111" spans="1:15" customFormat="1">
      <c r="A111" s="152"/>
      <c r="B111" s="29"/>
      <c r="C111" s="29"/>
      <c r="D111" s="39"/>
      <c r="E111" s="39"/>
      <c r="F111" s="69"/>
      <c r="G111" s="39"/>
      <c r="H111" s="39"/>
      <c r="I111" s="224" t="s">
        <v>123</v>
      </c>
      <c r="J111" s="153"/>
      <c r="K111" s="6"/>
      <c r="L111" s="6"/>
      <c r="M111" s="6"/>
      <c r="N111" s="6"/>
      <c r="O111" s="6"/>
    </row>
    <row r="112" spans="1:15" customFormat="1">
      <c r="A112" s="152"/>
      <c r="B112" s="29"/>
      <c r="C112" s="29"/>
      <c r="D112" s="39"/>
      <c r="E112" s="39"/>
      <c r="F112" s="69"/>
      <c r="G112" s="39"/>
      <c r="H112" s="39"/>
      <c r="I112" s="225" t="s">
        <v>170</v>
      </c>
      <c r="J112" s="153"/>
      <c r="K112" s="6"/>
      <c r="L112" s="6"/>
      <c r="M112" s="6"/>
      <c r="N112" s="6"/>
      <c r="O112" s="6"/>
    </row>
    <row r="113" spans="1:15" customFormat="1">
      <c r="A113" s="152"/>
      <c r="B113" s="29"/>
      <c r="C113" s="29"/>
      <c r="D113" s="39"/>
      <c r="E113" s="39"/>
      <c r="F113" s="69"/>
      <c r="G113" s="39"/>
      <c r="H113" s="39"/>
      <c r="I113" s="225" t="s">
        <v>171</v>
      </c>
      <c r="J113" s="153"/>
      <c r="K113" s="6"/>
      <c r="L113" s="6"/>
      <c r="M113" s="6"/>
      <c r="N113" s="6"/>
      <c r="O113" s="6"/>
    </row>
    <row r="114" spans="1:15" customFormat="1">
      <c r="A114" s="152"/>
      <c r="B114" s="29"/>
      <c r="C114" s="29"/>
      <c r="D114" s="39"/>
      <c r="E114" s="39"/>
      <c r="F114" s="69"/>
      <c r="G114" s="39"/>
      <c r="H114" s="39"/>
      <c r="I114" s="225" t="s">
        <v>172</v>
      </c>
      <c r="J114" s="153"/>
      <c r="K114" s="6"/>
      <c r="L114" s="6"/>
      <c r="M114" s="6"/>
      <c r="N114" s="6"/>
      <c r="O114" s="6"/>
    </row>
    <row r="115" spans="1:15" customFormat="1" ht="19.5" thickBot="1">
      <c r="A115" s="160"/>
      <c r="B115" s="161"/>
      <c r="C115" s="161"/>
      <c r="D115" s="162"/>
      <c r="E115" s="162"/>
      <c r="F115" s="163"/>
      <c r="G115" s="162"/>
      <c r="H115" s="162"/>
      <c r="I115" s="226" t="s">
        <v>173</v>
      </c>
      <c r="J115" s="165"/>
      <c r="K115" s="6"/>
      <c r="L115" s="6"/>
      <c r="M115" s="6"/>
      <c r="N115" s="6"/>
      <c r="O115" s="6"/>
    </row>
    <row r="116" spans="1:15" s="4" customFormat="1">
      <c r="A116" s="166"/>
      <c r="B116" s="187"/>
      <c r="C116" s="167"/>
      <c r="D116" s="186"/>
      <c r="E116" s="186"/>
      <c r="F116" s="191"/>
      <c r="G116" s="186"/>
      <c r="H116" s="186"/>
      <c r="I116" s="186" t="s">
        <v>132</v>
      </c>
      <c r="J116" s="169"/>
      <c r="K116" s="6"/>
      <c r="L116" s="6"/>
      <c r="M116" s="6"/>
      <c r="N116" s="6"/>
      <c r="O116" s="6"/>
    </row>
    <row r="117" spans="1:15" customFormat="1" ht="60.75">
      <c r="A117" s="152"/>
      <c r="B117" s="29"/>
      <c r="C117" s="31" t="s">
        <v>250</v>
      </c>
      <c r="D117" s="42" t="s">
        <v>251</v>
      </c>
      <c r="E117" s="38" t="s">
        <v>128</v>
      </c>
      <c r="F117" s="70" t="s">
        <v>130</v>
      </c>
      <c r="G117" s="57" t="s">
        <v>179</v>
      </c>
      <c r="H117" s="39"/>
      <c r="I117" s="229" t="s">
        <v>133</v>
      </c>
      <c r="J117" s="153"/>
      <c r="K117" s="6"/>
      <c r="L117" s="6"/>
      <c r="M117" s="6"/>
      <c r="N117" s="6"/>
      <c r="O117" s="6"/>
    </row>
    <row r="118" spans="1:15" customFormat="1" ht="30.75">
      <c r="A118" s="152" t="s">
        <v>126</v>
      </c>
      <c r="B118" s="29">
        <v>2018</v>
      </c>
      <c r="C118" s="29"/>
      <c r="D118" s="42"/>
      <c r="E118" s="57" t="s">
        <v>129</v>
      </c>
      <c r="F118" s="71" t="s">
        <v>139</v>
      </c>
      <c r="G118" s="39"/>
      <c r="H118" s="39"/>
      <c r="I118" s="229" t="s">
        <v>134</v>
      </c>
      <c r="J118" s="153" t="s">
        <v>174</v>
      </c>
      <c r="K118" s="6"/>
      <c r="L118" s="6"/>
      <c r="M118" s="6"/>
      <c r="N118" s="6"/>
      <c r="O118" s="6"/>
    </row>
    <row r="119" spans="1:15" customFormat="1">
      <c r="A119" s="152"/>
      <c r="B119" s="29"/>
      <c r="C119" s="29"/>
      <c r="D119" s="39"/>
      <c r="E119" s="39"/>
      <c r="F119" s="72" t="s">
        <v>140</v>
      </c>
      <c r="G119" s="39"/>
      <c r="H119" s="39"/>
      <c r="I119" s="229" t="s">
        <v>135</v>
      </c>
      <c r="J119" s="153" t="s">
        <v>175</v>
      </c>
      <c r="K119" s="6"/>
      <c r="L119" s="6"/>
      <c r="M119" s="6"/>
      <c r="N119" s="6"/>
      <c r="O119" s="6"/>
    </row>
    <row r="120" spans="1:15" customFormat="1">
      <c r="A120" s="152"/>
      <c r="B120" s="29"/>
      <c r="C120" s="29"/>
      <c r="D120" s="42" t="s">
        <v>124</v>
      </c>
      <c r="E120" s="39"/>
      <c r="F120" s="71" t="s">
        <v>142</v>
      </c>
      <c r="G120" s="39"/>
      <c r="H120" s="39"/>
      <c r="I120" s="229" t="s">
        <v>136</v>
      </c>
      <c r="J120" s="153" t="s">
        <v>176</v>
      </c>
      <c r="K120" s="6"/>
      <c r="L120" s="6"/>
      <c r="M120" s="6"/>
      <c r="N120" s="6"/>
      <c r="O120" s="6"/>
    </row>
    <row r="121" spans="1:15" customFormat="1">
      <c r="A121" s="152"/>
      <c r="B121" s="29"/>
      <c r="C121" s="29"/>
      <c r="D121" s="42"/>
      <c r="E121" s="39"/>
      <c r="F121" s="72" t="s">
        <v>141</v>
      </c>
      <c r="G121" s="39"/>
      <c r="H121" s="39"/>
      <c r="I121" s="229" t="s">
        <v>137</v>
      </c>
      <c r="J121" s="153" t="s">
        <v>177</v>
      </c>
      <c r="K121" s="6"/>
      <c r="L121" s="6"/>
      <c r="M121" s="6"/>
      <c r="N121" s="6"/>
      <c r="O121" s="6"/>
    </row>
    <row r="122" spans="1:15" customFormat="1">
      <c r="A122" s="152"/>
      <c r="B122" s="29"/>
      <c r="C122" s="29"/>
      <c r="D122" s="39"/>
      <c r="E122" s="39"/>
      <c r="F122" s="69"/>
      <c r="G122" s="39"/>
      <c r="H122" s="39"/>
      <c r="I122" s="229" t="s">
        <v>138</v>
      </c>
      <c r="J122" s="153" t="s">
        <v>178</v>
      </c>
      <c r="K122" s="6"/>
      <c r="L122" s="6"/>
      <c r="M122" s="6"/>
      <c r="N122" s="6"/>
      <c r="O122" s="6"/>
    </row>
    <row r="123" spans="1:15" customFormat="1">
      <c r="A123" s="152"/>
      <c r="B123" s="29"/>
      <c r="C123" s="29"/>
      <c r="D123" s="39"/>
      <c r="E123" s="39"/>
      <c r="F123" s="69"/>
      <c r="G123" s="39"/>
      <c r="H123" s="39"/>
      <c r="I123" s="139" t="s">
        <v>143</v>
      </c>
      <c r="J123" s="156" t="s">
        <v>144</v>
      </c>
      <c r="K123" s="6"/>
      <c r="L123" s="6"/>
      <c r="M123" s="6"/>
      <c r="N123" s="6"/>
      <c r="O123" s="6"/>
    </row>
    <row r="124" spans="1:15" customFormat="1" ht="30.75">
      <c r="A124" s="152"/>
      <c r="B124" s="29"/>
      <c r="C124" s="29"/>
      <c r="D124" s="39"/>
      <c r="E124" s="39"/>
      <c r="F124" s="69"/>
      <c r="G124" s="39"/>
      <c r="H124" s="39"/>
      <c r="I124" s="228" t="s">
        <v>145</v>
      </c>
      <c r="J124" s="157" t="s">
        <v>153</v>
      </c>
      <c r="K124" s="6"/>
      <c r="L124" s="6"/>
      <c r="M124" s="6"/>
      <c r="N124" s="6"/>
      <c r="O124" s="6"/>
    </row>
    <row r="125" spans="1:15" customFormat="1" ht="30.75">
      <c r="A125" s="152"/>
      <c r="B125" s="29"/>
      <c r="C125" s="29"/>
      <c r="D125" s="39"/>
      <c r="E125" s="39"/>
      <c r="F125" s="69"/>
      <c r="G125" s="39"/>
      <c r="H125" s="39"/>
      <c r="I125" s="228" t="s">
        <v>146</v>
      </c>
      <c r="J125" s="157" t="s">
        <v>154</v>
      </c>
      <c r="K125" s="6"/>
      <c r="L125" s="6"/>
      <c r="M125" s="6"/>
      <c r="N125" s="6"/>
      <c r="O125" s="6"/>
    </row>
    <row r="126" spans="1:15" customFormat="1" ht="60.75">
      <c r="A126" s="152"/>
      <c r="B126" s="29"/>
      <c r="C126" s="29"/>
      <c r="D126" s="39"/>
      <c r="E126" s="39"/>
      <c r="F126" s="69"/>
      <c r="G126" s="39"/>
      <c r="H126" s="39"/>
      <c r="I126" s="222" t="s">
        <v>147</v>
      </c>
      <c r="J126" s="157" t="s">
        <v>155</v>
      </c>
      <c r="K126" s="6"/>
      <c r="L126" s="6"/>
      <c r="M126" s="6"/>
      <c r="N126" s="6"/>
      <c r="O126" s="6"/>
    </row>
    <row r="127" spans="1:15" customFormat="1" ht="30.75">
      <c r="A127" s="152"/>
      <c r="B127" s="29"/>
      <c r="C127" s="29"/>
      <c r="D127" s="39"/>
      <c r="E127" s="39"/>
      <c r="F127" s="69"/>
      <c r="G127" s="39"/>
      <c r="H127" s="39"/>
      <c r="I127" s="228" t="s">
        <v>148</v>
      </c>
      <c r="J127" s="157" t="s">
        <v>156</v>
      </c>
      <c r="K127" s="6"/>
      <c r="L127" s="6"/>
      <c r="M127" s="6"/>
      <c r="N127" s="6"/>
      <c r="O127" s="6"/>
    </row>
    <row r="128" spans="1:15" customFormat="1" ht="30.75">
      <c r="A128" s="152"/>
      <c r="B128" s="29"/>
      <c r="C128" s="29"/>
      <c r="D128" s="39"/>
      <c r="E128" s="39"/>
      <c r="F128" s="69"/>
      <c r="G128" s="39"/>
      <c r="H128" s="39"/>
      <c r="I128" s="228" t="s">
        <v>149</v>
      </c>
      <c r="J128" s="157" t="s">
        <v>157</v>
      </c>
      <c r="K128" s="6"/>
      <c r="L128" s="6"/>
      <c r="M128" s="6"/>
      <c r="N128" s="6"/>
      <c r="O128" s="6"/>
    </row>
    <row r="129" spans="1:15" customFormat="1" ht="30.75">
      <c r="A129" s="152"/>
      <c r="B129" s="29"/>
      <c r="C129" s="29"/>
      <c r="D129" s="39"/>
      <c r="E129" s="39"/>
      <c r="F129" s="69"/>
      <c r="G129" s="39"/>
      <c r="H129" s="39"/>
      <c r="I129" s="228" t="s">
        <v>150</v>
      </c>
      <c r="J129" s="157" t="s">
        <v>158</v>
      </c>
      <c r="K129" s="6"/>
      <c r="L129" s="6"/>
      <c r="M129" s="6"/>
      <c r="N129" s="6"/>
      <c r="O129" s="6"/>
    </row>
    <row r="130" spans="1:15" customFormat="1" ht="45.75">
      <c r="A130" s="152"/>
      <c r="B130" s="29"/>
      <c r="C130" s="29"/>
      <c r="D130" s="39"/>
      <c r="E130" s="39"/>
      <c r="F130" s="69"/>
      <c r="G130" s="39"/>
      <c r="H130" s="39"/>
      <c r="I130" s="228" t="s">
        <v>151</v>
      </c>
      <c r="J130" s="157" t="s">
        <v>159</v>
      </c>
      <c r="K130" s="6"/>
      <c r="L130" s="6"/>
      <c r="M130" s="6"/>
      <c r="N130" s="6"/>
      <c r="O130" s="6"/>
    </row>
    <row r="131" spans="1:15" customFormat="1" ht="63" customHeight="1" thickBot="1">
      <c r="A131" s="160"/>
      <c r="B131" s="161"/>
      <c r="C131" s="161"/>
      <c r="D131" s="162"/>
      <c r="E131" s="162"/>
      <c r="F131" s="163"/>
      <c r="G131" s="162"/>
      <c r="H131" s="162"/>
      <c r="I131" s="230" t="s">
        <v>152</v>
      </c>
      <c r="J131" s="192" t="s">
        <v>160</v>
      </c>
      <c r="K131" s="6"/>
      <c r="L131" s="6"/>
      <c r="M131" s="6"/>
      <c r="N131" s="6"/>
      <c r="O131" s="6"/>
    </row>
    <row r="132" spans="1:15" customFormat="1">
      <c r="A132" s="166"/>
      <c r="B132" s="167"/>
      <c r="C132" s="167"/>
      <c r="D132" s="186"/>
      <c r="E132" s="186"/>
      <c r="F132" s="187"/>
      <c r="G132" s="186"/>
      <c r="H132" s="186"/>
      <c r="I132" s="186" t="s">
        <v>188</v>
      </c>
      <c r="J132" s="169"/>
      <c r="K132" s="6"/>
      <c r="L132" s="6"/>
      <c r="M132" s="6"/>
      <c r="N132" s="6"/>
      <c r="O132" s="6"/>
    </row>
    <row r="133" spans="1:15" customFormat="1" ht="45">
      <c r="A133" s="152"/>
      <c r="B133" s="29"/>
      <c r="C133" s="33" t="s">
        <v>249</v>
      </c>
      <c r="D133" s="39"/>
      <c r="E133" s="58" t="s">
        <v>181</v>
      </c>
      <c r="F133" s="73" t="s">
        <v>186</v>
      </c>
      <c r="G133" s="39"/>
      <c r="H133" s="58" t="s">
        <v>184</v>
      </c>
      <c r="I133" s="228" t="s">
        <v>189</v>
      </c>
      <c r="J133" s="153"/>
      <c r="K133" s="6"/>
      <c r="L133" s="6"/>
      <c r="M133" s="6"/>
      <c r="N133" s="6"/>
      <c r="O133" s="6"/>
    </row>
    <row r="134" spans="1:15" customFormat="1" ht="45.75">
      <c r="A134" s="152" t="s">
        <v>180</v>
      </c>
      <c r="B134" s="29">
        <v>2012</v>
      </c>
      <c r="C134" s="33"/>
      <c r="D134" s="43" t="s">
        <v>203</v>
      </c>
      <c r="E134" s="58" t="s">
        <v>182</v>
      </c>
      <c r="F134" s="73" t="s">
        <v>187</v>
      </c>
      <c r="G134" s="39"/>
      <c r="H134" s="58" t="s">
        <v>185</v>
      </c>
      <c r="I134" s="228" t="s">
        <v>190</v>
      </c>
      <c r="J134" s="153"/>
      <c r="K134" s="6"/>
      <c r="L134" s="6"/>
      <c r="M134" s="6"/>
      <c r="N134" s="6"/>
      <c r="O134" s="6"/>
    </row>
    <row r="135" spans="1:15" customFormat="1" ht="30.75">
      <c r="A135" s="152"/>
      <c r="B135" s="29"/>
      <c r="C135" s="33"/>
      <c r="D135" s="39"/>
      <c r="E135" s="58" t="s">
        <v>183</v>
      </c>
      <c r="F135" s="73"/>
      <c r="G135" s="39"/>
      <c r="H135" s="39"/>
      <c r="I135" s="228" t="s">
        <v>191</v>
      </c>
      <c r="J135" s="153"/>
      <c r="K135" s="6"/>
      <c r="L135" s="6"/>
      <c r="M135" s="6"/>
      <c r="N135" s="6"/>
      <c r="O135" s="6"/>
    </row>
    <row r="136" spans="1:15" customFormat="1" ht="30.75">
      <c r="A136" s="152"/>
      <c r="B136" s="29"/>
      <c r="C136" s="33"/>
      <c r="D136" s="39"/>
      <c r="E136" s="39"/>
      <c r="F136" s="69"/>
      <c r="G136" s="39"/>
      <c r="H136" s="39"/>
      <c r="I136" s="228" t="s">
        <v>192</v>
      </c>
      <c r="J136" s="153"/>
      <c r="K136" s="6"/>
      <c r="L136" s="6"/>
      <c r="M136" s="6"/>
      <c r="N136" s="6"/>
      <c r="O136" s="6"/>
    </row>
    <row r="137" spans="1:15" customFormat="1" ht="30.75">
      <c r="A137" s="152"/>
      <c r="B137" s="29"/>
      <c r="C137" s="33"/>
      <c r="D137" s="39"/>
      <c r="E137" s="39"/>
      <c r="F137" s="69"/>
      <c r="G137" s="39"/>
      <c r="H137" s="39"/>
      <c r="I137" s="228" t="s">
        <v>193</v>
      </c>
      <c r="J137" s="153"/>
      <c r="K137" s="6"/>
      <c r="L137" s="6"/>
      <c r="M137" s="6"/>
      <c r="N137" s="6"/>
      <c r="O137" s="6"/>
    </row>
    <row r="138" spans="1:15" customFormat="1" ht="45.75">
      <c r="A138" s="152"/>
      <c r="B138" s="29"/>
      <c r="C138" s="29"/>
      <c r="D138" s="39"/>
      <c r="E138" s="39"/>
      <c r="F138" s="69"/>
      <c r="G138" s="39"/>
      <c r="H138" s="39"/>
      <c r="I138" s="228" t="s">
        <v>194</v>
      </c>
      <c r="J138" s="153"/>
      <c r="K138" s="6"/>
      <c r="L138" s="6"/>
      <c r="M138" s="6"/>
      <c r="N138" s="6"/>
      <c r="O138" s="6"/>
    </row>
    <row r="139" spans="1:15" customFormat="1" ht="30.75">
      <c r="A139" s="152"/>
      <c r="B139" s="29"/>
      <c r="C139" s="29"/>
      <c r="D139" s="39"/>
      <c r="E139" s="39"/>
      <c r="F139" s="69"/>
      <c r="G139" s="39"/>
      <c r="H139" s="39"/>
      <c r="I139" s="228" t="s">
        <v>195</v>
      </c>
      <c r="J139" s="153"/>
      <c r="K139" s="6"/>
      <c r="L139" s="6"/>
      <c r="M139" s="6"/>
      <c r="N139" s="6"/>
      <c r="O139" s="6"/>
    </row>
    <row r="140" spans="1:15" customFormat="1" ht="30.75">
      <c r="A140" s="152"/>
      <c r="B140" s="29"/>
      <c r="C140" s="29"/>
      <c r="D140" s="39"/>
      <c r="E140" s="39"/>
      <c r="F140" s="69"/>
      <c r="G140" s="39"/>
      <c r="H140" s="39"/>
      <c r="I140" s="228" t="s">
        <v>197</v>
      </c>
      <c r="J140" s="153"/>
      <c r="K140" s="6"/>
      <c r="L140" s="6"/>
      <c r="M140" s="6"/>
      <c r="N140" s="6"/>
      <c r="O140" s="6"/>
    </row>
    <row r="141" spans="1:15" customFormat="1" ht="45.75">
      <c r="A141" s="152"/>
      <c r="B141" s="29"/>
      <c r="C141" s="29"/>
      <c r="D141" s="39"/>
      <c r="E141" s="39"/>
      <c r="F141" s="69"/>
      <c r="G141" s="39"/>
      <c r="H141" s="39"/>
      <c r="I141" s="228" t="s">
        <v>198</v>
      </c>
      <c r="J141" s="153"/>
      <c r="K141" s="6"/>
      <c r="L141" s="6"/>
      <c r="M141" s="6"/>
      <c r="N141" s="6"/>
      <c r="O141" s="6"/>
    </row>
    <row r="142" spans="1:15" customFormat="1" ht="45.75">
      <c r="A142" s="152"/>
      <c r="B142" s="29"/>
      <c r="C142" s="29"/>
      <c r="D142" s="39"/>
      <c r="E142" s="39"/>
      <c r="F142" s="69"/>
      <c r="G142" s="39"/>
      <c r="H142" s="39"/>
      <c r="I142" s="228" t="s">
        <v>199</v>
      </c>
      <c r="J142" s="153"/>
      <c r="K142" s="6"/>
      <c r="L142" s="6"/>
      <c r="M142" s="6"/>
      <c r="N142" s="6"/>
      <c r="O142" s="6"/>
    </row>
    <row r="143" spans="1:15" customFormat="1" ht="45.75">
      <c r="A143" s="152"/>
      <c r="B143" s="29"/>
      <c r="C143" s="29"/>
      <c r="D143" s="39"/>
      <c r="E143" s="39"/>
      <c r="F143" s="69"/>
      <c r="G143" s="39"/>
      <c r="H143" s="39"/>
      <c r="I143" s="228" t="s">
        <v>200</v>
      </c>
      <c r="J143" s="153"/>
      <c r="K143" s="6"/>
      <c r="L143" s="6"/>
      <c r="M143" s="6"/>
      <c r="N143" s="6"/>
      <c r="O143" s="6"/>
    </row>
    <row r="144" spans="1:15" customFormat="1" ht="31.5" thickBot="1">
      <c r="A144" s="160"/>
      <c r="B144" s="161"/>
      <c r="C144" s="161"/>
      <c r="D144" s="162"/>
      <c r="E144" s="162"/>
      <c r="F144" s="163"/>
      <c r="G144" s="162"/>
      <c r="H144" s="162"/>
      <c r="I144" s="230" t="s">
        <v>202</v>
      </c>
      <c r="J144" s="165"/>
      <c r="K144" s="6"/>
      <c r="L144" s="6"/>
      <c r="M144" s="6"/>
      <c r="N144" s="6"/>
      <c r="O144" s="6"/>
    </row>
    <row r="145" spans="1:15" customFormat="1">
      <c r="A145" s="166"/>
      <c r="B145" s="167"/>
      <c r="C145" s="167"/>
      <c r="D145" s="186"/>
      <c r="E145" s="186" t="s">
        <v>127</v>
      </c>
      <c r="F145" s="187"/>
      <c r="G145" s="186"/>
      <c r="H145" s="186"/>
      <c r="I145" s="186"/>
      <c r="J145" s="169"/>
      <c r="K145" s="6"/>
      <c r="L145" s="6"/>
      <c r="M145" s="6"/>
      <c r="N145" s="6"/>
      <c r="O145" s="6"/>
    </row>
    <row r="146" spans="1:15" customFormat="1" ht="30.75">
      <c r="A146" s="152" t="s">
        <v>196</v>
      </c>
      <c r="B146" s="29">
        <v>2012</v>
      </c>
      <c r="C146" s="33" t="s">
        <v>204</v>
      </c>
      <c r="D146" s="44" t="s">
        <v>205</v>
      </c>
      <c r="E146" s="39"/>
      <c r="F146" s="69"/>
      <c r="G146" s="39"/>
      <c r="H146" s="38" t="s">
        <v>219</v>
      </c>
      <c r="I146" s="229" t="s">
        <v>211</v>
      </c>
      <c r="J146" s="153"/>
      <c r="K146" s="6"/>
      <c r="L146" s="6"/>
      <c r="M146" s="6"/>
      <c r="N146" s="6"/>
      <c r="O146" s="6"/>
    </row>
    <row r="147" spans="1:15" customFormat="1" ht="58.5">
      <c r="A147" s="152"/>
      <c r="B147" s="29"/>
      <c r="C147" s="29"/>
      <c r="D147" s="44" t="s">
        <v>206</v>
      </c>
      <c r="E147" s="58" t="s">
        <v>207</v>
      </c>
      <c r="F147" s="69" t="s">
        <v>215</v>
      </c>
      <c r="G147" s="58" t="s">
        <v>223</v>
      </c>
      <c r="H147" s="39" t="s">
        <v>220</v>
      </c>
      <c r="I147" s="229" t="s">
        <v>212</v>
      </c>
      <c r="J147" s="153"/>
      <c r="K147" s="6"/>
      <c r="L147" s="6"/>
      <c r="M147" s="6"/>
      <c r="N147" s="6"/>
      <c r="O147" s="6"/>
    </row>
    <row r="148" spans="1:15" customFormat="1" ht="44.25">
      <c r="A148" s="152"/>
      <c r="B148" s="29"/>
      <c r="C148" s="29"/>
      <c r="D148" s="39"/>
      <c r="E148" s="58" t="s">
        <v>208</v>
      </c>
      <c r="F148" s="69" t="s">
        <v>216</v>
      </c>
      <c r="G148" s="58" t="s">
        <v>222</v>
      </c>
      <c r="H148" s="39" t="s">
        <v>221</v>
      </c>
      <c r="I148" s="229" t="s">
        <v>214</v>
      </c>
      <c r="J148" s="153"/>
      <c r="K148" s="6"/>
      <c r="L148" s="6"/>
      <c r="M148" s="6"/>
      <c r="N148" s="6"/>
      <c r="O148" s="6"/>
    </row>
    <row r="149" spans="1:15" customFormat="1" ht="72.75">
      <c r="A149" s="152"/>
      <c r="B149" s="29"/>
      <c r="C149" s="29"/>
      <c r="D149" s="39"/>
      <c r="E149" s="58" t="s">
        <v>210</v>
      </c>
      <c r="F149" s="69" t="s">
        <v>217</v>
      </c>
      <c r="G149" s="58" t="s">
        <v>224</v>
      </c>
      <c r="H149" s="39"/>
      <c r="I149" s="229" t="s">
        <v>213</v>
      </c>
      <c r="J149" s="153"/>
      <c r="K149" s="6"/>
      <c r="L149" s="6"/>
      <c r="M149" s="6"/>
      <c r="N149" s="6"/>
      <c r="O149" s="6"/>
    </row>
    <row r="150" spans="1:15" customFormat="1" ht="30">
      <c r="A150" s="152"/>
      <c r="B150" s="29"/>
      <c r="C150" s="29"/>
      <c r="D150" s="39"/>
      <c r="E150" s="58" t="s">
        <v>209</v>
      </c>
      <c r="F150" s="69" t="s">
        <v>218</v>
      </c>
      <c r="G150" s="39"/>
      <c r="H150" s="39"/>
      <c r="I150" s="39"/>
      <c r="J150" s="153"/>
      <c r="K150" s="6"/>
      <c r="L150" s="6"/>
      <c r="M150" s="6"/>
      <c r="N150" s="6"/>
      <c r="O150" s="6"/>
    </row>
    <row r="151" spans="1:15" customFormat="1" ht="19.5" thickBot="1">
      <c r="A151" s="160"/>
      <c r="B151" s="161"/>
      <c r="C151" s="161"/>
      <c r="D151" s="162"/>
      <c r="E151" s="162"/>
      <c r="F151" s="183"/>
      <c r="G151" s="162"/>
      <c r="H151" s="162"/>
      <c r="I151" s="162"/>
      <c r="J151" s="165"/>
      <c r="K151" s="6"/>
      <c r="L151" s="6"/>
      <c r="M151" s="6"/>
      <c r="N151" s="6"/>
      <c r="O151" s="6"/>
    </row>
    <row r="152" spans="1:15" customFormat="1">
      <c r="A152" s="166"/>
      <c r="B152" s="167"/>
      <c r="C152" s="167"/>
      <c r="D152" s="186"/>
      <c r="E152" s="186"/>
      <c r="F152" s="187"/>
      <c r="G152" s="186"/>
      <c r="H152" s="186"/>
      <c r="I152" s="186"/>
      <c r="J152" s="169"/>
      <c r="K152" s="6"/>
      <c r="L152" s="6"/>
      <c r="M152" s="6"/>
      <c r="N152" s="6"/>
      <c r="O152" s="6"/>
    </row>
    <row r="153" spans="1:15" customFormat="1" ht="30">
      <c r="A153" s="152" t="s">
        <v>225</v>
      </c>
      <c r="B153" s="29">
        <v>2017</v>
      </c>
      <c r="C153" s="33" t="s">
        <v>226</v>
      </c>
      <c r="D153" s="45" t="s">
        <v>228</v>
      </c>
      <c r="E153" s="58" t="s">
        <v>229</v>
      </c>
      <c r="F153" s="69" t="s">
        <v>236</v>
      </c>
      <c r="G153" s="39"/>
      <c r="H153" s="116" t="s">
        <v>231</v>
      </c>
      <c r="I153" s="231" t="s">
        <v>239</v>
      </c>
      <c r="J153" s="153"/>
      <c r="K153" s="6"/>
      <c r="L153" s="6"/>
      <c r="M153" s="6"/>
      <c r="N153" s="6"/>
      <c r="O153" s="6"/>
    </row>
    <row r="154" spans="1:15" customFormat="1" ht="45">
      <c r="A154" s="152"/>
      <c r="B154" s="29"/>
      <c r="C154" s="33" t="s">
        <v>227</v>
      </c>
      <c r="D154" s="39"/>
      <c r="E154" s="59" t="s">
        <v>230</v>
      </c>
      <c r="F154" s="42" t="s">
        <v>237</v>
      </c>
      <c r="G154" s="39"/>
      <c r="H154" s="59" t="s">
        <v>232</v>
      </c>
      <c r="I154" s="231" t="s">
        <v>240</v>
      </c>
      <c r="J154" s="153">
        <f ca="1">A152:I145is lagged excess market returns (market factor)+J154</f>
        <v>0</v>
      </c>
      <c r="K154" s="6"/>
      <c r="L154" s="6"/>
      <c r="M154" s="6"/>
      <c r="N154" s="6"/>
      <c r="O154" s="6"/>
    </row>
    <row r="155" spans="1:15" customFormat="1">
      <c r="A155" s="152"/>
      <c r="B155" s="29"/>
      <c r="C155" s="33"/>
      <c r="D155" s="39"/>
      <c r="E155" s="58" t="s">
        <v>233</v>
      </c>
      <c r="F155" s="69"/>
      <c r="G155" s="39"/>
      <c r="H155" s="39"/>
      <c r="I155" s="231" t="s">
        <v>241</v>
      </c>
      <c r="J155" s="153"/>
      <c r="K155" s="6"/>
      <c r="L155" s="6"/>
      <c r="M155" s="6"/>
      <c r="N155" s="6"/>
      <c r="O155" s="6"/>
    </row>
    <row r="156" spans="1:15" customFormat="1" ht="69" customHeight="1">
      <c r="A156" s="152"/>
      <c r="B156" s="29"/>
      <c r="C156" s="33"/>
      <c r="D156" s="39"/>
      <c r="E156" s="59" t="s">
        <v>253</v>
      </c>
      <c r="F156" s="69"/>
      <c r="G156" s="39"/>
      <c r="H156" s="116" t="s">
        <v>234</v>
      </c>
      <c r="I156" s="231"/>
      <c r="J156" s="153"/>
      <c r="K156" s="6"/>
      <c r="L156" s="6"/>
      <c r="M156" s="6"/>
      <c r="N156" s="6"/>
      <c r="O156" s="6"/>
    </row>
    <row r="157" spans="1:15" customFormat="1" ht="28.5">
      <c r="A157" s="152"/>
      <c r="B157" s="29"/>
      <c r="C157" s="33"/>
      <c r="D157" s="39"/>
      <c r="E157" s="58"/>
      <c r="F157" s="69"/>
      <c r="G157" s="39"/>
      <c r="H157" s="59" t="s">
        <v>235</v>
      </c>
      <c r="I157" s="220"/>
      <c r="J157" s="153"/>
      <c r="K157" s="6"/>
      <c r="L157" s="6"/>
      <c r="M157" s="6"/>
      <c r="N157" s="6"/>
      <c r="O157" s="6"/>
    </row>
    <row r="158" spans="1:15" customFormat="1">
      <c r="A158" s="152"/>
      <c r="B158" s="29"/>
      <c r="C158" s="29"/>
      <c r="D158" s="39"/>
      <c r="E158" s="39"/>
      <c r="F158" s="69"/>
      <c r="G158" s="39"/>
      <c r="H158" s="39"/>
      <c r="I158" s="220"/>
      <c r="J158" s="153"/>
      <c r="K158" s="6"/>
      <c r="L158" s="6"/>
      <c r="M158" s="6"/>
      <c r="N158" s="6"/>
      <c r="O158" s="6"/>
    </row>
    <row r="159" spans="1:15" customFormat="1" ht="28.5">
      <c r="A159" s="152"/>
      <c r="B159" s="29"/>
      <c r="C159" s="29"/>
      <c r="D159" s="39"/>
      <c r="E159" s="39"/>
      <c r="F159" s="69"/>
      <c r="G159" s="39"/>
      <c r="H159" s="59" t="s">
        <v>238</v>
      </c>
      <c r="I159" s="220"/>
      <c r="J159" s="153"/>
      <c r="K159" s="6"/>
      <c r="L159" s="6"/>
      <c r="M159" s="6"/>
      <c r="N159" s="6"/>
      <c r="O159" s="6"/>
    </row>
    <row r="160" spans="1:15" customFormat="1">
      <c r="A160" s="152"/>
      <c r="B160" s="29"/>
      <c r="C160" s="29"/>
      <c r="D160" s="39"/>
      <c r="E160" s="39"/>
      <c r="F160" s="69"/>
      <c r="G160" s="39"/>
      <c r="H160" s="39"/>
      <c r="I160" s="220"/>
      <c r="J160" s="153"/>
      <c r="K160" s="6"/>
      <c r="L160" s="6"/>
      <c r="M160" s="6"/>
      <c r="N160" s="6"/>
      <c r="O160" s="6"/>
    </row>
    <row r="161" spans="1:15" customFormat="1" ht="29.25">
      <c r="A161" s="152"/>
      <c r="B161" s="29"/>
      <c r="C161" s="29"/>
      <c r="D161" s="39"/>
      <c r="E161" s="39"/>
      <c r="F161" s="69"/>
      <c r="G161" s="39"/>
      <c r="H161" s="39"/>
      <c r="I161" s="232" t="s">
        <v>242</v>
      </c>
      <c r="J161" s="153"/>
      <c r="K161" s="6"/>
      <c r="L161" s="6"/>
      <c r="M161" s="6"/>
      <c r="N161" s="6"/>
      <c r="O161" s="6"/>
    </row>
    <row r="162" spans="1:15" customFormat="1">
      <c r="A162" s="152"/>
      <c r="B162" s="29"/>
      <c r="C162" s="29"/>
      <c r="D162" s="39"/>
      <c r="E162" s="39"/>
      <c r="F162" s="69"/>
      <c r="G162" s="39"/>
      <c r="H162" s="39"/>
      <c r="I162" s="232" t="s">
        <v>243</v>
      </c>
      <c r="J162" s="153"/>
      <c r="K162" s="6"/>
      <c r="L162" s="6"/>
      <c r="M162" s="6"/>
      <c r="N162" s="6"/>
      <c r="O162" s="6"/>
    </row>
    <row r="163" spans="1:15" customFormat="1">
      <c r="A163" s="152"/>
      <c r="B163" s="29"/>
      <c r="C163" s="29"/>
      <c r="D163" s="39"/>
      <c r="E163" s="39"/>
      <c r="F163" s="69"/>
      <c r="G163" s="39"/>
      <c r="H163" s="39"/>
      <c r="I163" s="232" t="s">
        <v>244</v>
      </c>
      <c r="J163" s="153"/>
      <c r="K163" s="6"/>
      <c r="L163" s="6"/>
      <c r="M163" s="6"/>
      <c r="N163" s="6"/>
      <c r="O163" s="6"/>
    </row>
    <row r="164" spans="1:15" customFormat="1">
      <c r="A164" s="152"/>
      <c r="B164" s="29"/>
      <c r="C164" s="29"/>
      <c r="D164" s="39"/>
      <c r="E164" s="39"/>
      <c r="F164" s="69"/>
      <c r="G164" s="39"/>
      <c r="H164" s="39"/>
      <c r="I164" s="232" t="s">
        <v>245</v>
      </c>
      <c r="J164" s="153"/>
      <c r="K164" s="6"/>
      <c r="L164" s="6"/>
      <c r="M164" s="6"/>
      <c r="N164" s="6"/>
      <c r="O164" s="6"/>
    </row>
    <row r="165" spans="1:15" customFormat="1">
      <c r="A165" s="152"/>
      <c r="B165" s="29"/>
      <c r="C165" s="29"/>
      <c r="D165" s="39"/>
      <c r="E165" s="39"/>
      <c r="F165" s="69"/>
      <c r="G165" s="39"/>
      <c r="H165" s="39"/>
      <c r="I165" s="232" t="s">
        <v>246</v>
      </c>
      <c r="J165" s="153"/>
      <c r="K165" s="6"/>
      <c r="L165" s="6"/>
      <c r="M165" s="6"/>
      <c r="N165" s="6"/>
      <c r="O165" s="6"/>
    </row>
    <row r="166" spans="1:15" customFormat="1" ht="19.5" thickBot="1">
      <c r="A166" s="160"/>
      <c r="B166" s="161"/>
      <c r="C166" s="161"/>
      <c r="D166" s="162"/>
      <c r="E166" s="162"/>
      <c r="F166" s="163"/>
      <c r="G166" s="162"/>
      <c r="H166" s="162"/>
      <c r="I166" s="162"/>
      <c r="J166" s="165"/>
      <c r="K166" s="6"/>
      <c r="L166" s="6"/>
      <c r="M166" s="6"/>
      <c r="N166" s="6"/>
      <c r="O166" s="6"/>
    </row>
    <row r="167" spans="1:15" customFormat="1">
      <c r="A167" s="166"/>
      <c r="B167" s="167"/>
      <c r="C167" s="167"/>
      <c r="D167" s="186"/>
      <c r="E167" s="186"/>
      <c r="F167" s="187"/>
      <c r="G167" s="186"/>
      <c r="H167" s="186"/>
      <c r="I167" s="186"/>
      <c r="J167" s="169"/>
      <c r="K167" s="6"/>
      <c r="L167" s="6"/>
      <c r="M167" s="6"/>
      <c r="N167" s="6"/>
      <c r="O167" s="6"/>
    </row>
    <row r="168" spans="1:15" customFormat="1" ht="44.25">
      <c r="A168" s="152" t="s">
        <v>252</v>
      </c>
      <c r="B168" s="29"/>
      <c r="C168" s="33" t="s">
        <v>254</v>
      </c>
      <c r="D168" s="46" t="s">
        <v>255</v>
      </c>
      <c r="E168" s="58" t="s">
        <v>259</v>
      </c>
      <c r="F168" s="69" t="s">
        <v>277</v>
      </c>
      <c r="G168" s="39"/>
      <c r="H168" s="58" t="s">
        <v>261</v>
      </c>
      <c r="I168" s="233" t="s">
        <v>271</v>
      </c>
      <c r="J168" s="153"/>
      <c r="K168" s="6"/>
      <c r="L168" s="6"/>
      <c r="M168" s="6"/>
      <c r="N168" s="6"/>
      <c r="O168" s="6"/>
    </row>
    <row r="169" spans="1:15" customFormat="1" ht="42.75">
      <c r="A169" s="152"/>
      <c r="B169" s="29"/>
      <c r="C169" s="29"/>
      <c r="D169" s="46" t="s">
        <v>256</v>
      </c>
      <c r="E169" s="59" t="s">
        <v>260</v>
      </c>
      <c r="F169" s="74" t="s">
        <v>263</v>
      </c>
      <c r="G169" s="39"/>
      <c r="H169" s="59" t="s">
        <v>262</v>
      </c>
      <c r="I169" s="233" t="s">
        <v>264</v>
      </c>
      <c r="J169" s="153"/>
      <c r="K169" s="6"/>
      <c r="L169" s="6"/>
      <c r="M169" s="6"/>
      <c r="N169" s="6"/>
      <c r="O169" s="6"/>
    </row>
    <row r="170" spans="1:15" customFormat="1" ht="30">
      <c r="A170" s="152"/>
      <c r="B170" s="29"/>
      <c r="C170" s="29"/>
      <c r="D170" s="46" t="s">
        <v>257</v>
      </c>
      <c r="E170" s="39"/>
      <c r="F170" s="75" t="s">
        <v>276</v>
      </c>
      <c r="G170" s="39"/>
      <c r="H170" s="39"/>
      <c r="I170" s="233" t="s">
        <v>265</v>
      </c>
      <c r="J170" s="153"/>
      <c r="K170" s="6"/>
      <c r="L170" s="6"/>
      <c r="M170" s="6"/>
      <c r="N170" s="6"/>
      <c r="O170" s="6"/>
    </row>
    <row r="171" spans="1:15" customFormat="1" ht="85.5">
      <c r="A171" s="152"/>
      <c r="B171" s="29"/>
      <c r="C171" s="29"/>
      <c r="D171" s="46" t="s">
        <v>258</v>
      </c>
      <c r="E171" s="39"/>
      <c r="F171" s="75" t="s">
        <v>279</v>
      </c>
      <c r="G171" s="98" t="s">
        <v>285</v>
      </c>
      <c r="H171" s="98" t="s">
        <v>282</v>
      </c>
      <c r="I171" s="233" t="s">
        <v>266</v>
      </c>
      <c r="J171" s="153"/>
      <c r="K171" s="6"/>
      <c r="L171" s="6"/>
      <c r="M171" s="6"/>
      <c r="N171" s="6"/>
      <c r="O171" s="6"/>
    </row>
    <row r="172" spans="1:15" customFormat="1" ht="72">
      <c r="A172" s="152"/>
      <c r="B172" s="29"/>
      <c r="C172" s="29"/>
      <c r="D172" s="39"/>
      <c r="E172" s="39"/>
      <c r="F172" s="75" t="s">
        <v>280</v>
      </c>
      <c r="G172" s="99"/>
      <c r="H172" s="117" t="s">
        <v>283</v>
      </c>
      <c r="I172" s="233" t="s">
        <v>267</v>
      </c>
      <c r="J172" s="153"/>
      <c r="K172" s="6"/>
      <c r="L172" s="6"/>
      <c r="M172" s="6"/>
      <c r="N172" s="6"/>
      <c r="O172" s="6"/>
    </row>
    <row r="173" spans="1:15" customFormat="1" ht="79.5" customHeight="1">
      <c r="A173" s="152"/>
      <c r="B173" s="29"/>
      <c r="C173" s="29"/>
      <c r="D173" s="39"/>
      <c r="E173" s="39"/>
      <c r="F173" s="42" t="s">
        <v>281</v>
      </c>
      <c r="G173" s="39"/>
      <c r="H173" s="118" t="s">
        <v>284</v>
      </c>
      <c r="I173" s="233" t="s">
        <v>268</v>
      </c>
      <c r="J173" s="153"/>
      <c r="K173" s="6"/>
      <c r="L173" s="6"/>
      <c r="M173" s="6"/>
      <c r="N173" s="6"/>
      <c r="O173" s="6"/>
    </row>
    <row r="174" spans="1:15" customFormat="1" ht="29.25">
      <c r="A174" s="152"/>
      <c r="B174" s="29"/>
      <c r="C174" s="29"/>
      <c r="D174" s="39"/>
      <c r="E174" s="39"/>
      <c r="F174" s="69"/>
      <c r="G174" s="39"/>
      <c r="H174" s="99"/>
      <c r="I174" s="233" t="s">
        <v>269</v>
      </c>
      <c r="J174" s="153"/>
      <c r="K174" s="6"/>
      <c r="L174" s="6"/>
      <c r="M174" s="6"/>
      <c r="N174" s="6"/>
      <c r="O174" s="6"/>
    </row>
    <row r="175" spans="1:15" customFormat="1">
      <c r="A175" s="152"/>
      <c r="B175" s="29"/>
      <c r="C175" s="29"/>
      <c r="D175" s="39"/>
      <c r="E175" s="39"/>
      <c r="F175" s="69"/>
      <c r="G175" s="39"/>
      <c r="H175" s="99"/>
      <c r="I175" s="233" t="s">
        <v>270</v>
      </c>
      <c r="J175" s="153"/>
      <c r="K175" s="6"/>
      <c r="L175" s="6"/>
      <c r="M175" s="6"/>
      <c r="N175" s="6"/>
      <c r="O175" s="6"/>
    </row>
    <row r="176" spans="1:15" customFormat="1">
      <c r="A176" s="152"/>
      <c r="B176" s="29"/>
      <c r="C176" s="29"/>
      <c r="D176" s="39"/>
      <c r="E176" s="39"/>
      <c r="F176" s="69"/>
      <c r="G176" s="39"/>
      <c r="H176" s="39"/>
      <c r="I176" s="234" t="s">
        <v>272</v>
      </c>
      <c r="J176" s="153"/>
      <c r="K176" s="6"/>
      <c r="L176" s="6"/>
      <c r="M176" s="6"/>
      <c r="N176" s="6"/>
      <c r="O176" s="6"/>
    </row>
    <row r="177" spans="1:15" customFormat="1">
      <c r="A177" s="152"/>
      <c r="B177" s="29"/>
      <c r="C177" s="29"/>
      <c r="D177" s="39"/>
      <c r="E177" s="39"/>
      <c r="F177" s="69"/>
      <c r="G177" s="39"/>
      <c r="H177" s="39"/>
      <c r="I177" s="234" t="s">
        <v>273</v>
      </c>
      <c r="J177" s="153"/>
      <c r="K177" s="6"/>
      <c r="L177" s="6"/>
      <c r="M177" s="6"/>
      <c r="N177" s="6"/>
      <c r="O177" s="6"/>
    </row>
    <row r="178" spans="1:15" customFormat="1">
      <c r="A178" s="152"/>
      <c r="B178" s="29"/>
      <c r="C178" s="29"/>
      <c r="D178" s="39"/>
      <c r="E178" s="39"/>
      <c r="F178" s="69"/>
      <c r="G178" s="39"/>
      <c r="H178" s="39"/>
      <c r="I178" s="234" t="s">
        <v>274</v>
      </c>
      <c r="J178" s="153"/>
      <c r="K178" s="6"/>
      <c r="L178" s="6"/>
      <c r="M178" s="6"/>
      <c r="N178" s="6"/>
      <c r="O178" s="6"/>
    </row>
    <row r="179" spans="1:15" customFormat="1" ht="30.75">
      <c r="A179" s="152"/>
      <c r="B179" s="29"/>
      <c r="C179" s="29"/>
      <c r="D179" s="39"/>
      <c r="E179" s="39"/>
      <c r="F179" s="69"/>
      <c r="G179" s="39"/>
      <c r="H179" s="118" t="s">
        <v>286</v>
      </c>
      <c r="I179" s="234" t="s">
        <v>275</v>
      </c>
      <c r="J179" s="153"/>
      <c r="K179" s="6"/>
      <c r="L179" s="6"/>
      <c r="M179" s="6"/>
      <c r="N179" s="6"/>
      <c r="O179" s="6"/>
    </row>
    <row r="180" spans="1:15" customFormat="1" ht="31.5" thickBot="1">
      <c r="A180" s="160"/>
      <c r="B180" s="161"/>
      <c r="C180" s="161"/>
      <c r="D180" s="162"/>
      <c r="E180" s="162"/>
      <c r="F180" s="163"/>
      <c r="G180" s="162"/>
      <c r="H180" s="162"/>
      <c r="I180" s="235" t="s">
        <v>278</v>
      </c>
      <c r="J180" s="165"/>
      <c r="K180" s="6"/>
      <c r="L180" s="6"/>
      <c r="M180" s="6"/>
      <c r="N180" s="6"/>
      <c r="O180" s="6"/>
    </row>
    <row r="181" spans="1:15" customFormat="1">
      <c r="A181" s="166"/>
      <c r="B181" s="167"/>
      <c r="C181" s="167"/>
      <c r="D181" s="186"/>
      <c r="E181" s="186"/>
      <c r="F181" s="187"/>
      <c r="G181" s="186"/>
      <c r="H181" s="186"/>
      <c r="I181" s="193"/>
      <c r="J181" s="169"/>
      <c r="K181" s="6"/>
      <c r="L181" s="6"/>
      <c r="M181" s="6"/>
      <c r="N181" s="6"/>
      <c r="O181" s="6"/>
    </row>
    <row r="182" spans="1:15" customFormat="1" ht="72.75">
      <c r="A182" s="152" t="s">
        <v>287</v>
      </c>
      <c r="B182" s="29">
        <v>2017</v>
      </c>
      <c r="C182" s="33" t="s">
        <v>288</v>
      </c>
      <c r="D182" s="39" t="s">
        <v>289</v>
      </c>
      <c r="E182" s="58" t="s">
        <v>291</v>
      </c>
      <c r="F182" s="69" t="s">
        <v>294</v>
      </c>
      <c r="G182" s="39"/>
      <c r="H182" s="58" t="s">
        <v>293</v>
      </c>
      <c r="I182" s="236" t="s">
        <v>297</v>
      </c>
      <c r="J182" s="153"/>
      <c r="K182" s="6"/>
      <c r="L182" s="6"/>
      <c r="M182" s="6"/>
      <c r="N182" s="6"/>
      <c r="O182" s="6"/>
    </row>
    <row r="183" spans="1:15" customFormat="1" ht="61.5" customHeight="1">
      <c r="A183" s="152"/>
      <c r="B183" s="29"/>
      <c r="C183" s="33"/>
      <c r="D183" s="47" t="s">
        <v>290</v>
      </c>
      <c r="E183" s="58" t="s">
        <v>292</v>
      </c>
      <c r="F183" s="76" t="s">
        <v>295</v>
      </c>
      <c r="G183" s="39"/>
      <c r="H183" s="66"/>
      <c r="I183" s="39"/>
      <c r="J183" s="153"/>
      <c r="K183" s="6"/>
      <c r="L183" s="6"/>
      <c r="M183" s="6"/>
      <c r="N183" s="6"/>
      <c r="O183" s="6"/>
    </row>
    <row r="184" spans="1:15" customFormat="1" ht="28.5">
      <c r="A184" s="152"/>
      <c r="B184" s="29"/>
      <c r="C184" s="29"/>
      <c r="D184" s="39"/>
      <c r="E184" s="58"/>
      <c r="F184" s="76" t="s">
        <v>296</v>
      </c>
      <c r="G184" s="39"/>
      <c r="H184" s="39"/>
      <c r="I184" s="39"/>
      <c r="J184" s="153"/>
      <c r="K184" s="6"/>
      <c r="L184" s="6"/>
      <c r="M184" s="6"/>
      <c r="N184" s="6"/>
      <c r="O184" s="6"/>
    </row>
    <row r="185" spans="1:15" customFormat="1" ht="28.5">
      <c r="A185" s="152"/>
      <c r="B185" s="29"/>
      <c r="C185" s="29"/>
      <c r="D185" s="39"/>
      <c r="E185" s="39"/>
      <c r="F185" s="76" t="s">
        <v>298</v>
      </c>
      <c r="G185" s="39"/>
      <c r="H185" s="119"/>
      <c r="I185" s="39"/>
      <c r="J185" s="153"/>
      <c r="K185" s="6"/>
      <c r="L185" s="6"/>
      <c r="M185" s="6"/>
      <c r="N185" s="6"/>
      <c r="O185" s="6"/>
    </row>
    <row r="186" spans="1:15" customFormat="1" ht="28.5">
      <c r="A186" s="152"/>
      <c r="B186" s="29"/>
      <c r="C186" s="29"/>
      <c r="D186" s="39"/>
      <c r="E186" s="39"/>
      <c r="F186" s="73" t="s">
        <v>302</v>
      </c>
      <c r="G186" s="39"/>
      <c r="H186" s="66"/>
      <c r="I186" s="39"/>
      <c r="J186" s="153"/>
      <c r="K186" s="6"/>
      <c r="L186" s="6"/>
      <c r="M186" s="6"/>
      <c r="N186" s="6"/>
      <c r="O186" s="6"/>
    </row>
    <row r="187" spans="1:15" customFormat="1">
      <c r="A187" s="152"/>
      <c r="B187" s="29"/>
      <c r="C187" s="29"/>
      <c r="D187" s="39"/>
      <c r="E187" s="39"/>
      <c r="F187" s="69"/>
      <c r="G187" s="39"/>
      <c r="H187" s="39"/>
      <c r="I187" s="39"/>
      <c r="J187" s="153"/>
      <c r="K187" s="6"/>
      <c r="L187" s="6"/>
      <c r="M187" s="6"/>
      <c r="N187" s="6"/>
      <c r="O187" s="6"/>
    </row>
    <row r="188" spans="1:15" customFormat="1">
      <c r="A188" s="152"/>
      <c r="B188" s="29"/>
      <c r="C188" s="29"/>
      <c r="D188" s="39"/>
      <c r="E188" s="39"/>
      <c r="F188" s="69"/>
      <c r="G188" s="39"/>
      <c r="H188" s="119"/>
      <c r="I188" s="39"/>
      <c r="J188" s="153"/>
      <c r="K188" s="6"/>
      <c r="L188" s="6"/>
      <c r="M188" s="6"/>
      <c r="N188" s="6"/>
      <c r="O188" s="6"/>
    </row>
    <row r="189" spans="1:15" customFormat="1">
      <c r="A189" s="152"/>
      <c r="B189" s="29"/>
      <c r="C189" s="29"/>
      <c r="D189" s="39"/>
      <c r="E189" s="39"/>
      <c r="F189" s="69"/>
      <c r="G189" s="39"/>
      <c r="H189" s="39"/>
      <c r="I189" s="39"/>
      <c r="J189" s="153"/>
      <c r="K189" s="6"/>
      <c r="L189" s="6"/>
      <c r="M189" s="6"/>
      <c r="N189" s="6"/>
      <c r="O189" s="6"/>
    </row>
    <row r="190" spans="1:15" customFormat="1">
      <c r="A190" s="152"/>
      <c r="B190" s="29"/>
      <c r="C190" s="29"/>
      <c r="D190" s="39"/>
      <c r="E190" s="39"/>
      <c r="F190" s="69"/>
      <c r="G190" s="39"/>
      <c r="H190" s="39"/>
      <c r="I190" s="39"/>
      <c r="J190" s="153"/>
      <c r="K190" s="6"/>
      <c r="L190" s="6"/>
      <c r="M190" s="6"/>
      <c r="N190" s="6"/>
      <c r="O190" s="6"/>
    </row>
    <row r="191" spans="1:15" customFormat="1">
      <c r="A191" s="152"/>
      <c r="B191" s="29"/>
      <c r="C191" s="29"/>
      <c r="D191" s="39"/>
      <c r="E191" s="39"/>
      <c r="F191" s="69"/>
      <c r="G191" s="39"/>
      <c r="H191" s="39"/>
      <c r="I191" s="39"/>
      <c r="J191" s="153"/>
      <c r="K191" s="6"/>
      <c r="L191" s="6"/>
      <c r="M191" s="6"/>
      <c r="N191" s="6"/>
      <c r="O191" s="6"/>
    </row>
    <row r="192" spans="1:15" customFormat="1">
      <c r="A192" s="152"/>
      <c r="B192" s="29"/>
      <c r="C192" s="29"/>
      <c r="D192" s="39"/>
      <c r="E192" s="39"/>
      <c r="F192" s="69"/>
      <c r="G192" s="39"/>
      <c r="H192" s="39"/>
      <c r="I192" s="39"/>
      <c r="J192" s="153"/>
      <c r="K192" s="6"/>
      <c r="L192" s="6"/>
      <c r="M192" s="6"/>
      <c r="N192" s="6"/>
      <c r="O192" s="6"/>
    </row>
    <row r="193" spans="1:15" customFormat="1">
      <c r="A193" s="152"/>
      <c r="B193" s="29"/>
      <c r="C193" s="29"/>
      <c r="D193" s="39"/>
      <c r="E193" s="39"/>
      <c r="F193" s="69"/>
      <c r="G193" s="39"/>
      <c r="H193" s="39"/>
      <c r="I193" s="39"/>
      <c r="J193" s="153"/>
      <c r="K193" s="6"/>
      <c r="L193" s="6"/>
      <c r="M193" s="6"/>
      <c r="N193" s="6"/>
      <c r="O193" s="6"/>
    </row>
    <row r="194" spans="1:15" customFormat="1">
      <c r="A194" s="152"/>
      <c r="B194" s="29"/>
      <c r="C194" s="29"/>
      <c r="D194" s="39"/>
      <c r="E194" s="39"/>
      <c r="F194" s="69"/>
      <c r="G194" s="39"/>
      <c r="H194" s="120" t="s">
        <v>301</v>
      </c>
      <c r="I194" s="39"/>
      <c r="J194" s="153"/>
      <c r="K194" s="6"/>
      <c r="L194" s="6"/>
      <c r="M194" s="6"/>
      <c r="N194" s="6"/>
      <c r="O194" s="6"/>
    </row>
    <row r="195" spans="1:15" customFormat="1">
      <c r="A195" s="152"/>
      <c r="B195" s="29"/>
      <c r="C195" s="29"/>
      <c r="D195" s="39"/>
      <c r="E195" s="39"/>
      <c r="F195" s="69"/>
      <c r="G195" s="39"/>
      <c r="H195" s="120" t="s">
        <v>299</v>
      </c>
      <c r="I195" s="39"/>
      <c r="J195" s="153"/>
      <c r="K195" s="6"/>
      <c r="L195" s="6"/>
      <c r="M195" s="6"/>
      <c r="N195" s="6"/>
      <c r="O195" s="6"/>
    </row>
    <row r="196" spans="1:15" customFormat="1">
      <c r="A196" s="152"/>
      <c r="B196" s="29"/>
      <c r="C196" s="29"/>
      <c r="D196" s="39"/>
      <c r="E196" s="39"/>
      <c r="F196" s="69"/>
      <c r="G196" s="39"/>
      <c r="H196" s="120" t="s">
        <v>300</v>
      </c>
      <c r="I196" s="39"/>
      <c r="J196" s="153"/>
      <c r="K196" s="6"/>
      <c r="L196" s="6"/>
      <c r="M196" s="6"/>
      <c r="N196" s="6"/>
      <c r="O196" s="6"/>
    </row>
    <row r="197" spans="1:15" customFormat="1">
      <c r="A197" s="152"/>
      <c r="B197" s="29"/>
      <c r="C197" s="29"/>
      <c r="D197" s="39"/>
      <c r="E197" s="39"/>
      <c r="F197" s="69"/>
      <c r="G197" s="39"/>
      <c r="H197" s="39"/>
      <c r="I197" s="39"/>
      <c r="J197" s="153"/>
      <c r="K197" s="6"/>
      <c r="L197" s="6"/>
      <c r="M197" s="6"/>
      <c r="N197" s="6"/>
      <c r="O197" s="6"/>
    </row>
    <row r="198" spans="1:15" customFormat="1">
      <c r="A198" s="152"/>
      <c r="B198" s="29"/>
      <c r="C198" s="29"/>
      <c r="D198" s="39"/>
      <c r="E198" s="39"/>
      <c r="F198" s="69"/>
      <c r="G198" s="39"/>
      <c r="H198" s="39"/>
      <c r="I198" s="39"/>
      <c r="J198" s="153"/>
      <c r="K198" s="6"/>
      <c r="L198" s="6"/>
      <c r="M198" s="6"/>
      <c r="N198" s="6"/>
      <c r="O198" s="6"/>
    </row>
    <row r="199" spans="1:15" customFormat="1">
      <c r="A199" s="152"/>
      <c r="B199" s="29"/>
      <c r="C199" s="29"/>
      <c r="D199" s="39"/>
      <c r="E199" s="39"/>
      <c r="F199" s="69"/>
      <c r="G199" s="39"/>
      <c r="H199" s="39"/>
      <c r="I199" s="39"/>
      <c r="J199" s="153"/>
      <c r="K199" s="6"/>
      <c r="L199" s="6"/>
      <c r="M199" s="6"/>
      <c r="N199" s="6"/>
      <c r="O199" s="6"/>
    </row>
    <row r="200" spans="1:15" customFormat="1" ht="19.5" thickBot="1">
      <c r="A200" s="160"/>
      <c r="B200" s="161"/>
      <c r="C200" s="161"/>
      <c r="D200" s="162"/>
      <c r="E200" s="162"/>
      <c r="F200" s="163"/>
      <c r="G200" s="162"/>
      <c r="H200" s="190"/>
      <c r="I200" s="162"/>
      <c r="J200" s="165"/>
      <c r="K200" s="6"/>
      <c r="L200" s="6"/>
      <c r="M200" s="6"/>
      <c r="N200" s="6"/>
      <c r="O200" s="6"/>
    </row>
    <row r="201" spans="1:15" customFormat="1">
      <c r="A201" s="166"/>
      <c r="B201" s="167"/>
      <c r="C201" s="167"/>
      <c r="D201" s="186"/>
      <c r="E201" s="186"/>
      <c r="F201" s="187"/>
      <c r="G201" s="186"/>
      <c r="H201" s="186"/>
      <c r="I201" s="194" t="s">
        <v>315</v>
      </c>
      <c r="J201" s="169"/>
      <c r="K201" s="6"/>
      <c r="L201" s="6"/>
      <c r="M201" s="6"/>
      <c r="N201" s="6"/>
      <c r="O201" s="6"/>
    </row>
    <row r="202" spans="1:15" customFormat="1" ht="45.75">
      <c r="A202" s="152" t="s">
        <v>201</v>
      </c>
      <c r="B202" s="29">
        <v>2014</v>
      </c>
      <c r="C202" s="33" t="s">
        <v>303</v>
      </c>
      <c r="D202" s="48" t="s">
        <v>304</v>
      </c>
      <c r="E202" s="38" t="s">
        <v>308</v>
      </c>
      <c r="F202" s="77" t="s">
        <v>295</v>
      </c>
      <c r="G202" s="100" t="s">
        <v>316</v>
      </c>
      <c r="H202" s="119"/>
      <c r="I202" s="237" t="s">
        <v>336</v>
      </c>
      <c r="J202" s="153"/>
      <c r="K202" s="6"/>
      <c r="L202" s="6"/>
      <c r="M202" s="6"/>
      <c r="N202" s="6"/>
      <c r="O202" s="6"/>
    </row>
    <row r="203" spans="1:15" customFormat="1" ht="76.5">
      <c r="A203" s="152"/>
      <c r="B203" s="29"/>
      <c r="C203" s="33"/>
      <c r="D203" s="48" t="s">
        <v>305</v>
      </c>
      <c r="E203" s="38" t="s">
        <v>309</v>
      </c>
      <c r="F203" s="78" t="s">
        <v>314</v>
      </c>
      <c r="G203" s="101" t="s">
        <v>317</v>
      </c>
      <c r="H203" s="121"/>
      <c r="I203" s="237" t="s">
        <v>337</v>
      </c>
      <c r="J203" s="153"/>
      <c r="K203" s="6"/>
      <c r="L203" s="6"/>
      <c r="M203" s="6"/>
      <c r="N203" s="6"/>
      <c r="O203" s="6"/>
    </row>
    <row r="204" spans="1:15" customFormat="1" ht="76.5">
      <c r="A204" s="152"/>
      <c r="B204" s="29"/>
      <c r="C204" s="29"/>
      <c r="D204" s="49" t="s">
        <v>306</v>
      </c>
      <c r="E204" s="38" t="s">
        <v>310</v>
      </c>
      <c r="F204" s="69"/>
      <c r="G204" s="101" t="s">
        <v>318</v>
      </c>
      <c r="H204" s="39"/>
      <c r="I204" s="237" t="s">
        <v>338</v>
      </c>
      <c r="J204" s="153"/>
      <c r="K204" s="6"/>
      <c r="L204" s="6"/>
      <c r="M204" s="6"/>
      <c r="N204" s="6"/>
      <c r="O204" s="6"/>
    </row>
    <row r="205" spans="1:15" customFormat="1" ht="45.75">
      <c r="A205" s="152"/>
      <c r="B205" s="29"/>
      <c r="C205" s="29"/>
      <c r="D205" s="49" t="s">
        <v>307</v>
      </c>
      <c r="E205" s="38" t="s">
        <v>311</v>
      </c>
      <c r="F205" s="79" t="s">
        <v>331</v>
      </c>
      <c r="G205" s="102" t="s">
        <v>319</v>
      </c>
      <c r="H205" s="122" t="s">
        <v>330</v>
      </c>
      <c r="I205" s="241" t="s">
        <v>339</v>
      </c>
      <c r="J205" s="153"/>
      <c r="K205" s="6"/>
      <c r="L205" s="6"/>
      <c r="M205" s="6"/>
      <c r="N205" s="6"/>
      <c r="O205" s="6"/>
    </row>
    <row r="206" spans="1:15" customFormat="1" ht="30.75">
      <c r="A206" s="152"/>
      <c r="B206" s="29"/>
      <c r="C206" s="29"/>
      <c r="D206" s="39"/>
      <c r="E206" s="38" t="s">
        <v>313</v>
      </c>
      <c r="F206" s="80"/>
      <c r="G206" s="39"/>
      <c r="H206" s="39"/>
      <c r="I206" s="241" t="s">
        <v>340</v>
      </c>
      <c r="J206" s="153"/>
      <c r="K206" s="6"/>
      <c r="L206" s="6"/>
      <c r="M206" s="6"/>
      <c r="N206" s="6"/>
      <c r="O206" s="6"/>
    </row>
    <row r="207" spans="1:15" customFormat="1" ht="32.25">
      <c r="A207" s="152"/>
      <c r="B207" s="29"/>
      <c r="C207" s="29"/>
      <c r="D207" s="48"/>
      <c r="E207" s="38" t="s">
        <v>312</v>
      </c>
      <c r="F207" s="69"/>
      <c r="G207" s="39"/>
      <c r="H207" s="39"/>
      <c r="I207" s="239" t="s">
        <v>341</v>
      </c>
      <c r="J207" s="153"/>
      <c r="K207" s="6"/>
      <c r="L207" s="6"/>
      <c r="M207" s="6"/>
      <c r="N207" s="6"/>
      <c r="O207" s="6"/>
    </row>
    <row r="208" spans="1:15" customFormat="1">
      <c r="A208" s="152"/>
      <c r="B208" s="29"/>
      <c r="C208" s="29"/>
      <c r="D208" s="39"/>
      <c r="E208" s="39"/>
      <c r="F208" s="69"/>
      <c r="G208" s="39"/>
      <c r="H208" s="39" t="s">
        <v>333</v>
      </c>
      <c r="I208" s="238" t="s">
        <v>342</v>
      </c>
      <c r="J208" s="153"/>
      <c r="K208" s="6"/>
      <c r="L208" s="6"/>
      <c r="M208" s="6"/>
      <c r="N208" s="6"/>
      <c r="O208" s="6"/>
    </row>
    <row r="209" spans="1:15" customFormat="1">
      <c r="A209" s="152"/>
      <c r="B209" s="29"/>
      <c r="C209" s="29"/>
      <c r="D209" s="39"/>
      <c r="E209" s="39"/>
      <c r="F209" s="69"/>
      <c r="G209" s="39"/>
      <c r="H209" s="39"/>
      <c r="I209" s="238" t="s">
        <v>343</v>
      </c>
      <c r="J209" s="153"/>
      <c r="K209" s="6"/>
      <c r="L209" s="6"/>
      <c r="M209" s="6"/>
      <c r="N209" s="6"/>
      <c r="O209" s="6"/>
    </row>
    <row r="210" spans="1:15" customFormat="1">
      <c r="A210" s="152"/>
      <c r="B210" s="29"/>
      <c r="C210" s="29"/>
      <c r="D210" s="39"/>
      <c r="E210" s="39"/>
      <c r="F210" s="69"/>
      <c r="G210" s="39"/>
      <c r="H210" s="39"/>
      <c r="I210" s="238" t="s">
        <v>344</v>
      </c>
      <c r="J210" s="153"/>
      <c r="K210" s="6"/>
      <c r="L210" s="6"/>
      <c r="M210" s="6"/>
      <c r="N210" s="6"/>
      <c r="O210" s="6"/>
    </row>
    <row r="211" spans="1:15" customFormat="1">
      <c r="A211" s="152"/>
      <c r="B211" s="29"/>
      <c r="C211" s="29"/>
      <c r="D211" s="39"/>
      <c r="E211" s="39"/>
      <c r="F211" s="69"/>
      <c r="G211" s="39"/>
      <c r="H211" s="39"/>
      <c r="I211" s="238" t="s">
        <v>345</v>
      </c>
      <c r="J211" s="153"/>
      <c r="K211" s="6"/>
      <c r="L211" s="6"/>
      <c r="M211" s="6"/>
      <c r="N211" s="6"/>
      <c r="O211" s="6"/>
    </row>
    <row r="212" spans="1:15" customFormat="1">
      <c r="A212" s="152"/>
      <c r="B212" s="29"/>
      <c r="C212" s="29"/>
      <c r="D212" s="39"/>
      <c r="E212" s="39"/>
      <c r="F212" s="69"/>
      <c r="G212" s="39"/>
      <c r="H212" s="39"/>
      <c r="I212" s="238" t="s">
        <v>346</v>
      </c>
      <c r="J212" s="153"/>
      <c r="K212" s="6"/>
      <c r="L212" s="6"/>
      <c r="M212" s="6"/>
      <c r="N212" s="6"/>
      <c r="O212" s="6"/>
    </row>
    <row r="213" spans="1:15" customFormat="1">
      <c r="A213" s="152"/>
      <c r="B213" s="29"/>
      <c r="C213" s="29"/>
      <c r="D213" s="39"/>
      <c r="E213" s="39"/>
      <c r="F213" s="69"/>
      <c r="G213" s="39"/>
      <c r="H213" s="39"/>
      <c r="I213" s="238" t="s">
        <v>347</v>
      </c>
      <c r="J213" s="153"/>
      <c r="K213" s="6"/>
      <c r="L213" s="6"/>
      <c r="M213" s="6"/>
      <c r="N213" s="6"/>
      <c r="O213" s="6"/>
    </row>
    <row r="214" spans="1:15" customFormat="1" ht="46.5">
      <c r="A214" s="152"/>
      <c r="B214" s="29"/>
      <c r="C214" s="29"/>
      <c r="D214" s="39"/>
      <c r="E214" s="39"/>
      <c r="F214" s="69"/>
      <c r="G214" s="39"/>
      <c r="H214" s="101" t="s">
        <v>334</v>
      </c>
      <c r="I214" s="239" t="s">
        <v>348</v>
      </c>
      <c r="J214" s="153"/>
      <c r="K214" s="6"/>
      <c r="L214" s="6"/>
      <c r="M214" s="6"/>
      <c r="N214" s="6"/>
      <c r="O214" s="6"/>
    </row>
    <row r="215" spans="1:15" customFormat="1" ht="48">
      <c r="A215" s="152"/>
      <c r="B215" s="29"/>
      <c r="C215" s="29"/>
      <c r="D215" s="39"/>
      <c r="E215" s="39"/>
      <c r="F215" s="69"/>
      <c r="G215" s="39"/>
      <c r="H215" s="39"/>
      <c r="I215" s="237" t="s">
        <v>349</v>
      </c>
      <c r="J215" s="153"/>
      <c r="K215" s="6"/>
      <c r="L215" s="6"/>
      <c r="M215" s="6"/>
      <c r="N215" s="6"/>
      <c r="O215" s="6"/>
    </row>
    <row r="216" spans="1:15" customFormat="1" ht="32.25">
      <c r="A216" s="152"/>
      <c r="B216" s="29"/>
      <c r="C216" s="29"/>
      <c r="D216" s="39"/>
      <c r="E216" s="39"/>
      <c r="F216" s="69"/>
      <c r="G216" s="39"/>
      <c r="H216" s="39"/>
      <c r="I216" s="239" t="s">
        <v>350</v>
      </c>
      <c r="J216" s="153"/>
      <c r="K216" s="6"/>
      <c r="L216" s="6"/>
      <c r="M216" s="6"/>
      <c r="N216" s="6"/>
      <c r="O216" s="6"/>
    </row>
    <row r="217" spans="1:15" customFormat="1" ht="32.25">
      <c r="A217" s="152"/>
      <c r="B217" s="29"/>
      <c r="C217" s="29"/>
      <c r="D217" s="39"/>
      <c r="E217" s="39"/>
      <c r="F217" s="69"/>
      <c r="G217" s="39"/>
      <c r="H217" s="39"/>
      <c r="I217" s="239" t="s">
        <v>351</v>
      </c>
      <c r="J217" s="153"/>
      <c r="K217" s="6"/>
      <c r="L217" s="6"/>
      <c r="M217" s="6"/>
      <c r="N217" s="6"/>
      <c r="O217" s="6"/>
    </row>
    <row r="218" spans="1:15" customFormat="1" ht="32.25">
      <c r="A218" s="152"/>
      <c r="B218" s="29"/>
      <c r="C218" s="29"/>
      <c r="D218" s="39"/>
      <c r="E218" s="39"/>
      <c r="F218" s="69"/>
      <c r="G218" s="39"/>
      <c r="H218" s="39"/>
      <c r="I218" s="239" t="s">
        <v>352</v>
      </c>
      <c r="J218" s="153"/>
      <c r="K218" s="6"/>
      <c r="L218" s="6"/>
      <c r="M218" s="6"/>
      <c r="N218" s="6"/>
      <c r="O218" s="6"/>
    </row>
    <row r="219" spans="1:15" customFormat="1" ht="45.75">
      <c r="A219" s="152"/>
      <c r="B219" s="29"/>
      <c r="C219" s="29"/>
      <c r="D219" s="39"/>
      <c r="E219" s="39"/>
      <c r="F219" s="69"/>
      <c r="G219" s="39"/>
      <c r="H219" s="39"/>
      <c r="I219" s="240" t="s">
        <v>353</v>
      </c>
      <c r="J219" s="153"/>
      <c r="K219" s="6"/>
      <c r="L219" s="6"/>
      <c r="M219" s="6"/>
      <c r="N219" s="6"/>
      <c r="O219" s="6"/>
    </row>
    <row r="220" spans="1:15" customFormat="1">
      <c r="A220" s="152"/>
      <c r="B220" s="29"/>
      <c r="C220" s="29"/>
      <c r="D220" s="39"/>
      <c r="E220" s="39"/>
      <c r="F220" s="69"/>
      <c r="G220" s="39"/>
      <c r="H220" s="100"/>
      <c r="I220" s="140" t="s">
        <v>321</v>
      </c>
      <c r="J220" s="153"/>
      <c r="K220" s="6"/>
      <c r="L220" s="6"/>
      <c r="M220" s="6"/>
      <c r="N220" s="6"/>
      <c r="O220" s="6"/>
    </row>
    <row r="221" spans="1:15" customFormat="1" ht="32.25">
      <c r="A221" s="152"/>
      <c r="B221" s="29"/>
      <c r="C221" s="29"/>
      <c r="D221" s="39"/>
      <c r="E221" s="39"/>
      <c r="F221" s="69"/>
      <c r="G221" s="39"/>
      <c r="H221" s="39"/>
      <c r="I221" s="242" t="s">
        <v>320</v>
      </c>
      <c r="J221" s="153"/>
      <c r="K221" s="6"/>
      <c r="L221" s="6"/>
      <c r="M221" s="6"/>
      <c r="N221" s="6"/>
      <c r="O221" s="6"/>
    </row>
    <row r="222" spans="1:15" customFormat="1">
      <c r="A222" s="152"/>
      <c r="B222" s="29"/>
      <c r="C222" s="29"/>
      <c r="D222" s="39"/>
      <c r="E222" s="39"/>
      <c r="F222" s="69"/>
      <c r="G222" s="39"/>
      <c r="H222" s="39"/>
      <c r="I222" s="243" t="s">
        <v>322</v>
      </c>
      <c r="J222" s="153"/>
      <c r="K222" s="6"/>
      <c r="L222" s="6"/>
      <c r="M222" s="6"/>
      <c r="N222" s="6"/>
      <c r="O222" s="6"/>
    </row>
    <row r="223" spans="1:15" customFormat="1">
      <c r="A223" s="152"/>
      <c r="B223" s="29"/>
      <c r="C223" s="29"/>
      <c r="D223" s="39"/>
      <c r="E223" s="39"/>
      <c r="F223" s="69"/>
      <c r="G223" s="39"/>
      <c r="H223" s="39"/>
      <c r="I223" s="243" t="s">
        <v>323</v>
      </c>
      <c r="J223" s="153"/>
      <c r="K223" s="6"/>
      <c r="L223" s="6"/>
      <c r="M223" s="6"/>
      <c r="N223" s="6"/>
      <c r="O223" s="6"/>
    </row>
    <row r="224" spans="1:15" customFormat="1">
      <c r="A224" s="152"/>
      <c r="B224" s="29"/>
      <c r="C224" s="29"/>
      <c r="D224" s="39"/>
      <c r="E224" s="39"/>
      <c r="F224" s="69"/>
      <c r="G224" s="39"/>
      <c r="H224" s="39"/>
      <c r="I224" s="243" t="s">
        <v>324</v>
      </c>
      <c r="J224" s="153"/>
      <c r="K224" s="6"/>
      <c r="L224" s="6"/>
      <c r="M224" s="6"/>
      <c r="N224" s="6"/>
      <c r="O224" s="6"/>
    </row>
    <row r="225" spans="1:15" customFormat="1" ht="32.25">
      <c r="A225" s="152"/>
      <c r="B225" s="29"/>
      <c r="C225" s="29"/>
      <c r="D225" s="39"/>
      <c r="E225" s="39"/>
      <c r="F225" s="69"/>
      <c r="G225" s="39"/>
      <c r="H225" s="39"/>
      <c r="I225" s="242" t="s">
        <v>325</v>
      </c>
      <c r="J225" s="153"/>
      <c r="K225" s="6"/>
      <c r="L225" s="6"/>
      <c r="M225" s="6"/>
      <c r="N225" s="6"/>
      <c r="O225" s="6"/>
    </row>
    <row r="226" spans="1:15" customFormat="1">
      <c r="A226" s="152"/>
      <c r="B226" s="29"/>
      <c r="C226" s="29"/>
      <c r="D226" s="39"/>
      <c r="E226" s="39"/>
      <c r="F226" s="69"/>
      <c r="G226" s="39"/>
      <c r="H226" s="123" t="s">
        <v>332</v>
      </c>
      <c r="I226" s="242" t="s">
        <v>326</v>
      </c>
      <c r="J226" s="153"/>
      <c r="K226" s="6"/>
      <c r="L226" s="6"/>
      <c r="M226" s="6"/>
      <c r="N226" s="6"/>
      <c r="O226" s="6"/>
    </row>
    <row r="227" spans="1:15" customFormat="1">
      <c r="A227" s="152"/>
      <c r="B227" s="29"/>
      <c r="C227" s="29"/>
      <c r="D227" s="39"/>
      <c r="E227" s="39"/>
      <c r="F227" s="69"/>
      <c r="G227" s="39"/>
      <c r="H227" s="39"/>
      <c r="I227" s="100"/>
      <c r="J227" s="153"/>
      <c r="K227" s="6"/>
      <c r="L227" s="6"/>
      <c r="M227" s="6"/>
      <c r="N227" s="6"/>
      <c r="O227" s="6"/>
    </row>
    <row r="228" spans="1:15" customFormat="1">
      <c r="A228" s="152"/>
      <c r="B228" s="29"/>
      <c r="C228" s="29"/>
      <c r="D228" s="39"/>
      <c r="E228" s="39"/>
      <c r="F228" s="69"/>
      <c r="G228" s="39"/>
      <c r="H228" s="39"/>
      <c r="I228" s="39"/>
      <c r="J228" s="153"/>
      <c r="K228" s="6"/>
      <c r="L228" s="6"/>
      <c r="M228" s="6"/>
      <c r="N228" s="6"/>
      <c r="O228" s="6"/>
    </row>
    <row r="229" spans="1:15" customFormat="1" ht="19.5" thickBot="1">
      <c r="A229" s="160"/>
      <c r="B229" s="161"/>
      <c r="C229" s="161"/>
      <c r="D229" s="162"/>
      <c r="E229" s="162"/>
      <c r="F229" s="163"/>
      <c r="G229" s="162"/>
      <c r="H229" s="162"/>
      <c r="I229" s="162"/>
      <c r="J229" s="165"/>
      <c r="K229" s="6"/>
      <c r="L229" s="6"/>
      <c r="M229" s="6"/>
      <c r="N229" s="6"/>
      <c r="O229" s="6"/>
    </row>
    <row r="230" spans="1:15" customFormat="1">
      <c r="A230" s="166"/>
      <c r="B230" s="167"/>
      <c r="C230" s="167"/>
      <c r="D230" s="186"/>
      <c r="E230" s="186"/>
      <c r="F230" s="187"/>
      <c r="G230" s="186"/>
      <c r="H230" s="186"/>
      <c r="I230" s="186"/>
      <c r="J230" s="169"/>
      <c r="K230" s="6"/>
      <c r="L230" s="6"/>
      <c r="M230" s="6"/>
      <c r="N230" s="6"/>
      <c r="O230" s="6"/>
    </row>
    <row r="231" spans="1:15" customFormat="1" ht="90">
      <c r="A231" s="152" t="s">
        <v>335</v>
      </c>
      <c r="B231" s="29">
        <v>2017</v>
      </c>
      <c r="C231" s="33" t="s">
        <v>354</v>
      </c>
      <c r="D231" s="50" t="s">
        <v>355</v>
      </c>
      <c r="E231" s="60" t="s">
        <v>356</v>
      </c>
      <c r="F231" s="69"/>
      <c r="G231" s="84" t="s">
        <v>365</v>
      </c>
      <c r="H231" s="85" t="s">
        <v>358</v>
      </c>
      <c r="I231" s="39"/>
      <c r="J231" s="153"/>
      <c r="K231" s="6"/>
      <c r="L231" s="6"/>
      <c r="M231" s="6"/>
      <c r="N231" s="6"/>
      <c r="O231" s="6"/>
    </row>
    <row r="232" spans="1:15" customFormat="1" ht="60.75" customHeight="1">
      <c r="A232" s="152"/>
      <c r="B232" s="29"/>
      <c r="C232" s="33"/>
      <c r="D232" s="39"/>
      <c r="E232" s="61" t="s">
        <v>370</v>
      </c>
      <c r="F232" s="81" t="s">
        <v>279</v>
      </c>
      <c r="G232" s="103" t="s">
        <v>366</v>
      </c>
      <c r="H232" s="104" t="s">
        <v>359</v>
      </c>
      <c r="I232" s="39"/>
      <c r="J232" s="153"/>
      <c r="K232" s="6"/>
      <c r="L232" s="6"/>
      <c r="M232" s="6"/>
      <c r="N232" s="6"/>
      <c r="O232" s="6"/>
    </row>
    <row r="233" spans="1:15" customFormat="1">
      <c r="A233" s="152"/>
      <c r="B233" s="29"/>
      <c r="C233" s="29"/>
      <c r="D233" s="39"/>
      <c r="E233" s="60"/>
      <c r="F233" s="69" t="s">
        <v>357</v>
      </c>
      <c r="G233" s="104" t="s">
        <v>367</v>
      </c>
      <c r="H233" s="124" t="s">
        <v>360</v>
      </c>
      <c r="I233" s="39"/>
      <c r="J233" s="153"/>
      <c r="K233" s="6"/>
      <c r="L233" s="6"/>
      <c r="M233" s="6"/>
      <c r="N233" s="6"/>
      <c r="O233" s="6"/>
    </row>
    <row r="234" spans="1:15" customFormat="1" ht="65.25">
      <c r="A234" s="152"/>
      <c r="B234" s="29"/>
      <c r="C234" s="29"/>
      <c r="D234" s="39"/>
      <c r="E234" s="39"/>
      <c r="F234" s="82"/>
      <c r="G234" s="84" t="s">
        <v>368</v>
      </c>
      <c r="H234" s="125"/>
      <c r="I234" s="39"/>
      <c r="J234" s="153"/>
      <c r="K234" s="6"/>
      <c r="L234" s="6"/>
      <c r="M234" s="6"/>
      <c r="N234" s="6"/>
      <c r="O234" s="6"/>
    </row>
    <row r="235" spans="1:15" customFormat="1" ht="114.75" customHeight="1">
      <c r="A235" s="152"/>
      <c r="B235" s="29"/>
      <c r="C235" s="29"/>
      <c r="D235" s="39"/>
      <c r="E235" s="39"/>
      <c r="F235" s="83" t="s">
        <v>361</v>
      </c>
      <c r="G235" s="105" t="s">
        <v>369</v>
      </c>
      <c r="H235" s="126" t="s">
        <v>362</v>
      </c>
      <c r="I235" s="39"/>
      <c r="J235" s="153"/>
      <c r="K235" s="6"/>
      <c r="L235" s="6"/>
      <c r="M235" s="6"/>
      <c r="N235" s="6"/>
      <c r="O235" s="6"/>
    </row>
    <row r="236" spans="1:15" customFormat="1">
      <c r="A236" s="152"/>
      <c r="B236" s="29"/>
      <c r="C236" s="29"/>
      <c r="D236" s="39"/>
      <c r="E236" s="39"/>
      <c r="F236" s="84"/>
      <c r="G236" s="39"/>
      <c r="H236" s="126" t="s">
        <v>363</v>
      </c>
      <c r="I236" s="39"/>
      <c r="J236" s="153"/>
      <c r="K236" s="6"/>
      <c r="L236" s="6"/>
      <c r="M236" s="6"/>
      <c r="N236" s="6"/>
      <c r="O236" s="6"/>
    </row>
    <row r="237" spans="1:15" customFormat="1">
      <c r="A237" s="152"/>
      <c r="B237" s="29"/>
      <c r="C237" s="29"/>
      <c r="D237" s="39"/>
      <c r="E237" s="39"/>
      <c r="F237" s="69"/>
      <c r="G237" s="39"/>
      <c r="H237" s="127"/>
      <c r="I237" s="39"/>
      <c r="J237" s="153"/>
      <c r="K237" s="6"/>
      <c r="L237" s="6"/>
      <c r="M237" s="6"/>
      <c r="N237" s="6"/>
      <c r="O237" s="6"/>
    </row>
    <row r="238" spans="1:15" customFormat="1" ht="33.75" customHeight="1" thickBot="1">
      <c r="A238" s="160"/>
      <c r="B238" s="161"/>
      <c r="C238" s="161"/>
      <c r="D238" s="162"/>
      <c r="E238" s="162"/>
      <c r="F238" s="163"/>
      <c r="G238" s="162"/>
      <c r="H238" s="195" t="s">
        <v>364</v>
      </c>
      <c r="I238" s="162"/>
      <c r="J238" s="165"/>
      <c r="K238" s="6"/>
      <c r="L238" s="6"/>
      <c r="M238" s="6"/>
      <c r="N238" s="6"/>
      <c r="O238" s="6"/>
    </row>
    <row r="239" spans="1:15" customFormat="1" ht="30">
      <c r="A239" s="166" t="s">
        <v>372</v>
      </c>
      <c r="B239" s="167">
        <v>2014</v>
      </c>
      <c r="C239" s="196" t="s">
        <v>371</v>
      </c>
      <c r="D239" s="197" t="s">
        <v>400</v>
      </c>
      <c r="E239" s="198" t="s">
        <v>373</v>
      </c>
      <c r="F239" s="187"/>
      <c r="G239" s="186"/>
      <c r="H239" s="189"/>
      <c r="I239" s="244" t="s">
        <v>376</v>
      </c>
      <c r="J239" s="169"/>
      <c r="K239" s="6"/>
      <c r="L239" s="3"/>
      <c r="M239" s="6"/>
      <c r="N239" s="6"/>
      <c r="O239" s="6"/>
    </row>
    <row r="240" spans="1:15" customFormat="1" ht="75" customHeight="1">
      <c r="A240" s="152"/>
      <c r="B240" s="29"/>
      <c r="C240" s="29"/>
      <c r="D240" s="51" t="s">
        <v>401</v>
      </c>
      <c r="E240" s="62" t="s">
        <v>374</v>
      </c>
      <c r="F240" s="85" t="s">
        <v>298</v>
      </c>
      <c r="G240" s="39"/>
      <c r="H240" s="128" t="s">
        <v>392</v>
      </c>
      <c r="I240" s="245" t="s">
        <v>377</v>
      </c>
      <c r="J240" s="153"/>
      <c r="K240" s="6"/>
      <c r="L240" s="1"/>
      <c r="M240" s="6"/>
      <c r="N240" s="6"/>
      <c r="O240" s="6"/>
    </row>
    <row r="241" spans="1:15" customFormat="1" ht="45.75">
      <c r="A241" s="152"/>
      <c r="B241" s="29"/>
      <c r="C241" s="29"/>
      <c r="D241" s="39"/>
      <c r="E241" s="63" t="s">
        <v>375</v>
      </c>
      <c r="F241" s="86" t="s">
        <v>391</v>
      </c>
      <c r="G241" s="39"/>
      <c r="H241" s="129" t="s">
        <v>396</v>
      </c>
      <c r="I241" s="245" t="s">
        <v>378</v>
      </c>
      <c r="J241" s="153"/>
      <c r="K241" s="6"/>
      <c r="L241" s="1"/>
      <c r="M241" s="6"/>
      <c r="N241" s="6"/>
      <c r="O241" s="6"/>
    </row>
    <row r="242" spans="1:15" customFormat="1" ht="60.75">
      <c r="A242" s="152"/>
      <c r="B242" s="29"/>
      <c r="C242" s="29"/>
      <c r="D242" s="39"/>
      <c r="E242" s="39"/>
      <c r="F242" s="86" t="s">
        <v>393</v>
      </c>
      <c r="G242" s="39"/>
      <c r="H242" s="130" t="s">
        <v>395</v>
      </c>
      <c r="I242" s="245" t="s">
        <v>379</v>
      </c>
      <c r="J242" s="153"/>
      <c r="K242" s="6"/>
      <c r="L242" s="1"/>
      <c r="M242" s="6"/>
      <c r="N242" s="6"/>
      <c r="O242" s="6"/>
    </row>
    <row r="243" spans="1:15" customFormat="1" ht="30">
      <c r="A243" s="152"/>
      <c r="B243" s="29"/>
      <c r="C243" s="29"/>
      <c r="D243" s="39"/>
      <c r="E243" s="39"/>
      <c r="F243" s="86" t="s">
        <v>394</v>
      </c>
      <c r="G243" s="39"/>
      <c r="H243" s="131" t="s">
        <v>397</v>
      </c>
      <c r="I243" s="245" t="s">
        <v>380</v>
      </c>
      <c r="J243" s="153"/>
      <c r="K243" s="6"/>
      <c r="L243" s="1"/>
      <c r="M243" s="6"/>
      <c r="N243" s="6"/>
      <c r="O243" s="6"/>
    </row>
    <row r="244" spans="1:15" customFormat="1" ht="27" customHeight="1">
      <c r="A244" s="152"/>
      <c r="B244" s="29"/>
      <c r="C244" s="29"/>
      <c r="D244" s="39"/>
      <c r="E244" s="39"/>
      <c r="F244" s="69"/>
      <c r="G244" s="39"/>
      <c r="H244" s="39"/>
      <c r="I244" s="245" t="s">
        <v>381</v>
      </c>
      <c r="J244" s="153"/>
      <c r="K244" s="6"/>
      <c r="L244" s="1"/>
      <c r="M244" s="6"/>
      <c r="N244" s="6"/>
      <c r="O244" s="6"/>
    </row>
    <row r="245" spans="1:15" customFormat="1">
      <c r="A245" s="152"/>
      <c r="B245" s="29"/>
      <c r="C245" s="29"/>
      <c r="D245" s="39"/>
      <c r="E245" s="39"/>
      <c r="F245" s="69"/>
      <c r="G245" s="39"/>
      <c r="H245" s="39"/>
      <c r="I245" s="245" t="s">
        <v>382</v>
      </c>
      <c r="J245" s="153"/>
      <c r="K245" s="6"/>
      <c r="L245" s="1"/>
      <c r="M245" s="6"/>
      <c r="N245" s="6"/>
      <c r="O245" s="6"/>
    </row>
    <row r="246" spans="1:15" customFormat="1" ht="53.25" customHeight="1">
      <c r="A246" s="152"/>
      <c r="B246" s="29"/>
      <c r="C246" s="29"/>
      <c r="D246" s="39"/>
      <c r="E246" s="39"/>
      <c r="F246" s="69"/>
      <c r="G246" s="39"/>
      <c r="H246" s="39"/>
      <c r="I246" s="246" t="s">
        <v>383</v>
      </c>
      <c r="J246" s="153"/>
      <c r="K246" s="6"/>
      <c r="L246" s="1"/>
      <c r="M246" s="6"/>
      <c r="N246" s="6"/>
      <c r="O246" s="6"/>
    </row>
    <row r="247" spans="1:15" customFormat="1">
      <c r="A247" s="152"/>
      <c r="B247" s="29"/>
      <c r="C247" s="29"/>
      <c r="D247" s="39"/>
      <c r="E247" s="39"/>
      <c r="F247" s="69"/>
      <c r="G247" s="39"/>
      <c r="H247" s="39"/>
      <c r="I247" s="245" t="s">
        <v>384</v>
      </c>
      <c r="J247" s="153"/>
      <c r="K247" s="6"/>
      <c r="L247" s="1"/>
      <c r="M247" s="6"/>
      <c r="N247" s="6"/>
      <c r="O247" s="6"/>
    </row>
    <row r="248" spans="1:15" customFormat="1">
      <c r="A248" s="152"/>
      <c r="B248" s="29"/>
      <c r="C248" s="29"/>
      <c r="D248" s="39"/>
      <c r="E248" s="39"/>
      <c r="F248" s="69"/>
      <c r="G248" s="39"/>
      <c r="H248" s="39"/>
      <c r="I248" s="245" t="s">
        <v>385</v>
      </c>
      <c r="J248" s="158"/>
      <c r="K248" s="6"/>
      <c r="L248" s="1"/>
      <c r="M248" s="6"/>
      <c r="N248" s="6"/>
      <c r="O248" s="6"/>
    </row>
    <row r="249" spans="1:15" customFormat="1">
      <c r="A249" s="152"/>
      <c r="B249" s="29"/>
      <c r="C249" s="29"/>
      <c r="D249" s="39"/>
      <c r="E249" s="39"/>
      <c r="F249" s="69"/>
      <c r="G249" s="39"/>
      <c r="H249" s="39"/>
      <c r="I249" s="245" t="s">
        <v>386</v>
      </c>
      <c r="J249" s="153"/>
      <c r="K249" s="6"/>
      <c r="L249" s="1"/>
      <c r="M249" s="6"/>
      <c r="N249" s="6"/>
      <c r="O249" s="6"/>
    </row>
    <row r="250" spans="1:15" customFormat="1">
      <c r="A250" s="152"/>
      <c r="B250" s="29"/>
      <c r="C250" s="29"/>
      <c r="D250" s="39"/>
      <c r="E250" s="39"/>
      <c r="F250" s="69"/>
      <c r="G250" s="39"/>
      <c r="H250" s="39"/>
      <c r="I250" s="245" t="s">
        <v>387</v>
      </c>
      <c r="J250" s="153"/>
      <c r="K250" s="6"/>
      <c r="L250" s="1"/>
      <c r="M250" s="6"/>
      <c r="N250" s="6"/>
      <c r="O250" s="6"/>
    </row>
    <row r="251" spans="1:15" customFormat="1" ht="32.25" customHeight="1">
      <c r="A251" s="152"/>
      <c r="B251" s="29"/>
      <c r="C251" s="29"/>
      <c r="D251" s="39"/>
      <c r="E251" s="39"/>
      <c r="F251" s="69"/>
      <c r="G251" s="39"/>
      <c r="H251" s="39"/>
      <c r="I251" s="245" t="s">
        <v>388</v>
      </c>
      <c r="J251" s="153"/>
      <c r="K251" s="6"/>
      <c r="L251" s="1"/>
      <c r="M251" s="6"/>
      <c r="N251" s="6"/>
      <c r="O251" s="6"/>
    </row>
    <row r="252" spans="1:15" customFormat="1" ht="30.75" customHeight="1">
      <c r="A252" s="152"/>
      <c r="B252" s="29"/>
      <c r="C252" s="29"/>
      <c r="D252" s="39"/>
      <c r="E252" s="39"/>
      <c r="F252" s="69"/>
      <c r="G252" s="39"/>
      <c r="H252" s="39"/>
      <c r="I252" s="245" t="s">
        <v>389</v>
      </c>
      <c r="J252" s="153"/>
      <c r="K252" s="6"/>
      <c r="L252" s="1"/>
      <c r="M252" s="6"/>
      <c r="N252" s="6"/>
      <c r="O252" s="6"/>
    </row>
    <row r="253" spans="1:15" customFormat="1" ht="46.5" thickBot="1">
      <c r="A253" s="160"/>
      <c r="B253" s="161"/>
      <c r="C253" s="161"/>
      <c r="D253" s="162"/>
      <c r="E253" s="162"/>
      <c r="F253" s="163"/>
      <c r="G253" s="162"/>
      <c r="H253" s="162"/>
      <c r="I253" s="247" t="s">
        <v>390</v>
      </c>
      <c r="J253" s="165"/>
      <c r="K253" s="6"/>
      <c r="L253" s="2"/>
      <c r="M253" s="6"/>
      <c r="N253" s="6"/>
      <c r="O253" s="6"/>
    </row>
    <row r="254" spans="1:15" customFormat="1">
      <c r="A254" s="166"/>
      <c r="B254" s="167"/>
      <c r="C254" s="167"/>
      <c r="D254" s="186"/>
      <c r="E254" s="186"/>
      <c r="F254" s="187"/>
      <c r="G254" s="186"/>
      <c r="H254" s="186"/>
      <c r="I254" s="199"/>
      <c r="J254" s="169"/>
      <c r="K254" s="6"/>
      <c r="L254" s="6"/>
      <c r="M254" s="6"/>
      <c r="N254" s="6"/>
      <c r="O254" s="6"/>
    </row>
    <row r="255" spans="1:15" customFormat="1" ht="102" customHeight="1">
      <c r="A255" s="152" t="s">
        <v>398</v>
      </c>
      <c r="B255" s="29">
        <v>2019</v>
      </c>
      <c r="C255" s="33" t="s">
        <v>399</v>
      </c>
      <c r="D255" s="40" t="s">
        <v>402</v>
      </c>
      <c r="E255" s="64" t="s">
        <v>404</v>
      </c>
      <c r="F255" s="87" t="s">
        <v>406</v>
      </c>
      <c r="G255" s="106" t="s">
        <v>427</v>
      </c>
      <c r="H255" s="132" t="s">
        <v>429</v>
      </c>
      <c r="I255" s="141" t="s">
        <v>411</v>
      </c>
      <c r="J255" s="153"/>
      <c r="K255" s="6"/>
      <c r="L255" s="6"/>
      <c r="M255" s="6"/>
      <c r="N255" s="6"/>
      <c r="O255" s="6"/>
    </row>
    <row r="256" spans="1:15" customFormat="1" ht="114.75" customHeight="1">
      <c r="A256" s="152"/>
      <c r="B256" s="29"/>
      <c r="C256" s="33"/>
      <c r="D256" s="52" t="s">
        <v>403</v>
      </c>
      <c r="E256" s="65" t="s">
        <v>405</v>
      </c>
      <c r="F256" s="88" t="s">
        <v>407</v>
      </c>
      <c r="G256" s="107"/>
      <c r="H256" s="133" t="s">
        <v>425</v>
      </c>
      <c r="I256" s="248" t="s">
        <v>413</v>
      </c>
      <c r="J256" s="153"/>
      <c r="K256" s="6"/>
      <c r="L256" s="6"/>
      <c r="M256" s="6"/>
      <c r="N256" s="6"/>
      <c r="O256" s="6"/>
    </row>
    <row r="257" spans="1:15" customFormat="1" ht="110.25" customHeight="1">
      <c r="A257" s="152"/>
      <c r="B257" s="29"/>
      <c r="C257" s="33"/>
      <c r="D257" s="39"/>
      <c r="E257" s="66"/>
      <c r="F257" s="89" t="s">
        <v>412</v>
      </c>
      <c r="G257" s="108"/>
      <c r="H257" s="134" t="s">
        <v>426</v>
      </c>
      <c r="I257" s="249" t="s">
        <v>414</v>
      </c>
      <c r="J257" s="153"/>
      <c r="K257" s="6"/>
      <c r="L257" s="6"/>
      <c r="M257" s="6"/>
      <c r="N257" s="6"/>
      <c r="O257" s="6"/>
    </row>
    <row r="258" spans="1:15" customFormat="1" ht="59.25" customHeight="1">
      <c r="A258" s="152"/>
      <c r="B258" s="29"/>
      <c r="C258" s="29"/>
      <c r="D258" s="39"/>
      <c r="E258" s="39"/>
      <c r="F258" s="90" t="s">
        <v>408</v>
      </c>
      <c r="G258" s="39"/>
      <c r="H258" s="132" t="s">
        <v>428</v>
      </c>
      <c r="I258" s="250" t="s">
        <v>415</v>
      </c>
      <c r="J258" s="153"/>
      <c r="K258" s="6"/>
      <c r="L258" s="6"/>
      <c r="M258" s="6"/>
      <c r="N258" s="6"/>
      <c r="O258" s="6"/>
    </row>
    <row r="259" spans="1:15" customFormat="1" ht="30" customHeight="1">
      <c r="A259" s="152"/>
      <c r="B259" s="29"/>
      <c r="C259" s="29"/>
      <c r="D259" s="39"/>
      <c r="E259" s="39"/>
      <c r="F259" s="69"/>
      <c r="G259" s="39"/>
      <c r="H259" s="135"/>
      <c r="I259" s="251" t="s">
        <v>416</v>
      </c>
      <c r="J259" s="153"/>
      <c r="K259" s="6"/>
      <c r="L259" s="6"/>
      <c r="M259" s="6"/>
      <c r="N259" s="6"/>
      <c r="O259" s="6"/>
    </row>
    <row r="260" spans="1:15" customFormat="1" ht="31.5" customHeight="1" thickBot="1">
      <c r="A260" s="152"/>
      <c r="B260" s="29"/>
      <c r="C260" s="29"/>
      <c r="D260" s="39"/>
      <c r="E260" s="39"/>
      <c r="F260" s="69"/>
      <c r="G260" s="39"/>
      <c r="H260" s="39"/>
      <c r="I260" s="252" t="s">
        <v>417</v>
      </c>
      <c r="J260" s="153"/>
      <c r="K260" s="6"/>
      <c r="L260" s="6"/>
      <c r="M260" s="6"/>
      <c r="N260" s="6"/>
      <c r="O260" s="6"/>
    </row>
    <row r="261" spans="1:15" customFormat="1" ht="34.5" customHeight="1" thickTop="1" thickBot="1">
      <c r="A261" s="152"/>
      <c r="B261" s="29"/>
      <c r="C261" s="29"/>
      <c r="D261" s="39"/>
      <c r="E261" s="39"/>
      <c r="F261" s="69"/>
      <c r="G261" s="39"/>
      <c r="H261" s="39"/>
      <c r="I261" s="144" t="s">
        <v>409</v>
      </c>
      <c r="J261" s="153"/>
      <c r="K261" s="6"/>
      <c r="L261" s="6"/>
      <c r="M261" s="6"/>
      <c r="N261" s="6"/>
      <c r="O261" s="6"/>
    </row>
    <row r="262" spans="1:15" ht="27.75" thickTop="1">
      <c r="A262" s="152"/>
      <c r="B262" s="29"/>
      <c r="C262" s="29"/>
      <c r="D262" s="39"/>
      <c r="E262" s="39"/>
      <c r="F262" s="69"/>
      <c r="G262" s="39"/>
      <c r="H262" s="39"/>
      <c r="I262" s="253" t="s">
        <v>418</v>
      </c>
      <c r="J262" s="153"/>
    </row>
    <row r="263" spans="1:15">
      <c r="A263" s="152"/>
      <c r="B263" s="29"/>
      <c r="C263" s="29"/>
      <c r="D263" s="39"/>
      <c r="E263" s="39"/>
      <c r="F263" s="69"/>
      <c r="G263" s="39"/>
      <c r="H263" s="39"/>
      <c r="I263" s="254" t="s">
        <v>419</v>
      </c>
      <c r="J263" s="153"/>
    </row>
    <row r="264" spans="1:15">
      <c r="A264" s="152"/>
      <c r="B264" s="29"/>
      <c r="C264" s="29"/>
      <c r="D264" s="39"/>
      <c r="E264" s="39"/>
      <c r="F264" s="69"/>
      <c r="G264" s="39"/>
      <c r="H264" s="39"/>
      <c r="I264" s="254" t="s">
        <v>420</v>
      </c>
      <c r="J264" s="153"/>
    </row>
    <row r="265" spans="1:15">
      <c r="A265" s="152"/>
      <c r="B265" s="29"/>
      <c r="C265" s="29"/>
      <c r="D265" s="39"/>
      <c r="E265" s="39"/>
      <c r="F265" s="69"/>
      <c r="G265" s="39"/>
      <c r="H265" s="39"/>
      <c r="I265" s="254" t="s">
        <v>421</v>
      </c>
      <c r="J265" s="153"/>
    </row>
    <row r="266" spans="1:15" ht="30.75" customHeight="1">
      <c r="A266" s="152"/>
      <c r="B266" s="29"/>
      <c r="C266" s="29"/>
      <c r="D266" s="39"/>
      <c r="E266" s="39"/>
      <c r="F266" s="69"/>
      <c r="G266" s="39"/>
      <c r="H266" s="39"/>
      <c r="I266" s="250" t="s">
        <v>422</v>
      </c>
      <c r="J266" s="153"/>
    </row>
    <row r="267" spans="1:15">
      <c r="A267" s="152"/>
      <c r="B267" s="29"/>
      <c r="C267" s="29"/>
      <c r="D267" s="39"/>
      <c r="E267" s="39"/>
      <c r="F267" s="69"/>
      <c r="G267" s="39"/>
      <c r="H267" s="39"/>
      <c r="I267" s="250" t="s">
        <v>423</v>
      </c>
      <c r="J267" s="153"/>
    </row>
    <row r="268" spans="1:15">
      <c r="A268" s="152"/>
      <c r="B268" s="29"/>
      <c r="C268" s="29"/>
      <c r="D268" s="39"/>
      <c r="E268" s="39"/>
      <c r="F268" s="69"/>
      <c r="G268" s="39"/>
      <c r="H268" s="39"/>
      <c r="I268" s="255" t="s">
        <v>424</v>
      </c>
      <c r="J268" s="153"/>
    </row>
    <row r="269" spans="1:15" ht="19.5" thickBot="1">
      <c r="A269" s="160"/>
      <c r="B269" s="161"/>
      <c r="C269" s="161"/>
      <c r="D269" s="162"/>
      <c r="E269" s="162"/>
      <c r="F269" s="163"/>
      <c r="G269" s="162"/>
      <c r="H269" s="162"/>
      <c r="I269" s="162"/>
      <c r="J269" s="165"/>
    </row>
    <row r="270" spans="1:15" customFormat="1">
      <c r="A270" s="166"/>
      <c r="B270" s="167"/>
      <c r="C270" s="200"/>
      <c r="D270" s="186"/>
      <c r="E270" s="186"/>
      <c r="F270" s="187"/>
      <c r="G270" s="186"/>
      <c r="H270" s="186"/>
      <c r="I270" s="256" t="s">
        <v>436</v>
      </c>
      <c r="J270" s="169"/>
      <c r="K270" s="6"/>
      <c r="L270" s="6"/>
      <c r="M270" s="6"/>
      <c r="N270" s="6"/>
      <c r="O270" s="6"/>
    </row>
    <row r="271" spans="1:15" ht="120" customHeight="1">
      <c r="A271" s="152" t="s">
        <v>410</v>
      </c>
      <c r="B271" s="29">
        <v>2016</v>
      </c>
      <c r="C271" s="31" t="s">
        <v>430</v>
      </c>
      <c r="D271" s="38" t="s">
        <v>431</v>
      </c>
      <c r="E271" s="38" t="s">
        <v>433</v>
      </c>
      <c r="F271" s="69" t="s">
        <v>295</v>
      </c>
      <c r="G271" s="38" t="s">
        <v>460</v>
      </c>
      <c r="H271" s="38" t="s">
        <v>459</v>
      </c>
      <c r="I271" s="255" t="s">
        <v>437</v>
      </c>
      <c r="J271" s="153"/>
    </row>
    <row r="272" spans="1:15" ht="90.75" customHeight="1">
      <c r="A272" s="152"/>
      <c r="B272" s="29"/>
      <c r="C272" s="29"/>
      <c r="D272" s="38" t="s">
        <v>432</v>
      </c>
      <c r="E272" s="38" t="s">
        <v>434</v>
      </c>
      <c r="F272" s="69" t="s">
        <v>435</v>
      </c>
      <c r="G272" s="39"/>
      <c r="H272" s="39"/>
      <c r="I272" s="257" t="s">
        <v>438</v>
      </c>
      <c r="J272" s="153"/>
    </row>
    <row r="273" spans="1:10" ht="21.75" customHeight="1">
      <c r="A273" s="152"/>
      <c r="B273" s="29"/>
      <c r="C273" s="29"/>
      <c r="D273" s="39"/>
      <c r="E273" s="39"/>
      <c r="F273" s="91" t="s">
        <v>458</v>
      </c>
      <c r="G273" s="39"/>
      <c r="H273" s="39"/>
      <c r="I273" s="255" t="s">
        <v>439</v>
      </c>
      <c r="J273" s="153"/>
    </row>
    <row r="274" spans="1:10">
      <c r="A274" s="152"/>
      <c r="B274" s="29"/>
      <c r="C274" s="29"/>
      <c r="D274" s="39"/>
      <c r="E274" s="39"/>
      <c r="F274" s="69"/>
      <c r="G274" s="39"/>
      <c r="H274" s="39"/>
      <c r="I274" s="255" t="s">
        <v>441</v>
      </c>
      <c r="J274" s="153"/>
    </row>
    <row r="275" spans="1:10">
      <c r="A275" s="152"/>
      <c r="B275" s="29"/>
      <c r="C275" s="29"/>
      <c r="D275" s="39"/>
      <c r="E275" s="39"/>
      <c r="F275" s="69"/>
      <c r="G275" s="39"/>
      <c r="H275" s="39"/>
      <c r="I275" s="255" t="s">
        <v>440</v>
      </c>
      <c r="J275" s="153"/>
    </row>
    <row r="276" spans="1:10">
      <c r="A276" s="152"/>
      <c r="B276" s="29"/>
      <c r="C276" s="29"/>
      <c r="D276" s="39"/>
      <c r="E276" s="39"/>
      <c r="F276" s="69"/>
      <c r="G276" s="39"/>
      <c r="H276" s="39"/>
      <c r="I276" s="255" t="s">
        <v>442</v>
      </c>
      <c r="J276" s="153"/>
    </row>
    <row r="277" spans="1:10">
      <c r="A277" s="152"/>
      <c r="B277" s="29"/>
      <c r="C277" s="29"/>
      <c r="D277" s="39"/>
      <c r="E277" s="39"/>
      <c r="F277" s="69"/>
      <c r="G277" s="39"/>
      <c r="H277" s="39"/>
      <c r="I277" s="255" t="s">
        <v>443</v>
      </c>
      <c r="J277" s="153"/>
    </row>
    <row r="278" spans="1:10">
      <c r="A278" s="152"/>
      <c r="B278" s="29"/>
      <c r="C278" s="29"/>
      <c r="D278" s="39"/>
      <c r="E278" s="39"/>
      <c r="F278" s="69"/>
      <c r="G278" s="39"/>
      <c r="H278" s="39"/>
      <c r="I278" s="255" t="s">
        <v>444</v>
      </c>
      <c r="J278" s="153"/>
    </row>
    <row r="279" spans="1:10">
      <c r="A279" s="152"/>
      <c r="B279" s="29"/>
      <c r="C279" s="29"/>
      <c r="D279" s="39"/>
      <c r="E279" s="39"/>
      <c r="F279" s="69"/>
      <c r="G279" s="39"/>
      <c r="H279" s="39"/>
      <c r="I279" s="255" t="s">
        <v>445</v>
      </c>
      <c r="J279" s="153"/>
    </row>
    <row r="280" spans="1:10">
      <c r="A280" s="152"/>
      <c r="B280" s="29"/>
      <c r="C280" s="29"/>
      <c r="D280" s="39"/>
      <c r="E280" s="39"/>
      <c r="F280" s="69"/>
      <c r="G280" s="39"/>
      <c r="H280" s="39"/>
      <c r="I280" s="255" t="s">
        <v>446</v>
      </c>
      <c r="J280" s="153"/>
    </row>
    <row r="281" spans="1:10">
      <c r="A281" s="152"/>
      <c r="B281" s="29"/>
      <c r="C281" s="29"/>
      <c r="D281" s="39"/>
      <c r="E281" s="39"/>
      <c r="F281" s="69"/>
      <c r="G281" s="39"/>
      <c r="H281" s="39"/>
      <c r="I281" s="255" t="s">
        <v>447</v>
      </c>
      <c r="J281" s="153"/>
    </row>
    <row r="282" spans="1:10">
      <c r="A282" s="152"/>
      <c r="B282" s="29"/>
      <c r="C282" s="29"/>
      <c r="D282" s="39"/>
      <c r="E282" s="39"/>
      <c r="F282" s="69"/>
      <c r="G282" s="39"/>
      <c r="H282" s="39"/>
      <c r="I282" s="255" t="s">
        <v>448</v>
      </c>
      <c r="J282" s="153"/>
    </row>
    <row r="283" spans="1:10">
      <c r="A283" s="152"/>
      <c r="B283" s="29"/>
      <c r="C283" s="29"/>
      <c r="D283" s="39"/>
      <c r="E283" s="39"/>
      <c r="F283" s="69"/>
      <c r="G283" s="39"/>
      <c r="H283" s="39"/>
      <c r="I283" s="255" t="s">
        <v>449</v>
      </c>
      <c r="J283" s="153"/>
    </row>
    <row r="284" spans="1:10">
      <c r="A284" s="152"/>
      <c r="B284" s="29"/>
      <c r="C284" s="29"/>
      <c r="D284" s="39"/>
      <c r="E284" s="39"/>
      <c r="F284" s="69"/>
      <c r="G284" s="39"/>
      <c r="H284" s="39"/>
      <c r="I284" s="255" t="s">
        <v>450</v>
      </c>
      <c r="J284" s="153"/>
    </row>
    <row r="285" spans="1:10">
      <c r="A285" s="152"/>
      <c r="B285" s="29"/>
      <c r="C285" s="29"/>
      <c r="D285" s="39"/>
      <c r="E285" s="39"/>
      <c r="F285" s="69"/>
      <c r="G285" s="39"/>
      <c r="H285" s="39"/>
      <c r="I285" s="255" t="s">
        <v>451</v>
      </c>
      <c r="J285" s="153"/>
    </row>
    <row r="286" spans="1:10">
      <c r="A286" s="152"/>
      <c r="B286" s="29"/>
      <c r="C286" s="29"/>
      <c r="D286" s="39"/>
      <c r="E286" s="39"/>
      <c r="F286" s="69"/>
      <c r="G286" s="39"/>
      <c r="H286" s="39"/>
      <c r="I286" s="255" t="s">
        <v>452</v>
      </c>
      <c r="J286" s="153"/>
    </row>
    <row r="287" spans="1:10">
      <c r="A287" s="152"/>
      <c r="B287" s="29"/>
      <c r="C287" s="29"/>
      <c r="D287" s="39"/>
      <c r="E287" s="39"/>
      <c r="F287" s="69"/>
      <c r="G287" s="39"/>
      <c r="H287" s="39"/>
      <c r="I287" s="255" t="s">
        <v>453</v>
      </c>
      <c r="J287" s="153"/>
    </row>
    <row r="288" spans="1:10">
      <c r="A288" s="152"/>
      <c r="B288" s="29"/>
      <c r="C288" s="29"/>
      <c r="D288" s="39"/>
      <c r="E288" s="39"/>
      <c r="F288" s="69"/>
      <c r="G288" s="39"/>
      <c r="H288" s="39"/>
      <c r="I288" s="255" t="s">
        <v>454</v>
      </c>
      <c r="J288" s="153"/>
    </row>
    <row r="289" spans="1:10">
      <c r="A289" s="152"/>
      <c r="B289" s="29"/>
      <c r="C289" s="29"/>
      <c r="D289" s="39"/>
      <c r="E289" s="39"/>
      <c r="F289" s="69"/>
      <c r="G289" s="39"/>
      <c r="H289" s="39"/>
      <c r="I289" s="255" t="s">
        <v>455</v>
      </c>
      <c r="J289" s="153"/>
    </row>
    <row r="290" spans="1:10">
      <c r="A290" s="152"/>
      <c r="B290" s="29"/>
      <c r="C290" s="29"/>
      <c r="D290" s="39"/>
      <c r="E290" s="39"/>
      <c r="F290" s="69"/>
      <c r="G290" s="39"/>
      <c r="H290" s="39"/>
      <c r="I290" s="255" t="s">
        <v>456</v>
      </c>
      <c r="J290" s="153"/>
    </row>
    <row r="291" spans="1:10" ht="19.5" thickBot="1">
      <c r="A291" s="160"/>
      <c r="B291" s="161"/>
      <c r="C291" s="161"/>
      <c r="D291" s="162"/>
      <c r="E291" s="162"/>
      <c r="F291" s="163"/>
      <c r="G291" s="162"/>
      <c r="H291" s="162"/>
      <c r="I291" s="258" t="s">
        <v>457</v>
      </c>
      <c r="J291" s="165"/>
    </row>
    <row r="292" spans="1:10">
      <c r="A292" s="166"/>
      <c r="B292" s="167"/>
      <c r="C292" s="167"/>
      <c r="D292" s="186"/>
      <c r="E292" s="186"/>
      <c r="F292" s="187"/>
      <c r="G292" s="186"/>
      <c r="H292" s="186"/>
      <c r="I292" s="201"/>
      <c r="J292" s="169"/>
    </row>
    <row r="293" spans="1:10" ht="75.75">
      <c r="A293" s="152" t="s">
        <v>461</v>
      </c>
      <c r="B293" s="29">
        <v>2019</v>
      </c>
      <c r="C293" s="31" t="s">
        <v>463</v>
      </c>
      <c r="D293" s="38" t="s">
        <v>464</v>
      </c>
      <c r="E293" s="38" t="s">
        <v>465</v>
      </c>
      <c r="F293" s="69" t="s">
        <v>279</v>
      </c>
      <c r="G293" s="38" t="s">
        <v>469</v>
      </c>
      <c r="H293" s="39"/>
      <c r="I293" s="259" t="s">
        <v>472</v>
      </c>
      <c r="J293" s="153"/>
    </row>
    <row r="294" spans="1:10" ht="90.75">
      <c r="A294" s="152"/>
      <c r="B294" s="29"/>
      <c r="C294" s="29"/>
      <c r="D294" s="39"/>
      <c r="E294" s="38" t="s">
        <v>466</v>
      </c>
      <c r="F294" s="42" t="s">
        <v>467</v>
      </c>
      <c r="G294" s="39"/>
      <c r="H294" s="39"/>
      <c r="I294" s="259" t="s">
        <v>473</v>
      </c>
      <c r="J294" s="153"/>
    </row>
    <row r="295" spans="1:10" ht="46.5" customHeight="1">
      <c r="A295" s="152"/>
      <c r="B295" s="29"/>
      <c r="C295" s="29"/>
      <c r="D295" s="39"/>
      <c r="E295" s="39"/>
      <c r="F295" s="42" t="s">
        <v>468</v>
      </c>
      <c r="G295" s="39"/>
      <c r="H295" s="39"/>
      <c r="I295" s="259" t="s">
        <v>474</v>
      </c>
      <c r="J295" s="153"/>
    </row>
    <row r="296" spans="1:10" ht="43.5" customHeight="1">
      <c r="A296" s="152"/>
      <c r="B296" s="29"/>
      <c r="C296" s="29"/>
      <c r="D296" s="39"/>
      <c r="E296" s="39"/>
      <c r="F296" s="92" t="s">
        <v>470</v>
      </c>
      <c r="G296" s="39"/>
      <c r="H296" s="39"/>
      <c r="I296" s="259" t="s">
        <v>475</v>
      </c>
      <c r="J296" s="153"/>
    </row>
    <row r="297" spans="1:10" ht="48" customHeight="1">
      <c r="A297" s="152"/>
      <c r="B297" s="29"/>
      <c r="C297" s="29"/>
      <c r="D297" s="39"/>
      <c r="E297" s="39"/>
      <c r="F297" s="69" t="s">
        <v>471</v>
      </c>
      <c r="G297" s="39"/>
      <c r="H297" s="39"/>
      <c r="I297" s="259" t="s">
        <v>476</v>
      </c>
      <c r="J297" s="153"/>
    </row>
    <row r="298" spans="1:10" ht="27">
      <c r="A298" s="152"/>
      <c r="B298" s="29"/>
      <c r="C298" s="29"/>
      <c r="D298" s="39"/>
      <c r="E298" s="39"/>
      <c r="F298" s="69"/>
      <c r="G298" s="39"/>
      <c r="H298" s="39"/>
      <c r="I298" s="259" t="s">
        <v>477</v>
      </c>
      <c r="J298" s="153"/>
    </row>
    <row r="299" spans="1:10" ht="81" customHeight="1">
      <c r="A299" s="152"/>
      <c r="B299" s="29"/>
      <c r="C299" s="29"/>
      <c r="D299" s="39"/>
      <c r="E299" s="39"/>
      <c r="F299" s="69"/>
      <c r="G299" s="39"/>
      <c r="H299" s="39"/>
      <c r="I299" s="259" t="s">
        <v>478</v>
      </c>
      <c r="J299" s="153"/>
    </row>
    <row r="300" spans="1:10" ht="46.5" customHeight="1">
      <c r="A300" s="152"/>
      <c r="B300" s="29"/>
      <c r="C300" s="29"/>
      <c r="D300" s="39"/>
      <c r="E300" s="39"/>
      <c r="F300" s="69"/>
      <c r="G300" s="39"/>
      <c r="H300" s="39"/>
      <c r="I300" s="259" t="s">
        <v>479</v>
      </c>
      <c r="J300" s="153"/>
    </row>
    <row r="301" spans="1:10">
      <c r="A301" s="152"/>
      <c r="B301" s="29"/>
      <c r="C301" s="29"/>
      <c r="D301" s="39"/>
      <c r="E301" s="39"/>
      <c r="F301" s="69"/>
      <c r="G301" s="39"/>
      <c r="H301" s="39"/>
      <c r="I301" s="259" t="s">
        <v>480</v>
      </c>
      <c r="J301" s="153"/>
    </row>
    <row r="302" spans="1:10" ht="57" customHeight="1">
      <c r="A302" s="152"/>
      <c r="B302" s="29"/>
      <c r="C302" s="29"/>
      <c r="D302" s="39"/>
      <c r="E302" s="39"/>
      <c r="F302" s="69"/>
      <c r="G302" s="39"/>
      <c r="H302" s="39"/>
      <c r="I302" s="259" t="s">
        <v>481</v>
      </c>
      <c r="J302" s="153"/>
    </row>
    <row r="303" spans="1:10">
      <c r="A303" s="152"/>
      <c r="B303" s="29"/>
      <c r="C303" s="29"/>
      <c r="D303" s="39"/>
      <c r="E303" s="39"/>
      <c r="F303" s="69"/>
      <c r="G303" s="39"/>
      <c r="H303" s="39"/>
      <c r="I303" s="259" t="s">
        <v>482</v>
      </c>
      <c r="J303" s="153"/>
    </row>
    <row r="304" spans="1:10">
      <c r="A304" s="152"/>
      <c r="B304" s="29"/>
      <c r="C304" s="29"/>
      <c r="D304" s="39"/>
      <c r="E304" s="39"/>
      <c r="F304" s="69"/>
      <c r="G304" s="39"/>
      <c r="H304" s="39"/>
      <c r="I304" s="259" t="s">
        <v>483</v>
      </c>
      <c r="J304" s="153"/>
    </row>
    <row r="305" spans="1:10" ht="59.25" customHeight="1">
      <c r="A305" s="152"/>
      <c r="B305" s="29"/>
      <c r="C305" s="29"/>
      <c r="D305" s="39"/>
      <c r="E305" s="39"/>
      <c r="F305" s="69"/>
      <c r="G305" s="39"/>
      <c r="H305" s="39"/>
      <c r="I305" s="259" t="s">
        <v>484</v>
      </c>
      <c r="J305" s="153"/>
    </row>
    <row r="306" spans="1:10" ht="75.75" customHeight="1">
      <c r="A306" s="152"/>
      <c r="B306" s="29"/>
      <c r="C306" s="29"/>
      <c r="D306" s="39"/>
      <c r="E306" s="39"/>
      <c r="F306" s="69"/>
      <c r="G306" s="39"/>
      <c r="H306" s="39"/>
      <c r="I306" s="259" t="s">
        <v>485</v>
      </c>
      <c r="J306" s="153"/>
    </row>
    <row r="307" spans="1:10" ht="27">
      <c r="A307" s="152"/>
      <c r="B307" s="29"/>
      <c r="C307" s="29"/>
      <c r="D307" s="39"/>
      <c r="E307" s="39"/>
      <c r="F307" s="69"/>
      <c r="G307" s="39"/>
      <c r="H307" s="39"/>
      <c r="I307" s="259" t="s">
        <v>486</v>
      </c>
      <c r="J307" s="153"/>
    </row>
    <row r="308" spans="1:10" ht="27">
      <c r="A308" s="152"/>
      <c r="B308" s="29"/>
      <c r="C308" s="29"/>
      <c r="D308" s="39"/>
      <c r="E308" s="39"/>
      <c r="F308" s="69"/>
      <c r="G308" s="39"/>
      <c r="H308" s="39"/>
      <c r="I308" s="259" t="s">
        <v>487</v>
      </c>
      <c r="J308" s="153"/>
    </row>
    <row r="309" spans="1:10" ht="29.25" customHeight="1">
      <c r="A309" s="152"/>
      <c r="B309" s="29"/>
      <c r="C309" s="29"/>
      <c r="D309" s="39"/>
      <c r="E309" s="39"/>
      <c r="F309" s="69"/>
      <c r="G309" s="39"/>
      <c r="H309" s="39"/>
      <c r="I309" s="259" t="s">
        <v>488</v>
      </c>
      <c r="J309" s="153"/>
    </row>
    <row r="310" spans="1:10" ht="60.75" customHeight="1">
      <c r="A310" s="152"/>
      <c r="B310" s="29"/>
      <c r="C310" s="29"/>
      <c r="D310" s="39"/>
      <c r="E310" s="39"/>
      <c r="F310" s="69"/>
      <c r="G310" s="39"/>
      <c r="H310" s="39"/>
      <c r="I310" s="259" t="s">
        <v>489</v>
      </c>
      <c r="J310" s="153"/>
    </row>
    <row r="311" spans="1:10" ht="27">
      <c r="A311" s="152"/>
      <c r="B311" s="29"/>
      <c r="C311" s="29"/>
      <c r="D311" s="39"/>
      <c r="E311" s="39"/>
      <c r="F311" s="69"/>
      <c r="G311" s="39"/>
      <c r="H311" s="39"/>
      <c r="I311" s="259" t="s">
        <v>490</v>
      </c>
      <c r="J311" s="153"/>
    </row>
    <row r="312" spans="1:10" ht="27">
      <c r="A312" s="152"/>
      <c r="B312" s="29"/>
      <c r="C312" s="29"/>
      <c r="D312" s="39"/>
      <c r="E312" s="39"/>
      <c r="F312" s="69"/>
      <c r="G312" s="39"/>
      <c r="H312" s="39"/>
      <c r="I312" s="259" t="s">
        <v>491</v>
      </c>
      <c r="J312" s="153"/>
    </row>
    <row r="313" spans="1:10" ht="27">
      <c r="A313" s="152"/>
      <c r="B313" s="29"/>
      <c r="C313" s="29"/>
      <c r="D313" s="39"/>
      <c r="E313" s="39"/>
      <c r="F313" s="69"/>
      <c r="G313" s="39"/>
      <c r="H313" s="39"/>
      <c r="I313" s="259" t="s">
        <v>492</v>
      </c>
      <c r="J313" s="153"/>
    </row>
    <row r="314" spans="1:10" ht="27">
      <c r="A314" s="152"/>
      <c r="B314" s="29"/>
      <c r="C314" s="29"/>
      <c r="D314" s="39"/>
      <c r="E314" s="39"/>
      <c r="F314" s="69"/>
      <c r="G314" s="39"/>
      <c r="H314" s="39"/>
      <c r="I314" s="259" t="s">
        <v>493</v>
      </c>
      <c r="J314" s="153"/>
    </row>
    <row r="315" spans="1:10" ht="76.5" customHeight="1">
      <c r="A315" s="152"/>
      <c r="B315" s="29"/>
      <c r="C315" s="29"/>
      <c r="D315" s="39"/>
      <c r="E315" s="39"/>
      <c r="F315" s="69"/>
      <c r="G315" s="39"/>
      <c r="H315" s="39"/>
      <c r="I315" s="259" t="s">
        <v>494</v>
      </c>
      <c r="J315" s="153"/>
    </row>
    <row r="316" spans="1:10" ht="60" customHeight="1">
      <c r="A316" s="152"/>
      <c r="B316" s="29"/>
      <c r="C316" s="29"/>
      <c r="D316" s="39"/>
      <c r="E316" s="39"/>
      <c r="F316" s="69"/>
      <c r="G316" s="39"/>
      <c r="H316" s="39"/>
      <c r="I316" s="259" t="s">
        <v>495</v>
      </c>
      <c r="J316" s="153"/>
    </row>
    <row r="317" spans="1:10" ht="69.75" customHeight="1">
      <c r="A317" s="152"/>
      <c r="B317" s="29"/>
      <c r="C317" s="29"/>
      <c r="D317" s="39"/>
      <c r="E317" s="39"/>
      <c r="F317" s="69"/>
      <c r="G317" s="39"/>
      <c r="H317" s="39"/>
      <c r="I317" s="259" t="s">
        <v>496</v>
      </c>
      <c r="J317" s="153"/>
    </row>
    <row r="318" spans="1:10" ht="29.25" customHeight="1">
      <c r="A318" s="152"/>
      <c r="B318" s="29"/>
      <c r="C318" s="29"/>
      <c r="D318" s="39"/>
      <c r="E318" s="39"/>
      <c r="F318" s="69"/>
      <c r="G318" s="39"/>
      <c r="H318" s="39"/>
      <c r="I318" s="259" t="s">
        <v>497</v>
      </c>
      <c r="J318" s="153"/>
    </row>
    <row r="319" spans="1:10" ht="31.5" customHeight="1" thickBot="1">
      <c r="A319" s="160"/>
      <c r="B319" s="161"/>
      <c r="C319" s="161"/>
      <c r="D319" s="162"/>
      <c r="E319" s="162"/>
      <c r="F319" s="163"/>
      <c r="G319" s="162"/>
      <c r="H319" s="162"/>
      <c r="I319" s="260" t="s">
        <v>498</v>
      </c>
      <c r="J319" s="165"/>
    </row>
    <row r="320" spans="1:10" ht="60.75">
      <c r="A320" s="166" t="s">
        <v>462</v>
      </c>
      <c r="B320" s="167">
        <v>2015</v>
      </c>
      <c r="C320" s="203" t="s">
        <v>500</v>
      </c>
      <c r="D320" s="204" t="s">
        <v>578</v>
      </c>
      <c r="E320" s="204" t="s">
        <v>501</v>
      </c>
      <c r="F320" s="187"/>
      <c r="G320" s="186"/>
      <c r="H320" s="186"/>
      <c r="I320" s="205" t="s">
        <v>502</v>
      </c>
      <c r="J320" s="169"/>
    </row>
    <row r="321" spans="1:10">
      <c r="A321" s="152"/>
      <c r="B321" s="29"/>
      <c r="C321" s="29"/>
      <c r="D321" s="39"/>
      <c r="E321" s="39"/>
      <c r="F321" s="69"/>
      <c r="G321" s="39"/>
      <c r="H321" s="39"/>
      <c r="I321" s="261" t="s">
        <v>505</v>
      </c>
      <c r="J321" s="153"/>
    </row>
    <row r="322" spans="1:10">
      <c r="A322" s="152"/>
      <c r="B322" s="29"/>
      <c r="C322" s="29"/>
      <c r="D322" s="39"/>
      <c r="E322" s="39"/>
      <c r="F322" s="69"/>
      <c r="G322" s="39"/>
      <c r="H322" s="39"/>
      <c r="I322" s="261" t="s">
        <v>503</v>
      </c>
      <c r="J322" s="153"/>
    </row>
    <row r="323" spans="1:10">
      <c r="A323" s="152"/>
      <c r="B323" s="29"/>
      <c r="C323" s="29"/>
      <c r="D323" s="39"/>
      <c r="E323" s="39"/>
      <c r="F323" s="69"/>
      <c r="G323" s="39"/>
      <c r="H323" s="39"/>
      <c r="I323" s="261" t="s">
        <v>504</v>
      </c>
      <c r="J323" s="153"/>
    </row>
    <row r="324" spans="1:10">
      <c r="A324" s="152"/>
      <c r="B324" s="29"/>
      <c r="C324" s="29"/>
      <c r="D324" s="39"/>
      <c r="E324" s="39"/>
      <c r="F324" s="69"/>
      <c r="G324" s="39"/>
      <c r="H324" s="39"/>
      <c r="I324" s="261" t="s">
        <v>506</v>
      </c>
      <c r="J324" s="153"/>
    </row>
    <row r="325" spans="1:10">
      <c r="A325" s="152"/>
      <c r="B325" s="29"/>
      <c r="C325" s="29"/>
      <c r="D325" s="39"/>
      <c r="E325" s="39"/>
      <c r="F325" s="69"/>
      <c r="G325" s="39"/>
      <c r="H325" s="39"/>
      <c r="I325" s="261" t="s">
        <v>507</v>
      </c>
      <c r="J325" s="153"/>
    </row>
    <row r="326" spans="1:10">
      <c r="A326" s="152"/>
      <c r="B326" s="29"/>
      <c r="C326" s="29"/>
      <c r="D326" s="39"/>
      <c r="E326" s="39"/>
      <c r="F326" s="69"/>
      <c r="G326" s="39"/>
      <c r="H326" s="39"/>
      <c r="I326" s="147" t="s">
        <v>508</v>
      </c>
      <c r="J326" s="153"/>
    </row>
    <row r="327" spans="1:10">
      <c r="A327" s="152"/>
      <c r="B327" s="29"/>
      <c r="C327" s="29"/>
      <c r="D327" s="39"/>
      <c r="E327" s="39"/>
      <c r="F327" s="69"/>
      <c r="G327" s="39"/>
      <c r="H327" s="39"/>
      <c r="I327" s="145"/>
      <c r="J327" s="153"/>
    </row>
    <row r="328" spans="1:10">
      <c r="A328" s="152"/>
      <c r="B328" s="29"/>
      <c r="C328" s="29"/>
      <c r="D328" s="39"/>
      <c r="E328" s="39"/>
      <c r="F328" s="69"/>
      <c r="G328" s="39"/>
      <c r="H328" s="39"/>
      <c r="I328" s="145"/>
      <c r="J328" s="153"/>
    </row>
    <row r="329" spans="1:10">
      <c r="A329" s="152"/>
      <c r="B329" s="29"/>
      <c r="C329" s="29"/>
      <c r="D329" s="39"/>
      <c r="E329" s="39"/>
      <c r="F329" s="69"/>
      <c r="G329" s="39"/>
      <c r="H329" s="39"/>
      <c r="I329" s="145"/>
      <c r="J329" s="153"/>
    </row>
    <row r="330" spans="1:10">
      <c r="A330" s="152"/>
      <c r="B330" s="29"/>
      <c r="C330" s="29"/>
      <c r="D330" s="39"/>
      <c r="E330" s="39"/>
      <c r="F330" s="69"/>
      <c r="G330" s="39"/>
      <c r="H330" s="39"/>
      <c r="I330" s="145"/>
      <c r="J330" s="153"/>
    </row>
    <row r="331" spans="1:10">
      <c r="A331" s="152"/>
      <c r="B331" s="29"/>
      <c r="C331" s="29"/>
      <c r="D331" s="39"/>
      <c r="E331" s="39"/>
      <c r="F331" s="69"/>
      <c r="G331" s="39"/>
      <c r="H331" s="39"/>
      <c r="I331" s="145"/>
      <c r="J331" s="153"/>
    </row>
    <row r="332" spans="1:10" ht="19.5" thickBot="1">
      <c r="A332" s="160"/>
      <c r="B332" s="161"/>
      <c r="C332" s="161"/>
      <c r="D332" s="162"/>
      <c r="E332" s="162"/>
      <c r="F332" s="163"/>
      <c r="G332" s="162"/>
      <c r="H332" s="162"/>
      <c r="I332" s="164"/>
      <c r="J332" s="165"/>
    </row>
    <row r="333" spans="1:10">
      <c r="A333" s="166"/>
      <c r="B333" s="167"/>
      <c r="C333" s="167"/>
      <c r="D333" s="186"/>
      <c r="E333" s="186"/>
      <c r="F333" s="187"/>
      <c r="G333" s="186"/>
      <c r="H333" s="186"/>
      <c r="I333" s="201"/>
      <c r="J333" s="169"/>
    </row>
    <row r="334" spans="1:10" ht="75.75">
      <c r="A334" s="152" t="s">
        <v>499</v>
      </c>
      <c r="B334" s="29" t="s">
        <v>521</v>
      </c>
      <c r="C334" s="31" t="s">
        <v>510</v>
      </c>
      <c r="D334" s="38" t="s">
        <v>512</v>
      </c>
      <c r="E334" s="38" t="s">
        <v>511</v>
      </c>
      <c r="F334" s="69"/>
      <c r="G334" s="39"/>
      <c r="H334" s="39" t="s">
        <v>517</v>
      </c>
      <c r="I334" s="261" t="s">
        <v>513</v>
      </c>
      <c r="J334" s="153"/>
    </row>
    <row r="335" spans="1:10">
      <c r="A335" s="152"/>
      <c r="B335" s="29"/>
      <c r="C335" s="29"/>
      <c r="D335" s="39"/>
      <c r="E335" s="39"/>
      <c r="F335" s="69"/>
      <c r="G335" s="39"/>
      <c r="H335" s="39" t="s">
        <v>518</v>
      </c>
      <c r="I335" s="261" t="s">
        <v>514</v>
      </c>
      <c r="J335" s="153"/>
    </row>
    <row r="336" spans="1:10">
      <c r="A336" s="152"/>
      <c r="B336" s="29"/>
      <c r="C336" s="29"/>
      <c r="D336" s="39"/>
      <c r="E336" s="39"/>
      <c r="F336" s="69"/>
      <c r="G336" s="39"/>
      <c r="H336" s="39" t="s">
        <v>93</v>
      </c>
      <c r="I336" s="261" t="s">
        <v>515</v>
      </c>
      <c r="J336" s="153"/>
    </row>
    <row r="337" spans="1:10" ht="19.5" thickBot="1">
      <c r="A337" s="160"/>
      <c r="B337" s="161"/>
      <c r="C337" s="161"/>
      <c r="D337" s="162"/>
      <c r="E337" s="162"/>
      <c r="F337" s="163"/>
      <c r="G337" s="162"/>
      <c r="H337" s="162" t="s">
        <v>94</v>
      </c>
      <c r="I337" s="258" t="s">
        <v>516</v>
      </c>
      <c r="J337" s="165"/>
    </row>
    <row r="338" spans="1:10">
      <c r="A338" s="166"/>
      <c r="B338" s="167"/>
      <c r="C338" s="167"/>
      <c r="D338" s="186"/>
      <c r="E338" s="186"/>
      <c r="F338" s="187"/>
      <c r="G338" s="186"/>
      <c r="H338" s="186"/>
      <c r="I338" s="201"/>
      <c r="J338" s="169"/>
    </row>
    <row r="339" spans="1:10" ht="75.75">
      <c r="A339" s="152">
        <v>20</v>
      </c>
      <c r="B339" s="29">
        <v>2016</v>
      </c>
      <c r="C339" s="31" t="s">
        <v>519</v>
      </c>
      <c r="D339" s="38" t="s">
        <v>577</v>
      </c>
      <c r="E339" s="38" t="s">
        <v>522</v>
      </c>
      <c r="F339" s="69"/>
      <c r="G339" s="39"/>
      <c r="H339" s="39"/>
      <c r="I339" s="145"/>
      <c r="J339" s="153"/>
    </row>
    <row r="340" spans="1:10">
      <c r="A340" s="152"/>
      <c r="B340" s="29"/>
      <c r="C340" s="29"/>
      <c r="D340" s="39"/>
      <c r="E340" s="39"/>
      <c r="F340" s="69"/>
      <c r="G340" s="39"/>
      <c r="H340" s="39"/>
      <c r="I340" s="147" t="s">
        <v>523</v>
      </c>
      <c r="J340" s="153"/>
    </row>
    <row r="341" spans="1:10">
      <c r="A341" s="152"/>
      <c r="B341" s="29"/>
      <c r="C341" s="29"/>
      <c r="D341" s="39"/>
      <c r="E341" s="39"/>
      <c r="F341" s="69"/>
      <c r="G341" s="39"/>
      <c r="H341" s="39"/>
      <c r="I341" s="147" t="s">
        <v>524</v>
      </c>
      <c r="J341" s="153"/>
    </row>
    <row r="342" spans="1:10">
      <c r="A342" s="152"/>
      <c r="B342" s="29"/>
      <c r="C342" s="29"/>
      <c r="D342" s="39"/>
      <c r="E342" s="39"/>
      <c r="F342" s="69"/>
      <c r="G342" s="39"/>
      <c r="H342" s="39"/>
      <c r="I342" s="147" t="s">
        <v>525</v>
      </c>
      <c r="J342" s="153"/>
    </row>
    <row r="343" spans="1:10">
      <c r="A343" s="152"/>
      <c r="B343" s="29"/>
      <c r="C343" s="29"/>
      <c r="D343" s="39"/>
      <c r="E343" s="39"/>
      <c r="F343" s="69"/>
      <c r="G343" s="39"/>
      <c r="H343" s="39"/>
      <c r="I343" s="147" t="s">
        <v>526</v>
      </c>
      <c r="J343" s="153"/>
    </row>
    <row r="344" spans="1:10">
      <c r="A344" s="152"/>
      <c r="B344" s="29"/>
      <c r="C344" s="29"/>
      <c r="D344" s="39"/>
      <c r="E344" s="39"/>
      <c r="F344" s="69"/>
      <c r="G344" s="39"/>
      <c r="H344" s="39"/>
      <c r="I344" s="147" t="s">
        <v>527</v>
      </c>
      <c r="J344" s="153"/>
    </row>
    <row r="345" spans="1:10">
      <c r="A345" s="152"/>
      <c r="B345" s="29"/>
      <c r="C345" s="29"/>
      <c r="D345" s="39"/>
      <c r="E345" s="39"/>
      <c r="F345" s="69"/>
      <c r="G345" s="39"/>
      <c r="H345" s="39"/>
      <c r="I345" s="147" t="s">
        <v>528</v>
      </c>
      <c r="J345" s="153"/>
    </row>
    <row r="346" spans="1:10">
      <c r="A346" s="152"/>
      <c r="B346" s="29"/>
      <c r="C346" s="29"/>
      <c r="D346" s="39"/>
      <c r="E346" s="39"/>
      <c r="F346" s="69"/>
      <c r="G346" s="39"/>
      <c r="H346" s="39"/>
      <c r="I346" s="147" t="s">
        <v>529</v>
      </c>
      <c r="J346" s="153"/>
    </row>
    <row r="347" spans="1:10">
      <c r="A347" s="152"/>
      <c r="B347" s="29"/>
      <c r="C347" s="29"/>
      <c r="D347" s="39"/>
      <c r="E347" s="39"/>
      <c r="F347" s="69"/>
      <c r="G347" s="39"/>
      <c r="H347" s="39"/>
      <c r="I347" s="147" t="s">
        <v>530</v>
      </c>
      <c r="J347" s="153"/>
    </row>
    <row r="348" spans="1:10">
      <c r="A348" s="152"/>
      <c r="B348" s="29"/>
      <c r="C348" s="29"/>
      <c r="D348" s="39"/>
      <c r="E348" s="39"/>
      <c r="F348" s="69"/>
      <c r="G348" s="39"/>
      <c r="H348" s="39"/>
      <c r="I348" s="147" t="s">
        <v>531</v>
      </c>
      <c r="J348" s="153"/>
    </row>
    <row r="349" spans="1:10">
      <c r="A349" s="152"/>
      <c r="B349" s="29"/>
      <c r="C349" s="29"/>
      <c r="D349" s="39"/>
      <c r="E349" s="39"/>
      <c r="F349" s="69"/>
      <c r="G349" s="39"/>
      <c r="H349" s="39"/>
      <c r="I349" s="147" t="s">
        <v>532</v>
      </c>
      <c r="J349" s="153"/>
    </row>
    <row r="350" spans="1:10">
      <c r="A350" s="152"/>
      <c r="B350" s="29"/>
      <c r="C350" s="29"/>
      <c r="D350" s="39"/>
      <c r="E350" s="39"/>
      <c r="F350" s="69"/>
      <c r="G350" s="39"/>
      <c r="H350" s="39"/>
      <c r="I350" s="147" t="s">
        <v>533</v>
      </c>
      <c r="J350" s="153"/>
    </row>
    <row r="351" spans="1:10" ht="19.5" thickBot="1">
      <c r="A351" s="160"/>
      <c r="B351" s="161"/>
      <c r="C351" s="161"/>
      <c r="D351" s="162"/>
      <c r="E351" s="162"/>
      <c r="F351" s="163"/>
      <c r="G351" s="162"/>
      <c r="H351" s="162"/>
      <c r="I351" s="164" t="s">
        <v>534</v>
      </c>
      <c r="J351" s="165"/>
    </row>
    <row r="352" spans="1:10">
      <c r="A352" s="166"/>
      <c r="B352" s="167"/>
      <c r="C352" s="167"/>
      <c r="D352" s="186"/>
      <c r="E352" s="186"/>
      <c r="F352" s="187"/>
      <c r="G352" s="186"/>
      <c r="H352" s="186"/>
      <c r="I352" s="201"/>
      <c r="J352" s="169"/>
    </row>
    <row r="353" spans="1:10" ht="120.75">
      <c r="A353" s="152" t="s">
        <v>520</v>
      </c>
      <c r="B353" s="29">
        <v>2018</v>
      </c>
      <c r="C353" s="31" t="s">
        <v>536</v>
      </c>
      <c r="D353" s="38" t="s">
        <v>537</v>
      </c>
      <c r="E353" s="38" t="s">
        <v>538</v>
      </c>
      <c r="F353" s="69"/>
      <c r="G353" s="38" t="s">
        <v>545</v>
      </c>
      <c r="H353" s="39"/>
      <c r="I353" s="146" t="s">
        <v>540</v>
      </c>
      <c r="J353" s="153"/>
    </row>
    <row r="354" spans="1:10" ht="39.75">
      <c r="A354" s="152"/>
      <c r="B354" s="29"/>
      <c r="C354" s="29"/>
      <c r="D354" s="39"/>
      <c r="E354" s="39"/>
      <c r="F354" s="69"/>
      <c r="G354" s="39"/>
      <c r="H354" s="39"/>
      <c r="I354" s="143" t="s">
        <v>541</v>
      </c>
      <c r="J354" s="153"/>
    </row>
    <row r="355" spans="1:10" ht="39.75">
      <c r="A355" s="152"/>
      <c r="B355" s="29"/>
      <c r="C355" s="29"/>
      <c r="D355" s="39"/>
      <c r="E355" s="39"/>
      <c r="F355" s="69"/>
      <c r="G355" s="39"/>
      <c r="H355" s="39"/>
      <c r="I355" s="143" t="s">
        <v>542</v>
      </c>
      <c r="J355" s="153"/>
    </row>
    <row r="356" spans="1:10" ht="27">
      <c r="A356" s="152"/>
      <c r="B356" s="29"/>
      <c r="C356" s="29"/>
      <c r="D356" s="39"/>
      <c r="E356" s="39"/>
      <c r="F356" s="69"/>
      <c r="G356" s="39"/>
      <c r="H356" s="39"/>
      <c r="I356" s="143" t="s">
        <v>543</v>
      </c>
      <c r="J356" s="153"/>
    </row>
    <row r="357" spans="1:10" ht="27">
      <c r="A357" s="152"/>
      <c r="B357" s="29"/>
      <c r="C357" s="29"/>
      <c r="D357" s="39"/>
      <c r="E357" s="39"/>
      <c r="F357" s="69"/>
      <c r="G357" s="39"/>
      <c r="H357" s="39"/>
      <c r="I357" s="143" t="s">
        <v>544</v>
      </c>
      <c r="J357" s="153"/>
    </row>
    <row r="358" spans="1:10">
      <c r="A358" s="152"/>
      <c r="B358" s="29"/>
      <c r="C358" s="29"/>
      <c r="D358" s="39"/>
      <c r="E358" s="39"/>
      <c r="F358" s="69"/>
      <c r="G358" s="39"/>
      <c r="H358" s="39"/>
      <c r="I358" s="145"/>
      <c r="J358" s="153"/>
    </row>
    <row r="359" spans="1:10">
      <c r="A359" s="152"/>
      <c r="B359" s="29"/>
      <c r="C359" s="29"/>
      <c r="D359" s="39"/>
      <c r="E359" s="39"/>
      <c r="F359" s="69"/>
      <c r="G359" s="39"/>
      <c r="H359" s="39"/>
      <c r="I359" s="145"/>
      <c r="J359" s="153"/>
    </row>
    <row r="360" spans="1:10">
      <c r="A360" s="152"/>
      <c r="B360" s="29"/>
      <c r="C360" s="29"/>
      <c r="D360" s="39"/>
      <c r="E360" s="39"/>
      <c r="F360" s="69"/>
      <c r="G360" s="39"/>
      <c r="H360" s="39"/>
      <c r="I360" s="145"/>
      <c r="J360" s="153"/>
    </row>
    <row r="361" spans="1:10">
      <c r="A361" s="152"/>
      <c r="B361" s="29"/>
      <c r="C361" s="29"/>
      <c r="D361" s="39"/>
      <c r="E361" s="39"/>
      <c r="F361" s="69"/>
      <c r="G361" s="39"/>
      <c r="H361" s="39"/>
      <c r="I361" s="145"/>
      <c r="J361" s="153"/>
    </row>
    <row r="362" spans="1:10" ht="19.5" thickBot="1">
      <c r="A362" s="160"/>
      <c r="B362" s="161"/>
      <c r="C362" s="161"/>
      <c r="D362" s="162"/>
      <c r="E362" s="162"/>
      <c r="F362" s="163"/>
      <c r="G362" s="162"/>
      <c r="H362" s="182" t="s">
        <v>539</v>
      </c>
      <c r="I362" s="164"/>
      <c r="J362" s="165"/>
    </row>
    <row r="363" spans="1:10">
      <c r="A363" s="166"/>
      <c r="B363" s="167"/>
      <c r="C363" s="167"/>
      <c r="D363" s="186"/>
      <c r="E363" s="186"/>
      <c r="F363" s="187"/>
      <c r="G363" s="186"/>
      <c r="H363" s="186"/>
      <c r="I363" s="201"/>
      <c r="J363" s="169"/>
    </row>
    <row r="364" spans="1:10" ht="153.75" customHeight="1">
      <c r="A364" s="152" t="s">
        <v>535</v>
      </c>
      <c r="B364" s="29">
        <v>2018</v>
      </c>
      <c r="C364" s="31" t="s">
        <v>547</v>
      </c>
      <c r="D364" s="38" t="s">
        <v>548</v>
      </c>
      <c r="E364" s="38" t="s">
        <v>673</v>
      </c>
      <c r="F364" s="69" t="s">
        <v>549</v>
      </c>
      <c r="G364" s="38" t="s">
        <v>550</v>
      </c>
      <c r="H364" s="39"/>
      <c r="I364" s="262" t="s">
        <v>551</v>
      </c>
      <c r="J364" s="153"/>
    </row>
    <row r="365" spans="1:10">
      <c r="A365" s="152"/>
      <c r="B365" s="29"/>
      <c r="C365" s="29"/>
      <c r="D365" s="39"/>
      <c r="E365" s="39"/>
      <c r="F365" s="69"/>
      <c r="G365" s="39"/>
      <c r="H365" s="39"/>
      <c r="I365" s="262" t="s">
        <v>552</v>
      </c>
      <c r="J365" s="153"/>
    </row>
    <row r="366" spans="1:10">
      <c r="A366" s="152"/>
      <c r="B366" s="29"/>
      <c r="C366" s="29"/>
      <c r="D366" s="39"/>
      <c r="E366" s="39"/>
      <c r="F366" s="69"/>
      <c r="G366" s="39"/>
      <c r="H366" s="39"/>
      <c r="I366" s="262" t="s">
        <v>553</v>
      </c>
      <c r="J366" s="153"/>
    </row>
    <row r="367" spans="1:10">
      <c r="A367" s="152"/>
      <c r="B367" s="29"/>
      <c r="C367" s="29"/>
      <c r="D367" s="39"/>
      <c r="E367" s="39"/>
      <c r="F367" s="69"/>
      <c r="G367" s="39"/>
      <c r="H367" s="39"/>
      <c r="I367" s="262" t="s">
        <v>554</v>
      </c>
      <c r="J367" s="153"/>
    </row>
    <row r="368" spans="1:10">
      <c r="A368" s="152"/>
      <c r="B368" s="29"/>
      <c r="C368" s="29"/>
      <c r="D368" s="39"/>
      <c r="E368" s="39"/>
      <c r="F368" s="69"/>
      <c r="G368" s="39"/>
      <c r="H368" s="39"/>
      <c r="I368" s="262" t="s">
        <v>555</v>
      </c>
      <c r="J368" s="153"/>
    </row>
    <row r="369" spans="1:10">
      <c r="A369" s="152"/>
      <c r="B369" s="29"/>
      <c r="C369" s="29"/>
      <c r="D369" s="39"/>
      <c r="E369" s="39"/>
      <c r="F369" s="69"/>
      <c r="G369" s="39"/>
      <c r="H369" s="39"/>
      <c r="I369" s="262" t="s">
        <v>556</v>
      </c>
      <c r="J369" s="153"/>
    </row>
    <row r="370" spans="1:10" ht="27">
      <c r="A370" s="152"/>
      <c r="B370" s="29"/>
      <c r="C370" s="29"/>
      <c r="D370" s="39"/>
      <c r="E370" s="39"/>
      <c r="F370" s="69"/>
      <c r="G370" s="39"/>
      <c r="H370" s="39"/>
      <c r="I370" s="263" t="s">
        <v>557</v>
      </c>
      <c r="J370" s="153"/>
    </row>
    <row r="371" spans="1:10" ht="27">
      <c r="A371" s="152"/>
      <c r="B371" s="29"/>
      <c r="C371" s="29"/>
      <c r="D371" s="39"/>
      <c r="E371" s="39"/>
      <c r="F371" s="69"/>
      <c r="G371" s="39"/>
      <c r="H371" s="39"/>
      <c r="I371" s="263" t="s">
        <v>558</v>
      </c>
      <c r="J371" s="153"/>
    </row>
    <row r="372" spans="1:10">
      <c r="A372" s="152"/>
      <c r="B372" s="29"/>
      <c r="C372" s="29"/>
      <c r="D372" s="39"/>
      <c r="E372" s="39"/>
      <c r="F372" s="69"/>
      <c r="G372" s="39"/>
      <c r="H372" s="39"/>
      <c r="I372" s="145"/>
      <c r="J372" s="153"/>
    </row>
    <row r="373" spans="1:10">
      <c r="A373" s="152"/>
      <c r="B373" s="29"/>
      <c r="C373" s="29"/>
      <c r="D373" s="39"/>
      <c r="E373" s="39"/>
      <c r="F373" s="69"/>
      <c r="G373" s="39"/>
      <c r="H373" s="39"/>
      <c r="I373" s="145"/>
      <c r="J373" s="153"/>
    </row>
    <row r="374" spans="1:10">
      <c r="A374" s="152"/>
      <c r="B374" s="29"/>
      <c r="C374" s="29"/>
      <c r="D374" s="39"/>
      <c r="E374" s="39"/>
      <c r="F374" s="69"/>
      <c r="G374" s="39"/>
      <c r="H374" s="39"/>
      <c r="I374" s="145"/>
      <c r="J374" s="153"/>
    </row>
    <row r="375" spans="1:10">
      <c r="A375" s="152"/>
      <c r="B375" s="29"/>
      <c r="C375" s="29"/>
      <c r="D375" s="39"/>
      <c r="E375" s="39"/>
      <c r="F375" s="69"/>
      <c r="G375" s="39"/>
      <c r="H375" s="39"/>
      <c r="I375" s="145"/>
      <c r="J375" s="153"/>
    </row>
    <row r="376" spans="1:10">
      <c r="A376" s="152"/>
      <c r="B376" s="29"/>
      <c r="C376" s="29"/>
      <c r="D376" s="39"/>
      <c r="E376" s="39"/>
      <c r="F376" s="69"/>
      <c r="G376" s="39"/>
      <c r="H376" s="39"/>
      <c r="I376" s="145"/>
      <c r="J376" s="153"/>
    </row>
    <row r="377" spans="1:10" ht="19.5" thickBot="1">
      <c r="A377" s="160"/>
      <c r="B377" s="161"/>
      <c r="C377" s="161"/>
      <c r="D377" s="162"/>
      <c r="E377" s="162"/>
      <c r="F377" s="163"/>
      <c r="G377" s="162"/>
      <c r="H377" s="162"/>
      <c r="I377" s="164"/>
      <c r="J377" s="165"/>
    </row>
    <row r="378" spans="1:10">
      <c r="A378" s="166"/>
      <c r="B378" s="167"/>
      <c r="C378" s="167"/>
      <c r="D378" s="186"/>
      <c r="E378" s="186"/>
      <c r="F378" s="187"/>
      <c r="G378" s="186"/>
      <c r="H378" s="186"/>
      <c r="I378" s="201"/>
      <c r="J378" s="169"/>
    </row>
    <row r="379" spans="1:10" ht="150.75">
      <c r="A379" s="159" t="s">
        <v>546</v>
      </c>
      <c r="B379" s="29">
        <v>2014</v>
      </c>
      <c r="C379" s="31" t="s">
        <v>575</v>
      </c>
      <c r="D379" s="38" t="s">
        <v>581</v>
      </c>
      <c r="E379" s="38" t="s">
        <v>574</v>
      </c>
      <c r="F379" s="69"/>
      <c r="G379" s="39"/>
      <c r="H379" s="39"/>
      <c r="I379" s="264" t="s">
        <v>563</v>
      </c>
      <c r="J379" s="153"/>
    </row>
    <row r="380" spans="1:10" ht="30.75">
      <c r="A380" s="152"/>
      <c r="B380" s="29"/>
      <c r="C380" s="29"/>
      <c r="D380" s="39"/>
      <c r="E380" s="39"/>
      <c r="F380" s="69"/>
      <c r="G380" s="39"/>
      <c r="H380" s="39"/>
      <c r="I380" s="265" t="s">
        <v>564</v>
      </c>
      <c r="J380" s="153"/>
    </row>
    <row r="381" spans="1:10" ht="45.75">
      <c r="A381" s="152"/>
      <c r="B381" s="29"/>
      <c r="C381" s="29"/>
      <c r="D381" s="39"/>
      <c r="E381" s="39"/>
      <c r="F381" s="69"/>
      <c r="G381" s="39"/>
      <c r="H381" s="39"/>
      <c r="I381" s="265" t="s">
        <v>560</v>
      </c>
      <c r="J381" s="153"/>
    </row>
    <row r="382" spans="1:10" ht="45.75">
      <c r="A382" s="152"/>
      <c r="B382" s="29"/>
      <c r="C382" s="29"/>
      <c r="D382" s="39"/>
      <c r="E382" s="39"/>
      <c r="F382" s="69"/>
      <c r="G382" s="39"/>
      <c r="H382" s="39"/>
      <c r="I382" s="265" t="s">
        <v>565</v>
      </c>
      <c r="J382" s="153"/>
    </row>
    <row r="383" spans="1:10" ht="45.75">
      <c r="A383" s="152"/>
      <c r="B383" s="29"/>
      <c r="C383" s="29"/>
      <c r="D383" s="39"/>
      <c r="E383" s="39"/>
      <c r="F383" s="69"/>
      <c r="G383" s="39"/>
      <c r="H383" s="39"/>
      <c r="I383" s="265" t="s">
        <v>566</v>
      </c>
      <c r="J383" s="153"/>
    </row>
    <row r="384" spans="1:10" ht="30.75">
      <c r="A384" s="152"/>
      <c r="B384" s="29"/>
      <c r="C384" s="29"/>
      <c r="D384" s="39"/>
      <c r="E384" s="39"/>
      <c r="F384" s="69"/>
      <c r="G384" s="39"/>
      <c r="H384" s="39"/>
      <c r="I384" s="265" t="s">
        <v>567</v>
      </c>
      <c r="J384" s="153"/>
    </row>
    <row r="385" spans="1:10" ht="60.75">
      <c r="A385" s="152"/>
      <c r="B385" s="29"/>
      <c r="C385" s="29"/>
      <c r="D385" s="39"/>
      <c r="E385" s="39"/>
      <c r="F385" s="69"/>
      <c r="G385" s="39"/>
      <c r="H385" s="39"/>
      <c r="I385" s="265" t="s">
        <v>568</v>
      </c>
      <c r="J385" s="153"/>
    </row>
    <row r="386" spans="1:10">
      <c r="A386" s="152"/>
      <c r="B386" s="29"/>
      <c r="C386" s="29"/>
      <c r="D386" s="39"/>
      <c r="E386" s="39"/>
      <c r="F386" s="69"/>
      <c r="G386" s="39"/>
      <c r="H386" s="39"/>
      <c r="I386" s="263" t="s">
        <v>561</v>
      </c>
      <c r="J386" s="153"/>
    </row>
    <row r="387" spans="1:10" ht="30.75">
      <c r="A387" s="152"/>
      <c r="B387" s="29"/>
      <c r="C387" s="29"/>
      <c r="D387" s="39"/>
      <c r="E387" s="39"/>
      <c r="F387" s="69"/>
      <c r="G387" s="39"/>
      <c r="H387" s="39"/>
      <c r="I387" s="265" t="s">
        <v>562</v>
      </c>
      <c r="J387" s="153"/>
    </row>
    <row r="388" spans="1:10" ht="27">
      <c r="A388" s="152"/>
      <c r="B388" s="29"/>
      <c r="C388" s="29"/>
      <c r="D388" s="39"/>
      <c r="E388" s="39"/>
      <c r="F388" s="69"/>
      <c r="G388" s="39"/>
      <c r="H388" s="39"/>
      <c r="I388" s="263" t="s">
        <v>569</v>
      </c>
      <c r="J388" s="153"/>
    </row>
    <row r="389" spans="1:10" ht="27">
      <c r="A389" s="152"/>
      <c r="B389" s="29"/>
      <c r="C389" s="29"/>
      <c r="D389" s="39"/>
      <c r="E389" s="39"/>
      <c r="F389" s="69"/>
      <c r="G389" s="39"/>
      <c r="H389" s="39"/>
      <c r="I389" s="263" t="s">
        <v>570</v>
      </c>
      <c r="J389" s="153"/>
    </row>
    <row r="390" spans="1:10" ht="33.75" customHeight="1">
      <c r="A390" s="152"/>
      <c r="B390" s="29"/>
      <c r="C390" s="29"/>
      <c r="D390" s="39"/>
      <c r="E390" s="39"/>
      <c r="F390" s="69"/>
      <c r="G390" s="39"/>
      <c r="H390" s="39"/>
      <c r="I390" s="263" t="s">
        <v>571</v>
      </c>
      <c r="J390" s="153"/>
    </row>
    <row r="391" spans="1:10" ht="44.25" customHeight="1">
      <c r="A391" s="152"/>
      <c r="B391" s="29"/>
      <c r="C391" s="29"/>
      <c r="D391" s="39"/>
      <c r="E391" s="39"/>
      <c r="F391" s="69"/>
      <c r="G391" s="39"/>
      <c r="H391" s="39"/>
      <c r="I391" s="263" t="s">
        <v>572</v>
      </c>
      <c r="J391" s="153"/>
    </row>
    <row r="392" spans="1:10" ht="46.5" customHeight="1" thickBot="1">
      <c r="A392" s="160"/>
      <c r="B392" s="161"/>
      <c r="C392" s="161"/>
      <c r="D392" s="162"/>
      <c r="E392" s="162"/>
      <c r="F392" s="163"/>
      <c r="G392" s="162"/>
      <c r="H392" s="162"/>
      <c r="I392" s="266" t="s">
        <v>573</v>
      </c>
      <c r="J392" s="165"/>
    </row>
    <row r="393" spans="1:10" ht="36.75" customHeight="1">
      <c r="A393" s="166"/>
      <c r="B393" s="167"/>
      <c r="C393" s="167"/>
      <c r="D393" s="186"/>
      <c r="E393" s="186"/>
      <c r="F393" s="187"/>
      <c r="G393" s="186"/>
      <c r="H393" s="186"/>
      <c r="I393" s="206" t="s">
        <v>585</v>
      </c>
      <c r="J393" s="169"/>
    </row>
    <row r="394" spans="1:10" ht="150.75">
      <c r="A394" s="152" t="s">
        <v>559</v>
      </c>
      <c r="B394" s="29">
        <v>2019</v>
      </c>
      <c r="C394" s="31" t="s">
        <v>579</v>
      </c>
      <c r="D394" s="47" t="s">
        <v>580</v>
      </c>
      <c r="E394" s="47" t="s">
        <v>582</v>
      </c>
      <c r="F394" s="69"/>
      <c r="G394" s="38" t="s">
        <v>584</v>
      </c>
      <c r="H394" s="47" t="s">
        <v>600</v>
      </c>
      <c r="I394" s="148" t="s">
        <v>586</v>
      </c>
      <c r="J394" s="153"/>
    </row>
    <row r="395" spans="1:10" ht="75">
      <c r="A395" s="152"/>
      <c r="B395" s="29"/>
      <c r="C395" s="29"/>
      <c r="D395" s="39"/>
      <c r="E395" s="67" t="s">
        <v>583</v>
      </c>
      <c r="F395" s="69"/>
      <c r="G395" s="39"/>
      <c r="H395" s="39"/>
      <c r="I395" s="148" t="s">
        <v>587</v>
      </c>
      <c r="J395" s="153"/>
    </row>
    <row r="396" spans="1:10">
      <c r="A396" s="152"/>
      <c r="B396" s="29"/>
      <c r="C396" s="29"/>
      <c r="D396" s="39"/>
      <c r="E396" s="39"/>
      <c r="F396" s="69"/>
      <c r="G396" s="39"/>
      <c r="H396" s="39"/>
      <c r="I396" s="148" t="s">
        <v>588</v>
      </c>
      <c r="J396" s="153"/>
    </row>
    <row r="397" spans="1:10">
      <c r="A397" s="152"/>
      <c r="B397" s="29"/>
      <c r="C397" s="29"/>
      <c r="D397" s="39"/>
      <c r="E397" s="39"/>
      <c r="F397" s="69"/>
      <c r="G397" s="39"/>
      <c r="H397" s="39"/>
      <c r="I397" s="147" t="s">
        <v>589</v>
      </c>
      <c r="J397" s="153"/>
    </row>
    <row r="398" spans="1:10">
      <c r="A398" s="152"/>
      <c r="B398" s="29"/>
      <c r="C398" s="29"/>
      <c r="D398" s="39"/>
      <c r="E398" s="39"/>
      <c r="F398" s="69"/>
      <c r="G398" s="39"/>
      <c r="H398" s="39"/>
      <c r="I398" s="147" t="s">
        <v>590</v>
      </c>
      <c r="J398" s="153"/>
    </row>
    <row r="399" spans="1:10">
      <c r="A399" s="152"/>
      <c r="B399" s="29"/>
      <c r="C399" s="29"/>
      <c r="D399" s="39"/>
      <c r="E399" s="39"/>
      <c r="F399" s="69"/>
      <c r="G399" s="39"/>
      <c r="H399" s="39"/>
      <c r="I399" s="147" t="s">
        <v>591</v>
      </c>
      <c r="J399" s="153"/>
    </row>
    <row r="400" spans="1:10" ht="44.25" customHeight="1">
      <c r="A400" s="152"/>
      <c r="B400" s="29"/>
      <c r="C400" s="29"/>
      <c r="D400" s="39"/>
      <c r="E400" s="39"/>
      <c r="F400" s="69"/>
      <c r="G400" s="39"/>
      <c r="H400" s="39"/>
      <c r="I400" s="146" t="s">
        <v>592</v>
      </c>
      <c r="J400" s="153"/>
    </row>
    <row r="401" spans="1:10">
      <c r="A401" s="152"/>
      <c r="B401" s="29"/>
      <c r="C401" s="29"/>
      <c r="D401" s="39"/>
      <c r="E401" s="39"/>
      <c r="F401" s="69"/>
      <c r="G401" s="39"/>
      <c r="H401" s="39"/>
      <c r="I401" s="147" t="s">
        <v>593</v>
      </c>
      <c r="J401" s="153"/>
    </row>
    <row r="402" spans="1:10">
      <c r="A402" s="152"/>
      <c r="B402" s="29"/>
      <c r="C402" s="29"/>
      <c r="D402" s="39"/>
      <c r="E402" s="39"/>
      <c r="F402" s="69"/>
      <c r="G402" s="39"/>
      <c r="H402" s="39"/>
      <c r="I402" s="147" t="s">
        <v>594</v>
      </c>
      <c r="J402" s="153"/>
    </row>
    <row r="403" spans="1:10">
      <c r="A403" s="152"/>
      <c r="B403" s="29"/>
      <c r="C403" s="29"/>
      <c r="D403" s="39"/>
      <c r="E403" s="39"/>
      <c r="F403" s="69"/>
      <c r="G403" s="39"/>
      <c r="H403" s="39"/>
      <c r="I403" s="147" t="s">
        <v>595</v>
      </c>
      <c r="J403" s="153"/>
    </row>
    <row r="404" spans="1:10">
      <c r="A404" s="152"/>
      <c r="B404" s="29"/>
      <c r="C404" s="29"/>
      <c r="D404" s="39"/>
      <c r="E404" s="39"/>
      <c r="F404" s="69"/>
      <c r="G404" s="39"/>
      <c r="H404" s="39"/>
      <c r="I404" s="147" t="s">
        <v>596</v>
      </c>
      <c r="J404" s="153"/>
    </row>
    <row r="405" spans="1:10">
      <c r="A405" s="152"/>
      <c r="B405" s="29"/>
      <c r="C405" s="29"/>
      <c r="D405" s="39"/>
      <c r="E405" s="39"/>
      <c r="F405" s="69"/>
      <c r="G405" s="39"/>
      <c r="H405" s="39"/>
      <c r="I405" s="147" t="s">
        <v>597</v>
      </c>
      <c r="J405" s="153"/>
    </row>
    <row r="406" spans="1:10">
      <c r="A406" s="152"/>
      <c r="B406" s="29"/>
      <c r="C406" s="29"/>
      <c r="D406" s="39"/>
      <c r="E406" s="39"/>
      <c r="F406" s="69"/>
      <c r="G406" s="39"/>
      <c r="H406" s="39"/>
      <c r="I406" s="147" t="s">
        <v>598</v>
      </c>
      <c r="J406" s="153"/>
    </row>
    <row r="407" spans="1:10" ht="19.5" thickBot="1">
      <c r="A407" s="160"/>
      <c r="B407" s="161"/>
      <c r="C407" s="161"/>
      <c r="D407" s="162"/>
      <c r="E407" s="162"/>
      <c r="F407" s="163"/>
      <c r="G407" s="162"/>
      <c r="H407" s="162"/>
      <c r="I407" s="164" t="s">
        <v>599</v>
      </c>
      <c r="J407" s="165"/>
    </row>
    <row r="408" spans="1:10">
      <c r="A408" s="166"/>
      <c r="B408" s="167"/>
      <c r="C408" s="167"/>
      <c r="D408" s="186"/>
      <c r="E408" s="186"/>
      <c r="F408" s="187"/>
      <c r="G408" s="186"/>
      <c r="H408" s="186"/>
      <c r="I408" s="201"/>
      <c r="J408" s="169"/>
    </row>
    <row r="409" spans="1:10" ht="87">
      <c r="A409" s="152" t="s">
        <v>576</v>
      </c>
      <c r="B409" s="29"/>
      <c r="C409" s="31" t="s">
        <v>603</v>
      </c>
      <c r="D409" s="38" t="s">
        <v>602</v>
      </c>
      <c r="E409" s="68" t="s">
        <v>604</v>
      </c>
      <c r="F409" s="93" t="s">
        <v>609</v>
      </c>
      <c r="G409" s="39"/>
      <c r="H409" s="39"/>
      <c r="I409" s="261" t="s">
        <v>612</v>
      </c>
      <c r="J409" s="153"/>
    </row>
    <row r="410" spans="1:10" ht="58.5">
      <c r="A410" s="152"/>
      <c r="B410" s="29"/>
      <c r="C410" s="29"/>
      <c r="D410" s="39"/>
      <c r="E410" s="68" t="s">
        <v>605</v>
      </c>
      <c r="F410" s="93" t="s">
        <v>610</v>
      </c>
      <c r="G410" s="39"/>
      <c r="H410" s="39"/>
      <c r="I410" s="254" t="s">
        <v>607</v>
      </c>
      <c r="J410" s="153"/>
    </row>
    <row r="411" spans="1:10" ht="61.5" thickBot="1">
      <c r="A411" s="160"/>
      <c r="B411" s="161"/>
      <c r="C411" s="161"/>
      <c r="D411" s="162"/>
      <c r="E411" s="182" t="s">
        <v>606</v>
      </c>
      <c r="F411" s="207" t="s">
        <v>611</v>
      </c>
      <c r="G411" s="162"/>
      <c r="H411" s="162"/>
      <c r="I411" s="258" t="s">
        <v>608</v>
      </c>
      <c r="J411" s="165"/>
    </row>
    <row r="412" spans="1:10">
      <c r="A412" s="166"/>
      <c r="B412" s="167"/>
      <c r="C412" s="167"/>
      <c r="D412" s="186"/>
      <c r="E412" s="186"/>
      <c r="F412" s="187"/>
      <c r="G412" s="186"/>
      <c r="H412" s="186"/>
      <c r="I412" s="201"/>
      <c r="J412" s="169"/>
    </row>
    <row r="413" spans="1:10" ht="136.5" customHeight="1">
      <c r="A413" s="152" t="s">
        <v>601</v>
      </c>
      <c r="B413" s="29"/>
      <c r="C413" s="31" t="s">
        <v>614</v>
      </c>
      <c r="D413" s="53" t="s">
        <v>615</v>
      </c>
      <c r="E413" s="38" t="s">
        <v>616</v>
      </c>
      <c r="F413" s="69"/>
      <c r="G413" s="38" t="s">
        <v>619</v>
      </c>
      <c r="H413" s="39" t="s">
        <v>617</v>
      </c>
      <c r="I413" s="142" t="s">
        <v>620</v>
      </c>
      <c r="J413" s="153"/>
    </row>
    <row r="414" spans="1:10">
      <c r="A414" s="152"/>
      <c r="B414" s="29"/>
      <c r="C414" s="29"/>
      <c r="D414" s="39"/>
      <c r="E414" s="39"/>
      <c r="F414" s="69"/>
      <c r="G414" s="39"/>
      <c r="H414" s="39" t="s">
        <v>618</v>
      </c>
      <c r="I414" s="145"/>
      <c r="J414" s="153"/>
    </row>
    <row r="415" spans="1:10">
      <c r="A415" s="152"/>
      <c r="B415" s="29"/>
      <c r="C415" s="29"/>
      <c r="D415" s="39"/>
      <c r="E415" s="39"/>
      <c r="F415" s="69"/>
      <c r="G415" s="39"/>
      <c r="H415" s="39"/>
      <c r="I415" s="145"/>
      <c r="J415" s="153"/>
    </row>
    <row r="416" spans="1:10" ht="19.5" thickBot="1">
      <c r="A416" s="160"/>
      <c r="B416" s="161"/>
      <c r="C416" s="161"/>
      <c r="D416" s="162"/>
      <c r="E416" s="162"/>
      <c r="F416" s="163"/>
      <c r="G416" s="162"/>
      <c r="H416" s="162"/>
      <c r="I416" s="164"/>
      <c r="J416" s="165"/>
    </row>
    <row r="417" spans="1:10">
      <c r="A417" s="166"/>
      <c r="B417" s="167"/>
      <c r="C417" s="167"/>
      <c r="D417" s="186"/>
      <c r="E417" s="186"/>
      <c r="F417" s="187"/>
      <c r="G417" s="186"/>
      <c r="H417" s="186"/>
      <c r="I417" s="201"/>
      <c r="J417" s="169"/>
    </row>
    <row r="418" spans="1:10" ht="75.75" customHeight="1">
      <c r="A418" s="152" t="s">
        <v>613</v>
      </c>
      <c r="B418" s="29">
        <v>2009</v>
      </c>
      <c r="C418" s="31" t="s">
        <v>622</v>
      </c>
      <c r="D418" s="38" t="s">
        <v>623</v>
      </c>
      <c r="E418" s="38" t="s">
        <v>624</v>
      </c>
      <c r="F418" s="69"/>
      <c r="G418" s="39"/>
      <c r="H418" s="39"/>
      <c r="I418" s="146" t="s">
        <v>625</v>
      </c>
      <c r="J418" s="153"/>
    </row>
    <row r="419" spans="1:10" ht="27">
      <c r="A419" s="152"/>
      <c r="B419" s="29"/>
      <c r="C419" s="29"/>
      <c r="D419" s="39"/>
      <c r="E419" s="39"/>
      <c r="F419" s="69"/>
      <c r="G419" s="39"/>
      <c r="H419" s="38" t="s">
        <v>629</v>
      </c>
      <c r="I419" s="143" t="s">
        <v>626</v>
      </c>
      <c r="J419" s="153"/>
    </row>
    <row r="420" spans="1:10" ht="30.75">
      <c r="A420" s="152"/>
      <c r="B420" s="29"/>
      <c r="C420" s="29"/>
      <c r="D420" s="39"/>
      <c r="E420" s="39"/>
      <c r="F420" s="69"/>
      <c r="G420" s="39"/>
      <c r="H420" s="38" t="s">
        <v>630</v>
      </c>
      <c r="I420" s="142" t="s">
        <v>627</v>
      </c>
      <c r="J420" s="153"/>
    </row>
    <row r="421" spans="1:10" ht="42" customHeight="1">
      <c r="A421" s="152"/>
      <c r="B421" s="29"/>
      <c r="C421" s="29"/>
      <c r="D421" s="39"/>
      <c r="E421" s="39"/>
      <c r="F421" s="69"/>
      <c r="G421" s="39"/>
      <c r="H421" s="38" t="s">
        <v>631</v>
      </c>
      <c r="I421" s="149" t="s">
        <v>628</v>
      </c>
      <c r="J421" s="153"/>
    </row>
    <row r="422" spans="1:10" ht="30.75">
      <c r="A422" s="152"/>
      <c r="B422" s="29"/>
      <c r="C422" s="29"/>
      <c r="D422" s="39"/>
      <c r="E422" s="39"/>
      <c r="F422" s="69"/>
      <c r="G422" s="39"/>
      <c r="H422" s="38" t="s">
        <v>632</v>
      </c>
      <c r="I422" s="145"/>
      <c r="J422" s="153"/>
    </row>
    <row r="423" spans="1:10" ht="30.75">
      <c r="A423" s="152"/>
      <c r="B423" s="29"/>
      <c r="C423" s="29"/>
      <c r="D423" s="39"/>
      <c r="E423" s="39"/>
      <c r="F423" s="69"/>
      <c r="G423" s="39"/>
      <c r="H423" s="38" t="s">
        <v>633</v>
      </c>
      <c r="I423" s="145"/>
      <c r="J423" s="153"/>
    </row>
    <row r="424" spans="1:10">
      <c r="A424" s="152"/>
      <c r="B424" s="29"/>
      <c r="C424" s="29"/>
      <c r="D424" s="39"/>
      <c r="E424" s="39"/>
      <c r="F424" s="69"/>
      <c r="G424" s="39"/>
      <c r="H424" s="39" t="s">
        <v>634</v>
      </c>
      <c r="I424" s="145"/>
      <c r="J424" s="153"/>
    </row>
    <row r="425" spans="1:10" ht="19.5" thickBot="1">
      <c r="A425" s="160"/>
      <c r="B425" s="161"/>
      <c r="C425" s="161"/>
      <c r="D425" s="162"/>
      <c r="E425" s="162"/>
      <c r="F425" s="163"/>
      <c r="G425" s="162"/>
      <c r="H425" s="162"/>
      <c r="I425" s="164"/>
      <c r="J425" s="165"/>
    </row>
    <row r="426" spans="1:10">
      <c r="A426" s="166"/>
      <c r="B426" s="167"/>
      <c r="C426" s="167"/>
      <c r="D426" s="186"/>
      <c r="E426" s="186"/>
      <c r="F426" s="187"/>
      <c r="G426" s="186"/>
      <c r="H426" s="186"/>
      <c r="I426" s="201"/>
      <c r="J426" s="169"/>
    </row>
    <row r="427" spans="1:10" ht="30">
      <c r="A427" s="152" t="s">
        <v>621</v>
      </c>
      <c r="B427" s="29">
        <v>2018</v>
      </c>
      <c r="C427" s="31" t="s">
        <v>636</v>
      </c>
      <c r="D427" s="39" t="s">
        <v>637</v>
      </c>
      <c r="E427" s="39"/>
      <c r="F427" s="69"/>
      <c r="G427" s="39"/>
      <c r="H427" s="39" t="s">
        <v>638</v>
      </c>
      <c r="I427" s="261" t="s">
        <v>639</v>
      </c>
      <c r="J427" s="153"/>
    </row>
    <row r="428" spans="1:10">
      <c r="A428" s="152"/>
      <c r="B428" s="29"/>
      <c r="C428" s="29"/>
      <c r="D428" s="39"/>
      <c r="E428" s="39"/>
      <c r="F428" s="69"/>
      <c r="G428" s="39"/>
      <c r="H428" s="39"/>
      <c r="I428" s="259" t="s">
        <v>640</v>
      </c>
      <c r="J428" s="153"/>
    </row>
    <row r="429" spans="1:10">
      <c r="A429" s="152"/>
      <c r="B429" s="29"/>
      <c r="C429" s="29"/>
      <c r="D429" s="39"/>
      <c r="E429" s="39"/>
      <c r="F429" s="69"/>
      <c r="G429" s="39"/>
      <c r="H429" s="39"/>
      <c r="I429" s="261" t="s">
        <v>641</v>
      </c>
      <c r="J429" s="153"/>
    </row>
    <row r="430" spans="1:10" ht="27">
      <c r="A430" s="152"/>
      <c r="B430" s="29"/>
      <c r="C430" s="29"/>
      <c r="D430" s="39"/>
      <c r="E430" s="39"/>
      <c r="F430" s="69"/>
      <c r="G430" s="39"/>
      <c r="H430" s="39"/>
      <c r="I430" s="259" t="s">
        <v>642</v>
      </c>
      <c r="J430" s="153"/>
    </row>
    <row r="431" spans="1:10">
      <c r="A431" s="152"/>
      <c r="B431" s="29"/>
      <c r="C431" s="29"/>
      <c r="D431" s="39"/>
      <c r="E431" s="39"/>
      <c r="F431" s="69"/>
      <c r="G431" s="39"/>
      <c r="H431" s="39"/>
      <c r="I431" s="261" t="s">
        <v>643</v>
      </c>
      <c r="J431" s="153"/>
    </row>
    <row r="432" spans="1:10">
      <c r="A432" s="152"/>
      <c r="B432" s="29"/>
      <c r="C432" s="29"/>
      <c r="D432" s="39"/>
      <c r="E432" s="39"/>
      <c r="F432" s="69"/>
      <c r="G432" s="39"/>
      <c r="H432" s="39"/>
      <c r="I432" s="261" t="s">
        <v>644</v>
      </c>
      <c r="J432" s="153"/>
    </row>
    <row r="433" spans="1:10">
      <c r="A433" s="152"/>
      <c r="B433" s="29"/>
      <c r="C433" s="29"/>
      <c r="D433" s="39"/>
      <c r="E433" s="39"/>
      <c r="F433" s="69"/>
      <c r="G433" s="39"/>
      <c r="H433" s="39"/>
      <c r="I433" s="261" t="s">
        <v>645</v>
      </c>
      <c r="J433" s="153"/>
    </row>
    <row r="434" spans="1:10" ht="27">
      <c r="A434" s="152"/>
      <c r="B434" s="29"/>
      <c r="C434" s="29"/>
      <c r="D434" s="39"/>
      <c r="E434" s="39"/>
      <c r="F434" s="69"/>
      <c r="G434" s="39"/>
      <c r="H434" s="39"/>
      <c r="I434" s="259" t="s">
        <v>646</v>
      </c>
      <c r="J434" s="153"/>
    </row>
    <row r="435" spans="1:10">
      <c r="A435" s="152"/>
      <c r="B435" s="29"/>
      <c r="C435" s="29"/>
      <c r="D435" s="39"/>
      <c r="E435" s="39"/>
      <c r="F435" s="69"/>
      <c r="G435" s="39"/>
      <c r="H435" s="39"/>
      <c r="I435" s="261" t="s">
        <v>647</v>
      </c>
      <c r="J435" s="153"/>
    </row>
    <row r="436" spans="1:10">
      <c r="A436" s="152"/>
      <c r="B436" s="29"/>
      <c r="C436" s="29"/>
      <c r="D436" s="39"/>
      <c r="E436" s="39"/>
      <c r="F436" s="69"/>
      <c r="G436" s="39"/>
      <c r="H436" s="39"/>
      <c r="I436" s="261" t="s">
        <v>648</v>
      </c>
      <c r="J436" s="153"/>
    </row>
    <row r="437" spans="1:10" ht="27">
      <c r="A437" s="152"/>
      <c r="B437" s="29"/>
      <c r="C437" s="29"/>
      <c r="D437" s="39"/>
      <c r="E437" s="39"/>
      <c r="F437" s="69"/>
      <c r="G437" s="39"/>
      <c r="H437" s="39"/>
      <c r="I437" s="259" t="s">
        <v>649</v>
      </c>
      <c r="J437" s="153"/>
    </row>
    <row r="438" spans="1:10">
      <c r="A438" s="152"/>
      <c r="B438" s="29"/>
      <c r="C438" s="29"/>
      <c r="D438" s="39"/>
      <c r="E438" s="39"/>
      <c r="F438" s="69"/>
      <c r="G438" s="39"/>
      <c r="H438" s="39"/>
      <c r="I438" s="261" t="s">
        <v>650</v>
      </c>
      <c r="J438" s="153"/>
    </row>
    <row r="439" spans="1:10">
      <c r="A439" s="152"/>
      <c r="B439" s="29"/>
      <c r="C439" s="29"/>
      <c r="D439" s="39"/>
      <c r="E439" s="39"/>
      <c r="F439" s="69"/>
      <c r="G439" s="39"/>
      <c r="H439" s="39"/>
      <c r="I439" s="261" t="s">
        <v>651</v>
      </c>
      <c r="J439" s="153"/>
    </row>
    <row r="440" spans="1:10" ht="27">
      <c r="A440" s="152"/>
      <c r="B440" s="29"/>
      <c r="C440" s="29"/>
      <c r="D440" s="39"/>
      <c r="E440" s="39"/>
      <c r="F440" s="69"/>
      <c r="G440" s="39"/>
      <c r="H440" s="39"/>
      <c r="I440" s="259" t="s">
        <v>652</v>
      </c>
      <c r="J440" s="153"/>
    </row>
    <row r="441" spans="1:10">
      <c r="A441" s="152"/>
      <c r="B441" s="29"/>
      <c r="C441" s="29"/>
      <c r="D441" s="39"/>
      <c r="E441" s="39"/>
      <c r="F441" s="69"/>
      <c r="G441" s="39"/>
      <c r="H441" s="39"/>
      <c r="I441" s="261" t="s">
        <v>653</v>
      </c>
      <c r="J441" s="153"/>
    </row>
    <row r="442" spans="1:10">
      <c r="A442" s="152"/>
      <c r="B442" s="29"/>
      <c r="C442" s="29"/>
      <c r="D442" s="39"/>
      <c r="E442" s="39"/>
      <c r="F442" s="69"/>
      <c r="G442" s="39"/>
      <c r="H442" s="39"/>
      <c r="I442" s="261" t="s">
        <v>654</v>
      </c>
      <c r="J442" s="153"/>
    </row>
    <row r="443" spans="1:10" ht="33.75" customHeight="1" thickBot="1">
      <c r="A443" s="160"/>
      <c r="B443" s="161"/>
      <c r="C443" s="161"/>
      <c r="D443" s="162"/>
      <c r="E443" s="162"/>
      <c r="F443" s="163"/>
      <c r="G443" s="162"/>
      <c r="H443" s="162"/>
      <c r="I443" s="208" t="s">
        <v>656</v>
      </c>
      <c r="J443" s="165"/>
    </row>
    <row r="444" spans="1:10">
      <c r="A444" s="166"/>
      <c r="B444" s="167"/>
      <c r="C444" s="167"/>
      <c r="D444" s="186"/>
      <c r="E444" s="186"/>
      <c r="F444" s="187"/>
      <c r="G444" s="186"/>
      <c r="H444" s="186"/>
      <c r="I444" s="209" t="s">
        <v>661</v>
      </c>
      <c r="J444" s="169"/>
    </row>
    <row r="445" spans="1:10" ht="135.75">
      <c r="A445" s="152" t="s">
        <v>635</v>
      </c>
      <c r="B445" s="29">
        <v>2011</v>
      </c>
      <c r="C445" s="29" t="s">
        <v>657</v>
      </c>
      <c r="D445" s="53" t="s">
        <v>658</v>
      </c>
      <c r="E445" s="38" t="s">
        <v>659</v>
      </c>
      <c r="F445" s="69"/>
      <c r="G445" s="38" t="s">
        <v>662</v>
      </c>
      <c r="H445" s="39"/>
      <c r="I445" s="150" t="s">
        <v>660</v>
      </c>
      <c r="J445" s="153"/>
    </row>
    <row r="446" spans="1:10" ht="27.75" thickBot="1">
      <c r="A446" s="160"/>
      <c r="B446" s="161"/>
      <c r="C446" s="161"/>
      <c r="D446" s="162"/>
      <c r="E446" s="162"/>
      <c r="F446" s="163"/>
      <c r="G446" s="162"/>
      <c r="H446" s="162"/>
      <c r="I446" s="202" t="s">
        <v>663</v>
      </c>
      <c r="J446" s="165"/>
    </row>
    <row r="447" spans="1:10">
      <c r="A447" s="166"/>
      <c r="B447" s="167"/>
      <c r="C447" s="167"/>
      <c r="D447" s="186"/>
      <c r="E447" s="186"/>
      <c r="F447" s="187"/>
      <c r="G447" s="186"/>
      <c r="H447" s="186"/>
      <c r="I447" s="201"/>
      <c r="J447" s="169"/>
    </row>
    <row r="448" spans="1:10" ht="90.75">
      <c r="A448" s="152" t="s">
        <v>655</v>
      </c>
      <c r="B448" s="29">
        <v>2013</v>
      </c>
      <c r="C448" s="29" t="s">
        <v>665</v>
      </c>
      <c r="D448" s="53" t="s">
        <v>666</v>
      </c>
      <c r="E448" s="38" t="s">
        <v>667</v>
      </c>
      <c r="F448" s="69"/>
      <c r="G448" s="39"/>
      <c r="H448" s="39"/>
      <c r="I448" s="146" t="s">
        <v>668</v>
      </c>
      <c r="J448" s="153"/>
    </row>
    <row r="449" spans="1:10" ht="45.75" customHeight="1">
      <c r="A449" s="152"/>
      <c r="B449" s="29"/>
      <c r="C449" s="29"/>
      <c r="D449" s="39"/>
      <c r="E449" s="39"/>
      <c r="F449" s="69"/>
      <c r="G449" s="39"/>
      <c r="H449" s="39"/>
      <c r="I449" s="146" t="s">
        <v>669</v>
      </c>
      <c r="J449" s="153"/>
    </row>
    <row r="450" spans="1:10" ht="27.75" thickBot="1">
      <c r="A450" s="160"/>
      <c r="B450" s="161"/>
      <c r="C450" s="161"/>
      <c r="D450" s="162"/>
      <c r="E450" s="162"/>
      <c r="F450" s="163"/>
      <c r="G450" s="162"/>
      <c r="H450" s="162"/>
      <c r="I450" s="202" t="s">
        <v>670</v>
      </c>
      <c r="J450" s="165"/>
    </row>
    <row r="451" spans="1:10">
      <c r="A451" s="166"/>
      <c r="B451" s="167"/>
      <c r="C451" s="167"/>
      <c r="D451" s="186"/>
      <c r="E451" s="186"/>
      <c r="F451" s="187"/>
      <c r="G451" s="186"/>
      <c r="H451" s="186"/>
      <c r="I451" s="201"/>
      <c r="J451" s="169"/>
    </row>
    <row r="452" spans="1:10" ht="93.75" customHeight="1">
      <c r="A452" s="152" t="s">
        <v>664</v>
      </c>
      <c r="B452" s="29"/>
      <c r="C452" s="29" t="s">
        <v>672</v>
      </c>
      <c r="D452" s="38" t="s">
        <v>674</v>
      </c>
      <c r="E452" s="38" t="s">
        <v>675</v>
      </c>
      <c r="F452" s="94" t="s">
        <v>295</v>
      </c>
      <c r="G452" s="39"/>
      <c r="H452" s="39"/>
      <c r="I452" s="151" t="s">
        <v>676</v>
      </c>
      <c r="J452" s="153"/>
    </row>
    <row r="453" spans="1:10" ht="59.25" customHeight="1">
      <c r="A453" s="152"/>
      <c r="B453" s="29"/>
      <c r="C453" s="29"/>
      <c r="D453" s="39"/>
      <c r="E453" s="39"/>
      <c r="F453" s="95" t="s">
        <v>679</v>
      </c>
      <c r="G453" s="39"/>
      <c r="H453" s="39"/>
      <c r="I453" s="143" t="s">
        <v>677</v>
      </c>
      <c r="J453" s="153"/>
    </row>
    <row r="454" spans="1:10">
      <c r="A454" s="152"/>
      <c r="B454" s="29"/>
      <c r="C454" s="29"/>
      <c r="D454" s="39"/>
      <c r="E454" s="39"/>
      <c r="F454" s="69"/>
      <c r="G454" s="39"/>
      <c r="H454" s="39"/>
      <c r="I454" s="145" t="s">
        <v>678</v>
      </c>
      <c r="J454" s="153"/>
    </row>
    <row r="455" spans="1:10" ht="19.5" thickBot="1">
      <c r="A455" s="160"/>
      <c r="B455" s="161"/>
      <c r="C455" s="161"/>
      <c r="D455" s="162"/>
      <c r="E455" s="162"/>
      <c r="F455" s="163"/>
      <c r="G455" s="162"/>
      <c r="H455" s="162"/>
      <c r="I455" s="164"/>
      <c r="J455" s="165"/>
    </row>
    <row r="456" spans="1:10">
      <c r="A456" s="166"/>
      <c r="B456" s="167"/>
      <c r="C456" s="167"/>
      <c r="D456" s="186"/>
      <c r="E456" s="186"/>
      <c r="F456" s="187"/>
      <c r="G456" s="186"/>
      <c r="H456" s="186"/>
      <c r="I456" s="201"/>
      <c r="J456" s="169"/>
    </row>
    <row r="457" spans="1:10" ht="165.75">
      <c r="A457" s="152" t="s">
        <v>671</v>
      </c>
      <c r="B457" s="29">
        <v>2006</v>
      </c>
      <c r="C457" s="31" t="s">
        <v>705</v>
      </c>
      <c r="D457" s="53" t="s">
        <v>706</v>
      </c>
      <c r="E457" s="38" t="s">
        <v>707</v>
      </c>
      <c r="F457" s="42" t="s">
        <v>708</v>
      </c>
      <c r="G457" s="39"/>
      <c r="H457" s="39"/>
      <c r="I457" s="145" t="s">
        <v>709</v>
      </c>
      <c r="J457" s="153"/>
    </row>
    <row r="458" spans="1:10">
      <c r="A458" s="152"/>
      <c r="B458" s="29"/>
      <c r="C458" s="29"/>
      <c r="D458" s="39"/>
      <c r="E458" s="39"/>
      <c r="F458" s="69"/>
      <c r="G458" s="39"/>
      <c r="H458" s="39"/>
      <c r="I458" s="145" t="s">
        <v>710</v>
      </c>
      <c r="J458" s="153"/>
    </row>
    <row r="459" spans="1:10">
      <c r="A459" s="152"/>
      <c r="B459" s="29"/>
      <c r="C459" s="29"/>
      <c r="D459" s="39"/>
      <c r="E459" s="39"/>
      <c r="F459" s="69"/>
      <c r="G459" s="39"/>
      <c r="H459" s="39"/>
      <c r="I459" s="145"/>
      <c r="J459" s="153"/>
    </row>
    <row r="460" spans="1:10">
      <c r="A460" s="152"/>
      <c r="B460" s="29"/>
      <c r="C460" s="29"/>
      <c r="D460" s="39"/>
      <c r="E460" s="39"/>
      <c r="F460" s="69"/>
      <c r="G460" s="39"/>
      <c r="H460" s="39"/>
      <c r="I460" s="145"/>
      <c r="J460" s="153"/>
    </row>
    <row r="461" spans="1:10" ht="19.5" thickBot="1">
      <c r="A461" s="160"/>
      <c r="B461" s="161"/>
      <c r="C461" s="161"/>
      <c r="D461" s="162"/>
      <c r="E461" s="162"/>
      <c r="F461" s="163"/>
      <c r="G461" s="162"/>
      <c r="H461" s="162"/>
      <c r="I461" s="164"/>
      <c r="J461" s="165"/>
    </row>
    <row r="462" spans="1:10" ht="90.75">
      <c r="A462" s="166" t="s">
        <v>704</v>
      </c>
      <c r="B462" s="167"/>
      <c r="C462" s="167" t="s">
        <v>711</v>
      </c>
      <c r="D462" s="204" t="s">
        <v>713</v>
      </c>
      <c r="E462" s="204" t="s">
        <v>712</v>
      </c>
      <c r="F462" s="187"/>
      <c r="G462" s="186"/>
      <c r="H462" s="186"/>
      <c r="I462" s="201" t="s">
        <v>714</v>
      </c>
      <c r="J462" s="169"/>
    </row>
    <row r="463" spans="1:10">
      <c r="A463" s="152"/>
      <c r="B463" s="29"/>
      <c r="C463" s="29"/>
      <c r="D463" s="39"/>
      <c r="E463" s="39"/>
      <c r="F463" s="69"/>
      <c r="G463" s="39"/>
      <c r="H463" s="39"/>
      <c r="I463" s="145" t="s">
        <v>715</v>
      </c>
      <c r="J463" s="153"/>
    </row>
    <row r="464" spans="1:10">
      <c r="A464" s="152"/>
      <c r="B464" s="29"/>
      <c r="C464" s="29"/>
      <c r="D464" s="39"/>
      <c r="E464" s="39"/>
      <c r="F464" s="69"/>
      <c r="G464" s="39"/>
      <c r="H464" s="39"/>
      <c r="I464" s="145" t="s">
        <v>716</v>
      </c>
      <c r="J464" s="153"/>
    </row>
    <row r="465" spans="1:10">
      <c r="A465" s="152"/>
      <c r="B465" s="29"/>
      <c r="C465" s="29"/>
      <c r="D465" s="39"/>
      <c r="E465" s="39"/>
      <c r="F465" s="69"/>
      <c r="G465" s="39"/>
      <c r="H465" s="39"/>
      <c r="I465" s="145" t="s">
        <v>717</v>
      </c>
      <c r="J465" s="153"/>
    </row>
    <row r="466" spans="1:10">
      <c r="A466" s="152"/>
      <c r="B466" s="29"/>
      <c r="C466" s="29"/>
      <c r="D466" s="39"/>
      <c r="E466" s="39"/>
      <c r="F466" s="69"/>
      <c r="G466" s="39"/>
      <c r="H466" s="39"/>
      <c r="I466" s="145" t="s">
        <v>718</v>
      </c>
      <c r="J466" s="153"/>
    </row>
    <row r="467" spans="1:10">
      <c r="A467" s="152"/>
      <c r="B467" s="29"/>
      <c r="C467" s="29"/>
      <c r="D467" s="39"/>
      <c r="E467" s="39"/>
      <c r="F467" s="69"/>
      <c r="G467" s="39"/>
      <c r="H467" s="39"/>
      <c r="I467" s="145" t="s">
        <v>719</v>
      </c>
      <c r="J467" s="153"/>
    </row>
    <row r="468" spans="1:10">
      <c r="A468" s="152"/>
      <c r="B468" s="29"/>
      <c r="C468" s="29"/>
      <c r="D468" s="39"/>
      <c r="E468" s="39"/>
      <c r="F468" s="69"/>
      <c r="G468" s="39"/>
      <c r="H468" s="39"/>
      <c r="I468" s="145" t="s">
        <v>720</v>
      </c>
      <c r="J468" s="153"/>
    </row>
    <row r="469" spans="1:10">
      <c r="A469" s="152"/>
      <c r="B469" s="29"/>
      <c r="C469" s="29"/>
      <c r="D469" s="39"/>
      <c r="E469" s="39"/>
      <c r="F469" s="69"/>
      <c r="G469" s="39"/>
      <c r="H469" s="39"/>
      <c r="I469" s="145" t="s">
        <v>721</v>
      </c>
      <c r="J469" s="153"/>
    </row>
    <row r="470" spans="1:10">
      <c r="A470" s="152"/>
      <c r="B470" s="29"/>
      <c r="C470" s="29"/>
      <c r="D470" s="39"/>
      <c r="E470" s="39"/>
      <c r="F470" s="69"/>
      <c r="G470" s="39"/>
      <c r="H470" s="39"/>
      <c r="I470" s="145" t="s">
        <v>722</v>
      </c>
      <c r="J470" s="153"/>
    </row>
    <row r="471" spans="1:10">
      <c r="A471" s="152"/>
      <c r="B471" s="29"/>
      <c r="C471" s="29"/>
      <c r="D471" s="39"/>
      <c r="E471" s="39"/>
      <c r="F471" s="69"/>
      <c r="G471" s="39"/>
      <c r="H471" s="39"/>
      <c r="I471" s="145" t="s">
        <v>723</v>
      </c>
      <c r="J471" s="153"/>
    </row>
    <row r="472" spans="1:10">
      <c r="A472" s="152"/>
      <c r="B472" s="29"/>
      <c r="C472" s="29"/>
      <c r="D472" s="39"/>
      <c r="E472" s="39"/>
      <c r="F472" s="69"/>
      <c r="G472" s="39"/>
      <c r="H472" s="39"/>
      <c r="I472" s="145" t="s">
        <v>724</v>
      </c>
      <c r="J472" s="153"/>
    </row>
    <row r="473" spans="1:10">
      <c r="A473" s="152"/>
      <c r="B473" s="29"/>
      <c r="C473" s="29"/>
      <c r="D473" s="39"/>
      <c r="E473" s="39"/>
      <c r="F473" s="69"/>
      <c r="G473" s="39"/>
      <c r="H473" s="39"/>
      <c r="I473" s="145" t="s">
        <v>725</v>
      </c>
      <c r="J473" s="153"/>
    </row>
    <row r="474" spans="1:10">
      <c r="A474" s="152"/>
      <c r="B474" s="29"/>
      <c r="C474" s="29"/>
      <c r="D474" s="39"/>
      <c r="E474" s="39"/>
      <c r="F474" s="69"/>
      <c r="G474" s="39"/>
      <c r="H474" s="39"/>
      <c r="I474" s="145" t="s">
        <v>726</v>
      </c>
      <c r="J474" s="153"/>
    </row>
    <row r="475" spans="1:10">
      <c r="A475" s="152"/>
      <c r="B475" s="29"/>
      <c r="C475" s="29"/>
      <c r="D475" s="39"/>
      <c r="E475" s="39"/>
      <c r="F475" s="69"/>
      <c r="G475" s="39"/>
      <c r="H475" s="39"/>
      <c r="I475" s="145" t="s">
        <v>727</v>
      </c>
      <c r="J475" s="153"/>
    </row>
    <row r="476" spans="1:10">
      <c r="A476" s="152"/>
      <c r="B476" s="29"/>
      <c r="C476" s="29"/>
      <c r="D476" s="39"/>
      <c r="E476" s="39"/>
      <c r="F476" s="69"/>
      <c r="G476" s="39"/>
      <c r="H476" s="39"/>
      <c r="I476" s="145" t="s">
        <v>728</v>
      </c>
      <c r="J476" s="153"/>
    </row>
    <row r="477" spans="1:10">
      <c r="A477" s="152"/>
      <c r="B477" s="29"/>
      <c r="C477" s="29"/>
      <c r="D477" s="39"/>
      <c r="E477" s="39"/>
      <c r="F477" s="69"/>
      <c r="G477" s="39"/>
      <c r="H477" s="39"/>
      <c r="I477" s="145" t="s">
        <v>729</v>
      </c>
      <c r="J477" s="153"/>
    </row>
    <row r="478" spans="1:10" ht="19.5" thickBot="1">
      <c r="A478" s="160"/>
      <c r="B478" s="161"/>
      <c r="C478" s="161"/>
      <c r="D478" s="162"/>
      <c r="E478" s="162"/>
      <c r="F478" s="163"/>
      <c r="G478" s="162"/>
      <c r="H478" s="162"/>
      <c r="I478" s="164"/>
      <c r="J478" s="165"/>
    </row>
    <row r="479" spans="1:10">
      <c r="I479" s="210"/>
    </row>
    <row r="480" spans="1:10">
      <c r="I480" s="210"/>
    </row>
    <row r="481" spans="9:9">
      <c r="I481" s="210"/>
    </row>
    <row r="482" spans="9:9">
      <c r="I482" s="210"/>
    </row>
    <row r="483" spans="9:9">
      <c r="I483" s="210"/>
    </row>
    <row r="484" spans="9:9">
      <c r="I484" s="210"/>
    </row>
    <row r="485" spans="9:9">
      <c r="I485" s="210"/>
    </row>
    <row r="486" spans="9:9">
      <c r="I486" s="210"/>
    </row>
    <row r="487" spans="9:9">
      <c r="I487" s="210"/>
    </row>
    <row r="488" spans="9:9">
      <c r="I488" s="210"/>
    </row>
    <row r="489" spans="9:9">
      <c r="I489" s="210"/>
    </row>
    <row r="490" spans="9:9">
      <c r="I490" s="210"/>
    </row>
    <row r="491" spans="9:9">
      <c r="I491" s="210"/>
    </row>
    <row r="492" spans="9:9">
      <c r="I492" s="210"/>
    </row>
    <row r="493" spans="9:9">
      <c r="I493" s="210"/>
    </row>
    <row r="494" spans="9:9">
      <c r="I494" s="210"/>
    </row>
    <row r="495" spans="9:9">
      <c r="I495" s="210"/>
    </row>
    <row r="496" spans="9:9">
      <c r="I496" s="210"/>
    </row>
    <row r="497" spans="9:9">
      <c r="I497" s="210"/>
    </row>
    <row r="498" spans="9:9">
      <c r="I498" s="210"/>
    </row>
    <row r="499" spans="9:9">
      <c r="I499" s="210"/>
    </row>
    <row r="500" spans="9:9">
      <c r="I500" s="210"/>
    </row>
    <row r="501" spans="9:9">
      <c r="I501" s="210"/>
    </row>
    <row r="502" spans="9:9">
      <c r="I502" s="210"/>
    </row>
    <row r="503" spans="9:9">
      <c r="I503" s="210"/>
    </row>
    <row r="504" spans="9:9">
      <c r="I504" s="210"/>
    </row>
    <row r="505" spans="9:9">
      <c r="I505" s="210"/>
    </row>
    <row r="506" spans="9:9">
      <c r="I506" s="210"/>
    </row>
    <row r="507" spans="9:9">
      <c r="I507" s="210"/>
    </row>
    <row r="508" spans="9:9">
      <c r="I508" s="210"/>
    </row>
    <row r="509" spans="9:9">
      <c r="I509" s="210"/>
    </row>
    <row r="510" spans="9:9">
      <c r="I510" s="210"/>
    </row>
    <row r="511" spans="9:9">
      <c r="I511" s="210"/>
    </row>
    <row r="512" spans="9:9">
      <c r="I512" s="210"/>
    </row>
    <row r="513" spans="9:9">
      <c r="I513" s="210"/>
    </row>
    <row r="514" spans="9:9">
      <c r="I514" s="210"/>
    </row>
    <row r="515" spans="9:9">
      <c r="I515" s="210"/>
    </row>
    <row r="516" spans="9:9">
      <c r="I516" s="210"/>
    </row>
    <row r="517" spans="9:9">
      <c r="I517" s="210"/>
    </row>
    <row r="518" spans="9:9">
      <c r="I518" s="210"/>
    </row>
    <row r="519" spans="9:9">
      <c r="I519" s="210"/>
    </row>
    <row r="520" spans="9:9">
      <c r="I520" s="210"/>
    </row>
    <row r="521" spans="9:9">
      <c r="I521" s="210"/>
    </row>
    <row r="522" spans="9:9">
      <c r="I522" s="210"/>
    </row>
    <row r="523" spans="9:9">
      <c r="I523" s="210"/>
    </row>
    <row r="524" spans="9:9">
      <c r="I524" s="210"/>
    </row>
    <row r="525" spans="9:9">
      <c r="I525" s="210"/>
    </row>
    <row r="526" spans="9:9">
      <c r="I526" s="210"/>
    </row>
    <row r="527" spans="9:9">
      <c r="I527" s="210"/>
    </row>
    <row r="528" spans="9:9">
      <c r="I528" s="210"/>
    </row>
    <row r="529" spans="9:9">
      <c r="I529" s="210"/>
    </row>
    <row r="530" spans="9:9">
      <c r="I530" s="210"/>
    </row>
    <row r="531" spans="9:9">
      <c r="I531" s="210"/>
    </row>
    <row r="532" spans="9:9">
      <c r="I532" s="210"/>
    </row>
    <row r="533" spans="9:9">
      <c r="I533" s="210"/>
    </row>
    <row r="534" spans="9:9">
      <c r="I534" s="210"/>
    </row>
    <row r="535" spans="9:9">
      <c r="I535" s="210"/>
    </row>
    <row r="536" spans="9:9">
      <c r="I536" s="210"/>
    </row>
    <row r="537" spans="9:9">
      <c r="I537" s="210"/>
    </row>
    <row r="538" spans="9:9">
      <c r="I538" s="210"/>
    </row>
    <row r="539" spans="9:9">
      <c r="I539" s="210"/>
    </row>
    <row r="540" spans="9:9">
      <c r="I540" s="210"/>
    </row>
    <row r="541" spans="9:9">
      <c r="I541" s="210"/>
    </row>
    <row r="542" spans="9:9">
      <c r="I542" s="210"/>
    </row>
    <row r="543" spans="9:9">
      <c r="I543" s="210"/>
    </row>
    <row r="544" spans="9:9">
      <c r="I544" s="210"/>
    </row>
    <row r="545" spans="9:9">
      <c r="I545" s="210"/>
    </row>
    <row r="546" spans="9:9">
      <c r="I546" s="210"/>
    </row>
    <row r="547" spans="9:9">
      <c r="I547" s="210"/>
    </row>
    <row r="548" spans="9:9">
      <c r="I548" s="210"/>
    </row>
    <row r="549" spans="9:9">
      <c r="I549" s="210"/>
    </row>
    <row r="550" spans="9:9">
      <c r="I550" s="210"/>
    </row>
    <row r="551" spans="9:9">
      <c r="I551" s="210"/>
    </row>
    <row r="552" spans="9:9">
      <c r="I552" s="210"/>
    </row>
    <row r="553" spans="9:9">
      <c r="I553" s="210"/>
    </row>
    <row r="554" spans="9:9">
      <c r="I554" s="210"/>
    </row>
    <row r="555" spans="9:9">
      <c r="I555" s="210"/>
    </row>
    <row r="556" spans="9:9">
      <c r="I556" s="210"/>
    </row>
    <row r="557" spans="9:9">
      <c r="I557" s="210"/>
    </row>
    <row r="558" spans="9:9">
      <c r="I558" s="210"/>
    </row>
    <row r="559" spans="9:9">
      <c r="I559" s="210"/>
    </row>
    <row r="560" spans="9:9">
      <c r="I560" s="210"/>
    </row>
    <row r="561" spans="9:9">
      <c r="I561" s="210"/>
    </row>
    <row r="562" spans="9:9">
      <c r="I562" s="210"/>
    </row>
    <row r="563" spans="9:9">
      <c r="I563" s="210"/>
    </row>
    <row r="564" spans="9:9">
      <c r="I564" s="210"/>
    </row>
    <row r="565" spans="9:9">
      <c r="I565" s="210"/>
    </row>
    <row r="566" spans="9:9">
      <c r="I566" s="210"/>
    </row>
    <row r="567" spans="9:9">
      <c r="I567" s="210"/>
    </row>
    <row r="568" spans="9:9">
      <c r="I568" s="210"/>
    </row>
    <row r="569" spans="9:9">
      <c r="I569" s="210"/>
    </row>
    <row r="570" spans="9:9">
      <c r="I570" s="210"/>
    </row>
    <row r="571" spans="9:9">
      <c r="I571" s="210"/>
    </row>
    <row r="572" spans="9:9">
      <c r="I572" s="210"/>
    </row>
    <row r="573" spans="9:9">
      <c r="I573" s="210"/>
    </row>
    <row r="574" spans="9:9">
      <c r="I574" s="210"/>
    </row>
    <row r="575" spans="9:9">
      <c r="I575" s="210"/>
    </row>
    <row r="576" spans="9:9">
      <c r="I576" s="210"/>
    </row>
    <row r="577" spans="9:9">
      <c r="I577" s="210"/>
    </row>
    <row r="578" spans="9:9">
      <c r="I578" s="210"/>
    </row>
    <row r="579" spans="9:9">
      <c r="I579" s="210"/>
    </row>
    <row r="580" spans="9:9">
      <c r="I580" s="210"/>
    </row>
    <row r="581" spans="9:9">
      <c r="I581" s="210"/>
    </row>
    <row r="582" spans="9:9">
      <c r="I582" s="210"/>
    </row>
    <row r="583" spans="9:9">
      <c r="I583" s="210"/>
    </row>
    <row r="584" spans="9:9">
      <c r="I584" s="210"/>
    </row>
    <row r="585" spans="9:9">
      <c r="I585" s="210"/>
    </row>
    <row r="586" spans="9:9">
      <c r="I586" s="210"/>
    </row>
    <row r="587" spans="9:9">
      <c r="I587" s="210"/>
    </row>
    <row r="588" spans="9:9">
      <c r="I588" s="210"/>
    </row>
    <row r="589" spans="9:9">
      <c r="I589" s="210"/>
    </row>
    <row r="590" spans="9:9">
      <c r="I590" s="210"/>
    </row>
    <row r="591" spans="9:9">
      <c r="I591" s="210"/>
    </row>
    <row r="592" spans="9:9">
      <c r="I592" s="210"/>
    </row>
    <row r="593" spans="9:9">
      <c r="I593" s="210"/>
    </row>
    <row r="594" spans="9:9">
      <c r="I594" s="210"/>
    </row>
    <row r="595" spans="9:9">
      <c r="I595" s="210"/>
    </row>
    <row r="596" spans="9:9">
      <c r="I596" s="210"/>
    </row>
    <row r="597" spans="9:9">
      <c r="I597" s="210"/>
    </row>
    <row r="598" spans="9:9">
      <c r="I598" s="210"/>
    </row>
    <row r="599" spans="9:9">
      <c r="I599" s="210"/>
    </row>
    <row r="600" spans="9:9">
      <c r="I600" s="210"/>
    </row>
    <row r="601" spans="9:9">
      <c r="I601" s="210"/>
    </row>
    <row r="602" spans="9:9">
      <c r="I602" s="210"/>
    </row>
    <row r="603" spans="9:9">
      <c r="I603" s="210"/>
    </row>
    <row r="604" spans="9:9">
      <c r="I604" s="210"/>
    </row>
    <row r="605" spans="9:9">
      <c r="I605" s="210"/>
    </row>
    <row r="606" spans="9:9">
      <c r="I606" s="210"/>
    </row>
    <row r="607" spans="9:9">
      <c r="I607" s="210"/>
    </row>
    <row r="608" spans="9:9">
      <c r="I608" s="210"/>
    </row>
    <row r="609" spans="9:9">
      <c r="I609" s="210"/>
    </row>
    <row r="610" spans="9:9">
      <c r="I610" s="210"/>
    </row>
    <row r="611" spans="9:9">
      <c r="I611" s="210"/>
    </row>
    <row r="612" spans="9:9">
      <c r="I612" s="210"/>
    </row>
    <row r="613" spans="9:9">
      <c r="I613" s="210"/>
    </row>
    <row r="614" spans="9:9">
      <c r="I614" s="210"/>
    </row>
    <row r="615" spans="9:9">
      <c r="I615" s="210"/>
    </row>
    <row r="616" spans="9:9">
      <c r="I616" s="210"/>
    </row>
    <row r="617" spans="9:9">
      <c r="I617" s="210"/>
    </row>
    <row r="618" spans="9:9">
      <c r="I618" s="210"/>
    </row>
    <row r="619" spans="9:9">
      <c r="I619" s="210"/>
    </row>
    <row r="620" spans="9:9">
      <c r="I620" s="210"/>
    </row>
    <row r="621" spans="9:9">
      <c r="I621" s="210"/>
    </row>
    <row r="622" spans="9:9">
      <c r="I622" s="210"/>
    </row>
    <row r="623" spans="9:9">
      <c r="I623" s="210"/>
    </row>
    <row r="624" spans="9:9">
      <c r="I624" s="210"/>
    </row>
    <row r="625" spans="9:9">
      <c r="I625" s="210"/>
    </row>
    <row r="626" spans="9:9">
      <c r="I626" s="210"/>
    </row>
    <row r="627" spans="9:9">
      <c r="I627" s="210"/>
    </row>
    <row r="628" spans="9:9">
      <c r="I628" s="210"/>
    </row>
    <row r="629" spans="9:9">
      <c r="I629" s="210"/>
    </row>
    <row r="630" spans="9:9">
      <c r="I630" s="210"/>
    </row>
    <row r="631" spans="9:9">
      <c r="I631" s="210"/>
    </row>
    <row r="632" spans="9:9">
      <c r="I632" s="210"/>
    </row>
  </sheetData>
  <autoFilter ref="A1:K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6"/>
  <sheetViews>
    <sheetView showGridLines="0" zoomScale="80" zoomScaleNormal="80" workbookViewId="0">
      <selection activeCell="C36" sqref="C36"/>
    </sheetView>
  </sheetViews>
  <sheetFormatPr defaultRowHeight="15"/>
  <cols>
    <col min="1" max="1" width="3.5703125" style="11" customWidth="1"/>
    <col min="2" max="2" width="4.28515625" style="15" customWidth="1"/>
    <col min="3" max="3" width="66.28515625" style="13" customWidth="1"/>
    <col min="4" max="4" width="9.85546875" style="13" customWidth="1"/>
    <col min="5" max="5" width="51.28515625" style="16" customWidth="1"/>
    <col min="6" max="16384" width="9.140625" style="11"/>
  </cols>
  <sheetData>
    <row r="1" spans="2:5" ht="30" customHeight="1" thickBot="1">
      <c r="B1" s="318"/>
      <c r="C1" s="319" t="s">
        <v>0</v>
      </c>
      <c r="D1" s="320" t="s">
        <v>742</v>
      </c>
      <c r="E1" s="321" t="s">
        <v>738</v>
      </c>
    </row>
    <row r="2" spans="2:5" ht="30" customHeight="1" thickTop="1">
      <c r="B2" s="21" t="s">
        <v>732</v>
      </c>
      <c r="C2" s="14" t="s">
        <v>680</v>
      </c>
      <c r="D2" s="17">
        <v>2007</v>
      </c>
      <c r="E2" s="22" t="s">
        <v>681</v>
      </c>
    </row>
    <row r="3" spans="2:5" ht="30" customHeight="1">
      <c r="B3" s="23" t="s">
        <v>731</v>
      </c>
      <c r="C3" s="12" t="s">
        <v>5</v>
      </c>
      <c r="D3" s="18">
        <v>2011</v>
      </c>
      <c r="E3" s="24" t="s">
        <v>6</v>
      </c>
    </row>
    <row r="4" spans="2:5" ht="30" customHeight="1">
      <c r="B4" s="23" t="s">
        <v>733</v>
      </c>
      <c r="C4" s="12" t="s">
        <v>26</v>
      </c>
      <c r="D4" s="18">
        <v>2012</v>
      </c>
      <c r="E4" s="24" t="s">
        <v>27</v>
      </c>
    </row>
    <row r="5" spans="2:5" ht="30" customHeight="1">
      <c r="B5" s="23" t="s">
        <v>734</v>
      </c>
      <c r="C5" s="12" t="s">
        <v>62</v>
      </c>
      <c r="D5" s="18">
        <v>2019</v>
      </c>
      <c r="E5" s="24" t="s">
        <v>54</v>
      </c>
    </row>
    <row r="6" spans="2:5" ht="30" customHeight="1">
      <c r="B6" s="23" t="s">
        <v>735</v>
      </c>
      <c r="C6" s="12" t="s">
        <v>79</v>
      </c>
      <c r="D6" s="18">
        <v>2019</v>
      </c>
      <c r="E6" s="24" t="s">
        <v>78</v>
      </c>
    </row>
    <row r="7" spans="2:5" ht="30" customHeight="1">
      <c r="B7" s="23" t="s">
        <v>125</v>
      </c>
      <c r="C7" s="12" t="s">
        <v>730</v>
      </c>
      <c r="D7" s="18">
        <v>2019</v>
      </c>
      <c r="E7" s="24" t="s">
        <v>739</v>
      </c>
    </row>
    <row r="8" spans="2:5" ht="30" customHeight="1">
      <c r="B8" s="23" t="s">
        <v>126</v>
      </c>
      <c r="C8" s="12" t="s">
        <v>250</v>
      </c>
      <c r="D8" s="18">
        <v>2018</v>
      </c>
      <c r="E8" s="24" t="s">
        <v>743</v>
      </c>
    </row>
    <row r="9" spans="2:5" ht="30" customHeight="1">
      <c r="B9" s="23" t="s">
        <v>180</v>
      </c>
      <c r="C9" s="12" t="s">
        <v>249</v>
      </c>
      <c r="D9" s="18">
        <v>2012</v>
      </c>
      <c r="E9" s="24" t="s">
        <v>203</v>
      </c>
    </row>
    <row r="10" spans="2:5" ht="30" customHeight="1">
      <c r="B10" s="23" t="s">
        <v>196</v>
      </c>
      <c r="C10" s="12" t="s">
        <v>204</v>
      </c>
      <c r="D10" s="18">
        <v>2012</v>
      </c>
      <c r="E10" s="24" t="s">
        <v>744</v>
      </c>
    </row>
    <row r="11" spans="2:5" ht="30" customHeight="1">
      <c r="B11" s="23" t="s">
        <v>225</v>
      </c>
      <c r="C11" s="12" t="s">
        <v>736</v>
      </c>
      <c r="D11" s="18">
        <v>2017</v>
      </c>
      <c r="E11" s="24" t="s">
        <v>228</v>
      </c>
    </row>
    <row r="12" spans="2:5" ht="30" customHeight="1">
      <c r="B12" s="23" t="s">
        <v>252</v>
      </c>
      <c r="C12" s="12" t="s">
        <v>254</v>
      </c>
      <c r="D12" s="18">
        <v>2019</v>
      </c>
      <c r="E12" s="24" t="s">
        <v>745</v>
      </c>
    </row>
    <row r="13" spans="2:5" ht="30" customHeight="1">
      <c r="B13" s="23" t="s">
        <v>287</v>
      </c>
      <c r="C13" s="12" t="s">
        <v>288</v>
      </c>
      <c r="D13" s="18">
        <v>2017</v>
      </c>
      <c r="E13" s="24" t="s">
        <v>746</v>
      </c>
    </row>
    <row r="14" spans="2:5" ht="30" customHeight="1">
      <c r="B14" s="23" t="s">
        <v>201</v>
      </c>
      <c r="C14" s="12" t="s">
        <v>303</v>
      </c>
      <c r="D14" s="18">
        <v>2014</v>
      </c>
      <c r="E14" s="24" t="s">
        <v>747</v>
      </c>
    </row>
    <row r="15" spans="2:5" ht="30" customHeight="1">
      <c r="B15" s="23" t="s">
        <v>335</v>
      </c>
      <c r="C15" s="12" t="s">
        <v>354</v>
      </c>
      <c r="D15" s="18">
        <v>2917</v>
      </c>
      <c r="E15" s="24" t="s">
        <v>355</v>
      </c>
    </row>
    <row r="16" spans="2:5" ht="30" customHeight="1">
      <c r="B16" s="23" t="s">
        <v>372</v>
      </c>
      <c r="C16" s="12" t="s">
        <v>737</v>
      </c>
      <c r="D16" s="18">
        <v>2014</v>
      </c>
      <c r="E16" s="24" t="s">
        <v>740</v>
      </c>
    </row>
    <row r="17" spans="2:5" ht="30" customHeight="1">
      <c r="B17" s="23" t="s">
        <v>398</v>
      </c>
      <c r="C17" s="12" t="s">
        <v>399</v>
      </c>
      <c r="D17" s="18">
        <v>2019</v>
      </c>
      <c r="E17" s="24" t="s">
        <v>402</v>
      </c>
    </row>
    <row r="18" spans="2:5" ht="30" customHeight="1">
      <c r="B18" s="23" t="s">
        <v>410</v>
      </c>
      <c r="C18" s="12" t="s">
        <v>430</v>
      </c>
      <c r="D18" s="18">
        <v>2016</v>
      </c>
      <c r="E18" s="24" t="s">
        <v>748</v>
      </c>
    </row>
    <row r="19" spans="2:5" ht="30" customHeight="1">
      <c r="B19" s="23" t="s">
        <v>461</v>
      </c>
      <c r="C19" s="12" t="s">
        <v>463</v>
      </c>
      <c r="D19" s="18">
        <v>2019</v>
      </c>
      <c r="E19" s="24" t="s">
        <v>464</v>
      </c>
    </row>
    <row r="20" spans="2:5" ht="30" customHeight="1">
      <c r="B20" s="23" t="s">
        <v>462</v>
      </c>
      <c r="C20" s="12" t="s">
        <v>500</v>
      </c>
      <c r="D20" s="18">
        <v>2015</v>
      </c>
      <c r="E20" s="24" t="s">
        <v>578</v>
      </c>
    </row>
    <row r="21" spans="2:5" ht="30" customHeight="1">
      <c r="B21" s="23" t="s">
        <v>499</v>
      </c>
      <c r="C21" s="12" t="s">
        <v>510</v>
      </c>
      <c r="D21" s="18">
        <v>1993</v>
      </c>
      <c r="E21" s="24" t="s">
        <v>512</v>
      </c>
    </row>
    <row r="22" spans="2:5" ht="30" customHeight="1">
      <c r="B22" s="23" t="s">
        <v>509</v>
      </c>
      <c r="C22" s="12" t="s">
        <v>519</v>
      </c>
      <c r="D22" s="18">
        <v>2016</v>
      </c>
      <c r="E22" s="24" t="s">
        <v>577</v>
      </c>
    </row>
    <row r="23" spans="2:5" ht="30" customHeight="1">
      <c r="B23" s="23" t="s">
        <v>520</v>
      </c>
      <c r="C23" s="12" t="s">
        <v>536</v>
      </c>
      <c r="D23" s="18">
        <v>2018</v>
      </c>
      <c r="E23" s="24" t="s">
        <v>537</v>
      </c>
    </row>
    <row r="24" spans="2:5" ht="30" customHeight="1">
      <c r="B24" s="23" t="s">
        <v>535</v>
      </c>
      <c r="C24" s="12" t="s">
        <v>547</v>
      </c>
      <c r="D24" s="18">
        <v>2018</v>
      </c>
      <c r="E24" s="24" t="s">
        <v>548</v>
      </c>
    </row>
    <row r="25" spans="2:5" ht="30" customHeight="1">
      <c r="B25" s="23" t="s">
        <v>546</v>
      </c>
      <c r="C25" s="12" t="s">
        <v>575</v>
      </c>
      <c r="D25" s="18">
        <v>2014</v>
      </c>
      <c r="E25" s="24" t="s">
        <v>581</v>
      </c>
    </row>
    <row r="26" spans="2:5" ht="30" customHeight="1">
      <c r="B26" s="23" t="s">
        <v>559</v>
      </c>
      <c r="C26" s="12" t="s">
        <v>579</v>
      </c>
      <c r="D26" s="18">
        <v>2019</v>
      </c>
      <c r="E26" s="24" t="s">
        <v>741</v>
      </c>
    </row>
    <row r="27" spans="2:5" ht="30" customHeight="1">
      <c r="B27" s="23" t="s">
        <v>576</v>
      </c>
      <c r="C27" s="12" t="s">
        <v>603</v>
      </c>
      <c r="D27" s="18">
        <v>2011</v>
      </c>
      <c r="E27" s="24" t="s">
        <v>602</v>
      </c>
    </row>
    <row r="28" spans="2:5" ht="30" customHeight="1">
      <c r="B28" s="23" t="s">
        <v>601</v>
      </c>
      <c r="C28" s="12" t="s">
        <v>614</v>
      </c>
      <c r="D28" s="18">
        <v>2009</v>
      </c>
      <c r="E28" s="24" t="s">
        <v>615</v>
      </c>
    </row>
    <row r="29" spans="2:5" ht="30" customHeight="1">
      <c r="B29" s="23" t="s">
        <v>613</v>
      </c>
      <c r="C29" s="12" t="s">
        <v>622</v>
      </c>
      <c r="D29" s="18">
        <v>2009</v>
      </c>
      <c r="E29" s="24" t="s">
        <v>623</v>
      </c>
    </row>
    <row r="30" spans="2:5" ht="30" customHeight="1">
      <c r="B30" s="23" t="s">
        <v>621</v>
      </c>
      <c r="C30" s="12" t="s">
        <v>636</v>
      </c>
      <c r="D30" s="18">
        <v>2018</v>
      </c>
      <c r="E30" s="24" t="s">
        <v>637</v>
      </c>
    </row>
    <row r="31" spans="2:5" ht="30" customHeight="1">
      <c r="B31" s="23" t="s">
        <v>635</v>
      </c>
      <c r="C31" s="12" t="s">
        <v>657</v>
      </c>
      <c r="D31" s="18">
        <v>2011</v>
      </c>
      <c r="E31" s="24" t="s">
        <v>658</v>
      </c>
    </row>
    <row r="32" spans="2:5" ht="30" customHeight="1">
      <c r="B32" s="23" t="s">
        <v>655</v>
      </c>
      <c r="C32" s="12" t="s">
        <v>665</v>
      </c>
      <c r="D32" s="18">
        <v>2013</v>
      </c>
      <c r="E32" s="24" t="s">
        <v>666</v>
      </c>
    </row>
    <row r="33" spans="2:5" ht="30" customHeight="1">
      <c r="B33" s="23" t="s">
        <v>664</v>
      </c>
      <c r="C33" s="12" t="s">
        <v>672</v>
      </c>
      <c r="D33" s="18">
        <v>2019</v>
      </c>
      <c r="E33" s="24" t="s">
        <v>674</v>
      </c>
    </row>
    <row r="34" spans="2:5" ht="30" customHeight="1">
      <c r="B34" s="23" t="s">
        <v>671</v>
      </c>
      <c r="C34" s="12" t="s">
        <v>705</v>
      </c>
      <c r="D34" s="18">
        <v>2006</v>
      </c>
      <c r="E34" s="24" t="s">
        <v>706</v>
      </c>
    </row>
    <row r="35" spans="2:5" ht="30" customHeight="1" thickBot="1">
      <c r="B35" s="25" t="s">
        <v>704</v>
      </c>
      <c r="C35" s="26" t="s">
        <v>711</v>
      </c>
      <c r="D35" s="27">
        <v>2014</v>
      </c>
      <c r="E35" s="28" t="s">
        <v>713</v>
      </c>
    </row>
    <row r="36" spans="2:5" s="20" customFormat="1">
      <c r="C36" s="19"/>
      <c r="D36" s="19"/>
    </row>
    <row r="37" spans="2:5" s="20" customFormat="1">
      <c r="C37" s="19"/>
      <c r="D37" s="19"/>
    </row>
    <row r="38" spans="2:5" s="20" customFormat="1">
      <c r="C38" s="19"/>
      <c r="D38" s="19"/>
    </row>
    <row r="39" spans="2:5" s="20" customFormat="1">
      <c r="C39" s="19"/>
      <c r="D39" s="19"/>
    </row>
    <row r="40" spans="2:5" s="20" customFormat="1">
      <c r="C40" s="19"/>
      <c r="D40" s="19"/>
    </row>
    <row r="41" spans="2:5" s="20" customFormat="1">
      <c r="C41" s="19"/>
      <c r="D41" s="19"/>
    </row>
    <row r="42" spans="2:5" s="20" customFormat="1">
      <c r="C42" s="19"/>
      <c r="D42" s="19"/>
    </row>
    <row r="43" spans="2:5" s="20" customFormat="1">
      <c r="C43" s="19"/>
      <c r="D43" s="19"/>
    </row>
    <row r="44" spans="2:5" s="20" customFormat="1">
      <c r="C44" s="19"/>
      <c r="D44" s="19"/>
    </row>
    <row r="45" spans="2:5" s="20" customFormat="1">
      <c r="C45" s="19"/>
      <c r="D45" s="19"/>
    </row>
    <row r="46" spans="2:5" s="20" customFormat="1">
      <c r="C46" s="19"/>
      <c r="D46" s="19"/>
    </row>
    <row r="47" spans="2:5" s="20" customFormat="1">
      <c r="C47" s="19"/>
      <c r="D47" s="19"/>
    </row>
    <row r="48" spans="2:5" s="20" customFormat="1">
      <c r="C48" s="19"/>
      <c r="D48" s="19"/>
    </row>
    <row r="49" spans="3:4" s="20" customFormat="1">
      <c r="C49" s="19"/>
      <c r="D49" s="19"/>
    </row>
    <row r="50" spans="3:4" s="20" customFormat="1">
      <c r="C50" s="19"/>
      <c r="D50" s="19"/>
    </row>
    <row r="51" spans="3:4" s="20" customFormat="1">
      <c r="C51" s="19"/>
      <c r="D51" s="19"/>
    </row>
    <row r="52" spans="3:4" s="20" customFormat="1">
      <c r="C52" s="19"/>
      <c r="D52" s="19"/>
    </row>
    <row r="53" spans="3:4" s="20" customFormat="1">
      <c r="C53" s="19"/>
      <c r="D53" s="19"/>
    </row>
    <row r="54" spans="3:4" s="20" customFormat="1">
      <c r="C54" s="19"/>
      <c r="D54" s="19"/>
    </row>
    <row r="55" spans="3:4" s="20" customFormat="1">
      <c r="C55" s="19"/>
      <c r="D55" s="19"/>
    </row>
    <row r="56" spans="3:4" s="20" customFormat="1">
      <c r="C56" s="19"/>
      <c r="D56"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5"/>
  <sheetViews>
    <sheetView showGridLines="0" tabSelected="1" workbookViewId="0">
      <pane ySplit="1" topLeftCell="A2" activePane="bottomLeft" state="frozen"/>
      <selection pane="bottomLeft" activeCell="E66" sqref="E66"/>
    </sheetView>
  </sheetViews>
  <sheetFormatPr defaultRowHeight="15"/>
  <cols>
    <col min="1" max="1" width="3.28515625" style="6" customWidth="1"/>
    <col min="2" max="2" width="7.42578125" style="310" bestFit="1" customWidth="1"/>
    <col min="3" max="3" width="3" style="311" bestFit="1" customWidth="1"/>
    <col min="4" max="4" width="38.5703125" style="6" bestFit="1" customWidth="1"/>
    <col min="5" max="5" width="18.5703125" style="6" bestFit="1" customWidth="1"/>
    <col min="6" max="6" width="32" style="6" bestFit="1" customWidth="1"/>
    <col min="7" max="7" width="7.5703125" style="6" customWidth="1"/>
    <col min="8" max="8" width="7.28515625" style="6" bestFit="1" customWidth="1"/>
    <col min="9" max="9" width="13.28515625" style="317" hidden="1" customWidth="1"/>
    <col min="10" max="13" width="9.140625" style="6"/>
    <col min="14" max="14" width="22.5703125" style="6" bestFit="1" customWidth="1"/>
    <col min="15" max="16384" width="9.140625" style="6"/>
  </cols>
  <sheetData>
    <row r="1" spans="2:14" customFormat="1" ht="32.25" thickBot="1">
      <c r="B1" s="267" t="s">
        <v>771</v>
      </c>
      <c r="C1" s="267"/>
      <c r="D1" s="268" t="s">
        <v>4</v>
      </c>
      <c r="E1" s="269" t="s">
        <v>772</v>
      </c>
      <c r="F1" s="269" t="s">
        <v>773</v>
      </c>
      <c r="G1" s="269" t="s">
        <v>774</v>
      </c>
      <c r="H1" s="270" t="s">
        <v>775</v>
      </c>
      <c r="I1" s="271" t="s">
        <v>776</v>
      </c>
      <c r="J1" s="272" t="s">
        <v>777</v>
      </c>
      <c r="K1" s="273" t="s">
        <v>778</v>
      </c>
      <c r="L1" s="273" t="s">
        <v>779</v>
      </c>
      <c r="M1" s="273" t="s">
        <v>780</v>
      </c>
      <c r="N1" s="274" t="s">
        <v>781</v>
      </c>
    </row>
    <row r="2" spans="2:14" customFormat="1">
      <c r="B2" s="275">
        <v>0</v>
      </c>
      <c r="C2" s="276"/>
      <c r="D2" s="277" t="s">
        <v>782</v>
      </c>
      <c r="E2" s="278" t="s">
        <v>783</v>
      </c>
      <c r="F2" s="278" t="s">
        <v>784</v>
      </c>
      <c r="G2" s="278" t="s">
        <v>785</v>
      </c>
      <c r="H2" s="278" t="s">
        <v>786</v>
      </c>
      <c r="I2" s="278"/>
      <c r="J2" s="279">
        <v>4</v>
      </c>
      <c r="K2" s="278">
        <f>IF(F2="Index",18,0)</f>
        <v>18</v>
      </c>
      <c r="L2" s="278">
        <f>IF(F2="Country",10,0)</f>
        <v>0</v>
      </c>
      <c r="M2" s="278">
        <f>J2*K2+J2*L2</f>
        <v>72</v>
      </c>
      <c r="N2" s="280"/>
    </row>
    <row r="3" spans="2:14" customFormat="1">
      <c r="B3" s="281">
        <v>1</v>
      </c>
      <c r="C3" s="276"/>
      <c r="D3" s="282" t="s">
        <v>787</v>
      </c>
      <c r="E3" s="283" t="s">
        <v>783</v>
      </c>
      <c r="F3" s="283" t="s">
        <v>784</v>
      </c>
      <c r="G3" s="284" t="s">
        <v>785</v>
      </c>
      <c r="H3" s="284" t="s">
        <v>785</v>
      </c>
      <c r="I3" s="283" t="s">
        <v>788</v>
      </c>
      <c r="J3" s="285">
        <v>1</v>
      </c>
      <c r="K3" s="283">
        <f t="shared" ref="K3:K66" si="0">IF(F3="Index",18,0)</f>
        <v>18</v>
      </c>
      <c r="L3" s="283">
        <f t="shared" ref="L3:L66" si="1">IF(F3="Country",10,0)</f>
        <v>0</v>
      </c>
      <c r="M3" s="283">
        <f t="shared" ref="M3:M62" si="2">J3*K3+J3*L3</f>
        <v>18</v>
      </c>
      <c r="N3" s="280"/>
    </row>
    <row r="4" spans="2:14" customFormat="1">
      <c r="B4" s="281">
        <v>2</v>
      </c>
      <c r="C4" s="276"/>
      <c r="D4" s="282" t="s">
        <v>789</v>
      </c>
      <c r="E4" s="284" t="s">
        <v>790</v>
      </c>
      <c r="F4" s="283" t="s">
        <v>791</v>
      </c>
      <c r="G4" s="284" t="s">
        <v>785</v>
      </c>
      <c r="H4" s="284" t="s">
        <v>785</v>
      </c>
      <c r="I4" s="283" t="s">
        <v>788</v>
      </c>
      <c r="J4" s="285">
        <v>1</v>
      </c>
      <c r="K4" s="283">
        <f t="shared" si="0"/>
        <v>0</v>
      </c>
      <c r="L4" s="283">
        <f t="shared" si="1"/>
        <v>10</v>
      </c>
      <c r="M4" s="283">
        <f t="shared" si="2"/>
        <v>10</v>
      </c>
      <c r="N4" s="280"/>
    </row>
    <row r="5" spans="2:14" customFormat="1">
      <c r="B5" s="281">
        <v>3</v>
      </c>
      <c r="C5" s="276"/>
      <c r="D5" s="282" t="s">
        <v>792</v>
      </c>
      <c r="E5" s="284" t="s">
        <v>790</v>
      </c>
      <c r="F5" s="283" t="s">
        <v>791</v>
      </c>
      <c r="G5" s="284" t="s">
        <v>785</v>
      </c>
      <c r="H5" s="284" t="s">
        <v>785</v>
      </c>
      <c r="I5" s="283" t="s">
        <v>788</v>
      </c>
      <c r="J5" s="285">
        <v>1</v>
      </c>
      <c r="K5" s="283">
        <f t="shared" si="0"/>
        <v>0</v>
      </c>
      <c r="L5" s="283">
        <f t="shared" si="1"/>
        <v>10</v>
      </c>
      <c r="M5" s="283">
        <f t="shared" si="2"/>
        <v>10</v>
      </c>
      <c r="N5" s="280"/>
    </row>
    <row r="6" spans="2:14" customFormat="1">
      <c r="B6" s="281">
        <v>4</v>
      </c>
      <c r="C6" s="276"/>
      <c r="D6" s="282" t="s">
        <v>793</v>
      </c>
      <c r="E6" s="283" t="s">
        <v>783</v>
      </c>
      <c r="F6" s="283" t="s">
        <v>784</v>
      </c>
      <c r="G6" s="284" t="s">
        <v>785</v>
      </c>
      <c r="H6" s="284" t="s">
        <v>785</v>
      </c>
      <c r="I6" s="283" t="s">
        <v>788</v>
      </c>
      <c r="J6" s="285">
        <v>1</v>
      </c>
      <c r="K6" s="283">
        <f t="shared" si="0"/>
        <v>18</v>
      </c>
      <c r="L6" s="283">
        <f t="shared" si="1"/>
        <v>0</v>
      </c>
      <c r="M6" s="283">
        <f t="shared" si="2"/>
        <v>18</v>
      </c>
      <c r="N6" s="280"/>
    </row>
    <row r="7" spans="2:14" customFormat="1">
      <c r="B7" s="281">
        <v>5</v>
      </c>
      <c r="C7" s="276"/>
      <c r="D7" s="282" t="s">
        <v>794</v>
      </c>
      <c r="E7" s="284" t="s">
        <v>790</v>
      </c>
      <c r="F7" s="283" t="s">
        <v>791</v>
      </c>
      <c r="G7" s="283" t="s">
        <v>795</v>
      </c>
      <c r="H7" s="283" t="s">
        <v>785</v>
      </c>
      <c r="I7" s="283"/>
      <c r="J7" s="285">
        <v>1</v>
      </c>
      <c r="K7" s="283">
        <f t="shared" si="0"/>
        <v>0</v>
      </c>
      <c r="L7" s="283">
        <f t="shared" si="1"/>
        <v>10</v>
      </c>
      <c r="M7" s="283">
        <f t="shared" si="2"/>
        <v>10</v>
      </c>
      <c r="N7" s="280"/>
    </row>
    <row r="8" spans="2:14" customFormat="1">
      <c r="B8" s="281">
        <v>6</v>
      </c>
      <c r="C8" s="276"/>
      <c r="D8" s="282" t="s">
        <v>720</v>
      </c>
      <c r="E8" s="283" t="s">
        <v>783</v>
      </c>
      <c r="F8" s="283" t="s">
        <v>791</v>
      </c>
      <c r="G8" s="283" t="s">
        <v>786</v>
      </c>
      <c r="H8" s="283" t="s">
        <v>785</v>
      </c>
      <c r="I8" s="283"/>
      <c r="J8" s="285">
        <v>1</v>
      </c>
      <c r="K8" s="283">
        <f t="shared" si="0"/>
        <v>0</v>
      </c>
      <c r="L8" s="283">
        <f t="shared" si="1"/>
        <v>10</v>
      </c>
      <c r="M8" s="283">
        <f t="shared" si="2"/>
        <v>10</v>
      </c>
      <c r="N8" s="280"/>
    </row>
    <row r="9" spans="2:14" customFormat="1">
      <c r="B9" s="281">
        <v>7</v>
      </c>
      <c r="C9" s="276"/>
      <c r="D9" s="282" t="s">
        <v>796</v>
      </c>
      <c r="E9" s="283" t="s">
        <v>783</v>
      </c>
      <c r="F9" s="283" t="s">
        <v>784</v>
      </c>
      <c r="G9" s="284" t="s">
        <v>785</v>
      </c>
      <c r="H9" s="284" t="s">
        <v>785</v>
      </c>
      <c r="I9" s="283" t="s">
        <v>788</v>
      </c>
      <c r="J9" s="285">
        <v>1</v>
      </c>
      <c r="K9" s="283">
        <f t="shared" si="0"/>
        <v>18</v>
      </c>
      <c r="L9" s="283">
        <f t="shared" si="1"/>
        <v>0</v>
      </c>
      <c r="M9" s="283">
        <f t="shared" si="2"/>
        <v>18</v>
      </c>
      <c r="N9" s="280"/>
    </row>
    <row r="10" spans="2:14" customFormat="1">
      <c r="B10" s="281">
        <v>8</v>
      </c>
      <c r="C10" s="276"/>
      <c r="D10" s="282" t="s">
        <v>797</v>
      </c>
      <c r="E10" s="283" t="s">
        <v>783</v>
      </c>
      <c r="F10" s="283" t="s">
        <v>784</v>
      </c>
      <c r="G10" s="284" t="s">
        <v>785</v>
      </c>
      <c r="H10" s="284" t="s">
        <v>785</v>
      </c>
      <c r="I10" s="283" t="s">
        <v>788</v>
      </c>
      <c r="J10" s="285">
        <v>1</v>
      </c>
      <c r="K10" s="283">
        <f t="shared" si="0"/>
        <v>18</v>
      </c>
      <c r="L10" s="283">
        <f t="shared" si="1"/>
        <v>0</v>
      </c>
      <c r="M10" s="283">
        <f t="shared" si="2"/>
        <v>18</v>
      </c>
      <c r="N10" s="280"/>
    </row>
    <row r="11" spans="2:14" customFormat="1">
      <c r="B11" s="286">
        <v>9</v>
      </c>
      <c r="C11" s="287" t="s">
        <v>798</v>
      </c>
      <c r="D11" s="282" t="s">
        <v>799</v>
      </c>
      <c r="E11" s="283" t="s">
        <v>783</v>
      </c>
      <c r="F11" s="283" t="s">
        <v>791</v>
      </c>
      <c r="G11" s="284" t="s">
        <v>785</v>
      </c>
      <c r="H11" s="284" t="s">
        <v>785</v>
      </c>
      <c r="I11" s="283" t="s">
        <v>788</v>
      </c>
      <c r="J11" s="285">
        <v>1</v>
      </c>
      <c r="K11" s="283">
        <f t="shared" si="0"/>
        <v>0</v>
      </c>
      <c r="L11" s="283">
        <f t="shared" si="1"/>
        <v>10</v>
      </c>
      <c r="M11" s="283">
        <f t="shared" si="2"/>
        <v>10</v>
      </c>
      <c r="N11" s="280"/>
    </row>
    <row r="12" spans="2:14" customFormat="1">
      <c r="B12" s="288"/>
      <c r="C12" s="289" t="s">
        <v>800</v>
      </c>
      <c r="D12" s="282" t="s">
        <v>801</v>
      </c>
      <c r="E12" s="283" t="s">
        <v>783</v>
      </c>
      <c r="F12" s="283" t="s">
        <v>791</v>
      </c>
      <c r="G12" s="284" t="s">
        <v>785</v>
      </c>
      <c r="H12" s="284" t="s">
        <v>785</v>
      </c>
      <c r="I12" s="283" t="s">
        <v>788</v>
      </c>
      <c r="J12" s="285">
        <v>1</v>
      </c>
      <c r="K12" s="283">
        <f t="shared" si="0"/>
        <v>0</v>
      </c>
      <c r="L12" s="283">
        <f t="shared" si="1"/>
        <v>10</v>
      </c>
      <c r="M12" s="283">
        <f t="shared" si="2"/>
        <v>10</v>
      </c>
      <c r="N12" s="290" t="s">
        <v>802</v>
      </c>
    </row>
    <row r="13" spans="2:14" customFormat="1">
      <c r="B13" s="281">
        <v>10</v>
      </c>
      <c r="C13" s="276"/>
      <c r="D13" s="282" t="s">
        <v>803</v>
      </c>
      <c r="E13" s="284" t="s">
        <v>790</v>
      </c>
      <c r="F13" s="283" t="s">
        <v>791</v>
      </c>
      <c r="G13" s="284" t="s">
        <v>785</v>
      </c>
      <c r="H13" s="284" t="s">
        <v>785</v>
      </c>
      <c r="I13" s="283" t="s">
        <v>788</v>
      </c>
      <c r="J13" s="285">
        <v>1</v>
      </c>
      <c r="K13" s="283">
        <f t="shared" si="0"/>
        <v>0</v>
      </c>
      <c r="L13" s="283">
        <f t="shared" si="1"/>
        <v>10</v>
      </c>
      <c r="M13" s="283">
        <f t="shared" si="2"/>
        <v>10</v>
      </c>
      <c r="N13" s="280"/>
    </row>
    <row r="14" spans="2:14" customFormat="1">
      <c r="B14" s="281">
        <v>11</v>
      </c>
      <c r="C14" s="276"/>
      <c r="D14" s="282" t="s">
        <v>804</v>
      </c>
      <c r="E14" s="283" t="s">
        <v>783</v>
      </c>
      <c r="F14" s="283" t="s">
        <v>784</v>
      </c>
      <c r="G14" s="284" t="s">
        <v>785</v>
      </c>
      <c r="H14" s="284" t="s">
        <v>785</v>
      </c>
      <c r="I14" s="283" t="s">
        <v>788</v>
      </c>
      <c r="J14" s="285">
        <v>1</v>
      </c>
      <c r="K14" s="283">
        <f t="shared" si="0"/>
        <v>18</v>
      </c>
      <c r="L14" s="283">
        <f t="shared" si="1"/>
        <v>0</v>
      </c>
      <c r="M14" s="283">
        <f t="shared" si="2"/>
        <v>18</v>
      </c>
      <c r="N14" s="280"/>
    </row>
    <row r="15" spans="2:14" customFormat="1">
      <c r="B15" s="281">
        <v>12</v>
      </c>
      <c r="C15" s="276"/>
      <c r="D15" s="282" t="s">
        <v>805</v>
      </c>
      <c r="E15" s="283" t="s">
        <v>783</v>
      </c>
      <c r="F15" s="283" t="s">
        <v>784</v>
      </c>
      <c r="G15" s="284" t="s">
        <v>785</v>
      </c>
      <c r="H15" s="284" t="s">
        <v>785</v>
      </c>
      <c r="I15" s="283" t="s">
        <v>788</v>
      </c>
      <c r="J15" s="285">
        <v>1</v>
      </c>
      <c r="K15" s="283">
        <f t="shared" si="0"/>
        <v>18</v>
      </c>
      <c r="L15" s="283">
        <f t="shared" si="1"/>
        <v>0</v>
      </c>
      <c r="M15" s="283">
        <f t="shared" si="2"/>
        <v>18</v>
      </c>
      <c r="N15" s="280"/>
    </row>
    <row r="16" spans="2:14" customFormat="1">
      <c r="B16" s="281">
        <v>13</v>
      </c>
      <c r="C16" s="276"/>
      <c r="D16" s="282" t="s">
        <v>806</v>
      </c>
      <c r="E16" s="283" t="s">
        <v>783</v>
      </c>
      <c r="F16" s="283" t="s">
        <v>784</v>
      </c>
      <c r="G16" s="284" t="s">
        <v>785</v>
      </c>
      <c r="H16" s="284" t="s">
        <v>785</v>
      </c>
      <c r="I16" s="283" t="s">
        <v>788</v>
      </c>
      <c r="J16" s="285">
        <v>1</v>
      </c>
      <c r="K16" s="283">
        <f t="shared" si="0"/>
        <v>18</v>
      </c>
      <c r="L16" s="283">
        <f t="shared" si="1"/>
        <v>0</v>
      </c>
      <c r="M16" s="283">
        <f t="shared" si="2"/>
        <v>18</v>
      </c>
      <c r="N16" s="280"/>
    </row>
    <row r="17" spans="2:14" customFormat="1">
      <c r="B17" s="281">
        <v>14</v>
      </c>
      <c r="C17" s="276"/>
      <c r="D17" s="282" t="s">
        <v>807</v>
      </c>
      <c r="E17" s="283" t="s">
        <v>783</v>
      </c>
      <c r="F17" s="283" t="s">
        <v>784</v>
      </c>
      <c r="G17" s="284" t="s">
        <v>785</v>
      </c>
      <c r="H17" s="284" t="s">
        <v>785</v>
      </c>
      <c r="I17" s="283" t="s">
        <v>788</v>
      </c>
      <c r="J17" s="285">
        <v>1</v>
      </c>
      <c r="K17" s="283">
        <f t="shared" si="0"/>
        <v>18</v>
      </c>
      <c r="L17" s="283">
        <f t="shared" si="1"/>
        <v>0</v>
      </c>
      <c r="M17" s="283">
        <f t="shared" si="2"/>
        <v>18</v>
      </c>
      <c r="N17" s="280"/>
    </row>
    <row r="18" spans="2:14" customFormat="1">
      <c r="B18" s="281">
        <v>15</v>
      </c>
      <c r="C18" s="276"/>
      <c r="D18" s="282" t="s">
        <v>808</v>
      </c>
      <c r="E18" s="283" t="s">
        <v>783</v>
      </c>
      <c r="F18" s="283" t="s">
        <v>784</v>
      </c>
      <c r="G18" s="284" t="s">
        <v>785</v>
      </c>
      <c r="H18" s="284" t="s">
        <v>785</v>
      </c>
      <c r="I18" s="283" t="s">
        <v>788</v>
      </c>
      <c r="J18" s="285">
        <v>1</v>
      </c>
      <c r="K18" s="283">
        <f t="shared" si="0"/>
        <v>18</v>
      </c>
      <c r="L18" s="283">
        <f t="shared" si="1"/>
        <v>0</v>
      </c>
      <c r="M18" s="283">
        <f t="shared" si="2"/>
        <v>18</v>
      </c>
      <c r="N18" s="280"/>
    </row>
    <row r="19" spans="2:14" customFormat="1">
      <c r="B19" s="281">
        <v>16</v>
      </c>
      <c r="C19" s="276"/>
      <c r="D19" s="282" t="s">
        <v>809</v>
      </c>
      <c r="E19" s="283" t="s">
        <v>783</v>
      </c>
      <c r="F19" s="283" t="s">
        <v>784</v>
      </c>
      <c r="G19" s="284" t="s">
        <v>785</v>
      </c>
      <c r="H19" s="284" t="s">
        <v>785</v>
      </c>
      <c r="I19" s="283" t="s">
        <v>788</v>
      </c>
      <c r="J19" s="285">
        <v>1</v>
      </c>
      <c r="K19" s="283">
        <f t="shared" si="0"/>
        <v>18</v>
      </c>
      <c r="L19" s="283">
        <f t="shared" si="1"/>
        <v>0</v>
      </c>
      <c r="M19" s="283">
        <f t="shared" si="2"/>
        <v>18</v>
      </c>
      <c r="N19" s="280"/>
    </row>
    <row r="20" spans="2:14" customFormat="1">
      <c r="B20" s="286">
        <v>17</v>
      </c>
      <c r="C20" s="287">
        <v>-1</v>
      </c>
      <c r="D20" s="282" t="s">
        <v>810</v>
      </c>
      <c r="E20" s="283" t="s">
        <v>783</v>
      </c>
      <c r="F20" s="283" t="s">
        <v>784</v>
      </c>
      <c r="G20" s="284" t="s">
        <v>785</v>
      </c>
      <c r="H20" s="284" t="s">
        <v>785</v>
      </c>
      <c r="I20" s="283" t="s">
        <v>788</v>
      </c>
      <c r="J20" s="285">
        <v>1</v>
      </c>
      <c r="K20" s="283">
        <f t="shared" si="0"/>
        <v>18</v>
      </c>
      <c r="L20" s="283">
        <f t="shared" si="1"/>
        <v>0</v>
      </c>
      <c r="M20" s="283">
        <f t="shared" si="2"/>
        <v>18</v>
      </c>
      <c r="N20" s="290" t="s">
        <v>811</v>
      </c>
    </row>
    <row r="21" spans="2:14" customFormat="1">
      <c r="B21" s="288"/>
      <c r="C21" s="289">
        <v>-2</v>
      </c>
      <c r="D21" s="282" t="s">
        <v>812</v>
      </c>
      <c r="E21" s="283" t="s">
        <v>783</v>
      </c>
      <c r="F21" s="283" t="s">
        <v>784</v>
      </c>
      <c r="G21" s="283" t="s">
        <v>813</v>
      </c>
      <c r="H21" s="283" t="s">
        <v>785</v>
      </c>
      <c r="I21" s="283"/>
      <c r="J21" s="285">
        <v>1</v>
      </c>
      <c r="K21" s="283">
        <f t="shared" si="0"/>
        <v>18</v>
      </c>
      <c r="L21" s="283">
        <f t="shared" si="1"/>
        <v>0</v>
      </c>
      <c r="M21" s="283">
        <f t="shared" si="2"/>
        <v>18</v>
      </c>
      <c r="N21" s="280"/>
    </row>
    <row r="22" spans="2:14" customFormat="1">
      <c r="B22" s="291">
        <v>18</v>
      </c>
      <c r="C22" s="287"/>
      <c r="D22" s="282" t="s">
        <v>717</v>
      </c>
      <c r="E22" s="283" t="s">
        <v>783</v>
      </c>
      <c r="F22" s="283" t="s">
        <v>784</v>
      </c>
      <c r="G22" s="284" t="s">
        <v>785</v>
      </c>
      <c r="H22" s="284" t="s">
        <v>785</v>
      </c>
      <c r="I22" s="283" t="s">
        <v>788</v>
      </c>
      <c r="J22" s="285">
        <v>1</v>
      </c>
      <c r="K22" s="283">
        <f t="shared" si="0"/>
        <v>18</v>
      </c>
      <c r="L22" s="283">
        <f t="shared" si="1"/>
        <v>0</v>
      </c>
      <c r="M22" s="283">
        <f t="shared" si="2"/>
        <v>18</v>
      </c>
      <c r="N22" s="280"/>
    </row>
    <row r="23" spans="2:14" customFormat="1">
      <c r="B23" s="281">
        <v>19</v>
      </c>
      <c r="C23" s="276"/>
      <c r="D23" s="282" t="s">
        <v>814</v>
      </c>
      <c r="E23" s="283" t="s">
        <v>783</v>
      </c>
      <c r="F23" s="283"/>
      <c r="G23" s="283"/>
      <c r="H23" s="283"/>
      <c r="I23" s="283" t="s">
        <v>788</v>
      </c>
      <c r="J23" s="285">
        <v>0</v>
      </c>
      <c r="K23" s="283">
        <f t="shared" si="0"/>
        <v>0</v>
      </c>
      <c r="L23" s="283">
        <f t="shared" si="1"/>
        <v>0</v>
      </c>
      <c r="M23" s="283">
        <f t="shared" si="2"/>
        <v>0</v>
      </c>
      <c r="N23" s="280"/>
    </row>
    <row r="24" spans="2:14" customFormat="1">
      <c r="B24" s="292">
        <v>20</v>
      </c>
      <c r="C24" s="289"/>
      <c r="D24" s="282" t="s">
        <v>815</v>
      </c>
      <c r="E24" s="283" t="s">
        <v>783</v>
      </c>
      <c r="F24" s="283" t="s">
        <v>784</v>
      </c>
      <c r="G24" s="283" t="s">
        <v>785</v>
      </c>
      <c r="H24" s="283" t="s">
        <v>786</v>
      </c>
      <c r="I24" s="283"/>
      <c r="J24" s="285">
        <v>1</v>
      </c>
      <c r="K24" s="283">
        <f t="shared" si="0"/>
        <v>18</v>
      </c>
      <c r="L24" s="283">
        <f t="shared" si="1"/>
        <v>0</v>
      </c>
      <c r="M24" s="283">
        <f t="shared" si="2"/>
        <v>18</v>
      </c>
      <c r="N24" s="280"/>
    </row>
    <row r="25" spans="2:14" customFormat="1">
      <c r="B25" s="293">
        <v>21</v>
      </c>
      <c r="C25" s="287" t="s">
        <v>798</v>
      </c>
      <c r="D25" s="282" t="s">
        <v>816</v>
      </c>
      <c r="E25" s="283" t="s">
        <v>783</v>
      </c>
      <c r="F25" s="283" t="s">
        <v>784</v>
      </c>
      <c r="G25" s="283" t="s">
        <v>785</v>
      </c>
      <c r="H25" s="283" t="s">
        <v>786</v>
      </c>
      <c r="I25" s="283"/>
      <c r="J25" s="285">
        <v>4</v>
      </c>
      <c r="K25" s="283">
        <f t="shared" si="0"/>
        <v>18</v>
      </c>
      <c r="L25" s="283">
        <f t="shared" si="1"/>
        <v>0</v>
      </c>
      <c r="M25" s="283">
        <f t="shared" si="2"/>
        <v>72</v>
      </c>
      <c r="N25" s="280"/>
    </row>
    <row r="26" spans="2:14" customFormat="1">
      <c r="B26" s="292"/>
      <c r="C26" s="289" t="s">
        <v>800</v>
      </c>
      <c r="D26" s="282" t="s">
        <v>817</v>
      </c>
      <c r="E26" s="283" t="s">
        <v>783</v>
      </c>
      <c r="F26" s="283" t="s">
        <v>784</v>
      </c>
      <c r="G26" s="283" t="s">
        <v>785</v>
      </c>
      <c r="H26" s="283" t="s">
        <v>786</v>
      </c>
      <c r="I26" s="283"/>
      <c r="J26" s="285">
        <v>4</v>
      </c>
      <c r="K26" s="283">
        <f t="shared" si="0"/>
        <v>18</v>
      </c>
      <c r="L26" s="283">
        <f t="shared" si="1"/>
        <v>0</v>
      </c>
      <c r="M26" s="283">
        <f t="shared" si="2"/>
        <v>72</v>
      </c>
      <c r="N26" s="280"/>
    </row>
    <row r="27" spans="2:14" customFormat="1">
      <c r="B27" s="294">
        <v>22</v>
      </c>
      <c r="C27" s="276"/>
      <c r="D27" s="276" t="s">
        <v>818</v>
      </c>
      <c r="E27" s="284" t="s">
        <v>819</v>
      </c>
      <c r="F27" s="283" t="s">
        <v>784</v>
      </c>
      <c r="G27" s="283" t="s">
        <v>785</v>
      </c>
      <c r="H27" s="283" t="s">
        <v>786</v>
      </c>
      <c r="I27" s="283"/>
      <c r="J27" s="285">
        <v>1</v>
      </c>
      <c r="K27" s="283">
        <f t="shared" si="0"/>
        <v>18</v>
      </c>
      <c r="L27" s="283">
        <f t="shared" si="1"/>
        <v>0</v>
      </c>
      <c r="M27" s="283">
        <f t="shared" si="2"/>
        <v>18</v>
      </c>
      <c r="N27" s="280"/>
    </row>
    <row r="28" spans="2:14" customFormat="1">
      <c r="B28" s="295">
        <v>23</v>
      </c>
      <c r="C28" s="287" t="s">
        <v>798</v>
      </c>
      <c r="D28" s="282" t="s">
        <v>820</v>
      </c>
      <c r="E28" s="283" t="s">
        <v>783</v>
      </c>
      <c r="F28" s="283" t="s">
        <v>784</v>
      </c>
      <c r="G28" s="283" t="s">
        <v>785</v>
      </c>
      <c r="H28" s="283" t="s">
        <v>786</v>
      </c>
      <c r="I28" s="283"/>
      <c r="J28" s="285">
        <v>4</v>
      </c>
      <c r="K28" s="283">
        <f t="shared" si="0"/>
        <v>18</v>
      </c>
      <c r="L28" s="283">
        <f t="shared" si="1"/>
        <v>0</v>
      </c>
      <c r="M28" s="283">
        <f t="shared" si="2"/>
        <v>72</v>
      </c>
      <c r="N28" s="290" t="s">
        <v>821</v>
      </c>
    </row>
    <row r="29" spans="2:14" customFormat="1">
      <c r="B29" s="296"/>
      <c r="C29" s="297" t="s">
        <v>800</v>
      </c>
      <c r="D29" s="282" t="s">
        <v>822</v>
      </c>
      <c r="E29" s="283" t="s">
        <v>783</v>
      </c>
      <c r="F29" s="283" t="s">
        <v>784</v>
      </c>
      <c r="G29" s="283" t="s">
        <v>785</v>
      </c>
      <c r="H29" s="283" t="s">
        <v>786</v>
      </c>
      <c r="I29" s="283"/>
      <c r="J29" s="285">
        <v>4</v>
      </c>
      <c r="K29" s="283">
        <f t="shared" si="0"/>
        <v>18</v>
      </c>
      <c r="L29" s="283">
        <f t="shared" si="1"/>
        <v>0</v>
      </c>
      <c r="M29" s="283">
        <f t="shared" si="2"/>
        <v>72</v>
      </c>
      <c r="N29" s="290" t="s">
        <v>821</v>
      </c>
    </row>
    <row r="30" spans="2:14" customFormat="1">
      <c r="B30" s="296"/>
      <c r="C30" s="297" t="s">
        <v>823</v>
      </c>
      <c r="D30" s="282" t="s">
        <v>824</v>
      </c>
      <c r="E30" s="283" t="s">
        <v>783</v>
      </c>
      <c r="F30" s="283" t="s">
        <v>784</v>
      </c>
      <c r="G30" s="283" t="s">
        <v>785</v>
      </c>
      <c r="H30" s="283" t="s">
        <v>786</v>
      </c>
      <c r="I30" s="283"/>
      <c r="J30" s="285">
        <v>4</v>
      </c>
      <c r="K30" s="283">
        <f t="shared" si="0"/>
        <v>18</v>
      </c>
      <c r="L30" s="283">
        <f t="shared" si="1"/>
        <v>0</v>
      </c>
      <c r="M30" s="283">
        <f t="shared" si="2"/>
        <v>72</v>
      </c>
      <c r="N30" s="290" t="s">
        <v>821</v>
      </c>
    </row>
    <row r="31" spans="2:14" customFormat="1">
      <c r="B31" s="296"/>
      <c r="C31" s="297">
        <v>-4</v>
      </c>
      <c r="D31" s="276" t="s">
        <v>825</v>
      </c>
      <c r="E31" s="283" t="s">
        <v>783</v>
      </c>
      <c r="F31" s="283" t="s">
        <v>784</v>
      </c>
      <c r="G31" s="283" t="s">
        <v>785</v>
      </c>
      <c r="H31" s="283" t="s">
        <v>786</v>
      </c>
      <c r="I31" s="283"/>
      <c r="J31" s="285">
        <v>4</v>
      </c>
      <c r="K31" s="283">
        <f t="shared" si="0"/>
        <v>18</v>
      </c>
      <c r="L31" s="283">
        <f t="shared" si="1"/>
        <v>0</v>
      </c>
      <c r="M31" s="283">
        <f t="shared" si="2"/>
        <v>72</v>
      </c>
      <c r="N31" s="290" t="s">
        <v>821</v>
      </c>
    </row>
    <row r="32" spans="2:14" customFormat="1">
      <c r="B32" s="296"/>
      <c r="C32" s="297">
        <v>-5</v>
      </c>
      <c r="D32" s="276" t="s">
        <v>826</v>
      </c>
      <c r="E32" s="283" t="s">
        <v>783</v>
      </c>
      <c r="F32" s="283" t="s">
        <v>784</v>
      </c>
      <c r="G32" s="283" t="s">
        <v>785</v>
      </c>
      <c r="H32" s="283" t="s">
        <v>786</v>
      </c>
      <c r="I32" s="283"/>
      <c r="J32" s="285">
        <v>4</v>
      </c>
      <c r="K32" s="283">
        <f t="shared" si="0"/>
        <v>18</v>
      </c>
      <c r="L32" s="283">
        <f t="shared" si="1"/>
        <v>0</v>
      </c>
      <c r="M32" s="283">
        <f t="shared" si="2"/>
        <v>72</v>
      </c>
      <c r="N32" s="290" t="s">
        <v>821</v>
      </c>
    </row>
    <row r="33" spans="2:14" customFormat="1">
      <c r="B33" s="296"/>
      <c r="C33" s="297">
        <v>-6</v>
      </c>
      <c r="D33" s="276" t="s">
        <v>827</v>
      </c>
      <c r="E33" s="283" t="s">
        <v>783</v>
      </c>
      <c r="F33" s="283" t="s">
        <v>784</v>
      </c>
      <c r="G33" s="283" t="s">
        <v>785</v>
      </c>
      <c r="H33" s="283" t="s">
        <v>786</v>
      </c>
      <c r="I33" s="283"/>
      <c r="J33" s="285">
        <v>4</v>
      </c>
      <c r="K33" s="283">
        <f t="shared" si="0"/>
        <v>18</v>
      </c>
      <c r="L33" s="283">
        <f t="shared" si="1"/>
        <v>0</v>
      </c>
      <c r="M33" s="283">
        <f t="shared" si="2"/>
        <v>72</v>
      </c>
      <c r="N33" s="290" t="s">
        <v>821</v>
      </c>
    </row>
    <row r="34" spans="2:14" customFormat="1">
      <c r="B34" s="296"/>
      <c r="C34" s="297">
        <v>-7</v>
      </c>
      <c r="D34" s="276" t="s">
        <v>828</v>
      </c>
      <c r="E34" s="283" t="s">
        <v>783</v>
      </c>
      <c r="F34" s="283" t="s">
        <v>784</v>
      </c>
      <c r="G34" s="283" t="s">
        <v>785</v>
      </c>
      <c r="H34" s="283" t="s">
        <v>786</v>
      </c>
      <c r="I34" s="283"/>
      <c r="J34" s="285">
        <v>4</v>
      </c>
      <c r="K34" s="283">
        <f t="shared" si="0"/>
        <v>18</v>
      </c>
      <c r="L34" s="283">
        <f t="shared" si="1"/>
        <v>0</v>
      </c>
      <c r="M34" s="283">
        <f t="shared" si="2"/>
        <v>72</v>
      </c>
      <c r="N34" s="290" t="s">
        <v>821</v>
      </c>
    </row>
    <row r="35" spans="2:14" customFormat="1">
      <c r="B35" s="298"/>
      <c r="C35" s="289">
        <v>-8</v>
      </c>
      <c r="D35" s="276" t="s">
        <v>829</v>
      </c>
      <c r="E35" s="283" t="s">
        <v>783</v>
      </c>
      <c r="F35" s="283" t="s">
        <v>784</v>
      </c>
      <c r="G35" s="283" t="s">
        <v>785</v>
      </c>
      <c r="H35" s="283" t="s">
        <v>786</v>
      </c>
      <c r="I35" s="283"/>
      <c r="J35" s="285">
        <v>4</v>
      </c>
      <c r="K35" s="283">
        <f t="shared" si="0"/>
        <v>18</v>
      </c>
      <c r="L35" s="283">
        <f t="shared" si="1"/>
        <v>0</v>
      </c>
      <c r="M35" s="283">
        <f t="shared" si="2"/>
        <v>72</v>
      </c>
      <c r="N35" s="290" t="s">
        <v>821</v>
      </c>
    </row>
    <row r="36" spans="2:14" customFormat="1">
      <c r="B36" s="299">
        <v>24</v>
      </c>
      <c r="C36" s="276"/>
      <c r="D36" s="282" t="s">
        <v>830</v>
      </c>
      <c r="E36" s="283" t="s">
        <v>783</v>
      </c>
      <c r="F36" s="283" t="s">
        <v>784</v>
      </c>
      <c r="G36" s="284" t="s">
        <v>785</v>
      </c>
      <c r="H36" s="284" t="s">
        <v>785</v>
      </c>
      <c r="I36" s="283" t="s">
        <v>788</v>
      </c>
      <c r="J36" s="285">
        <v>1</v>
      </c>
      <c r="K36" s="283">
        <f t="shared" si="0"/>
        <v>18</v>
      </c>
      <c r="L36" s="283">
        <f t="shared" si="1"/>
        <v>0</v>
      </c>
      <c r="M36" s="283">
        <f t="shared" si="2"/>
        <v>18</v>
      </c>
      <c r="N36" s="280"/>
    </row>
    <row r="37" spans="2:14" customFormat="1">
      <c r="B37" s="286">
        <v>25</v>
      </c>
      <c r="C37" s="287" t="s">
        <v>798</v>
      </c>
      <c r="D37" s="276" t="s">
        <v>831</v>
      </c>
      <c r="E37" s="283" t="s">
        <v>783</v>
      </c>
      <c r="F37" s="283" t="s">
        <v>784</v>
      </c>
      <c r="G37" s="283" t="s">
        <v>785</v>
      </c>
      <c r="H37" s="283" t="s">
        <v>786</v>
      </c>
      <c r="I37" s="283"/>
      <c r="J37" s="285">
        <v>1</v>
      </c>
      <c r="K37" s="283">
        <f t="shared" si="0"/>
        <v>18</v>
      </c>
      <c r="L37" s="283">
        <f t="shared" si="1"/>
        <v>0</v>
      </c>
      <c r="M37" s="283">
        <f t="shared" si="2"/>
        <v>18</v>
      </c>
      <c r="N37" s="280"/>
    </row>
    <row r="38" spans="2:14" customFormat="1">
      <c r="B38" s="288"/>
      <c r="C38" s="289" t="s">
        <v>800</v>
      </c>
      <c r="D38" s="276" t="s">
        <v>832</v>
      </c>
      <c r="E38" s="283" t="s">
        <v>783</v>
      </c>
      <c r="F38" s="283" t="s">
        <v>784</v>
      </c>
      <c r="G38" s="283" t="s">
        <v>785</v>
      </c>
      <c r="H38" s="283" t="s">
        <v>786</v>
      </c>
      <c r="I38" s="283"/>
      <c r="J38" s="285">
        <v>1</v>
      </c>
      <c r="K38" s="283">
        <f t="shared" si="0"/>
        <v>18</v>
      </c>
      <c r="L38" s="283">
        <f t="shared" si="1"/>
        <v>0</v>
      </c>
      <c r="M38" s="283">
        <f t="shared" si="2"/>
        <v>18</v>
      </c>
      <c r="N38" s="280"/>
    </row>
    <row r="39" spans="2:14" customFormat="1">
      <c r="B39" s="286">
        <v>26</v>
      </c>
      <c r="C39" s="287" t="s">
        <v>798</v>
      </c>
      <c r="D39" s="276" t="s">
        <v>833</v>
      </c>
      <c r="E39" s="283" t="s">
        <v>783</v>
      </c>
      <c r="F39" s="283" t="s">
        <v>784</v>
      </c>
      <c r="G39" s="283" t="s">
        <v>785</v>
      </c>
      <c r="H39" s="283" t="s">
        <v>786</v>
      </c>
      <c r="I39" s="283"/>
      <c r="J39" s="285">
        <v>1</v>
      </c>
      <c r="K39" s="283">
        <f t="shared" si="0"/>
        <v>18</v>
      </c>
      <c r="L39" s="283">
        <f t="shared" si="1"/>
        <v>0</v>
      </c>
      <c r="M39" s="283">
        <f t="shared" si="2"/>
        <v>18</v>
      </c>
      <c r="N39" s="280"/>
    </row>
    <row r="40" spans="2:14" customFormat="1">
      <c r="B40" s="300"/>
      <c r="C40" s="297" t="s">
        <v>800</v>
      </c>
      <c r="D40" s="276" t="s">
        <v>834</v>
      </c>
      <c r="E40" s="283" t="s">
        <v>783</v>
      </c>
      <c r="F40" s="283" t="s">
        <v>784</v>
      </c>
      <c r="G40" s="283" t="s">
        <v>785</v>
      </c>
      <c r="H40" s="283" t="s">
        <v>786</v>
      </c>
      <c r="I40" s="283"/>
      <c r="J40" s="285">
        <v>1</v>
      </c>
      <c r="K40" s="283">
        <f t="shared" si="0"/>
        <v>18</v>
      </c>
      <c r="L40" s="283">
        <f t="shared" si="1"/>
        <v>0</v>
      </c>
      <c r="M40" s="283">
        <f t="shared" si="2"/>
        <v>18</v>
      </c>
      <c r="N40" s="280"/>
    </row>
    <row r="41" spans="2:14" customFormat="1">
      <c r="B41" s="300"/>
      <c r="C41" s="297" t="s">
        <v>823</v>
      </c>
      <c r="D41" s="276" t="s">
        <v>835</v>
      </c>
      <c r="E41" s="283" t="s">
        <v>783</v>
      </c>
      <c r="F41" s="283" t="s">
        <v>784</v>
      </c>
      <c r="G41" s="283" t="s">
        <v>785</v>
      </c>
      <c r="H41" s="283" t="s">
        <v>786</v>
      </c>
      <c r="I41" s="283"/>
      <c r="J41" s="285">
        <v>1</v>
      </c>
      <c r="K41" s="283">
        <f t="shared" si="0"/>
        <v>18</v>
      </c>
      <c r="L41" s="283">
        <f t="shared" si="1"/>
        <v>0</v>
      </c>
      <c r="M41" s="283">
        <f t="shared" si="2"/>
        <v>18</v>
      </c>
      <c r="N41" s="280"/>
    </row>
    <row r="42" spans="2:14" customFormat="1">
      <c r="B42" s="288"/>
      <c r="C42" s="289" t="s">
        <v>836</v>
      </c>
      <c r="D42" s="276" t="s">
        <v>837</v>
      </c>
      <c r="E42" s="283" t="s">
        <v>783</v>
      </c>
      <c r="F42" s="283" t="s">
        <v>784</v>
      </c>
      <c r="G42" s="283" t="s">
        <v>785</v>
      </c>
      <c r="H42" s="283" t="s">
        <v>786</v>
      </c>
      <c r="I42" s="283"/>
      <c r="J42" s="285">
        <v>1</v>
      </c>
      <c r="K42" s="283">
        <f t="shared" si="0"/>
        <v>18</v>
      </c>
      <c r="L42" s="283">
        <f t="shared" si="1"/>
        <v>0</v>
      </c>
      <c r="M42" s="283">
        <f t="shared" si="2"/>
        <v>18</v>
      </c>
      <c r="N42" s="280"/>
    </row>
    <row r="43" spans="2:14" customFormat="1">
      <c r="B43" s="281">
        <v>27</v>
      </c>
      <c r="C43" s="276"/>
      <c r="D43" s="276" t="s">
        <v>97</v>
      </c>
      <c r="E43" s="283" t="s">
        <v>783</v>
      </c>
      <c r="F43" s="283" t="s">
        <v>784</v>
      </c>
      <c r="G43" s="284" t="s">
        <v>785</v>
      </c>
      <c r="H43" s="284" t="s">
        <v>785</v>
      </c>
      <c r="I43" s="283" t="s">
        <v>788</v>
      </c>
      <c r="J43" s="285">
        <v>1</v>
      </c>
      <c r="K43" s="283">
        <f t="shared" si="0"/>
        <v>18</v>
      </c>
      <c r="L43" s="283">
        <f t="shared" si="1"/>
        <v>0</v>
      </c>
      <c r="M43" s="283">
        <f t="shared" si="2"/>
        <v>18</v>
      </c>
      <c r="N43" s="280"/>
    </row>
    <row r="44" spans="2:14" customFormat="1">
      <c r="B44" s="299">
        <v>28</v>
      </c>
      <c r="C44" s="276"/>
      <c r="D44" s="276" t="s">
        <v>98</v>
      </c>
      <c r="E44" s="283" t="s">
        <v>783</v>
      </c>
      <c r="F44" s="283" t="s">
        <v>784</v>
      </c>
      <c r="G44" s="284" t="s">
        <v>785</v>
      </c>
      <c r="H44" s="284" t="s">
        <v>785</v>
      </c>
      <c r="I44" s="283" t="s">
        <v>788</v>
      </c>
      <c r="J44" s="285">
        <v>1</v>
      </c>
      <c r="K44" s="283">
        <f t="shared" si="0"/>
        <v>18</v>
      </c>
      <c r="L44" s="283">
        <f t="shared" si="1"/>
        <v>0</v>
      </c>
      <c r="M44" s="283">
        <f t="shared" si="2"/>
        <v>18</v>
      </c>
      <c r="N44" s="280"/>
    </row>
    <row r="45" spans="2:14" customFormat="1">
      <c r="B45" s="295">
        <v>29</v>
      </c>
      <c r="C45" s="287" t="s">
        <v>798</v>
      </c>
      <c r="D45" s="276" t="s">
        <v>838</v>
      </c>
      <c r="E45" s="283" t="s">
        <v>783</v>
      </c>
      <c r="F45" s="283" t="s">
        <v>784</v>
      </c>
      <c r="G45" s="283" t="s">
        <v>785</v>
      </c>
      <c r="H45" s="283" t="s">
        <v>786</v>
      </c>
      <c r="I45" s="283"/>
      <c r="J45" s="285">
        <v>1</v>
      </c>
      <c r="K45" s="283">
        <f t="shared" si="0"/>
        <v>18</v>
      </c>
      <c r="L45" s="283">
        <f t="shared" si="1"/>
        <v>0</v>
      </c>
      <c r="M45" s="283">
        <f t="shared" si="2"/>
        <v>18</v>
      </c>
      <c r="N45" s="280"/>
    </row>
    <row r="46" spans="2:14" customFormat="1">
      <c r="B46" s="298"/>
      <c r="C46" s="289" t="s">
        <v>800</v>
      </c>
      <c r="D46" s="276" t="s">
        <v>839</v>
      </c>
      <c r="E46" s="283" t="s">
        <v>783</v>
      </c>
      <c r="F46" s="283" t="s">
        <v>784</v>
      </c>
      <c r="G46" s="283" t="s">
        <v>785</v>
      </c>
      <c r="H46" s="283" t="s">
        <v>786</v>
      </c>
      <c r="I46" s="283"/>
      <c r="J46" s="285">
        <v>1</v>
      </c>
      <c r="K46" s="283">
        <f t="shared" si="0"/>
        <v>18</v>
      </c>
      <c r="L46" s="283">
        <f t="shared" si="1"/>
        <v>0</v>
      </c>
      <c r="M46" s="283">
        <f t="shared" si="2"/>
        <v>18</v>
      </c>
      <c r="N46" s="280"/>
    </row>
    <row r="47" spans="2:14" customFormat="1">
      <c r="B47" s="299">
        <v>30</v>
      </c>
      <c r="C47" s="276"/>
      <c r="D47" s="276" t="s">
        <v>840</v>
      </c>
      <c r="E47" s="283" t="s">
        <v>783</v>
      </c>
      <c r="F47" s="283" t="s">
        <v>791</v>
      </c>
      <c r="G47" s="283" t="s">
        <v>786</v>
      </c>
      <c r="H47" s="283" t="s">
        <v>785</v>
      </c>
      <c r="I47" s="283"/>
      <c r="J47" s="285">
        <v>1</v>
      </c>
      <c r="K47" s="283">
        <f t="shared" si="0"/>
        <v>0</v>
      </c>
      <c r="L47" s="283">
        <f t="shared" si="1"/>
        <v>10</v>
      </c>
      <c r="M47" s="283">
        <f t="shared" si="2"/>
        <v>10</v>
      </c>
      <c r="N47" s="280"/>
    </row>
    <row r="48" spans="2:14" customFormat="1">
      <c r="B48" s="291">
        <v>31</v>
      </c>
      <c r="C48" s="287"/>
      <c r="D48" s="276" t="s">
        <v>841</v>
      </c>
      <c r="E48" s="283" t="s">
        <v>783</v>
      </c>
      <c r="F48" s="283" t="s">
        <v>791</v>
      </c>
      <c r="G48" s="283" t="s">
        <v>786</v>
      </c>
      <c r="H48" s="283" t="s">
        <v>785</v>
      </c>
      <c r="I48" s="283"/>
      <c r="J48" s="285">
        <v>1</v>
      </c>
      <c r="K48" s="283">
        <f t="shared" si="0"/>
        <v>0</v>
      </c>
      <c r="L48" s="283">
        <f t="shared" si="1"/>
        <v>10</v>
      </c>
      <c r="M48" s="283">
        <f t="shared" si="2"/>
        <v>10</v>
      </c>
      <c r="N48" s="280"/>
    </row>
    <row r="49" spans="2:14" customFormat="1">
      <c r="B49" s="291">
        <v>32</v>
      </c>
      <c r="C49" s="287"/>
      <c r="D49" s="276" t="s">
        <v>842</v>
      </c>
      <c r="E49" s="283"/>
      <c r="F49" s="283"/>
      <c r="G49" s="283" t="s">
        <v>786</v>
      </c>
      <c r="H49" s="283" t="s">
        <v>785</v>
      </c>
      <c r="I49" s="283"/>
      <c r="J49" s="285">
        <v>0</v>
      </c>
      <c r="K49" s="283">
        <f t="shared" si="0"/>
        <v>0</v>
      </c>
      <c r="L49" s="283">
        <f t="shared" si="1"/>
        <v>0</v>
      </c>
      <c r="M49" s="283">
        <f t="shared" si="2"/>
        <v>0</v>
      </c>
      <c r="N49" s="280"/>
    </row>
    <row r="50" spans="2:14" customFormat="1">
      <c r="B50" s="281">
        <v>33</v>
      </c>
      <c r="C50" s="276"/>
      <c r="D50" s="276" t="s">
        <v>843</v>
      </c>
      <c r="E50" s="283" t="s">
        <v>783</v>
      </c>
      <c r="F50" s="283" t="s">
        <v>791</v>
      </c>
      <c r="G50" s="283" t="s">
        <v>786</v>
      </c>
      <c r="H50" s="283" t="s">
        <v>785</v>
      </c>
      <c r="I50" s="283"/>
      <c r="J50" s="285">
        <v>1</v>
      </c>
      <c r="K50" s="283">
        <f t="shared" si="0"/>
        <v>0</v>
      </c>
      <c r="L50" s="283">
        <f t="shared" si="1"/>
        <v>10</v>
      </c>
      <c r="M50" s="283">
        <f t="shared" si="2"/>
        <v>10</v>
      </c>
      <c r="N50" s="280"/>
    </row>
    <row r="51" spans="2:14" customFormat="1">
      <c r="B51" s="292">
        <v>34</v>
      </c>
      <c r="C51" s="289"/>
      <c r="D51" s="276" t="s">
        <v>844</v>
      </c>
      <c r="E51" s="283" t="s">
        <v>783</v>
      </c>
      <c r="F51" s="283" t="s">
        <v>791</v>
      </c>
      <c r="G51" s="283" t="s">
        <v>786</v>
      </c>
      <c r="H51" s="283" t="s">
        <v>785</v>
      </c>
      <c r="I51" s="283"/>
      <c r="J51" s="285">
        <v>1</v>
      </c>
      <c r="K51" s="283">
        <f t="shared" si="0"/>
        <v>0</v>
      </c>
      <c r="L51" s="283">
        <f t="shared" si="1"/>
        <v>10</v>
      </c>
      <c r="M51" s="283">
        <f t="shared" si="2"/>
        <v>10</v>
      </c>
      <c r="N51" s="280"/>
    </row>
    <row r="52" spans="2:14" customFormat="1">
      <c r="B52" s="292">
        <v>35</v>
      </c>
      <c r="C52" s="289"/>
      <c r="D52" s="276" t="s">
        <v>845</v>
      </c>
      <c r="E52" s="283" t="s">
        <v>783</v>
      </c>
      <c r="F52" s="283" t="s">
        <v>791</v>
      </c>
      <c r="G52" s="283" t="s">
        <v>786</v>
      </c>
      <c r="H52" s="283" t="s">
        <v>785</v>
      </c>
      <c r="I52" s="283"/>
      <c r="J52" s="285">
        <v>1</v>
      </c>
      <c r="K52" s="283">
        <f t="shared" si="0"/>
        <v>0</v>
      </c>
      <c r="L52" s="283">
        <f t="shared" si="1"/>
        <v>10</v>
      </c>
      <c r="M52" s="283">
        <f t="shared" si="2"/>
        <v>10</v>
      </c>
      <c r="N52" s="280"/>
    </row>
    <row r="53" spans="2:14" customFormat="1">
      <c r="B53" s="286">
        <v>36</v>
      </c>
      <c r="C53" s="287">
        <v>-1</v>
      </c>
      <c r="D53" s="276" t="s">
        <v>846</v>
      </c>
      <c r="E53" s="283" t="s">
        <v>783</v>
      </c>
      <c r="F53" s="283" t="s">
        <v>784</v>
      </c>
      <c r="G53" s="283" t="s">
        <v>785</v>
      </c>
      <c r="H53" s="283" t="s">
        <v>786</v>
      </c>
      <c r="I53" s="283"/>
      <c r="J53" s="285">
        <v>1</v>
      </c>
      <c r="K53" s="283">
        <f t="shared" si="0"/>
        <v>18</v>
      </c>
      <c r="L53" s="283">
        <f t="shared" si="1"/>
        <v>0</v>
      </c>
      <c r="M53" s="283">
        <f t="shared" si="2"/>
        <v>18</v>
      </c>
      <c r="N53" s="280"/>
    </row>
    <row r="54" spans="2:14" customFormat="1">
      <c r="B54" s="288"/>
      <c r="C54" s="289">
        <v>-2</v>
      </c>
      <c r="D54" s="276" t="s">
        <v>847</v>
      </c>
      <c r="E54" s="283" t="s">
        <v>783</v>
      </c>
      <c r="F54" s="283" t="s">
        <v>784</v>
      </c>
      <c r="G54" s="283" t="s">
        <v>785</v>
      </c>
      <c r="H54" s="283" t="s">
        <v>786</v>
      </c>
      <c r="I54" s="283"/>
      <c r="J54" s="285">
        <v>1</v>
      </c>
      <c r="K54" s="283">
        <f t="shared" si="0"/>
        <v>18</v>
      </c>
      <c r="L54" s="283">
        <f t="shared" si="1"/>
        <v>0</v>
      </c>
      <c r="M54" s="283">
        <f t="shared" si="2"/>
        <v>18</v>
      </c>
      <c r="N54" s="280"/>
    </row>
    <row r="55" spans="2:14" customFormat="1">
      <c r="B55" s="286">
        <v>37</v>
      </c>
      <c r="C55" s="287">
        <v>-1</v>
      </c>
      <c r="D55" s="276" t="s">
        <v>848</v>
      </c>
      <c r="E55" s="283" t="s">
        <v>783</v>
      </c>
      <c r="F55" s="283" t="s">
        <v>784</v>
      </c>
      <c r="G55" s="284" t="s">
        <v>785</v>
      </c>
      <c r="H55" s="284" t="s">
        <v>785</v>
      </c>
      <c r="I55" s="283" t="s">
        <v>788</v>
      </c>
      <c r="J55" s="285">
        <v>1</v>
      </c>
      <c r="K55" s="283">
        <f t="shared" si="0"/>
        <v>18</v>
      </c>
      <c r="L55" s="283">
        <f t="shared" si="1"/>
        <v>0</v>
      </c>
      <c r="M55" s="283">
        <f t="shared" si="2"/>
        <v>18</v>
      </c>
      <c r="N55" s="280"/>
    </row>
    <row r="56" spans="2:14" customFormat="1">
      <c r="B56" s="300"/>
      <c r="C56" s="297">
        <v>-2</v>
      </c>
      <c r="D56" s="276" t="s">
        <v>849</v>
      </c>
      <c r="E56" s="283" t="s">
        <v>783</v>
      </c>
      <c r="F56" s="283" t="s">
        <v>784</v>
      </c>
      <c r="G56" s="284" t="s">
        <v>785</v>
      </c>
      <c r="H56" s="284" t="s">
        <v>785</v>
      </c>
      <c r="I56" s="283" t="s">
        <v>788</v>
      </c>
      <c r="J56" s="285">
        <v>1</v>
      </c>
      <c r="K56" s="283">
        <f t="shared" si="0"/>
        <v>18</v>
      </c>
      <c r="L56" s="283">
        <f t="shared" si="1"/>
        <v>0</v>
      </c>
      <c r="M56" s="283">
        <f t="shared" si="2"/>
        <v>18</v>
      </c>
      <c r="N56" s="280"/>
    </row>
    <row r="57" spans="2:14" customFormat="1">
      <c r="B57" s="288"/>
      <c r="C57" s="289">
        <v>-3</v>
      </c>
      <c r="D57" s="276" t="s">
        <v>850</v>
      </c>
      <c r="E57" s="283" t="s">
        <v>783</v>
      </c>
      <c r="F57" s="283" t="s">
        <v>784</v>
      </c>
      <c r="G57" s="284" t="s">
        <v>785</v>
      </c>
      <c r="H57" s="284" t="s">
        <v>785</v>
      </c>
      <c r="I57" s="283" t="s">
        <v>788</v>
      </c>
      <c r="J57" s="285">
        <v>1</v>
      </c>
      <c r="K57" s="283">
        <f t="shared" si="0"/>
        <v>18</v>
      </c>
      <c r="L57" s="283">
        <f t="shared" si="1"/>
        <v>0</v>
      </c>
      <c r="M57" s="283">
        <f t="shared" si="2"/>
        <v>18</v>
      </c>
      <c r="N57" s="280"/>
    </row>
    <row r="58" spans="2:14" customFormat="1">
      <c r="B58" s="281" t="s">
        <v>851</v>
      </c>
      <c r="C58" s="276"/>
      <c r="D58" s="276" t="s">
        <v>852</v>
      </c>
      <c r="E58" s="283" t="s">
        <v>783</v>
      </c>
      <c r="F58" s="283" t="s">
        <v>784</v>
      </c>
      <c r="G58" s="283" t="s">
        <v>785</v>
      </c>
      <c r="H58" s="283" t="s">
        <v>786</v>
      </c>
      <c r="I58" s="283"/>
      <c r="J58" s="285">
        <v>1</v>
      </c>
      <c r="K58" s="283">
        <f t="shared" si="0"/>
        <v>18</v>
      </c>
      <c r="L58" s="283">
        <f t="shared" si="1"/>
        <v>0</v>
      </c>
      <c r="M58" s="283">
        <f t="shared" si="2"/>
        <v>18</v>
      </c>
      <c r="N58" s="280"/>
    </row>
    <row r="59" spans="2:14" customFormat="1">
      <c r="B59" s="281" t="s">
        <v>853</v>
      </c>
      <c r="C59" s="276"/>
      <c r="D59" s="276" t="s">
        <v>854</v>
      </c>
      <c r="E59" s="284" t="s">
        <v>819</v>
      </c>
      <c r="F59" s="283" t="s">
        <v>791</v>
      </c>
      <c r="G59" s="283" t="s">
        <v>786</v>
      </c>
      <c r="H59" s="283" t="s">
        <v>785</v>
      </c>
      <c r="I59" s="283"/>
      <c r="J59" s="285">
        <v>1</v>
      </c>
      <c r="K59" s="283">
        <f t="shared" si="0"/>
        <v>0</v>
      </c>
      <c r="L59" s="283">
        <f t="shared" si="1"/>
        <v>10</v>
      </c>
      <c r="M59" s="283">
        <f t="shared" si="2"/>
        <v>10</v>
      </c>
      <c r="N59" s="280"/>
    </row>
    <row r="60" spans="2:14" customFormat="1">
      <c r="B60" s="281" t="s">
        <v>855</v>
      </c>
      <c r="C60" s="276"/>
      <c r="D60" s="276" t="s">
        <v>856</v>
      </c>
      <c r="E60" s="283" t="s">
        <v>783</v>
      </c>
      <c r="F60" s="283" t="s">
        <v>791</v>
      </c>
      <c r="G60" s="284" t="s">
        <v>785</v>
      </c>
      <c r="H60" s="284" t="s">
        <v>785</v>
      </c>
      <c r="I60" s="283" t="s">
        <v>788</v>
      </c>
      <c r="J60" s="285">
        <v>1</v>
      </c>
      <c r="K60" s="283">
        <f t="shared" si="0"/>
        <v>0</v>
      </c>
      <c r="L60" s="283">
        <v>8</v>
      </c>
      <c r="M60" s="283">
        <f t="shared" si="2"/>
        <v>8</v>
      </c>
      <c r="N60" s="280"/>
    </row>
    <row r="61" spans="2:14" customFormat="1">
      <c r="B61" s="286" t="s">
        <v>857</v>
      </c>
      <c r="C61" s="287">
        <v>-1</v>
      </c>
      <c r="D61" s="276" t="s">
        <v>858</v>
      </c>
      <c r="E61" s="283" t="s">
        <v>783</v>
      </c>
      <c r="F61" s="283" t="s">
        <v>859</v>
      </c>
      <c r="G61" s="284" t="s">
        <v>785</v>
      </c>
      <c r="H61" s="284" t="s">
        <v>785</v>
      </c>
      <c r="I61" s="283" t="s">
        <v>788</v>
      </c>
      <c r="J61" s="285">
        <v>1</v>
      </c>
      <c r="K61" s="283">
        <f t="shared" si="0"/>
        <v>0</v>
      </c>
      <c r="L61" s="283">
        <f t="shared" si="1"/>
        <v>0</v>
      </c>
      <c r="M61" s="283">
        <f t="shared" si="2"/>
        <v>0</v>
      </c>
      <c r="N61" s="280"/>
    </row>
    <row r="62" spans="2:14" customFormat="1">
      <c r="B62" s="288"/>
      <c r="C62" s="289">
        <v>-2</v>
      </c>
      <c r="D62" s="276" t="s">
        <v>860</v>
      </c>
      <c r="E62" s="283" t="s">
        <v>783</v>
      </c>
      <c r="F62" s="283" t="s">
        <v>859</v>
      </c>
      <c r="G62" s="284" t="s">
        <v>785</v>
      </c>
      <c r="H62" s="284" t="s">
        <v>785</v>
      </c>
      <c r="I62" s="283" t="s">
        <v>788</v>
      </c>
      <c r="J62" s="285">
        <v>1</v>
      </c>
      <c r="K62" s="283">
        <f t="shared" si="0"/>
        <v>0</v>
      </c>
      <c r="L62" s="283">
        <f t="shared" si="1"/>
        <v>0</v>
      </c>
      <c r="M62" s="283">
        <f t="shared" si="2"/>
        <v>0</v>
      </c>
      <c r="N62" s="280"/>
    </row>
    <row r="63" spans="2:14" customFormat="1">
      <c r="B63" s="286" t="s">
        <v>861</v>
      </c>
      <c r="C63" s="287">
        <v>-1</v>
      </c>
      <c r="D63" s="276" t="s">
        <v>862</v>
      </c>
      <c r="E63" s="283" t="s">
        <v>783</v>
      </c>
      <c r="F63" s="283" t="s">
        <v>859</v>
      </c>
      <c r="G63" s="283" t="s">
        <v>785</v>
      </c>
      <c r="H63" s="283" t="s">
        <v>786</v>
      </c>
      <c r="I63" s="283"/>
      <c r="J63" s="285">
        <v>1</v>
      </c>
      <c r="K63" s="283">
        <f t="shared" si="0"/>
        <v>0</v>
      </c>
      <c r="L63" s="283">
        <f t="shared" si="1"/>
        <v>0</v>
      </c>
      <c r="M63" s="283">
        <v>9</v>
      </c>
      <c r="N63" s="280"/>
    </row>
    <row r="64" spans="2:14" customFormat="1">
      <c r="B64" s="288"/>
      <c r="C64" s="289">
        <v>-2</v>
      </c>
      <c r="D64" s="276" t="s">
        <v>863</v>
      </c>
      <c r="E64" s="283" t="s">
        <v>783</v>
      </c>
      <c r="F64" s="283" t="s">
        <v>859</v>
      </c>
      <c r="G64" s="283" t="s">
        <v>785</v>
      </c>
      <c r="H64" s="283" t="s">
        <v>786</v>
      </c>
      <c r="I64" s="283"/>
      <c r="J64" s="285">
        <v>1</v>
      </c>
      <c r="K64" s="283">
        <f t="shared" si="0"/>
        <v>0</v>
      </c>
      <c r="L64" s="283">
        <f t="shared" si="1"/>
        <v>0</v>
      </c>
      <c r="M64" s="283">
        <v>9</v>
      </c>
      <c r="N64" s="280"/>
    </row>
    <row r="65" spans="2:14" customFormat="1">
      <c r="B65" s="286" t="s">
        <v>864</v>
      </c>
      <c r="C65" s="287">
        <v>-1</v>
      </c>
      <c r="D65" s="276" t="s">
        <v>865</v>
      </c>
      <c r="E65" s="283" t="s">
        <v>783</v>
      </c>
      <c r="F65" s="283" t="s">
        <v>866</v>
      </c>
      <c r="G65" s="284" t="s">
        <v>786</v>
      </c>
      <c r="H65" s="284" t="s">
        <v>786</v>
      </c>
      <c r="I65" s="283" t="s">
        <v>788</v>
      </c>
      <c r="J65" s="285">
        <v>4</v>
      </c>
      <c r="K65" s="283">
        <f t="shared" si="0"/>
        <v>0</v>
      </c>
      <c r="L65" s="283">
        <f t="shared" si="1"/>
        <v>0</v>
      </c>
      <c r="M65" s="283">
        <f>14*4</f>
        <v>56</v>
      </c>
      <c r="N65" s="280"/>
    </row>
    <row r="66" spans="2:14" customFormat="1">
      <c r="B66" s="288"/>
      <c r="C66" s="289">
        <v>-2</v>
      </c>
      <c r="D66" s="276" t="s">
        <v>867</v>
      </c>
      <c r="E66" s="283" t="s">
        <v>783</v>
      </c>
      <c r="F66" s="283" t="s">
        <v>866</v>
      </c>
      <c r="G66" s="284" t="s">
        <v>786</v>
      </c>
      <c r="H66" s="284" t="s">
        <v>786</v>
      </c>
      <c r="I66" s="283" t="s">
        <v>788</v>
      </c>
      <c r="J66" s="285">
        <v>4</v>
      </c>
      <c r="K66" s="283">
        <f t="shared" si="0"/>
        <v>0</v>
      </c>
      <c r="L66" s="283">
        <f t="shared" si="1"/>
        <v>0</v>
      </c>
      <c r="M66" s="283">
        <f>14*4</f>
        <v>56</v>
      </c>
      <c r="N66" s="280"/>
    </row>
    <row r="67" spans="2:14" customFormat="1">
      <c r="B67" s="286" t="s">
        <v>868</v>
      </c>
      <c r="C67" s="287">
        <v>-1</v>
      </c>
      <c r="D67" s="276" t="s">
        <v>869</v>
      </c>
      <c r="E67" s="283" t="s">
        <v>783</v>
      </c>
      <c r="F67" s="283" t="s">
        <v>791</v>
      </c>
      <c r="G67" s="284" t="s">
        <v>786</v>
      </c>
      <c r="H67" s="284" t="s">
        <v>786</v>
      </c>
      <c r="I67" s="283" t="s">
        <v>788</v>
      </c>
      <c r="J67" s="285">
        <v>1</v>
      </c>
      <c r="K67" s="283">
        <f t="shared" ref="K67:K73" si="3">IF(F67="Index",18,0)</f>
        <v>0</v>
      </c>
      <c r="L67" s="283">
        <f t="shared" ref="L67:L74" si="4">IF(F67="Country",10,0)</f>
        <v>10</v>
      </c>
      <c r="M67" s="283">
        <f t="shared" ref="M67:M74" si="5">J67*K67+J67*L67</f>
        <v>10</v>
      </c>
      <c r="N67" s="280"/>
    </row>
    <row r="68" spans="2:14" customFormat="1">
      <c r="B68" s="300"/>
      <c r="C68" s="297">
        <v>-2</v>
      </c>
      <c r="D68" s="276" t="s">
        <v>870</v>
      </c>
      <c r="E68" s="283" t="s">
        <v>783</v>
      </c>
      <c r="F68" s="283" t="s">
        <v>791</v>
      </c>
      <c r="G68" s="284" t="s">
        <v>786</v>
      </c>
      <c r="H68" s="284" t="s">
        <v>786</v>
      </c>
      <c r="I68" s="283" t="s">
        <v>788</v>
      </c>
      <c r="J68" s="285">
        <v>1</v>
      </c>
      <c r="K68" s="283">
        <f t="shared" si="3"/>
        <v>0</v>
      </c>
      <c r="L68" s="283">
        <f t="shared" si="4"/>
        <v>10</v>
      </c>
      <c r="M68" s="283">
        <f t="shared" si="5"/>
        <v>10</v>
      </c>
      <c r="N68" s="280"/>
    </row>
    <row r="69" spans="2:14" customFormat="1">
      <c r="B69" s="288"/>
      <c r="C69" s="289" t="s">
        <v>823</v>
      </c>
      <c r="D69" s="276" t="s">
        <v>871</v>
      </c>
      <c r="E69" s="283" t="s">
        <v>783</v>
      </c>
      <c r="F69" s="283" t="s">
        <v>791</v>
      </c>
      <c r="G69" s="284" t="s">
        <v>786</v>
      </c>
      <c r="H69" s="284" t="s">
        <v>786</v>
      </c>
      <c r="I69" s="283" t="s">
        <v>788</v>
      </c>
      <c r="J69" s="285">
        <v>1</v>
      </c>
      <c r="K69" s="283">
        <f t="shared" si="3"/>
        <v>0</v>
      </c>
      <c r="L69" s="283">
        <f t="shared" si="4"/>
        <v>10</v>
      </c>
      <c r="M69" s="283">
        <f t="shared" si="5"/>
        <v>10</v>
      </c>
      <c r="N69" s="280"/>
    </row>
    <row r="70" spans="2:14" customFormat="1">
      <c r="B70" s="301" t="s">
        <v>872</v>
      </c>
      <c r="C70" s="276"/>
      <c r="D70" s="276" t="s">
        <v>873</v>
      </c>
      <c r="E70" s="283" t="s">
        <v>783</v>
      </c>
      <c r="F70" s="283" t="s">
        <v>874</v>
      </c>
      <c r="G70" s="283" t="s">
        <v>785</v>
      </c>
      <c r="H70" s="283" t="s">
        <v>786</v>
      </c>
      <c r="I70" s="283"/>
      <c r="J70" s="285">
        <v>1</v>
      </c>
      <c r="K70" s="283">
        <f t="shared" si="3"/>
        <v>0</v>
      </c>
      <c r="L70" s="283">
        <v>0</v>
      </c>
      <c r="M70" s="283">
        <v>1</v>
      </c>
      <c r="N70" s="280"/>
    </row>
    <row r="71" spans="2:14" customFormat="1">
      <c r="B71" s="302" t="s">
        <v>875</v>
      </c>
      <c r="C71" s="287"/>
      <c r="D71" s="276" t="s">
        <v>876</v>
      </c>
      <c r="E71" s="283" t="s">
        <v>783</v>
      </c>
      <c r="F71" s="283" t="s">
        <v>791</v>
      </c>
      <c r="G71" s="283" t="s">
        <v>785</v>
      </c>
      <c r="H71" s="283" t="s">
        <v>786</v>
      </c>
      <c r="I71" s="283"/>
      <c r="J71" s="285">
        <v>1</v>
      </c>
      <c r="K71" s="283">
        <f t="shared" si="3"/>
        <v>0</v>
      </c>
      <c r="L71" s="283">
        <v>5</v>
      </c>
      <c r="M71" s="283">
        <v>5</v>
      </c>
      <c r="N71" s="280"/>
    </row>
    <row r="72" spans="2:14" customFormat="1">
      <c r="B72" s="301" t="s">
        <v>875</v>
      </c>
      <c r="C72" s="276"/>
      <c r="D72" s="276" t="s">
        <v>877</v>
      </c>
      <c r="E72" s="283" t="s">
        <v>783</v>
      </c>
      <c r="F72" s="283" t="s">
        <v>791</v>
      </c>
      <c r="G72" s="283" t="s">
        <v>785</v>
      </c>
      <c r="H72" s="283" t="s">
        <v>786</v>
      </c>
      <c r="I72" s="283"/>
      <c r="J72" s="285">
        <v>1</v>
      </c>
      <c r="K72" s="283">
        <f t="shared" si="3"/>
        <v>0</v>
      </c>
      <c r="L72" s="283">
        <v>5</v>
      </c>
      <c r="M72" s="283">
        <v>5</v>
      </c>
      <c r="N72" s="280"/>
    </row>
    <row r="73" spans="2:14" customFormat="1">
      <c r="B73" s="303" t="s">
        <v>875</v>
      </c>
      <c r="C73" s="289"/>
      <c r="D73" s="276" t="s">
        <v>878</v>
      </c>
      <c r="E73" s="283" t="s">
        <v>783</v>
      </c>
      <c r="F73" s="283" t="s">
        <v>791</v>
      </c>
      <c r="G73" s="283" t="s">
        <v>785</v>
      </c>
      <c r="H73" s="283" t="s">
        <v>786</v>
      </c>
      <c r="I73" s="283"/>
      <c r="J73" s="285">
        <v>1</v>
      </c>
      <c r="K73" s="283">
        <f t="shared" si="3"/>
        <v>0</v>
      </c>
      <c r="L73" s="283">
        <v>5</v>
      </c>
      <c r="M73" s="283">
        <v>5</v>
      </c>
      <c r="N73" s="280"/>
    </row>
    <row r="74" spans="2:14" customFormat="1" ht="15.75" thickBot="1">
      <c r="B74" s="304" t="s">
        <v>875</v>
      </c>
      <c r="C74" s="305"/>
      <c r="D74" s="306" t="s">
        <v>879</v>
      </c>
      <c r="E74" s="307" t="s">
        <v>783</v>
      </c>
      <c r="F74" s="307" t="s">
        <v>784</v>
      </c>
      <c r="G74" s="307" t="s">
        <v>785</v>
      </c>
      <c r="H74" s="307" t="s">
        <v>786</v>
      </c>
      <c r="I74" s="307"/>
      <c r="J74" s="308">
        <v>3</v>
      </c>
      <c r="K74" s="307">
        <v>5</v>
      </c>
      <c r="L74" s="307">
        <f t="shared" si="4"/>
        <v>0</v>
      </c>
      <c r="M74" s="307">
        <f t="shared" si="5"/>
        <v>15</v>
      </c>
      <c r="N74" s="309"/>
    </row>
    <row r="75" spans="2:14" ht="30.75" thickBot="1">
      <c r="H75" s="312" t="s">
        <v>880</v>
      </c>
      <c r="I75" s="313"/>
      <c r="J75" s="314">
        <f>SUM(J2:J74)</f>
        <v>112</v>
      </c>
      <c r="K75" s="315">
        <f>SUM(K2:K74)</f>
        <v>779</v>
      </c>
      <c r="L75" s="314">
        <f>SUM(L2:L74)</f>
        <v>183</v>
      </c>
      <c r="M75" s="316">
        <f>SUM(M2:M74)</f>
        <v>1697</v>
      </c>
    </row>
  </sheetData>
  <mergeCells count="12">
    <mergeCell ref="B53:B54"/>
    <mergeCell ref="B55:B57"/>
    <mergeCell ref="B61:B62"/>
    <mergeCell ref="B63:B64"/>
    <mergeCell ref="B65:B66"/>
    <mergeCell ref="B67:B69"/>
    <mergeCell ref="B11:B12"/>
    <mergeCell ref="B20:B21"/>
    <mergeCell ref="B28:B35"/>
    <mergeCell ref="B37:B38"/>
    <mergeCell ref="B39:B42"/>
    <mergeCell ref="B45:B4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List</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2019-09-26T12:59:15Z</dcterms:created>
  <dcterms:modified xsi:type="dcterms:W3CDTF">2020-01-20T10:28:58Z</dcterms:modified>
</cp:coreProperties>
</file>