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ogranados/Library/CloudStorage/Dropbox/Teaching/UTD/MacroeconomicsCore_MS/"/>
    </mc:Choice>
  </mc:AlternateContent>
  <xr:revisionPtr revIDLastSave="0" documentId="13_ncr:1_{1ECAA86E-2F4E-A647-8D1D-24ADA89480D3}" xr6:coauthVersionLast="47" xr6:coauthVersionMax="47" xr10:uidLastSave="{00000000-0000-0000-0000-000000000000}"/>
  <bookViews>
    <workbookView xWindow="34560" yWindow="500" windowWidth="38400" windowHeight="21100" xr2:uid="{803AFBCF-7175-DD40-BB35-1BEDDF8349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 s="1"/>
  <c r="G9" i="1"/>
  <c r="G11" i="1"/>
  <c r="G12" i="1"/>
  <c r="G13" i="1"/>
  <c r="G14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G4" i="1" l="1"/>
  <c r="D2" i="1"/>
  <c r="E3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E4" i="1" l="1"/>
  <c r="D3" i="1" l="1"/>
  <c r="E5" i="1"/>
  <c r="D4" i="1"/>
  <c r="E6" i="1" l="1"/>
  <c r="D5" i="1"/>
  <c r="E7" i="1" l="1"/>
  <c r="D6" i="1"/>
  <c r="E8" i="1" l="1"/>
  <c r="D7" i="1"/>
  <c r="E9" i="1" l="1"/>
  <c r="D8" i="1"/>
  <c r="E10" i="1" l="1"/>
  <c r="D9" i="1"/>
  <c r="E11" i="1" l="1"/>
  <c r="D10" i="1"/>
  <c r="E12" i="1" l="1"/>
  <c r="D11" i="1"/>
  <c r="D12" i="1" l="1"/>
  <c r="E13" i="1"/>
  <c r="E14" i="1" l="1"/>
  <c r="D13" i="1"/>
  <c r="E15" i="1" l="1"/>
  <c r="D14" i="1"/>
  <c r="E16" i="1" l="1"/>
  <c r="D15" i="1"/>
  <c r="E17" i="1" l="1"/>
  <c r="D16" i="1"/>
  <c r="E18" i="1" l="1"/>
  <c r="D17" i="1"/>
  <c r="E19" i="1" l="1"/>
  <c r="D18" i="1"/>
  <c r="E20" i="1" l="1"/>
  <c r="D19" i="1"/>
  <c r="E21" i="1" l="1"/>
  <c r="D20" i="1"/>
  <c r="E22" i="1" l="1"/>
  <c r="D21" i="1"/>
  <c r="D22" i="1" l="1"/>
  <c r="E23" i="1"/>
  <c r="D23" i="1" l="1"/>
  <c r="E24" i="1"/>
  <c r="D24" i="1" l="1"/>
  <c r="E25" i="1"/>
  <c r="D25" i="1" l="1"/>
  <c r="E26" i="1"/>
  <c r="D26" i="1" l="1"/>
  <c r="E27" i="1"/>
  <c r="D27" i="1" l="1"/>
  <c r="E28" i="1"/>
  <c r="E29" i="1" l="1"/>
  <c r="D28" i="1"/>
  <c r="E30" i="1" l="1"/>
  <c r="D29" i="1"/>
  <c r="D30" i="1" l="1"/>
  <c r="E31" i="1"/>
  <c r="E32" i="1" l="1"/>
  <c r="D31" i="1"/>
  <c r="D32" i="1" l="1"/>
  <c r="E33" i="1"/>
  <c r="D33" i="1" l="1"/>
  <c r="E34" i="1"/>
  <c r="E35" i="1" l="1"/>
  <c r="D34" i="1"/>
  <c r="D35" i="1" l="1"/>
  <c r="E36" i="1"/>
  <c r="E37" i="1" l="1"/>
  <c r="D36" i="1"/>
  <c r="D37" i="1" l="1"/>
  <c r="E38" i="1"/>
  <c r="E39" i="1" l="1"/>
  <c r="D38" i="1"/>
  <c r="E40" i="1" l="1"/>
  <c r="D39" i="1"/>
  <c r="D40" i="1" l="1"/>
  <c r="E41" i="1"/>
  <c r="D41" i="1" l="1"/>
  <c r="E42" i="1"/>
  <c r="E43" i="1" l="1"/>
  <c r="D42" i="1"/>
  <c r="D43" i="1" l="1"/>
  <c r="E44" i="1"/>
  <c r="E45" i="1" l="1"/>
  <c r="D44" i="1"/>
  <c r="D45" i="1" l="1"/>
  <c r="E46" i="1"/>
  <c r="D46" i="1" l="1"/>
  <c r="E47" i="1"/>
  <c r="D47" i="1" l="1"/>
  <c r="E48" i="1"/>
  <c r="E49" i="1" l="1"/>
  <c r="D49" i="1" s="1"/>
  <c r="D48" i="1"/>
</calcChain>
</file>

<file path=xl/sharedStrings.xml><?xml version="1.0" encoding="utf-8"?>
<sst xmlns="http://schemas.openxmlformats.org/spreadsheetml/2006/main" count="18" uniqueCount="18">
  <si>
    <t>t</t>
  </si>
  <si>
    <t>eps</t>
  </si>
  <si>
    <t>a</t>
  </si>
  <si>
    <t>c</t>
  </si>
  <si>
    <t>k</t>
  </si>
  <si>
    <t>phi</t>
  </si>
  <si>
    <t>n_kk</t>
  </si>
  <si>
    <t>n_ka</t>
  </si>
  <si>
    <t>n_ck</t>
  </si>
  <si>
    <t>n_ca</t>
  </si>
  <si>
    <t>lambda1</t>
  </si>
  <si>
    <t>lambda2</t>
  </si>
  <si>
    <t>Q1</t>
  </si>
  <si>
    <t>Q2</t>
  </si>
  <si>
    <t>1-lambda1-lambda2</t>
  </si>
  <si>
    <t>lambda3</t>
  </si>
  <si>
    <t>sigma</t>
  </si>
  <si>
    <t>Q0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</si>
</sst>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IFRs of basic RBC</a:t>
            </a:r>
          </a:p>
          <a:p>
            <a:pPr>
              <a:defRPr/>
            </a:pPr>
            <a:r>
              <a:rPr lang="en-US" sz="1050"/>
              <a:t>(model with</a:t>
            </a:r>
            <a:r>
              <a:rPr lang="en-US" sz="1050" baseline="0"/>
              <a:t> inelastic labor)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Sheet1!$B$3:$B$49</c:f>
              <c:numCache>
                <c:formatCode>General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4-144B-A114-8D902BB9F203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Sheet1!$C$3:$C$49</c:f>
              <c:numCache>
                <c:formatCode>General</c:formatCode>
                <c:ptCount val="47"/>
                <c:pt idx="0">
                  <c:v>1</c:v>
                </c:pt>
                <c:pt idx="1">
                  <c:v>0.9</c:v>
                </c:pt>
                <c:pt idx="2">
                  <c:v>0.81</c:v>
                </c:pt>
                <c:pt idx="3">
                  <c:v>0.72900000000000009</c:v>
                </c:pt>
                <c:pt idx="4">
                  <c:v>0.65610000000000013</c:v>
                </c:pt>
                <c:pt idx="5">
                  <c:v>0.59049000000000018</c:v>
                </c:pt>
                <c:pt idx="6">
                  <c:v>0.53144100000000016</c:v>
                </c:pt>
                <c:pt idx="7">
                  <c:v>0.47829690000000014</c:v>
                </c:pt>
                <c:pt idx="8">
                  <c:v>0.43046721000000016</c:v>
                </c:pt>
                <c:pt idx="9">
                  <c:v>0.38742048900000015</c:v>
                </c:pt>
                <c:pt idx="10">
                  <c:v>0.34867844010000015</c:v>
                </c:pt>
                <c:pt idx="11">
                  <c:v>0.31381059609000017</c:v>
                </c:pt>
                <c:pt idx="12">
                  <c:v>0.28242953648100017</c:v>
                </c:pt>
                <c:pt idx="13">
                  <c:v>0.25418658283290013</c:v>
                </c:pt>
                <c:pt idx="14">
                  <c:v>0.22876792454961012</c:v>
                </c:pt>
                <c:pt idx="15">
                  <c:v>0.2058911320946491</c:v>
                </c:pt>
                <c:pt idx="16">
                  <c:v>0.18530201888518419</c:v>
                </c:pt>
                <c:pt idx="17">
                  <c:v>0.16677181699666577</c:v>
                </c:pt>
                <c:pt idx="18">
                  <c:v>0.15009463529699921</c:v>
                </c:pt>
                <c:pt idx="19">
                  <c:v>0.13508517176729928</c:v>
                </c:pt>
                <c:pt idx="20">
                  <c:v>0.12157665459056936</c:v>
                </c:pt>
                <c:pt idx="21">
                  <c:v>0.10941898913151243</c:v>
                </c:pt>
                <c:pt idx="22">
                  <c:v>9.8477090218361193E-2</c:v>
                </c:pt>
                <c:pt idx="23">
                  <c:v>8.8629381196525081E-2</c:v>
                </c:pt>
                <c:pt idx="24">
                  <c:v>7.976644307687257E-2</c:v>
                </c:pt>
                <c:pt idx="25">
                  <c:v>7.1789798769185315E-2</c:v>
                </c:pt>
                <c:pt idx="26">
                  <c:v>6.4610818892266789E-2</c:v>
                </c:pt>
                <c:pt idx="27">
                  <c:v>5.814973700304011E-2</c:v>
                </c:pt>
                <c:pt idx="28">
                  <c:v>5.2334763302736099E-2</c:v>
                </c:pt>
                <c:pt idx="29">
                  <c:v>4.7101286972462492E-2</c:v>
                </c:pt>
                <c:pt idx="30">
                  <c:v>4.2391158275216244E-2</c:v>
                </c:pt>
                <c:pt idx="31">
                  <c:v>3.8152042447694622E-2</c:v>
                </c:pt>
                <c:pt idx="32">
                  <c:v>3.4336838202925157E-2</c:v>
                </c:pt>
                <c:pt idx="33">
                  <c:v>3.0903154382632643E-2</c:v>
                </c:pt>
                <c:pt idx="34">
                  <c:v>2.7812838944369381E-2</c:v>
                </c:pt>
                <c:pt idx="35">
                  <c:v>2.5031555049932444E-2</c:v>
                </c:pt>
                <c:pt idx="36">
                  <c:v>2.2528399544939199E-2</c:v>
                </c:pt>
                <c:pt idx="37">
                  <c:v>2.0275559590445278E-2</c:v>
                </c:pt>
                <c:pt idx="38">
                  <c:v>1.824800363140075E-2</c:v>
                </c:pt>
                <c:pt idx="39">
                  <c:v>1.6423203268260675E-2</c:v>
                </c:pt>
                <c:pt idx="40">
                  <c:v>1.4780882941434608E-2</c:v>
                </c:pt>
                <c:pt idx="41">
                  <c:v>1.3302794647291147E-2</c:v>
                </c:pt>
                <c:pt idx="42">
                  <c:v>1.1972515182562033E-2</c:v>
                </c:pt>
                <c:pt idx="43">
                  <c:v>1.0775263664305829E-2</c:v>
                </c:pt>
                <c:pt idx="44">
                  <c:v>9.6977372978752467E-3</c:v>
                </c:pt>
                <c:pt idx="45">
                  <c:v>8.7279635680877227E-3</c:v>
                </c:pt>
                <c:pt idx="46">
                  <c:v>7.8551672112789506E-3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4-144B-A114-8D902BB9F203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Sheet1!$D$3:$D$49</c:f>
              <c:numCache>
                <c:formatCode>General</c:formatCode>
                <c:ptCount val="47"/>
                <c:pt idx="0">
                  <c:v>0.1721460120929266</c:v>
                </c:pt>
                <c:pt idx="1">
                  <c:v>0.18467840920925205</c:v>
                </c:pt>
                <c:pt idx="2">
                  <c:v>0.19502044614917324</c:v>
                </c:pt>
                <c:pt idx="3">
                  <c:v>0.20342068106079503</c:v>
                </c:pt>
                <c:pt idx="4">
                  <c:v>0.2101018862409651</c:v>
                </c:pt>
                <c:pt idx="5">
                  <c:v>0.2152636560193622</c:v>
                </c:pt>
                <c:pt idx="6">
                  <c:v>0.21908475293116941</c:v>
                </c:pt>
                <c:pt idx="7">
                  <c:v>0.22172521837855175</c:v>
                </c:pt>
                <c:pt idx="8">
                  <c:v>0.22332827136021899</c:v>
                </c:pt>
                <c:pt idx="9">
                  <c:v>0.22402201648953918</c:v>
                </c:pt>
                <c:pt idx="10">
                  <c:v>0.22392098039876343</c:v>
                </c:pt>
                <c:pt idx="11">
                  <c:v>0.22312749371633325</c:v>
                </c:pt>
                <c:pt idx="12">
                  <c:v>0.22173293408473937</c:v>
                </c:pt>
                <c:pt idx="13">
                  <c:v>0.21981884413887304</c:v>
                </c:pt>
                <c:pt idx="14">
                  <c:v>0.21745793697206173</c:v>
                </c:pt>
                <c:pt idx="15">
                  <c:v>0.21471500036352831</c:v>
                </c:pt>
                <c:pt idx="16">
                  <c:v>0.21164770991293047</c:v>
                </c:pt>
                <c:pt idx="17">
                  <c:v>0.20830736021238638</c:v>
                </c:pt>
                <c:pt idx="18">
                  <c:v>0.20473952227268311</c:v>
                </c:pt>
                <c:pt idx="19">
                  <c:v>0.20098463459805443</c:v>
                </c:pt>
                <c:pt idx="20">
                  <c:v>0.19707853456385008</c:v>
                </c:pt>
                <c:pt idx="21">
                  <c:v>0.19305293608538174</c:v>
                </c:pt>
                <c:pt idx="22">
                  <c:v>0.18893585896681914</c:v>
                </c:pt>
                <c:pt idx="23">
                  <c:v>0.18475201477955383</c:v>
                </c:pt>
                <c:pt idx="24">
                  <c:v>0.18052315363395816</c:v>
                </c:pt>
                <c:pt idx="25">
                  <c:v>0.17626837577154328</c:v>
                </c:pt>
                <c:pt idx="26">
                  <c:v>0.17200441151130366</c:v>
                </c:pt>
                <c:pt idx="27">
                  <c:v>0.16774587273015895</c:v>
                </c:pt>
                <c:pt idx="28">
                  <c:v>0.16350547873892984</c:v>
                </c:pt>
                <c:pt idx="29">
                  <c:v>0.15929425912867318</c:v>
                </c:pt>
                <c:pt idx="30">
                  <c:v>0.15512173590426614</c:v>
                </c:pt>
                <c:pt idx="31">
                  <c:v>0.15099608699000142</c:v>
                </c:pt>
                <c:pt idx="32">
                  <c:v>0.14692429298305465</c:v>
                </c:pt>
                <c:pt idx="33">
                  <c:v>0.14291226884268721</c:v>
                </c:pt>
                <c:pt idx="34">
                  <c:v>0.13896498203386318</c:v>
                </c:pt>
                <c:pt idx="35">
                  <c:v>0.1350865584917052</c:v>
                </c:pt>
                <c:pt idx="36">
                  <c:v>0.1312803776361971</c:v>
                </c:pt>
                <c:pt idx="37">
                  <c:v>0.12754915754323973</c:v>
                </c:pt>
                <c:pt idx="38">
                  <c:v>0.12389503126720339</c:v>
                </c:pt>
                <c:pt idx="39">
                  <c:v>0.12031961521026793</c:v>
                </c:pt>
                <c:pt idx="40">
                  <c:v>0.11682407034398241</c:v>
                </c:pt>
                <c:pt idx="41">
                  <c:v>0.11340915700761536</c:v>
                </c:pt>
                <c:pt idx="42">
                  <c:v>0.11007528393510013</c:v>
                </c:pt>
                <c:pt idx="43">
                  <c:v>0.10682255209690182</c:v>
                </c:pt>
                <c:pt idx="44">
                  <c:v>0.10365079388420906</c:v>
                </c:pt>
                <c:pt idx="45">
                  <c:v>0.10055960810983414</c:v>
                </c:pt>
                <c:pt idx="46">
                  <c:v>9.7548391252494676E-2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4-144B-A114-8D902BB9F203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Sheet1!$E$3:$E$49</c:f>
              <c:numCache>
                <c:formatCode>General</c:formatCode>
                <c:ptCount val="47"/>
                <c:pt idx="0">
                  <c:v>0</c:v>
                </c:pt>
                <c:pt idx="1">
                  <c:v>6.45068589116366E-2</c:v>
                </c:pt>
                <c:pt idx="2">
                  <c:v>0.12053087067192028</c:v>
                </c:pt>
                <c:pt idx="3">
                  <c:v>0.16898433922521389</c:v>
                </c:pt>
                <c:pt idx="4">
                  <c:v>0.21068632132199447</c:v>
                </c:pt>
                <c:pt idx="5">
                  <c:v>0.24637201477352755</c:v>
                </c:pt>
                <c:pt idx="6">
                  <c:v>0.27670120587952024</c:v>
                </c:pt>
                <c:pt idx="7">
                  <c:v>0.30226587017451018</c:v>
                </c:pt>
                <c:pt idx="8">
                  <c:v>0.32359701122218565</c:v>
                </c:pt>
                <c:pt idx="9">
                  <c:v>0.34117081371198782</c:v>
                </c:pt>
                <c:pt idx="10">
                  <c:v>0.35541417948504916</c:v>
                </c:pt>
                <c:pt idx="11">
                  <c:v>0.36670970825201094</c:v>
                </c:pt>
                <c:pt idx="12">
                  <c:v>0.3754001785872611</c:v>
                </c:pt>
                <c:pt idx="13">
                  <c:v>0.38179257922398713</c:v>
                </c:pt>
                <c:pt idx="14">
                  <c:v>0.38616173567036038</c:v>
                </c:pt>
                <c:pt idx="15">
                  <c:v>0.38875357266354726</c:v>
                </c:pt>
                <c:pt idx="16">
                  <c:v>0.3897880489250371</c:v>
                </c:pt>
                <c:pt idx="17">
                  <c:v>0.38946179703293848</c:v>
                </c:pt>
                <c:pt idx="18">
                  <c:v>0.38795049794388636</c:v>
                </c:pt>
                <c:pt idx="19">
                  <c:v>0.38541101674254369</c:v>
                </c:pt>
                <c:pt idx="20">
                  <c:v>0.38198332353752817</c:v>
                </c:pt>
                <c:pt idx="21">
                  <c:v>0.37779222102940252</c:v>
                </c:pt>
                <c:pt idx="22">
                  <c:v>0.37294889812253318</c:v>
                </c:pt>
                <c:pt idx="23">
                  <c:v>0.3675523270142137</c:v>
                </c:pt>
                <c:pt idx="24">
                  <c:v>0.36169051944991798</c:v>
                </c:pt>
                <c:pt idx="25">
                  <c:v>0.35544165626351076</c:v>
                </c:pt>
                <c:pt idx="26">
                  <c:v>0.34887510290824181</c:v>
                </c:pt>
                <c:pt idx="27">
                  <c:v>0.34205232241268824</c:v>
                </c:pt>
                <c:pt idx="28">
                  <c:v>0.33502769605134403</c:v>
                </c:pt>
                <c:pt idx="29">
                  <c:v>0.32784926098957262</c:v>
                </c:pt>
                <c:pt idx="30">
                  <c:v>0.32055937323568479</c:v>
                </c:pt>
                <c:pt idx="31">
                  <c:v>0.31319530339867496</c:v>
                </c:pt>
                <c:pt idx="32">
                  <c:v>0.30578977199937718</c:v>
                </c:pt>
                <c:pt idx="33">
                  <c:v>0.29837143040713004</c:v>
                </c:pt>
                <c:pt idx="34">
                  <c:v>0.29096529286597006</c:v>
                </c:pt>
                <c:pt idx="35">
                  <c:v>0.28359312452713165</c:v>
                </c:pt>
                <c:pt idx="36">
                  <c:v>0.27627378991214407</c:v>
                </c:pt>
                <c:pt idx="37">
                  <c:v>0.26902356578760289</c:v>
                </c:pt>
                <c:pt idx="38">
                  <c:v>0.26185642203382292</c:v>
                </c:pt>
                <c:pt idx="39">
                  <c:v>0.2547842737306249</c:v>
                </c:pt>
                <c:pt idx="40">
                  <c:v>0.24781720736046789</c:v>
                </c:pt>
                <c:pt idx="41">
                  <c:v>0.24096368373842891</c:v>
                </c:pt>
                <c:pt idx="42">
                  <c:v>0.23423072001691111</c:v>
                </c:pt>
                <c:pt idx="43">
                  <c:v>0.22762405287752616</c:v>
                </c:pt>
                <c:pt idx="44">
                  <c:v>0.22114828481072471</c:v>
                </c:pt>
                <c:pt idx="45">
                  <c:v>0.21480701519308315</c:v>
                </c:pt>
                <c:pt idx="46">
                  <c:v>0.20860295770057594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4-144B-A114-8D902BB9F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905168"/>
        <c:axId val="1976176768"/>
      </c:lineChart>
      <c:catAx>
        <c:axId val="197590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76768"/>
        <c:crosses val="autoZero"/>
        <c:auto val="1"/>
        <c:lblAlgn val="ctr"/>
        <c:lblOffset val="100"/>
        <c:noMultiLvlLbl val="0"/>
      </c:catAx>
      <c:valAx>
        <c:axId val="19761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148872</xdr:colOff>
      <xdr:row>1</xdr:row>
      <xdr:rowOff>5644</xdr:rowOff>
    </xdr:from>
    <xdr:to>
      <xdr:col>15</xdr:col>
      <xdr:colOff>714022</xdr:colOff>
      <xdr:row>30</xdr:row>
      <xdr:rowOff>18344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01F72-E7FB-6351-8B4F-8B1DC8BBE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7651-3C62-2F46-BD13-3CABDB1BCD70}">
  <dimension ref="A1:G49"/>
  <sheetViews>
    <sheetView tabSelected="1" zoomScale="160" zoomScaleNormal="160" workbookViewId="0">
      <selection activeCell="E3" sqref="E3"/>
    </sheetView>
  </sheetViews>
  <sheetFormatPr baseColWidth="10" defaultRowHeight="16" x14ac:dyDescent="0.2"/>
  <cols>
    <col min="6" max="6" width="18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0</v>
      </c>
      <c r="B2">
        <v>0</v>
      </c>
      <c r="C2">
        <f>$G$2*0+B2</f>
        <v>0</v>
      </c>
      <c r="D2">
        <f>$G$5*E2+$G$6*C2</f>
        <v>0</v>
      </c>
      <c r="E2" s="2">
        <v>0</v>
      </c>
      <c r="F2" s="1" t="s">
        <v>5</v>
      </c>
      <c r="G2">
        <v>0.9</v>
      </c>
    </row>
    <row r="3" spans="1:7" x14ac:dyDescent="0.2">
      <c r="A3">
        <v>1</v>
      </c>
      <c r="B3">
        <v>1</v>
      </c>
      <c r="C3">
        <f>$G$2*C2+B3</f>
        <v>1</v>
      </c>
      <c r="D3">
        <f t="shared" ref="D3:D49" si="0">$G$5*E3+$G$6*C3</f>
        <v>0.1721460120929266</v>
      </c>
      <c r="E3">
        <f>+$G$3*E2+$G$4*C2</f>
        <v>0</v>
      </c>
      <c r="F3" s="1" t="s">
        <v>6</v>
      </c>
      <c r="G3">
        <f>G7+G9*G5</f>
        <v>0.96849697389586153</v>
      </c>
    </row>
    <row r="4" spans="1:7" x14ac:dyDescent="0.2">
      <c r="A4">
        <v>2</v>
      </c>
      <c r="B4">
        <v>0</v>
      </c>
      <c r="C4">
        <f t="shared" ref="C4:C22" si="1">$G$2*C3+B4</f>
        <v>0.9</v>
      </c>
      <c r="D4">
        <f t="shared" si="0"/>
        <v>0.18467840920925205</v>
      </c>
      <c r="E4">
        <f t="shared" ref="E4:E22" si="2">+$G$3*E3+$G$4*C3</f>
        <v>6.45068589116366E-2</v>
      </c>
      <c r="F4" s="1" t="s">
        <v>7</v>
      </c>
      <c r="G4">
        <f>G8+G9*G6</f>
        <v>6.45068589116366E-2</v>
      </c>
    </row>
    <row r="5" spans="1:7" x14ac:dyDescent="0.2">
      <c r="A5">
        <v>3</v>
      </c>
      <c r="B5">
        <v>0</v>
      </c>
      <c r="C5">
        <f t="shared" si="1"/>
        <v>0.81</v>
      </c>
      <c r="D5">
        <f t="shared" si="0"/>
        <v>0.19502044614917324</v>
      </c>
      <c r="E5">
        <f t="shared" si="2"/>
        <v>0.12053087067192028</v>
      </c>
      <c r="F5" s="1" t="s">
        <v>8</v>
      </c>
      <c r="G5">
        <f>(1/(2*G11))*(-G12-SQRT(G12^2-4*G13*G11))</f>
        <v>0.46114473449042714</v>
      </c>
    </row>
    <row r="6" spans="1:7" x14ac:dyDescent="0.2">
      <c r="A6">
        <v>4</v>
      </c>
      <c r="B6">
        <v>0</v>
      </c>
      <c r="C6">
        <f t="shared" si="1"/>
        <v>0.72900000000000009</v>
      </c>
      <c r="D6">
        <f t="shared" si="0"/>
        <v>0.20342068106079503</v>
      </c>
      <c r="E6">
        <f t="shared" si="2"/>
        <v>0.16898433922521389</v>
      </c>
      <c r="F6" s="1" t="s">
        <v>9</v>
      </c>
      <c r="G6">
        <f>(-G5*G8+G14*G10*(G2-G8))/(G2-1+G9*(G5+G14*G10))</f>
        <v>0.1721460120929266</v>
      </c>
    </row>
    <row r="7" spans="1:7" x14ac:dyDescent="0.2">
      <c r="A7">
        <v>5</v>
      </c>
      <c r="B7">
        <v>0</v>
      </c>
      <c r="C7">
        <f t="shared" si="1"/>
        <v>0.65610000000000013</v>
      </c>
      <c r="D7">
        <f t="shared" si="0"/>
        <v>0.2101018862409651</v>
      </c>
      <c r="E7">
        <f t="shared" si="2"/>
        <v>0.21068632132199447</v>
      </c>
      <c r="F7" s="1" t="s">
        <v>10</v>
      </c>
      <c r="G7">
        <v>1.01</v>
      </c>
    </row>
    <row r="8" spans="1:7" x14ac:dyDescent="0.2">
      <c r="A8">
        <v>6</v>
      </c>
      <c r="B8">
        <v>0</v>
      </c>
      <c r="C8">
        <f t="shared" si="1"/>
        <v>0.59049000000000018</v>
      </c>
      <c r="D8">
        <f t="shared" si="0"/>
        <v>0.2152636560193622</v>
      </c>
      <c r="E8">
        <f t="shared" si="2"/>
        <v>0.24637201477352755</v>
      </c>
      <c r="F8" s="1" t="s">
        <v>11</v>
      </c>
      <c r="G8">
        <v>0.08</v>
      </c>
    </row>
    <row r="9" spans="1:7" x14ac:dyDescent="0.2">
      <c r="A9">
        <v>7</v>
      </c>
      <c r="B9">
        <v>0</v>
      </c>
      <c r="C9">
        <f t="shared" si="1"/>
        <v>0.53144100000000016</v>
      </c>
      <c r="D9">
        <f t="shared" si="0"/>
        <v>0.21908475293116941</v>
      </c>
      <c r="E9">
        <f t="shared" si="2"/>
        <v>0.27670120587952024</v>
      </c>
      <c r="F9" s="1" t="s">
        <v>14</v>
      </c>
      <c r="G9">
        <f>1-G7-G8</f>
        <v>-9.0000000000000011E-2</v>
      </c>
    </row>
    <row r="10" spans="1:7" x14ac:dyDescent="0.2">
      <c r="A10">
        <v>8</v>
      </c>
      <c r="B10">
        <v>0</v>
      </c>
      <c r="C10">
        <f t="shared" si="1"/>
        <v>0.47829690000000014</v>
      </c>
      <c r="D10">
        <f t="shared" si="0"/>
        <v>0.22172521837855175</v>
      </c>
      <c r="E10">
        <f t="shared" si="2"/>
        <v>0.30226587017451018</v>
      </c>
      <c r="F10" s="1" t="s">
        <v>15</v>
      </c>
      <c r="G10">
        <v>0.03</v>
      </c>
    </row>
    <row r="11" spans="1:7" x14ac:dyDescent="0.2">
      <c r="A11">
        <v>9</v>
      </c>
      <c r="B11">
        <v>0</v>
      </c>
      <c r="C11">
        <f t="shared" si="1"/>
        <v>0.43046721000000016</v>
      </c>
      <c r="D11">
        <f t="shared" si="0"/>
        <v>0.22332827136021899</v>
      </c>
      <c r="E11">
        <f t="shared" si="2"/>
        <v>0.32359701122218565</v>
      </c>
      <c r="F11" s="1" t="s">
        <v>13</v>
      </c>
      <c r="G11">
        <f>G9</f>
        <v>-9.0000000000000011E-2</v>
      </c>
    </row>
    <row r="12" spans="1:7" x14ac:dyDescent="0.2">
      <c r="A12">
        <v>10</v>
      </c>
      <c r="B12">
        <v>0</v>
      </c>
      <c r="C12">
        <f t="shared" si="1"/>
        <v>0.38742048900000015</v>
      </c>
      <c r="D12">
        <f t="shared" si="0"/>
        <v>0.22402201648953918</v>
      </c>
      <c r="E12">
        <f t="shared" si="2"/>
        <v>0.34117081371198782</v>
      </c>
      <c r="F12" s="1" t="s">
        <v>12</v>
      </c>
      <c r="G12">
        <f>G7-1+G14*G10*G9</f>
        <v>8.6500000000000084E-3</v>
      </c>
    </row>
    <row r="13" spans="1:7" x14ac:dyDescent="0.2">
      <c r="A13">
        <v>11</v>
      </c>
      <c r="B13">
        <v>0</v>
      </c>
      <c r="C13">
        <f t="shared" si="1"/>
        <v>0.34867844010000015</v>
      </c>
      <c r="D13">
        <f t="shared" si="0"/>
        <v>0.22392098039876343</v>
      </c>
      <c r="E13">
        <f t="shared" si="2"/>
        <v>0.35541417948504916</v>
      </c>
      <c r="F13" s="1" t="s">
        <v>17</v>
      </c>
      <c r="G13">
        <f>G14*G10*G7</f>
        <v>1.515E-2</v>
      </c>
    </row>
    <row r="14" spans="1:7" x14ac:dyDescent="0.2">
      <c r="A14">
        <v>12</v>
      </c>
      <c r="B14">
        <v>0</v>
      </c>
      <c r="C14">
        <f t="shared" si="1"/>
        <v>0.31381059609000017</v>
      </c>
      <c r="D14">
        <f t="shared" si="0"/>
        <v>0.22312749371633325</v>
      </c>
      <c r="E14">
        <f t="shared" si="2"/>
        <v>0.36670970825201094</v>
      </c>
      <c r="F14" s="1" t="s">
        <v>16</v>
      </c>
      <c r="G14">
        <f>1/2</f>
        <v>0.5</v>
      </c>
    </row>
    <row r="15" spans="1:7" x14ac:dyDescent="0.2">
      <c r="A15">
        <v>13</v>
      </c>
      <c r="B15">
        <v>0</v>
      </c>
      <c r="C15">
        <f t="shared" si="1"/>
        <v>0.28242953648100017</v>
      </c>
      <c r="D15">
        <f t="shared" si="0"/>
        <v>0.22173293408473937</v>
      </c>
      <c r="E15">
        <f t="shared" si="2"/>
        <v>0.3754001785872611</v>
      </c>
    </row>
    <row r="16" spans="1:7" x14ac:dyDescent="0.2">
      <c r="A16">
        <v>14</v>
      </c>
      <c r="B16">
        <v>0</v>
      </c>
      <c r="C16">
        <f t="shared" si="1"/>
        <v>0.25418658283290013</v>
      </c>
      <c r="D16">
        <f t="shared" si="0"/>
        <v>0.21981884413887304</v>
      </c>
      <c r="E16">
        <f t="shared" si="2"/>
        <v>0.38179257922398713</v>
      </c>
    </row>
    <row r="17" spans="1:5" x14ac:dyDescent="0.2">
      <c r="A17">
        <v>15</v>
      </c>
      <c r="B17">
        <v>0</v>
      </c>
      <c r="C17">
        <f t="shared" si="1"/>
        <v>0.22876792454961012</v>
      </c>
      <c r="D17">
        <f t="shared" si="0"/>
        <v>0.21745793697206173</v>
      </c>
      <c r="E17">
        <f t="shared" si="2"/>
        <v>0.38616173567036038</v>
      </c>
    </row>
    <row r="18" spans="1:5" x14ac:dyDescent="0.2">
      <c r="A18">
        <v>16</v>
      </c>
      <c r="B18">
        <v>0</v>
      </c>
      <c r="C18">
        <f t="shared" si="1"/>
        <v>0.2058911320946491</v>
      </c>
      <c r="D18">
        <f t="shared" si="0"/>
        <v>0.21471500036352831</v>
      </c>
      <c r="E18">
        <f t="shared" si="2"/>
        <v>0.38875357266354726</v>
      </c>
    </row>
    <row r="19" spans="1:5" x14ac:dyDescent="0.2">
      <c r="A19">
        <v>17</v>
      </c>
      <c r="B19">
        <v>0</v>
      </c>
      <c r="C19">
        <f t="shared" si="1"/>
        <v>0.18530201888518419</v>
      </c>
      <c r="D19">
        <f t="shared" si="0"/>
        <v>0.21164770991293047</v>
      </c>
      <c r="E19">
        <f t="shared" si="2"/>
        <v>0.3897880489250371</v>
      </c>
    </row>
    <row r="20" spans="1:5" x14ac:dyDescent="0.2">
      <c r="A20">
        <v>18</v>
      </c>
      <c r="B20">
        <v>0</v>
      </c>
      <c r="C20">
        <f t="shared" si="1"/>
        <v>0.16677181699666577</v>
      </c>
      <c r="D20">
        <f t="shared" si="0"/>
        <v>0.20830736021238638</v>
      </c>
      <c r="E20">
        <f t="shared" si="2"/>
        <v>0.38946179703293848</v>
      </c>
    </row>
    <row r="21" spans="1:5" x14ac:dyDescent="0.2">
      <c r="A21">
        <v>19</v>
      </c>
      <c r="B21">
        <v>0</v>
      </c>
      <c r="C21">
        <f t="shared" si="1"/>
        <v>0.15009463529699921</v>
      </c>
      <c r="D21">
        <f t="shared" si="0"/>
        <v>0.20473952227268311</v>
      </c>
      <c r="E21">
        <f t="shared" si="2"/>
        <v>0.38795049794388636</v>
      </c>
    </row>
    <row r="22" spans="1:5" x14ac:dyDescent="0.2">
      <c r="A22">
        <v>20</v>
      </c>
      <c r="B22">
        <v>0</v>
      </c>
      <c r="C22">
        <f t="shared" si="1"/>
        <v>0.13508517176729928</v>
      </c>
      <c r="D22">
        <f t="shared" si="0"/>
        <v>0.20098463459805443</v>
      </c>
      <c r="E22">
        <f t="shared" si="2"/>
        <v>0.38541101674254369</v>
      </c>
    </row>
    <row r="23" spans="1:5" x14ac:dyDescent="0.2">
      <c r="A23">
        <v>21</v>
      </c>
      <c r="B23">
        <v>0</v>
      </c>
      <c r="C23">
        <f t="shared" ref="C23:C49" si="3">$G$2*C22+B23</f>
        <v>0.12157665459056936</v>
      </c>
      <c r="D23">
        <f t="shared" si="0"/>
        <v>0.19707853456385008</v>
      </c>
      <c r="E23">
        <f t="shared" ref="E23:E49" si="4">+$G$3*E22+$G$4*C22</f>
        <v>0.38198332353752817</v>
      </c>
    </row>
    <row r="24" spans="1:5" x14ac:dyDescent="0.2">
      <c r="A24">
        <v>22</v>
      </c>
      <c r="B24">
        <v>0</v>
      </c>
      <c r="C24">
        <f t="shared" si="3"/>
        <v>0.10941898913151243</v>
      </c>
      <c r="D24">
        <f t="shared" si="0"/>
        <v>0.19305293608538174</v>
      </c>
      <c r="E24">
        <f t="shared" si="4"/>
        <v>0.37779222102940252</v>
      </c>
    </row>
    <row r="25" spans="1:5" x14ac:dyDescent="0.2">
      <c r="A25">
        <v>23</v>
      </c>
      <c r="B25">
        <v>0</v>
      </c>
      <c r="C25">
        <f t="shared" si="3"/>
        <v>9.8477090218361193E-2</v>
      </c>
      <c r="D25">
        <f t="shared" si="0"/>
        <v>0.18893585896681914</v>
      </c>
      <c r="E25">
        <f t="shared" si="4"/>
        <v>0.37294889812253318</v>
      </c>
    </row>
    <row r="26" spans="1:5" x14ac:dyDescent="0.2">
      <c r="A26">
        <v>24</v>
      </c>
      <c r="B26">
        <v>0</v>
      </c>
      <c r="C26">
        <f t="shared" si="3"/>
        <v>8.8629381196525081E-2</v>
      </c>
      <c r="D26">
        <f t="shared" si="0"/>
        <v>0.18475201477955383</v>
      </c>
      <c r="E26">
        <f t="shared" si="4"/>
        <v>0.3675523270142137</v>
      </c>
    </row>
    <row r="27" spans="1:5" x14ac:dyDescent="0.2">
      <c r="A27">
        <v>25</v>
      </c>
      <c r="B27">
        <v>0</v>
      </c>
      <c r="C27">
        <f t="shared" si="3"/>
        <v>7.976644307687257E-2</v>
      </c>
      <c r="D27">
        <f t="shared" si="0"/>
        <v>0.18052315363395816</v>
      </c>
      <c r="E27">
        <f t="shared" si="4"/>
        <v>0.36169051944991798</v>
      </c>
    </row>
    <row r="28" spans="1:5" x14ac:dyDescent="0.2">
      <c r="A28">
        <v>26</v>
      </c>
      <c r="B28">
        <v>0</v>
      </c>
      <c r="C28">
        <f t="shared" si="3"/>
        <v>7.1789798769185315E-2</v>
      </c>
      <c r="D28">
        <f t="shared" si="0"/>
        <v>0.17626837577154328</v>
      </c>
      <c r="E28">
        <f t="shared" si="4"/>
        <v>0.35544165626351076</v>
      </c>
    </row>
    <row r="29" spans="1:5" x14ac:dyDescent="0.2">
      <c r="A29">
        <v>27</v>
      </c>
      <c r="B29">
        <v>0</v>
      </c>
      <c r="C29">
        <f t="shared" si="3"/>
        <v>6.4610818892266789E-2</v>
      </c>
      <c r="D29">
        <f t="shared" si="0"/>
        <v>0.17200441151130366</v>
      </c>
      <c r="E29">
        <f t="shared" si="4"/>
        <v>0.34887510290824181</v>
      </c>
    </row>
    <row r="30" spans="1:5" x14ac:dyDescent="0.2">
      <c r="A30">
        <v>28</v>
      </c>
      <c r="B30">
        <v>0</v>
      </c>
      <c r="C30">
        <f t="shared" si="3"/>
        <v>5.814973700304011E-2</v>
      </c>
      <c r="D30">
        <f t="shared" si="0"/>
        <v>0.16774587273015895</v>
      </c>
      <c r="E30">
        <f t="shared" si="4"/>
        <v>0.34205232241268824</v>
      </c>
    </row>
    <row r="31" spans="1:5" x14ac:dyDescent="0.2">
      <c r="A31">
        <v>29</v>
      </c>
      <c r="B31">
        <v>0</v>
      </c>
      <c r="C31">
        <f t="shared" si="3"/>
        <v>5.2334763302736099E-2</v>
      </c>
      <c r="D31">
        <f t="shared" si="0"/>
        <v>0.16350547873892984</v>
      </c>
      <c r="E31">
        <f t="shared" si="4"/>
        <v>0.33502769605134403</v>
      </c>
    </row>
    <row r="32" spans="1:5" x14ac:dyDescent="0.2">
      <c r="A32">
        <v>30</v>
      </c>
      <c r="B32">
        <v>0</v>
      </c>
      <c r="C32">
        <f t="shared" si="3"/>
        <v>4.7101286972462492E-2</v>
      </c>
      <c r="D32">
        <f t="shared" si="0"/>
        <v>0.15929425912867318</v>
      </c>
      <c r="E32">
        <f t="shared" si="4"/>
        <v>0.32784926098957262</v>
      </c>
    </row>
    <row r="33" spans="1:5" x14ac:dyDescent="0.2">
      <c r="A33">
        <v>31</v>
      </c>
      <c r="B33">
        <v>0</v>
      </c>
      <c r="C33">
        <f t="shared" si="3"/>
        <v>4.2391158275216244E-2</v>
      </c>
      <c r="D33">
        <f t="shared" si="0"/>
        <v>0.15512173590426614</v>
      </c>
      <c r="E33">
        <f t="shared" si="4"/>
        <v>0.32055937323568479</v>
      </c>
    </row>
    <row r="34" spans="1:5" x14ac:dyDescent="0.2">
      <c r="A34">
        <v>32</v>
      </c>
      <c r="B34">
        <v>0</v>
      </c>
      <c r="C34">
        <f t="shared" si="3"/>
        <v>3.8152042447694622E-2</v>
      </c>
      <c r="D34">
        <f t="shared" si="0"/>
        <v>0.15099608699000142</v>
      </c>
      <c r="E34">
        <f t="shared" si="4"/>
        <v>0.31319530339867496</v>
      </c>
    </row>
    <row r="35" spans="1:5" x14ac:dyDescent="0.2">
      <c r="A35">
        <v>33</v>
      </c>
      <c r="B35">
        <v>0</v>
      </c>
      <c r="C35">
        <f t="shared" si="3"/>
        <v>3.4336838202925157E-2</v>
      </c>
      <c r="D35">
        <f t="shared" si="0"/>
        <v>0.14692429298305465</v>
      </c>
      <c r="E35">
        <f t="shared" si="4"/>
        <v>0.30578977199937718</v>
      </c>
    </row>
    <row r="36" spans="1:5" x14ac:dyDescent="0.2">
      <c r="A36">
        <v>34</v>
      </c>
      <c r="B36">
        <v>0</v>
      </c>
      <c r="C36">
        <f t="shared" si="3"/>
        <v>3.0903154382632643E-2</v>
      </c>
      <c r="D36">
        <f t="shared" si="0"/>
        <v>0.14291226884268721</v>
      </c>
      <c r="E36">
        <f t="shared" si="4"/>
        <v>0.29837143040713004</v>
      </c>
    </row>
    <row r="37" spans="1:5" x14ac:dyDescent="0.2">
      <c r="A37">
        <v>35</v>
      </c>
      <c r="B37">
        <v>0</v>
      </c>
      <c r="C37">
        <f t="shared" si="3"/>
        <v>2.7812838944369381E-2</v>
      </c>
      <c r="D37">
        <f t="shared" si="0"/>
        <v>0.13896498203386318</v>
      </c>
      <c r="E37">
        <f t="shared" si="4"/>
        <v>0.29096529286597006</v>
      </c>
    </row>
    <row r="38" spans="1:5" x14ac:dyDescent="0.2">
      <c r="A38">
        <v>36</v>
      </c>
      <c r="B38">
        <v>0</v>
      </c>
      <c r="C38">
        <f t="shared" si="3"/>
        <v>2.5031555049932444E-2</v>
      </c>
      <c r="D38">
        <f t="shared" si="0"/>
        <v>0.1350865584917052</v>
      </c>
      <c r="E38">
        <f t="shared" si="4"/>
        <v>0.28359312452713165</v>
      </c>
    </row>
    <row r="39" spans="1:5" x14ac:dyDescent="0.2">
      <c r="A39">
        <v>37</v>
      </c>
      <c r="B39">
        <v>0</v>
      </c>
      <c r="C39">
        <f t="shared" si="3"/>
        <v>2.2528399544939199E-2</v>
      </c>
      <c r="D39">
        <f t="shared" si="0"/>
        <v>0.1312803776361971</v>
      </c>
      <c r="E39">
        <f t="shared" si="4"/>
        <v>0.27627378991214407</v>
      </c>
    </row>
    <row r="40" spans="1:5" x14ac:dyDescent="0.2">
      <c r="A40">
        <v>38</v>
      </c>
      <c r="B40">
        <v>0</v>
      </c>
      <c r="C40">
        <f t="shared" si="3"/>
        <v>2.0275559590445278E-2</v>
      </c>
      <c r="D40">
        <f t="shared" si="0"/>
        <v>0.12754915754323973</v>
      </c>
      <c r="E40">
        <f t="shared" si="4"/>
        <v>0.26902356578760289</v>
      </c>
    </row>
    <row r="41" spans="1:5" x14ac:dyDescent="0.2">
      <c r="A41">
        <v>39</v>
      </c>
      <c r="B41">
        <v>0</v>
      </c>
      <c r="C41">
        <f t="shared" si="3"/>
        <v>1.824800363140075E-2</v>
      </c>
      <c r="D41">
        <f t="shared" si="0"/>
        <v>0.12389503126720339</v>
      </c>
      <c r="E41">
        <f t="shared" si="4"/>
        <v>0.26185642203382292</v>
      </c>
    </row>
    <row r="42" spans="1:5" x14ac:dyDescent="0.2">
      <c r="A42">
        <v>40</v>
      </c>
      <c r="B42">
        <v>0</v>
      </c>
      <c r="C42">
        <f t="shared" si="3"/>
        <v>1.6423203268260675E-2</v>
      </c>
      <c r="D42">
        <f t="shared" si="0"/>
        <v>0.12031961521026793</v>
      </c>
      <c r="E42">
        <f t="shared" si="4"/>
        <v>0.2547842737306249</v>
      </c>
    </row>
    <row r="43" spans="1:5" x14ac:dyDescent="0.2">
      <c r="A43">
        <v>41</v>
      </c>
      <c r="B43">
        <v>0</v>
      </c>
      <c r="C43">
        <f t="shared" si="3"/>
        <v>1.4780882941434608E-2</v>
      </c>
      <c r="D43">
        <f t="shared" si="0"/>
        <v>0.11682407034398241</v>
      </c>
      <c r="E43">
        <f t="shared" si="4"/>
        <v>0.24781720736046789</v>
      </c>
    </row>
    <row r="44" spans="1:5" x14ac:dyDescent="0.2">
      <c r="A44">
        <v>42</v>
      </c>
      <c r="B44">
        <v>0</v>
      </c>
      <c r="C44">
        <f t="shared" si="3"/>
        <v>1.3302794647291147E-2</v>
      </c>
      <c r="D44">
        <f t="shared" si="0"/>
        <v>0.11340915700761536</v>
      </c>
      <c r="E44">
        <f t="shared" si="4"/>
        <v>0.24096368373842891</v>
      </c>
    </row>
    <row r="45" spans="1:5" x14ac:dyDescent="0.2">
      <c r="A45">
        <v>43</v>
      </c>
      <c r="B45">
        <v>0</v>
      </c>
      <c r="C45">
        <f t="shared" si="3"/>
        <v>1.1972515182562033E-2</v>
      </c>
      <c r="D45">
        <f t="shared" si="0"/>
        <v>0.11007528393510013</v>
      </c>
      <c r="E45">
        <f t="shared" si="4"/>
        <v>0.23423072001691111</v>
      </c>
    </row>
    <row r="46" spans="1:5" x14ac:dyDescent="0.2">
      <c r="A46">
        <v>44</v>
      </c>
      <c r="B46">
        <v>0</v>
      </c>
      <c r="C46">
        <f t="shared" si="3"/>
        <v>1.0775263664305829E-2</v>
      </c>
      <c r="D46">
        <f t="shared" si="0"/>
        <v>0.10682255209690182</v>
      </c>
      <c r="E46">
        <f t="shared" si="4"/>
        <v>0.22762405287752616</v>
      </c>
    </row>
    <row r="47" spans="1:5" x14ac:dyDescent="0.2">
      <c r="A47">
        <v>45</v>
      </c>
      <c r="B47">
        <v>0</v>
      </c>
      <c r="C47">
        <f t="shared" si="3"/>
        <v>9.6977372978752467E-3</v>
      </c>
      <c r="D47">
        <f t="shared" si="0"/>
        <v>0.10365079388420906</v>
      </c>
      <c r="E47">
        <f t="shared" si="4"/>
        <v>0.22114828481072471</v>
      </c>
    </row>
    <row r="48" spans="1:5" x14ac:dyDescent="0.2">
      <c r="A48">
        <v>46</v>
      </c>
      <c r="B48">
        <v>0</v>
      </c>
      <c r="C48">
        <f t="shared" si="3"/>
        <v>8.7279635680877227E-3</v>
      </c>
      <c r="D48">
        <f t="shared" si="0"/>
        <v>0.10055960810983414</v>
      </c>
      <c r="E48">
        <f t="shared" si="4"/>
        <v>0.21480701519308315</v>
      </c>
    </row>
    <row r="49" spans="1:5" x14ac:dyDescent="0.2">
      <c r="A49">
        <v>47</v>
      </c>
      <c r="B49">
        <v>0</v>
      </c>
      <c r="C49">
        <f t="shared" si="3"/>
        <v>7.8551672112789506E-3</v>
      </c>
      <c r="D49">
        <f t="shared" si="0"/>
        <v>9.7548391252494676E-2</v>
      </c>
      <c r="E49">
        <f t="shared" si="4"/>
        <v>0.20860295770057594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Granados, Camilo</cp:lastModifiedBy>
  <dcterms:created xsi:type="dcterms:W3CDTF">2022-12-15T03:44:35Z</dcterms:created>
  <dcterms:modified xsi:type="dcterms:W3CDTF">2024-02-19T16:11:45Z</dcterms:modified>
</cp:coreProperties>
</file>